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esktop\Return On Investment\excel\"/>
    </mc:Choice>
  </mc:AlternateContent>
  <bookViews>
    <workbookView xWindow="0" yWindow="0" windowWidth="20490" windowHeight="9480" firstSheet="2" activeTab="6"/>
  </bookViews>
  <sheets>
    <sheet name="Raw Data" sheetId="1" r:id="rId1"/>
    <sheet name="Cleaned Data" sheetId="2" r:id="rId2"/>
    <sheet name="KPI Calculation" sheetId="3" r:id="rId3"/>
    <sheet name="Channel Analysis" sheetId="4" r:id="rId4"/>
    <sheet name="Campaign Analysis" sheetId="5" r:id="rId5"/>
    <sheet name="Monthly Analysis" sheetId="6" r:id="rId6"/>
    <sheet name="Dashboard" sheetId="7" r:id="rId7"/>
  </sheets>
  <calcPr calcId="162913"/>
</workbook>
</file>

<file path=xl/calcChain.xml><?xml version="1.0" encoding="utf-8"?>
<calcChain xmlns="http://schemas.openxmlformats.org/spreadsheetml/2006/main">
  <c r="K9" i="7" l="1"/>
  <c r="H9" i="7"/>
  <c r="E9" i="7"/>
  <c r="B9" i="7"/>
  <c r="K6" i="7"/>
  <c r="H6" i="7"/>
  <c r="E6" i="7"/>
  <c r="B6" i="7"/>
  <c r="E13" i="6"/>
  <c r="D13" i="6"/>
  <c r="F13" i="6" s="1"/>
  <c r="C13" i="6"/>
  <c r="I13" i="6" s="1"/>
  <c r="B13" i="6"/>
  <c r="G13" i="6" s="1"/>
  <c r="E12" i="6"/>
  <c r="D12" i="6"/>
  <c r="F12" i="6" s="1"/>
  <c r="C12" i="6"/>
  <c r="I12" i="6" s="1"/>
  <c r="B12" i="6"/>
  <c r="G12" i="6" s="1"/>
  <c r="E11" i="6"/>
  <c r="D11" i="6"/>
  <c r="F11" i="6" s="1"/>
  <c r="C11" i="6"/>
  <c r="I11" i="6" s="1"/>
  <c r="B11" i="6"/>
  <c r="G11" i="6" s="1"/>
  <c r="E10" i="6"/>
  <c r="D10" i="6"/>
  <c r="F10" i="6" s="1"/>
  <c r="C10" i="6"/>
  <c r="I10" i="6" s="1"/>
  <c r="B10" i="6"/>
  <c r="G10" i="6" s="1"/>
  <c r="E9" i="6"/>
  <c r="D9" i="6"/>
  <c r="F9" i="6" s="1"/>
  <c r="C9" i="6"/>
  <c r="I9" i="6" s="1"/>
  <c r="B9" i="6"/>
  <c r="G9" i="6" s="1"/>
  <c r="E8" i="6"/>
  <c r="D8" i="6"/>
  <c r="F8" i="6" s="1"/>
  <c r="C8" i="6"/>
  <c r="I8" i="6" s="1"/>
  <c r="B8" i="6"/>
  <c r="G8" i="6" s="1"/>
  <c r="E7" i="6"/>
  <c r="D7" i="6"/>
  <c r="F7" i="6" s="1"/>
  <c r="C7" i="6"/>
  <c r="I7" i="6" s="1"/>
  <c r="B7" i="6"/>
  <c r="G7" i="6" s="1"/>
  <c r="E6" i="6"/>
  <c r="D6" i="6"/>
  <c r="F6" i="6" s="1"/>
  <c r="C6" i="6"/>
  <c r="I6" i="6" s="1"/>
  <c r="B6" i="6"/>
  <c r="G6" i="6" s="1"/>
  <c r="E5" i="6"/>
  <c r="D5" i="6"/>
  <c r="F5" i="6" s="1"/>
  <c r="C5" i="6"/>
  <c r="I5" i="6" s="1"/>
  <c r="B5" i="6"/>
  <c r="G5" i="6" s="1"/>
  <c r="E4" i="6"/>
  <c r="D4" i="6"/>
  <c r="F4" i="6" s="1"/>
  <c r="C4" i="6"/>
  <c r="I4" i="6" s="1"/>
  <c r="B4" i="6"/>
  <c r="G4" i="6" s="1"/>
  <c r="E3" i="6"/>
  <c r="D3" i="6"/>
  <c r="F3" i="6" s="1"/>
  <c r="C3" i="6"/>
  <c r="I3" i="6" s="1"/>
  <c r="B3" i="6"/>
  <c r="G3" i="6" s="1"/>
  <c r="E2" i="6"/>
  <c r="D2" i="6"/>
  <c r="F2" i="6" s="1"/>
  <c r="C2" i="6"/>
  <c r="I2" i="6" s="1"/>
  <c r="B2" i="6"/>
  <c r="G2" i="6" s="1"/>
  <c r="F17" i="5"/>
  <c r="E17" i="5"/>
  <c r="G17" i="5" s="1"/>
  <c r="D17" i="5"/>
  <c r="J17" i="5" s="1"/>
  <c r="C17" i="5"/>
  <c r="H17" i="5" s="1"/>
  <c r="F16" i="5"/>
  <c r="E16" i="5"/>
  <c r="G16" i="5" s="1"/>
  <c r="D16" i="5"/>
  <c r="J16" i="5" s="1"/>
  <c r="C16" i="5"/>
  <c r="H16" i="5" s="1"/>
  <c r="F15" i="5"/>
  <c r="E15" i="5"/>
  <c r="G15" i="5" s="1"/>
  <c r="D15" i="5"/>
  <c r="J15" i="5" s="1"/>
  <c r="C15" i="5"/>
  <c r="H15" i="5" s="1"/>
  <c r="F14" i="5"/>
  <c r="E14" i="5"/>
  <c r="G14" i="5" s="1"/>
  <c r="D14" i="5"/>
  <c r="J14" i="5" s="1"/>
  <c r="C14" i="5"/>
  <c r="H14" i="5" s="1"/>
  <c r="F13" i="5"/>
  <c r="E13" i="5"/>
  <c r="G13" i="5" s="1"/>
  <c r="D13" i="5"/>
  <c r="J13" i="5" s="1"/>
  <c r="C13" i="5"/>
  <c r="H13" i="5" s="1"/>
  <c r="F12" i="5"/>
  <c r="E12" i="5"/>
  <c r="G12" i="5" s="1"/>
  <c r="D12" i="5"/>
  <c r="J12" i="5" s="1"/>
  <c r="C12" i="5"/>
  <c r="H12" i="5" s="1"/>
  <c r="F11" i="5"/>
  <c r="E11" i="5"/>
  <c r="G11" i="5" s="1"/>
  <c r="D11" i="5"/>
  <c r="J11" i="5" s="1"/>
  <c r="C11" i="5"/>
  <c r="H11" i="5" s="1"/>
  <c r="F10" i="5"/>
  <c r="E10" i="5"/>
  <c r="G10" i="5" s="1"/>
  <c r="D10" i="5"/>
  <c r="J10" i="5" s="1"/>
  <c r="C10" i="5"/>
  <c r="H10" i="5" s="1"/>
  <c r="F9" i="5"/>
  <c r="E9" i="5"/>
  <c r="G9" i="5" s="1"/>
  <c r="D9" i="5"/>
  <c r="J9" i="5" s="1"/>
  <c r="C9" i="5"/>
  <c r="H9" i="5" s="1"/>
  <c r="F8" i="5"/>
  <c r="E8" i="5"/>
  <c r="G8" i="5" s="1"/>
  <c r="D8" i="5"/>
  <c r="J8" i="5" s="1"/>
  <c r="C8" i="5"/>
  <c r="H8" i="5" s="1"/>
  <c r="F7" i="5"/>
  <c r="E7" i="5"/>
  <c r="G7" i="5" s="1"/>
  <c r="D7" i="5"/>
  <c r="J7" i="5" s="1"/>
  <c r="C7" i="5"/>
  <c r="H7" i="5" s="1"/>
  <c r="F6" i="5"/>
  <c r="E6" i="5"/>
  <c r="G6" i="5" s="1"/>
  <c r="D6" i="5"/>
  <c r="J6" i="5" s="1"/>
  <c r="C6" i="5"/>
  <c r="H6" i="5" s="1"/>
  <c r="F5" i="5"/>
  <c r="E5" i="5"/>
  <c r="G5" i="5" s="1"/>
  <c r="D5" i="5"/>
  <c r="J5" i="5" s="1"/>
  <c r="C5" i="5"/>
  <c r="H5" i="5" s="1"/>
  <c r="F4" i="5"/>
  <c r="E4" i="5"/>
  <c r="G4" i="5" s="1"/>
  <c r="D4" i="5"/>
  <c r="J4" i="5" s="1"/>
  <c r="C4" i="5"/>
  <c r="H4" i="5" s="1"/>
  <c r="F3" i="5"/>
  <c r="E3" i="5"/>
  <c r="G3" i="5" s="1"/>
  <c r="D3" i="5"/>
  <c r="J3" i="5" s="1"/>
  <c r="C3" i="5"/>
  <c r="H3" i="5" s="1"/>
  <c r="F2" i="5"/>
  <c r="E2" i="5"/>
  <c r="G2" i="5" s="1"/>
  <c r="D2" i="5"/>
  <c r="J2" i="5" s="1"/>
  <c r="C2" i="5"/>
  <c r="H2" i="5" s="1"/>
  <c r="H9" i="4"/>
  <c r="O9" i="4" s="1"/>
  <c r="G9" i="4"/>
  <c r="M9" i="4" s="1"/>
  <c r="F9" i="4"/>
  <c r="E9" i="4"/>
  <c r="D9" i="4"/>
  <c r="C9" i="4"/>
  <c r="K9" i="4" s="1"/>
  <c r="B9" i="4"/>
  <c r="N8" i="4"/>
  <c r="J8" i="4"/>
  <c r="I8" i="4"/>
  <c r="H8" i="4"/>
  <c r="O8" i="4" s="1"/>
  <c r="G8" i="4"/>
  <c r="M8" i="4" s="1"/>
  <c r="F8" i="4"/>
  <c r="E8" i="4"/>
  <c r="D8" i="4"/>
  <c r="C8" i="4"/>
  <c r="B8" i="4"/>
  <c r="H7" i="4"/>
  <c r="N7" i="4" s="1"/>
  <c r="G7" i="4"/>
  <c r="K7" i="4" s="1"/>
  <c r="F7" i="4"/>
  <c r="E7" i="4"/>
  <c r="J7" i="4" s="1"/>
  <c r="D7" i="4"/>
  <c r="L7" i="4" s="1"/>
  <c r="C7" i="4"/>
  <c r="I7" i="4" s="1"/>
  <c r="B7" i="4"/>
  <c r="N6" i="4"/>
  <c r="M6" i="4"/>
  <c r="H6" i="4"/>
  <c r="O6" i="4" s="1"/>
  <c r="G6" i="4"/>
  <c r="F6" i="4"/>
  <c r="E6" i="4"/>
  <c r="J6" i="4" s="1"/>
  <c r="D6" i="4"/>
  <c r="L6" i="4" s="1"/>
  <c r="C6" i="4"/>
  <c r="I6" i="4" s="1"/>
  <c r="B6" i="4"/>
  <c r="H5" i="4"/>
  <c r="O5" i="4" s="1"/>
  <c r="G5" i="4"/>
  <c r="M5" i="4" s="1"/>
  <c r="F5" i="4"/>
  <c r="E5" i="4"/>
  <c r="D5" i="4"/>
  <c r="L5" i="4" s="1"/>
  <c r="C5" i="4"/>
  <c r="K5" i="4" s="1"/>
  <c r="B5" i="4"/>
  <c r="N4" i="4"/>
  <c r="J4" i="4"/>
  <c r="I4" i="4"/>
  <c r="H4" i="4"/>
  <c r="O4" i="4" s="1"/>
  <c r="G4" i="4"/>
  <c r="M4" i="4" s="1"/>
  <c r="F4" i="4"/>
  <c r="E4" i="4"/>
  <c r="D4" i="4"/>
  <c r="C4" i="4"/>
  <c r="B4" i="4"/>
  <c r="H3" i="4"/>
  <c r="G3" i="4"/>
  <c r="K3" i="4" s="1"/>
  <c r="F3" i="4"/>
  <c r="E3" i="4"/>
  <c r="J3" i="4" s="1"/>
  <c r="D3" i="4"/>
  <c r="L3" i="4" s="1"/>
  <c r="C3" i="4"/>
  <c r="I3" i="4" s="1"/>
  <c r="B3" i="4"/>
  <c r="N2" i="4"/>
  <c r="M2" i="4"/>
  <c r="J2" i="4"/>
  <c r="H2" i="4"/>
  <c r="O2" i="4" s="1"/>
  <c r="G2" i="4"/>
  <c r="F2" i="4"/>
  <c r="E2" i="4"/>
  <c r="D2" i="4"/>
  <c r="L2" i="4" s="1"/>
  <c r="C2" i="4"/>
  <c r="I2" i="4" s="1"/>
  <c r="B2" i="4"/>
  <c r="V3001" i="3"/>
  <c r="U3001" i="3"/>
  <c r="T3001" i="3"/>
  <c r="S3001" i="3"/>
  <c r="R3001" i="3"/>
  <c r="Q3001" i="3"/>
  <c r="P3001" i="3"/>
  <c r="V3000" i="3"/>
  <c r="U3000" i="3"/>
  <c r="T3000" i="3"/>
  <c r="S3000" i="3"/>
  <c r="R3000" i="3"/>
  <c r="Q3000" i="3"/>
  <c r="P3000" i="3"/>
  <c r="V2999" i="3"/>
  <c r="U2999" i="3"/>
  <c r="T2999" i="3"/>
  <c r="S2999" i="3"/>
  <c r="R2999" i="3"/>
  <c r="Q2999" i="3"/>
  <c r="P2999" i="3"/>
  <c r="V2998" i="3"/>
  <c r="U2998" i="3"/>
  <c r="T2998" i="3"/>
  <c r="S2998" i="3"/>
  <c r="R2998" i="3"/>
  <c r="Q2998" i="3"/>
  <c r="P2998" i="3"/>
  <c r="V2997" i="3"/>
  <c r="U2997" i="3"/>
  <c r="T2997" i="3"/>
  <c r="S2997" i="3"/>
  <c r="R2997" i="3"/>
  <c r="Q2997" i="3"/>
  <c r="P2997" i="3"/>
  <c r="V2996" i="3"/>
  <c r="U2996" i="3"/>
  <c r="T2996" i="3"/>
  <c r="S2996" i="3"/>
  <c r="R2996" i="3"/>
  <c r="Q2996" i="3"/>
  <c r="P2996" i="3"/>
  <c r="V2995" i="3"/>
  <c r="U2995" i="3"/>
  <c r="T2995" i="3"/>
  <c r="S2995" i="3"/>
  <c r="R2995" i="3"/>
  <c r="Q2995" i="3"/>
  <c r="P2995" i="3"/>
  <c r="V2994" i="3"/>
  <c r="U2994" i="3"/>
  <c r="T2994" i="3"/>
  <c r="S2994" i="3"/>
  <c r="R2994" i="3"/>
  <c r="Q2994" i="3"/>
  <c r="P2994" i="3"/>
  <c r="V2993" i="3"/>
  <c r="U2993" i="3"/>
  <c r="T2993" i="3"/>
  <c r="S2993" i="3"/>
  <c r="R2993" i="3"/>
  <c r="Q2993" i="3"/>
  <c r="P2993" i="3"/>
  <c r="V2992" i="3"/>
  <c r="U2992" i="3"/>
  <c r="T2992" i="3"/>
  <c r="S2992" i="3"/>
  <c r="R2992" i="3"/>
  <c r="Q2992" i="3"/>
  <c r="P2992" i="3"/>
  <c r="V2991" i="3"/>
  <c r="U2991" i="3"/>
  <c r="T2991" i="3"/>
  <c r="S2991" i="3"/>
  <c r="R2991" i="3"/>
  <c r="Q2991" i="3"/>
  <c r="P2991" i="3"/>
  <c r="V2990" i="3"/>
  <c r="U2990" i="3"/>
  <c r="T2990" i="3"/>
  <c r="S2990" i="3"/>
  <c r="R2990" i="3"/>
  <c r="Q2990" i="3"/>
  <c r="P2990" i="3"/>
  <c r="V2989" i="3"/>
  <c r="U2989" i="3"/>
  <c r="T2989" i="3"/>
  <c r="S2989" i="3"/>
  <c r="R2989" i="3"/>
  <c r="Q2989" i="3"/>
  <c r="P2989" i="3"/>
  <c r="V2988" i="3"/>
  <c r="U2988" i="3"/>
  <c r="T2988" i="3"/>
  <c r="S2988" i="3"/>
  <c r="R2988" i="3"/>
  <c r="Q2988" i="3"/>
  <c r="P2988" i="3"/>
  <c r="V2987" i="3"/>
  <c r="U2987" i="3"/>
  <c r="T2987" i="3"/>
  <c r="S2987" i="3"/>
  <c r="R2987" i="3"/>
  <c r="Q2987" i="3"/>
  <c r="P2987" i="3"/>
  <c r="V2986" i="3"/>
  <c r="U2986" i="3"/>
  <c r="T2986" i="3"/>
  <c r="S2986" i="3"/>
  <c r="R2986" i="3"/>
  <c r="Q2986" i="3"/>
  <c r="P2986" i="3"/>
  <c r="V2985" i="3"/>
  <c r="U2985" i="3"/>
  <c r="T2985" i="3"/>
  <c r="S2985" i="3"/>
  <c r="R2985" i="3"/>
  <c r="Q2985" i="3"/>
  <c r="P2985" i="3"/>
  <c r="V2984" i="3"/>
  <c r="U2984" i="3"/>
  <c r="T2984" i="3"/>
  <c r="S2984" i="3"/>
  <c r="R2984" i="3"/>
  <c r="Q2984" i="3"/>
  <c r="P2984" i="3"/>
  <c r="V2983" i="3"/>
  <c r="U2983" i="3"/>
  <c r="T2983" i="3"/>
  <c r="S2983" i="3"/>
  <c r="R2983" i="3"/>
  <c r="Q2983" i="3"/>
  <c r="P2983" i="3"/>
  <c r="V2982" i="3"/>
  <c r="U2982" i="3"/>
  <c r="T2982" i="3"/>
  <c r="S2982" i="3"/>
  <c r="R2982" i="3"/>
  <c r="Q2982" i="3"/>
  <c r="P2982" i="3"/>
  <c r="V2981" i="3"/>
  <c r="U2981" i="3"/>
  <c r="T2981" i="3"/>
  <c r="S2981" i="3"/>
  <c r="R2981" i="3"/>
  <c r="Q2981" i="3"/>
  <c r="P2981" i="3"/>
  <c r="V2980" i="3"/>
  <c r="U2980" i="3"/>
  <c r="T2980" i="3"/>
  <c r="S2980" i="3"/>
  <c r="R2980" i="3"/>
  <c r="Q2980" i="3"/>
  <c r="P2980" i="3"/>
  <c r="V2979" i="3"/>
  <c r="U2979" i="3"/>
  <c r="T2979" i="3"/>
  <c r="S2979" i="3"/>
  <c r="R2979" i="3"/>
  <c r="Q2979" i="3"/>
  <c r="P2979" i="3"/>
  <c r="V2978" i="3"/>
  <c r="U2978" i="3"/>
  <c r="T2978" i="3"/>
  <c r="S2978" i="3"/>
  <c r="R2978" i="3"/>
  <c r="Q2978" i="3"/>
  <c r="P2978" i="3"/>
  <c r="V2977" i="3"/>
  <c r="U2977" i="3"/>
  <c r="T2977" i="3"/>
  <c r="S2977" i="3"/>
  <c r="R2977" i="3"/>
  <c r="Q2977" i="3"/>
  <c r="P2977" i="3"/>
  <c r="V2976" i="3"/>
  <c r="U2976" i="3"/>
  <c r="T2976" i="3"/>
  <c r="S2976" i="3"/>
  <c r="R2976" i="3"/>
  <c r="Q2976" i="3"/>
  <c r="P2976" i="3"/>
  <c r="V2975" i="3"/>
  <c r="U2975" i="3"/>
  <c r="T2975" i="3"/>
  <c r="S2975" i="3"/>
  <c r="R2975" i="3"/>
  <c r="Q2975" i="3"/>
  <c r="P2975" i="3"/>
  <c r="V2974" i="3"/>
  <c r="U2974" i="3"/>
  <c r="T2974" i="3"/>
  <c r="S2974" i="3"/>
  <c r="R2974" i="3"/>
  <c r="Q2974" i="3"/>
  <c r="P2974" i="3"/>
  <c r="V2973" i="3"/>
  <c r="U2973" i="3"/>
  <c r="T2973" i="3"/>
  <c r="S2973" i="3"/>
  <c r="R2973" i="3"/>
  <c r="Q2973" i="3"/>
  <c r="P2973" i="3"/>
  <c r="V2972" i="3"/>
  <c r="U2972" i="3"/>
  <c r="T2972" i="3"/>
  <c r="S2972" i="3"/>
  <c r="R2972" i="3"/>
  <c r="Q2972" i="3"/>
  <c r="P2972" i="3"/>
  <c r="V2971" i="3"/>
  <c r="U2971" i="3"/>
  <c r="T2971" i="3"/>
  <c r="S2971" i="3"/>
  <c r="R2971" i="3"/>
  <c r="Q2971" i="3"/>
  <c r="P2971" i="3"/>
  <c r="V2970" i="3"/>
  <c r="U2970" i="3"/>
  <c r="T2970" i="3"/>
  <c r="S2970" i="3"/>
  <c r="R2970" i="3"/>
  <c r="Q2970" i="3"/>
  <c r="P2970" i="3"/>
  <c r="V2969" i="3"/>
  <c r="U2969" i="3"/>
  <c r="T2969" i="3"/>
  <c r="S2969" i="3"/>
  <c r="R2969" i="3"/>
  <c r="Q2969" i="3"/>
  <c r="P2969" i="3"/>
  <c r="V2968" i="3"/>
  <c r="U2968" i="3"/>
  <c r="T2968" i="3"/>
  <c r="S2968" i="3"/>
  <c r="R2968" i="3"/>
  <c r="Q2968" i="3"/>
  <c r="P2968" i="3"/>
  <c r="V2967" i="3"/>
  <c r="U2967" i="3"/>
  <c r="T2967" i="3"/>
  <c r="S2967" i="3"/>
  <c r="R2967" i="3"/>
  <c r="Q2967" i="3"/>
  <c r="P2967" i="3"/>
  <c r="V2966" i="3"/>
  <c r="U2966" i="3"/>
  <c r="T2966" i="3"/>
  <c r="S2966" i="3"/>
  <c r="R2966" i="3"/>
  <c r="Q2966" i="3"/>
  <c r="P2966" i="3"/>
  <c r="V2965" i="3"/>
  <c r="U2965" i="3"/>
  <c r="T2965" i="3"/>
  <c r="S2965" i="3"/>
  <c r="R2965" i="3"/>
  <c r="Q2965" i="3"/>
  <c r="P2965" i="3"/>
  <c r="V2964" i="3"/>
  <c r="U2964" i="3"/>
  <c r="T2964" i="3"/>
  <c r="S2964" i="3"/>
  <c r="R2964" i="3"/>
  <c r="Q2964" i="3"/>
  <c r="P2964" i="3"/>
  <c r="V2963" i="3"/>
  <c r="U2963" i="3"/>
  <c r="T2963" i="3"/>
  <c r="S2963" i="3"/>
  <c r="R2963" i="3"/>
  <c r="Q2963" i="3"/>
  <c r="P2963" i="3"/>
  <c r="V2962" i="3"/>
  <c r="U2962" i="3"/>
  <c r="T2962" i="3"/>
  <c r="S2962" i="3"/>
  <c r="R2962" i="3"/>
  <c r="Q2962" i="3"/>
  <c r="P2962" i="3"/>
  <c r="V2961" i="3"/>
  <c r="U2961" i="3"/>
  <c r="T2961" i="3"/>
  <c r="S2961" i="3"/>
  <c r="R2961" i="3"/>
  <c r="Q2961" i="3"/>
  <c r="P2961" i="3"/>
  <c r="V2960" i="3"/>
  <c r="U2960" i="3"/>
  <c r="T2960" i="3"/>
  <c r="S2960" i="3"/>
  <c r="R2960" i="3"/>
  <c r="Q2960" i="3"/>
  <c r="P2960" i="3"/>
  <c r="V2959" i="3"/>
  <c r="U2959" i="3"/>
  <c r="T2959" i="3"/>
  <c r="S2959" i="3"/>
  <c r="R2959" i="3"/>
  <c r="Q2959" i="3"/>
  <c r="P2959" i="3"/>
  <c r="V2958" i="3"/>
  <c r="U2958" i="3"/>
  <c r="T2958" i="3"/>
  <c r="S2958" i="3"/>
  <c r="R2958" i="3"/>
  <c r="Q2958" i="3"/>
  <c r="P2958" i="3"/>
  <c r="V2957" i="3"/>
  <c r="U2957" i="3"/>
  <c r="T2957" i="3"/>
  <c r="S2957" i="3"/>
  <c r="R2957" i="3"/>
  <c r="Q2957" i="3"/>
  <c r="P2957" i="3"/>
  <c r="V2956" i="3"/>
  <c r="U2956" i="3"/>
  <c r="T2956" i="3"/>
  <c r="S2956" i="3"/>
  <c r="R2956" i="3"/>
  <c r="Q2956" i="3"/>
  <c r="P2956" i="3"/>
  <c r="V2955" i="3"/>
  <c r="U2955" i="3"/>
  <c r="T2955" i="3"/>
  <c r="S2955" i="3"/>
  <c r="R2955" i="3"/>
  <c r="Q2955" i="3"/>
  <c r="P2955" i="3"/>
  <c r="V2954" i="3"/>
  <c r="U2954" i="3"/>
  <c r="T2954" i="3"/>
  <c r="S2954" i="3"/>
  <c r="R2954" i="3"/>
  <c r="Q2954" i="3"/>
  <c r="P2954" i="3"/>
  <c r="V2953" i="3"/>
  <c r="U2953" i="3"/>
  <c r="T2953" i="3"/>
  <c r="S2953" i="3"/>
  <c r="R2953" i="3"/>
  <c r="Q2953" i="3"/>
  <c r="P2953" i="3"/>
  <c r="V2952" i="3"/>
  <c r="U2952" i="3"/>
  <c r="T2952" i="3"/>
  <c r="S2952" i="3"/>
  <c r="R2952" i="3"/>
  <c r="Q2952" i="3"/>
  <c r="P2952" i="3"/>
  <c r="V2951" i="3"/>
  <c r="U2951" i="3"/>
  <c r="T2951" i="3"/>
  <c r="S2951" i="3"/>
  <c r="R2951" i="3"/>
  <c r="Q2951" i="3"/>
  <c r="P2951" i="3"/>
  <c r="V2950" i="3"/>
  <c r="U2950" i="3"/>
  <c r="T2950" i="3"/>
  <c r="S2950" i="3"/>
  <c r="R2950" i="3"/>
  <c r="Q2950" i="3"/>
  <c r="P2950" i="3"/>
  <c r="V2949" i="3"/>
  <c r="U2949" i="3"/>
  <c r="T2949" i="3"/>
  <c r="S2949" i="3"/>
  <c r="R2949" i="3"/>
  <c r="Q2949" i="3"/>
  <c r="P2949" i="3"/>
  <c r="V2948" i="3"/>
  <c r="U2948" i="3"/>
  <c r="T2948" i="3"/>
  <c r="S2948" i="3"/>
  <c r="R2948" i="3"/>
  <c r="Q2948" i="3"/>
  <c r="P2948" i="3"/>
  <c r="V2947" i="3"/>
  <c r="U2947" i="3"/>
  <c r="T2947" i="3"/>
  <c r="S2947" i="3"/>
  <c r="R2947" i="3"/>
  <c r="Q2947" i="3"/>
  <c r="P2947" i="3"/>
  <c r="V2946" i="3"/>
  <c r="U2946" i="3"/>
  <c r="T2946" i="3"/>
  <c r="S2946" i="3"/>
  <c r="R2946" i="3"/>
  <c r="Q2946" i="3"/>
  <c r="P2946" i="3"/>
  <c r="V2945" i="3"/>
  <c r="U2945" i="3"/>
  <c r="T2945" i="3"/>
  <c r="S2945" i="3"/>
  <c r="R2945" i="3"/>
  <c r="Q2945" i="3"/>
  <c r="P2945" i="3"/>
  <c r="V2944" i="3"/>
  <c r="U2944" i="3"/>
  <c r="T2944" i="3"/>
  <c r="S2944" i="3"/>
  <c r="R2944" i="3"/>
  <c r="Q2944" i="3"/>
  <c r="P2944" i="3"/>
  <c r="V2943" i="3"/>
  <c r="U2943" i="3"/>
  <c r="T2943" i="3"/>
  <c r="S2943" i="3"/>
  <c r="R2943" i="3"/>
  <c r="Q2943" i="3"/>
  <c r="P2943" i="3"/>
  <c r="V2942" i="3"/>
  <c r="U2942" i="3"/>
  <c r="T2942" i="3"/>
  <c r="S2942" i="3"/>
  <c r="R2942" i="3"/>
  <c r="Q2942" i="3"/>
  <c r="P2942" i="3"/>
  <c r="V2941" i="3"/>
  <c r="U2941" i="3"/>
  <c r="T2941" i="3"/>
  <c r="S2941" i="3"/>
  <c r="R2941" i="3"/>
  <c r="Q2941" i="3"/>
  <c r="P2941" i="3"/>
  <c r="V2940" i="3"/>
  <c r="U2940" i="3"/>
  <c r="T2940" i="3"/>
  <c r="S2940" i="3"/>
  <c r="R2940" i="3"/>
  <c r="Q2940" i="3"/>
  <c r="P2940" i="3"/>
  <c r="V2939" i="3"/>
  <c r="U2939" i="3"/>
  <c r="T2939" i="3"/>
  <c r="S2939" i="3"/>
  <c r="R2939" i="3"/>
  <c r="Q2939" i="3"/>
  <c r="P2939" i="3"/>
  <c r="V2938" i="3"/>
  <c r="U2938" i="3"/>
  <c r="T2938" i="3"/>
  <c r="S2938" i="3"/>
  <c r="R2938" i="3"/>
  <c r="Q2938" i="3"/>
  <c r="P2938" i="3"/>
  <c r="V2937" i="3"/>
  <c r="U2937" i="3"/>
  <c r="T2937" i="3"/>
  <c r="S2937" i="3"/>
  <c r="R2937" i="3"/>
  <c r="Q2937" i="3"/>
  <c r="P2937" i="3"/>
  <c r="V2936" i="3"/>
  <c r="U2936" i="3"/>
  <c r="T2936" i="3"/>
  <c r="S2936" i="3"/>
  <c r="R2936" i="3"/>
  <c r="Q2936" i="3"/>
  <c r="P2936" i="3"/>
  <c r="V2935" i="3"/>
  <c r="U2935" i="3"/>
  <c r="T2935" i="3"/>
  <c r="S2935" i="3"/>
  <c r="R2935" i="3"/>
  <c r="Q2935" i="3"/>
  <c r="P2935" i="3"/>
  <c r="V2934" i="3"/>
  <c r="U2934" i="3"/>
  <c r="T2934" i="3"/>
  <c r="S2934" i="3"/>
  <c r="R2934" i="3"/>
  <c r="Q2934" i="3"/>
  <c r="P2934" i="3"/>
  <c r="V2933" i="3"/>
  <c r="U2933" i="3"/>
  <c r="T2933" i="3"/>
  <c r="S2933" i="3"/>
  <c r="R2933" i="3"/>
  <c r="Q2933" i="3"/>
  <c r="P2933" i="3"/>
  <c r="V2932" i="3"/>
  <c r="U2932" i="3"/>
  <c r="T2932" i="3"/>
  <c r="S2932" i="3"/>
  <c r="R2932" i="3"/>
  <c r="Q2932" i="3"/>
  <c r="P2932" i="3"/>
  <c r="V2931" i="3"/>
  <c r="U2931" i="3"/>
  <c r="T2931" i="3"/>
  <c r="S2931" i="3"/>
  <c r="R2931" i="3"/>
  <c r="Q2931" i="3"/>
  <c r="P2931" i="3"/>
  <c r="V2930" i="3"/>
  <c r="U2930" i="3"/>
  <c r="T2930" i="3"/>
  <c r="S2930" i="3"/>
  <c r="R2930" i="3"/>
  <c r="Q2930" i="3"/>
  <c r="P2930" i="3"/>
  <c r="V2929" i="3"/>
  <c r="U2929" i="3"/>
  <c r="T2929" i="3"/>
  <c r="S2929" i="3"/>
  <c r="R2929" i="3"/>
  <c r="Q2929" i="3"/>
  <c r="P2929" i="3"/>
  <c r="V2928" i="3"/>
  <c r="U2928" i="3"/>
  <c r="T2928" i="3"/>
  <c r="S2928" i="3"/>
  <c r="R2928" i="3"/>
  <c r="Q2928" i="3"/>
  <c r="P2928" i="3"/>
  <c r="V2927" i="3"/>
  <c r="U2927" i="3"/>
  <c r="T2927" i="3"/>
  <c r="S2927" i="3"/>
  <c r="R2927" i="3"/>
  <c r="Q2927" i="3"/>
  <c r="P2927" i="3"/>
  <c r="V2926" i="3"/>
  <c r="U2926" i="3"/>
  <c r="T2926" i="3"/>
  <c r="S2926" i="3"/>
  <c r="R2926" i="3"/>
  <c r="Q2926" i="3"/>
  <c r="P2926" i="3"/>
  <c r="V2925" i="3"/>
  <c r="U2925" i="3"/>
  <c r="T2925" i="3"/>
  <c r="S2925" i="3"/>
  <c r="R2925" i="3"/>
  <c r="Q2925" i="3"/>
  <c r="P2925" i="3"/>
  <c r="V2924" i="3"/>
  <c r="U2924" i="3"/>
  <c r="T2924" i="3"/>
  <c r="S2924" i="3"/>
  <c r="R2924" i="3"/>
  <c r="Q2924" i="3"/>
  <c r="P2924" i="3"/>
  <c r="V2923" i="3"/>
  <c r="U2923" i="3"/>
  <c r="T2923" i="3"/>
  <c r="S2923" i="3"/>
  <c r="R2923" i="3"/>
  <c r="Q2923" i="3"/>
  <c r="P2923" i="3"/>
  <c r="V2922" i="3"/>
  <c r="U2922" i="3"/>
  <c r="T2922" i="3"/>
  <c r="S2922" i="3"/>
  <c r="R2922" i="3"/>
  <c r="Q2922" i="3"/>
  <c r="P2922" i="3"/>
  <c r="V2921" i="3"/>
  <c r="U2921" i="3"/>
  <c r="T2921" i="3"/>
  <c r="S2921" i="3"/>
  <c r="R2921" i="3"/>
  <c r="Q2921" i="3"/>
  <c r="P2921" i="3"/>
  <c r="V2920" i="3"/>
  <c r="U2920" i="3"/>
  <c r="T2920" i="3"/>
  <c r="S2920" i="3"/>
  <c r="R2920" i="3"/>
  <c r="Q2920" i="3"/>
  <c r="P2920" i="3"/>
  <c r="V2919" i="3"/>
  <c r="U2919" i="3"/>
  <c r="T2919" i="3"/>
  <c r="S2919" i="3"/>
  <c r="R2919" i="3"/>
  <c r="Q2919" i="3"/>
  <c r="P2919" i="3"/>
  <c r="V2918" i="3"/>
  <c r="U2918" i="3"/>
  <c r="T2918" i="3"/>
  <c r="S2918" i="3"/>
  <c r="R2918" i="3"/>
  <c r="Q2918" i="3"/>
  <c r="P2918" i="3"/>
  <c r="V2917" i="3"/>
  <c r="U2917" i="3"/>
  <c r="T2917" i="3"/>
  <c r="S2917" i="3"/>
  <c r="R2917" i="3"/>
  <c r="Q2917" i="3"/>
  <c r="P2917" i="3"/>
  <c r="V2916" i="3"/>
  <c r="U2916" i="3"/>
  <c r="T2916" i="3"/>
  <c r="S2916" i="3"/>
  <c r="R2916" i="3"/>
  <c r="Q2916" i="3"/>
  <c r="P2916" i="3"/>
  <c r="V2915" i="3"/>
  <c r="U2915" i="3"/>
  <c r="T2915" i="3"/>
  <c r="S2915" i="3"/>
  <c r="R2915" i="3"/>
  <c r="Q2915" i="3"/>
  <c r="P2915" i="3"/>
  <c r="V2914" i="3"/>
  <c r="U2914" i="3"/>
  <c r="T2914" i="3"/>
  <c r="S2914" i="3"/>
  <c r="R2914" i="3"/>
  <c r="Q2914" i="3"/>
  <c r="P2914" i="3"/>
  <c r="V2913" i="3"/>
  <c r="U2913" i="3"/>
  <c r="T2913" i="3"/>
  <c r="S2913" i="3"/>
  <c r="R2913" i="3"/>
  <c r="Q2913" i="3"/>
  <c r="P2913" i="3"/>
  <c r="V2912" i="3"/>
  <c r="U2912" i="3"/>
  <c r="T2912" i="3"/>
  <c r="S2912" i="3"/>
  <c r="R2912" i="3"/>
  <c r="Q2912" i="3"/>
  <c r="P2912" i="3"/>
  <c r="V2911" i="3"/>
  <c r="U2911" i="3"/>
  <c r="T2911" i="3"/>
  <c r="S2911" i="3"/>
  <c r="R2911" i="3"/>
  <c r="Q2911" i="3"/>
  <c r="P2911" i="3"/>
  <c r="V2910" i="3"/>
  <c r="U2910" i="3"/>
  <c r="T2910" i="3"/>
  <c r="S2910" i="3"/>
  <c r="R2910" i="3"/>
  <c r="Q2910" i="3"/>
  <c r="P2910" i="3"/>
  <c r="V2909" i="3"/>
  <c r="U2909" i="3"/>
  <c r="T2909" i="3"/>
  <c r="S2909" i="3"/>
  <c r="R2909" i="3"/>
  <c r="Q2909" i="3"/>
  <c r="P2909" i="3"/>
  <c r="V2908" i="3"/>
  <c r="U2908" i="3"/>
  <c r="T2908" i="3"/>
  <c r="S2908" i="3"/>
  <c r="R2908" i="3"/>
  <c r="Q2908" i="3"/>
  <c r="P2908" i="3"/>
  <c r="V2907" i="3"/>
  <c r="U2907" i="3"/>
  <c r="T2907" i="3"/>
  <c r="S2907" i="3"/>
  <c r="R2907" i="3"/>
  <c r="Q2907" i="3"/>
  <c r="P2907" i="3"/>
  <c r="V2906" i="3"/>
  <c r="U2906" i="3"/>
  <c r="T2906" i="3"/>
  <c r="S2906" i="3"/>
  <c r="R2906" i="3"/>
  <c r="Q2906" i="3"/>
  <c r="P2906" i="3"/>
  <c r="V2905" i="3"/>
  <c r="U2905" i="3"/>
  <c r="T2905" i="3"/>
  <c r="S2905" i="3"/>
  <c r="R2905" i="3"/>
  <c r="Q2905" i="3"/>
  <c r="P2905" i="3"/>
  <c r="V2904" i="3"/>
  <c r="U2904" i="3"/>
  <c r="T2904" i="3"/>
  <c r="S2904" i="3"/>
  <c r="R2904" i="3"/>
  <c r="Q2904" i="3"/>
  <c r="P2904" i="3"/>
  <c r="V2903" i="3"/>
  <c r="U2903" i="3"/>
  <c r="T2903" i="3"/>
  <c r="S2903" i="3"/>
  <c r="R2903" i="3"/>
  <c r="Q2903" i="3"/>
  <c r="P2903" i="3"/>
  <c r="V2902" i="3"/>
  <c r="U2902" i="3"/>
  <c r="T2902" i="3"/>
  <c r="S2902" i="3"/>
  <c r="R2902" i="3"/>
  <c r="Q2902" i="3"/>
  <c r="P2902" i="3"/>
  <c r="V2901" i="3"/>
  <c r="U2901" i="3"/>
  <c r="T2901" i="3"/>
  <c r="S2901" i="3"/>
  <c r="R2901" i="3"/>
  <c r="Q2901" i="3"/>
  <c r="P2901" i="3"/>
  <c r="V2900" i="3"/>
  <c r="U2900" i="3"/>
  <c r="T2900" i="3"/>
  <c r="S2900" i="3"/>
  <c r="R2900" i="3"/>
  <c r="Q2900" i="3"/>
  <c r="P2900" i="3"/>
  <c r="V2899" i="3"/>
  <c r="U2899" i="3"/>
  <c r="T2899" i="3"/>
  <c r="S2899" i="3"/>
  <c r="R2899" i="3"/>
  <c r="Q2899" i="3"/>
  <c r="P2899" i="3"/>
  <c r="V2898" i="3"/>
  <c r="U2898" i="3"/>
  <c r="T2898" i="3"/>
  <c r="S2898" i="3"/>
  <c r="R2898" i="3"/>
  <c r="Q2898" i="3"/>
  <c r="P2898" i="3"/>
  <c r="V2897" i="3"/>
  <c r="U2897" i="3"/>
  <c r="T2897" i="3"/>
  <c r="S2897" i="3"/>
  <c r="R2897" i="3"/>
  <c r="Q2897" i="3"/>
  <c r="P2897" i="3"/>
  <c r="V2896" i="3"/>
  <c r="U2896" i="3"/>
  <c r="T2896" i="3"/>
  <c r="S2896" i="3"/>
  <c r="R2896" i="3"/>
  <c r="Q2896" i="3"/>
  <c r="P2896" i="3"/>
  <c r="V2895" i="3"/>
  <c r="U2895" i="3"/>
  <c r="T2895" i="3"/>
  <c r="S2895" i="3"/>
  <c r="R2895" i="3"/>
  <c r="Q2895" i="3"/>
  <c r="P2895" i="3"/>
  <c r="V2894" i="3"/>
  <c r="U2894" i="3"/>
  <c r="T2894" i="3"/>
  <c r="S2894" i="3"/>
  <c r="R2894" i="3"/>
  <c r="Q2894" i="3"/>
  <c r="P2894" i="3"/>
  <c r="V2893" i="3"/>
  <c r="U2893" i="3"/>
  <c r="T2893" i="3"/>
  <c r="S2893" i="3"/>
  <c r="R2893" i="3"/>
  <c r="Q2893" i="3"/>
  <c r="P2893" i="3"/>
  <c r="V2892" i="3"/>
  <c r="U2892" i="3"/>
  <c r="T2892" i="3"/>
  <c r="S2892" i="3"/>
  <c r="R2892" i="3"/>
  <c r="Q2892" i="3"/>
  <c r="P2892" i="3"/>
  <c r="V2891" i="3"/>
  <c r="U2891" i="3"/>
  <c r="T2891" i="3"/>
  <c r="S2891" i="3"/>
  <c r="R2891" i="3"/>
  <c r="Q2891" i="3"/>
  <c r="P2891" i="3"/>
  <c r="V2890" i="3"/>
  <c r="U2890" i="3"/>
  <c r="T2890" i="3"/>
  <c r="S2890" i="3"/>
  <c r="R2890" i="3"/>
  <c r="Q2890" i="3"/>
  <c r="P2890" i="3"/>
  <c r="V2889" i="3"/>
  <c r="U2889" i="3"/>
  <c r="T2889" i="3"/>
  <c r="S2889" i="3"/>
  <c r="R2889" i="3"/>
  <c r="Q2889" i="3"/>
  <c r="P2889" i="3"/>
  <c r="V2888" i="3"/>
  <c r="U2888" i="3"/>
  <c r="T2888" i="3"/>
  <c r="S2888" i="3"/>
  <c r="R2888" i="3"/>
  <c r="Q2888" i="3"/>
  <c r="P2888" i="3"/>
  <c r="V2887" i="3"/>
  <c r="U2887" i="3"/>
  <c r="T2887" i="3"/>
  <c r="S2887" i="3"/>
  <c r="R2887" i="3"/>
  <c r="Q2887" i="3"/>
  <c r="P2887" i="3"/>
  <c r="V2886" i="3"/>
  <c r="U2886" i="3"/>
  <c r="T2886" i="3"/>
  <c r="S2886" i="3"/>
  <c r="R2886" i="3"/>
  <c r="Q2886" i="3"/>
  <c r="P2886" i="3"/>
  <c r="V2885" i="3"/>
  <c r="U2885" i="3"/>
  <c r="T2885" i="3"/>
  <c r="S2885" i="3"/>
  <c r="R2885" i="3"/>
  <c r="Q2885" i="3"/>
  <c r="P2885" i="3"/>
  <c r="V2884" i="3"/>
  <c r="U2884" i="3"/>
  <c r="T2884" i="3"/>
  <c r="S2884" i="3"/>
  <c r="R2884" i="3"/>
  <c r="Q2884" i="3"/>
  <c r="P2884" i="3"/>
  <c r="V2883" i="3"/>
  <c r="U2883" i="3"/>
  <c r="T2883" i="3"/>
  <c r="S2883" i="3"/>
  <c r="R2883" i="3"/>
  <c r="Q2883" i="3"/>
  <c r="P2883" i="3"/>
  <c r="V2882" i="3"/>
  <c r="U2882" i="3"/>
  <c r="T2882" i="3"/>
  <c r="S2882" i="3"/>
  <c r="R2882" i="3"/>
  <c r="Q2882" i="3"/>
  <c r="P2882" i="3"/>
  <c r="V2881" i="3"/>
  <c r="U2881" i="3"/>
  <c r="T2881" i="3"/>
  <c r="S2881" i="3"/>
  <c r="R2881" i="3"/>
  <c r="Q2881" i="3"/>
  <c r="P2881" i="3"/>
  <c r="V2880" i="3"/>
  <c r="U2880" i="3"/>
  <c r="T2880" i="3"/>
  <c r="S2880" i="3"/>
  <c r="R2880" i="3"/>
  <c r="Q2880" i="3"/>
  <c r="P2880" i="3"/>
  <c r="V2879" i="3"/>
  <c r="U2879" i="3"/>
  <c r="T2879" i="3"/>
  <c r="S2879" i="3"/>
  <c r="R2879" i="3"/>
  <c r="Q2879" i="3"/>
  <c r="P2879" i="3"/>
  <c r="V2878" i="3"/>
  <c r="U2878" i="3"/>
  <c r="T2878" i="3"/>
  <c r="S2878" i="3"/>
  <c r="R2878" i="3"/>
  <c r="Q2878" i="3"/>
  <c r="P2878" i="3"/>
  <c r="V2877" i="3"/>
  <c r="U2877" i="3"/>
  <c r="T2877" i="3"/>
  <c r="S2877" i="3"/>
  <c r="R2877" i="3"/>
  <c r="Q2877" i="3"/>
  <c r="P2877" i="3"/>
  <c r="V2876" i="3"/>
  <c r="U2876" i="3"/>
  <c r="T2876" i="3"/>
  <c r="S2876" i="3"/>
  <c r="R2876" i="3"/>
  <c r="Q2876" i="3"/>
  <c r="P2876" i="3"/>
  <c r="V2875" i="3"/>
  <c r="U2875" i="3"/>
  <c r="T2875" i="3"/>
  <c r="S2875" i="3"/>
  <c r="R2875" i="3"/>
  <c r="Q2875" i="3"/>
  <c r="P2875" i="3"/>
  <c r="V2874" i="3"/>
  <c r="U2874" i="3"/>
  <c r="T2874" i="3"/>
  <c r="S2874" i="3"/>
  <c r="R2874" i="3"/>
  <c r="Q2874" i="3"/>
  <c r="P2874" i="3"/>
  <c r="V2873" i="3"/>
  <c r="U2873" i="3"/>
  <c r="T2873" i="3"/>
  <c r="S2873" i="3"/>
  <c r="R2873" i="3"/>
  <c r="Q2873" i="3"/>
  <c r="P2873" i="3"/>
  <c r="V2872" i="3"/>
  <c r="U2872" i="3"/>
  <c r="T2872" i="3"/>
  <c r="S2872" i="3"/>
  <c r="R2872" i="3"/>
  <c r="Q2872" i="3"/>
  <c r="P2872" i="3"/>
  <c r="V2871" i="3"/>
  <c r="U2871" i="3"/>
  <c r="T2871" i="3"/>
  <c r="S2871" i="3"/>
  <c r="R2871" i="3"/>
  <c r="Q2871" i="3"/>
  <c r="P2871" i="3"/>
  <c r="V2870" i="3"/>
  <c r="U2870" i="3"/>
  <c r="T2870" i="3"/>
  <c r="S2870" i="3"/>
  <c r="R2870" i="3"/>
  <c r="Q2870" i="3"/>
  <c r="P2870" i="3"/>
  <c r="V2869" i="3"/>
  <c r="U2869" i="3"/>
  <c r="T2869" i="3"/>
  <c r="S2869" i="3"/>
  <c r="R2869" i="3"/>
  <c r="Q2869" i="3"/>
  <c r="P2869" i="3"/>
  <c r="V2868" i="3"/>
  <c r="U2868" i="3"/>
  <c r="T2868" i="3"/>
  <c r="S2868" i="3"/>
  <c r="R2868" i="3"/>
  <c r="Q2868" i="3"/>
  <c r="P2868" i="3"/>
  <c r="V2867" i="3"/>
  <c r="U2867" i="3"/>
  <c r="T2867" i="3"/>
  <c r="S2867" i="3"/>
  <c r="R2867" i="3"/>
  <c r="Q2867" i="3"/>
  <c r="P2867" i="3"/>
  <c r="V2866" i="3"/>
  <c r="U2866" i="3"/>
  <c r="T2866" i="3"/>
  <c r="S2866" i="3"/>
  <c r="R2866" i="3"/>
  <c r="Q2866" i="3"/>
  <c r="P2866" i="3"/>
  <c r="V2865" i="3"/>
  <c r="U2865" i="3"/>
  <c r="T2865" i="3"/>
  <c r="S2865" i="3"/>
  <c r="R2865" i="3"/>
  <c r="Q2865" i="3"/>
  <c r="P2865" i="3"/>
  <c r="V2864" i="3"/>
  <c r="U2864" i="3"/>
  <c r="T2864" i="3"/>
  <c r="S2864" i="3"/>
  <c r="R2864" i="3"/>
  <c r="Q2864" i="3"/>
  <c r="P2864" i="3"/>
  <c r="V2863" i="3"/>
  <c r="U2863" i="3"/>
  <c r="T2863" i="3"/>
  <c r="S2863" i="3"/>
  <c r="R2863" i="3"/>
  <c r="Q2863" i="3"/>
  <c r="P2863" i="3"/>
  <c r="V2862" i="3"/>
  <c r="U2862" i="3"/>
  <c r="T2862" i="3"/>
  <c r="S2862" i="3"/>
  <c r="R2862" i="3"/>
  <c r="Q2862" i="3"/>
  <c r="P2862" i="3"/>
  <c r="V2861" i="3"/>
  <c r="U2861" i="3"/>
  <c r="T2861" i="3"/>
  <c r="S2861" i="3"/>
  <c r="R2861" i="3"/>
  <c r="Q2861" i="3"/>
  <c r="P2861" i="3"/>
  <c r="V2860" i="3"/>
  <c r="U2860" i="3"/>
  <c r="T2860" i="3"/>
  <c r="S2860" i="3"/>
  <c r="R2860" i="3"/>
  <c r="Q2860" i="3"/>
  <c r="P2860" i="3"/>
  <c r="V2859" i="3"/>
  <c r="U2859" i="3"/>
  <c r="T2859" i="3"/>
  <c r="S2859" i="3"/>
  <c r="R2859" i="3"/>
  <c r="Q2859" i="3"/>
  <c r="P2859" i="3"/>
  <c r="V2858" i="3"/>
  <c r="U2858" i="3"/>
  <c r="T2858" i="3"/>
  <c r="S2858" i="3"/>
  <c r="R2858" i="3"/>
  <c r="Q2858" i="3"/>
  <c r="P2858" i="3"/>
  <c r="V2857" i="3"/>
  <c r="U2857" i="3"/>
  <c r="T2857" i="3"/>
  <c r="S2857" i="3"/>
  <c r="R2857" i="3"/>
  <c r="Q2857" i="3"/>
  <c r="P2857" i="3"/>
  <c r="V2856" i="3"/>
  <c r="U2856" i="3"/>
  <c r="T2856" i="3"/>
  <c r="S2856" i="3"/>
  <c r="R2856" i="3"/>
  <c r="Q2856" i="3"/>
  <c r="P2856" i="3"/>
  <c r="V2855" i="3"/>
  <c r="U2855" i="3"/>
  <c r="T2855" i="3"/>
  <c r="S2855" i="3"/>
  <c r="R2855" i="3"/>
  <c r="Q2855" i="3"/>
  <c r="P2855" i="3"/>
  <c r="V2854" i="3"/>
  <c r="U2854" i="3"/>
  <c r="T2854" i="3"/>
  <c r="S2854" i="3"/>
  <c r="R2854" i="3"/>
  <c r="Q2854" i="3"/>
  <c r="P2854" i="3"/>
  <c r="V2853" i="3"/>
  <c r="U2853" i="3"/>
  <c r="T2853" i="3"/>
  <c r="S2853" i="3"/>
  <c r="R2853" i="3"/>
  <c r="Q2853" i="3"/>
  <c r="P2853" i="3"/>
  <c r="V2852" i="3"/>
  <c r="U2852" i="3"/>
  <c r="T2852" i="3"/>
  <c r="S2852" i="3"/>
  <c r="R2852" i="3"/>
  <c r="Q2852" i="3"/>
  <c r="P2852" i="3"/>
  <c r="V2851" i="3"/>
  <c r="U2851" i="3"/>
  <c r="T2851" i="3"/>
  <c r="S2851" i="3"/>
  <c r="R2851" i="3"/>
  <c r="Q2851" i="3"/>
  <c r="P2851" i="3"/>
  <c r="V2850" i="3"/>
  <c r="U2850" i="3"/>
  <c r="T2850" i="3"/>
  <c r="S2850" i="3"/>
  <c r="R2850" i="3"/>
  <c r="Q2850" i="3"/>
  <c r="P2850" i="3"/>
  <c r="V2849" i="3"/>
  <c r="U2849" i="3"/>
  <c r="T2849" i="3"/>
  <c r="S2849" i="3"/>
  <c r="R2849" i="3"/>
  <c r="Q2849" i="3"/>
  <c r="P2849" i="3"/>
  <c r="V2848" i="3"/>
  <c r="U2848" i="3"/>
  <c r="T2848" i="3"/>
  <c r="S2848" i="3"/>
  <c r="R2848" i="3"/>
  <c r="Q2848" i="3"/>
  <c r="P2848" i="3"/>
  <c r="V2847" i="3"/>
  <c r="U2847" i="3"/>
  <c r="T2847" i="3"/>
  <c r="S2847" i="3"/>
  <c r="R2847" i="3"/>
  <c r="Q2847" i="3"/>
  <c r="P2847" i="3"/>
  <c r="V2846" i="3"/>
  <c r="U2846" i="3"/>
  <c r="T2846" i="3"/>
  <c r="S2846" i="3"/>
  <c r="R2846" i="3"/>
  <c r="Q2846" i="3"/>
  <c r="P2846" i="3"/>
  <c r="V2845" i="3"/>
  <c r="U2845" i="3"/>
  <c r="T2845" i="3"/>
  <c r="S2845" i="3"/>
  <c r="R2845" i="3"/>
  <c r="Q2845" i="3"/>
  <c r="P2845" i="3"/>
  <c r="V2844" i="3"/>
  <c r="U2844" i="3"/>
  <c r="T2844" i="3"/>
  <c r="S2844" i="3"/>
  <c r="R2844" i="3"/>
  <c r="Q2844" i="3"/>
  <c r="P2844" i="3"/>
  <c r="V2843" i="3"/>
  <c r="U2843" i="3"/>
  <c r="T2843" i="3"/>
  <c r="S2843" i="3"/>
  <c r="R2843" i="3"/>
  <c r="Q2843" i="3"/>
  <c r="P2843" i="3"/>
  <c r="V2842" i="3"/>
  <c r="U2842" i="3"/>
  <c r="T2842" i="3"/>
  <c r="S2842" i="3"/>
  <c r="R2842" i="3"/>
  <c r="Q2842" i="3"/>
  <c r="P2842" i="3"/>
  <c r="V2841" i="3"/>
  <c r="U2841" i="3"/>
  <c r="T2841" i="3"/>
  <c r="S2841" i="3"/>
  <c r="R2841" i="3"/>
  <c r="Q2841" i="3"/>
  <c r="P2841" i="3"/>
  <c r="V2840" i="3"/>
  <c r="U2840" i="3"/>
  <c r="T2840" i="3"/>
  <c r="S2840" i="3"/>
  <c r="R2840" i="3"/>
  <c r="Q2840" i="3"/>
  <c r="P2840" i="3"/>
  <c r="V2839" i="3"/>
  <c r="U2839" i="3"/>
  <c r="T2839" i="3"/>
  <c r="S2839" i="3"/>
  <c r="R2839" i="3"/>
  <c r="Q2839" i="3"/>
  <c r="P2839" i="3"/>
  <c r="V2838" i="3"/>
  <c r="U2838" i="3"/>
  <c r="T2838" i="3"/>
  <c r="S2838" i="3"/>
  <c r="R2838" i="3"/>
  <c r="Q2838" i="3"/>
  <c r="P2838" i="3"/>
  <c r="V2837" i="3"/>
  <c r="U2837" i="3"/>
  <c r="T2837" i="3"/>
  <c r="S2837" i="3"/>
  <c r="R2837" i="3"/>
  <c r="Q2837" i="3"/>
  <c r="P2837" i="3"/>
  <c r="V2836" i="3"/>
  <c r="U2836" i="3"/>
  <c r="T2836" i="3"/>
  <c r="S2836" i="3"/>
  <c r="R2836" i="3"/>
  <c r="Q2836" i="3"/>
  <c r="P2836" i="3"/>
  <c r="V2835" i="3"/>
  <c r="U2835" i="3"/>
  <c r="T2835" i="3"/>
  <c r="S2835" i="3"/>
  <c r="R2835" i="3"/>
  <c r="Q2835" i="3"/>
  <c r="P2835" i="3"/>
  <c r="V2834" i="3"/>
  <c r="U2834" i="3"/>
  <c r="T2834" i="3"/>
  <c r="S2834" i="3"/>
  <c r="R2834" i="3"/>
  <c r="Q2834" i="3"/>
  <c r="P2834" i="3"/>
  <c r="V2833" i="3"/>
  <c r="U2833" i="3"/>
  <c r="T2833" i="3"/>
  <c r="S2833" i="3"/>
  <c r="R2833" i="3"/>
  <c r="Q2833" i="3"/>
  <c r="P2833" i="3"/>
  <c r="V2832" i="3"/>
  <c r="U2832" i="3"/>
  <c r="T2832" i="3"/>
  <c r="S2832" i="3"/>
  <c r="R2832" i="3"/>
  <c r="Q2832" i="3"/>
  <c r="P2832" i="3"/>
  <c r="V2831" i="3"/>
  <c r="U2831" i="3"/>
  <c r="T2831" i="3"/>
  <c r="S2831" i="3"/>
  <c r="R2831" i="3"/>
  <c r="Q2831" i="3"/>
  <c r="P2831" i="3"/>
  <c r="V2830" i="3"/>
  <c r="U2830" i="3"/>
  <c r="T2830" i="3"/>
  <c r="S2830" i="3"/>
  <c r="R2830" i="3"/>
  <c r="Q2830" i="3"/>
  <c r="P2830" i="3"/>
  <c r="V2829" i="3"/>
  <c r="U2829" i="3"/>
  <c r="T2829" i="3"/>
  <c r="S2829" i="3"/>
  <c r="R2829" i="3"/>
  <c r="Q2829" i="3"/>
  <c r="P2829" i="3"/>
  <c r="V2828" i="3"/>
  <c r="U2828" i="3"/>
  <c r="T2828" i="3"/>
  <c r="S2828" i="3"/>
  <c r="R2828" i="3"/>
  <c r="Q2828" i="3"/>
  <c r="P2828" i="3"/>
  <c r="V2827" i="3"/>
  <c r="U2827" i="3"/>
  <c r="T2827" i="3"/>
  <c r="S2827" i="3"/>
  <c r="R2827" i="3"/>
  <c r="Q2827" i="3"/>
  <c r="P2827" i="3"/>
  <c r="V2826" i="3"/>
  <c r="U2826" i="3"/>
  <c r="T2826" i="3"/>
  <c r="S2826" i="3"/>
  <c r="R2826" i="3"/>
  <c r="Q2826" i="3"/>
  <c r="P2826" i="3"/>
  <c r="V2825" i="3"/>
  <c r="U2825" i="3"/>
  <c r="T2825" i="3"/>
  <c r="S2825" i="3"/>
  <c r="R2825" i="3"/>
  <c r="Q2825" i="3"/>
  <c r="P2825" i="3"/>
  <c r="V2824" i="3"/>
  <c r="U2824" i="3"/>
  <c r="T2824" i="3"/>
  <c r="S2824" i="3"/>
  <c r="R2824" i="3"/>
  <c r="Q2824" i="3"/>
  <c r="P2824" i="3"/>
  <c r="V2823" i="3"/>
  <c r="U2823" i="3"/>
  <c r="T2823" i="3"/>
  <c r="S2823" i="3"/>
  <c r="R2823" i="3"/>
  <c r="Q2823" i="3"/>
  <c r="P2823" i="3"/>
  <c r="V2822" i="3"/>
  <c r="U2822" i="3"/>
  <c r="T2822" i="3"/>
  <c r="S2822" i="3"/>
  <c r="R2822" i="3"/>
  <c r="Q2822" i="3"/>
  <c r="P2822" i="3"/>
  <c r="V2821" i="3"/>
  <c r="U2821" i="3"/>
  <c r="T2821" i="3"/>
  <c r="S2821" i="3"/>
  <c r="R2821" i="3"/>
  <c r="Q2821" i="3"/>
  <c r="P2821" i="3"/>
  <c r="V2820" i="3"/>
  <c r="U2820" i="3"/>
  <c r="T2820" i="3"/>
  <c r="S2820" i="3"/>
  <c r="R2820" i="3"/>
  <c r="Q2820" i="3"/>
  <c r="P2820" i="3"/>
  <c r="V2819" i="3"/>
  <c r="U2819" i="3"/>
  <c r="T2819" i="3"/>
  <c r="S2819" i="3"/>
  <c r="R2819" i="3"/>
  <c r="Q2819" i="3"/>
  <c r="P2819" i="3"/>
  <c r="V2818" i="3"/>
  <c r="U2818" i="3"/>
  <c r="T2818" i="3"/>
  <c r="S2818" i="3"/>
  <c r="R2818" i="3"/>
  <c r="Q2818" i="3"/>
  <c r="P2818" i="3"/>
  <c r="V2817" i="3"/>
  <c r="U2817" i="3"/>
  <c r="T2817" i="3"/>
  <c r="S2817" i="3"/>
  <c r="R2817" i="3"/>
  <c r="Q2817" i="3"/>
  <c r="P2817" i="3"/>
  <c r="V2816" i="3"/>
  <c r="U2816" i="3"/>
  <c r="T2816" i="3"/>
  <c r="S2816" i="3"/>
  <c r="R2816" i="3"/>
  <c r="Q2816" i="3"/>
  <c r="P2816" i="3"/>
  <c r="V2815" i="3"/>
  <c r="U2815" i="3"/>
  <c r="T2815" i="3"/>
  <c r="S2815" i="3"/>
  <c r="R2815" i="3"/>
  <c r="Q2815" i="3"/>
  <c r="P2815" i="3"/>
  <c r="V2814" i="3"/>
  <c r="U2814" i="3"/>
  <c r="T2814" i="3"/>
  <c r="S2814" i="3"/>
  <c r="R2814" i="3"/>
  <c r="Q2814" i="3"/>
  <c r="P2814" i="3"/>
  <c r="V2813" i="3"/>
  <c r="U2813" i="3"/>
  <c r="T2813" i="3"/>
  <c r="S2813" i="3"/>
  <c r="R2813" i="3"/>
  <c r="Q2813" i="3"/>
  <c r="P2813" i="3"/>
  <c r="V2812" i="3"/>
  <c r="U2812" i="3"/>
  <c r="T2812" i="3"/>
  <c r="S2812" i="3"/>
  <c r="R2812" i="3"/>
  <c r="Q2812" i="3"/>
  <c r="P2812" i="3"/>
  <c r="V2811" i="3"/>
  <c r="U2811" i="3"/>
  <c r="T2811" i="3"/>
  <c r="S2811" i="3"/>
  <c r="R2811" i="3"/>
  <c r="Q2811" i="3"/>
  <c r="P2811" i="3"/>
  <c r="V2810" i="3"/>
  <c r="U2810" i="3"/>
  <c r="T2810" i="3"/>
  <c r="S2810" i="3"/>
  <c r="R2810" i="3"/>
  <c r="Q2810" i="3"/>
  <c r="P2810" i="3"/>
  <c r="V2809" i="3"/>
  <c r="U2809" i="3"/>
  <c r="T2809" i="3"/>
  <c r="S2809" i="3"/>
  <c r="R2809" i="3"/>
  <c r="Q2809" i="3"/>
  <c r="P2809" i="3"/>
  <c r="V2808" i="3"/>
  <c r="U2808" i="3"/>
  <c r="T2808" i="3"/>
  <c r="S2808" i="3"/>
  <c r="R2808" i="3"/>
  <c r="Q2808" i="3"/>
  <c r="P2808" i="3"/>
  <c r="V2807" i="3"/>
  <c r="U2807" i="3"/>
  <c r="T2807" i="3"/>
  <c r="S2807" i="3"/>
  <c r="R2807" i="3"/>
  <c r="Q2807" i="3"/>
  <c r="P2807" i="3"/>
  <c r="V2806" i="3"/>
  <c r="U2806" i="3"/>
  <c r="T2806" i="3"/>
  <c r="S2806" i="3"/>
  <c r="R2806" i="3"/>
  <c r="Q2806" i="3"/>
  <c r="P2806" i="3"/>
  <c r="V2805" i="3"/>
  <c r="U2805" i="3"/>
  <c r="T2805" i="3"/>
  <c r="S2805" i="3"/>
  <c r="R2805" i="3"/>
  <c r="Q2805" i="3"/>
  <c r="P2805" i="3"/>
  <c r="V2804" i="3"/>
  <c r="U2804" i="3"/>
  <c r="T2804" i="3"/>
  <c r="S2804" i="3"/>
  <c r="R2804" i="3"/>
  <c r="Q2804" i="3"/>
  <c r="P2804" i="3"/>
  <c r="V2803" i="3"/>
  <c r="U2803" i="3"/>
  <c r="T2803" i="3"/>
  <c r="S2803" i="3"/>
  <c r="R2803" i="3"/>
  <c r="Q2803" i="3"/>
  <c r="P2803" i="3"/>
  <c r="V2802" i="3"/>
  <c r="U2802" i="3"/>
  <c r="T2802" i="3"/>
  <c r="S2802" i="3"/>
  <c r="R2802" i="3"/>
  <c r="Q2802" i="3"/>
  <c r="P2802" i="3"/>
  <c r="V2801" i="3"/>
  <c r="U2801" i="3"/>
  <c r="T2801" i="3"/>
  <c r="S2801" i="3"/>
  <c r="R2801" i="3"/>
  <c r="Q2801" i="3"/>
  <c r="P2801" i="3"/>
  <c r="V2800" i="3"/>
  <c r="U2800" i="3"/>
  <c r="T2800" i="3"/>
  <c r="S2800" i="3"/>
  <c r="R2800" i="3"/>
  <c r="Q2800" i="3"/>
  <c r="P2800" i="3"/>
  <c r="V2799" i="3"/>
  <c r="U2799" i="3"/>
  <c r="T2799" i="3"/>
  <c r="S2799" i="3"/>
  <c r="R2799" i="3"/>
  <c r="Q2799" i="3"/>
  <c r="P2799" i="3"/>
  <c r="V2798" i="3"/>
  <c r="U2798" i="3"/>
  <c r="T2798" i="3"/>
  <c r="S2798" i="3"/>
  <c r="R2798" i="3"/>
  <c r="Q2798" i="3"/>
  <c r="P2798" i="3"/>
  <c r="V2797" i="3"/>
  <c r="U2797" i="3"/>
  <c r="T2797" i="3"/>
  <c r="S2797" i="3"/>
  <c r="R2797" i="3"/>
  <c r="Q2797" i="3"/>
  <c r="P2797" i="3"/>
  <c r="V2796" i="3"/>
  <c r="U2796" i="3"/>
  <c r="T2796" i="3"/>
  <c r="S2796" i="3"/>
  <c r="R2796" i="3"/>
  <c r="Q2796" i="3"/>
  <c r="P2796" i="3"/>
  <c r="V2795" i="3"/>
  <c r="U2795" i="3"/>
  <c r="T2795" i="3"/>
  <c r="S2795" i="3"/>
  <c r="R2795" i="3"/>
  <c r="Q2795" i="3"/>
  <c r="P2795" i="3"/>
  <c r="V2794" i="3"/>
  <c r="U2794" i="3"/>
  <c r="T2794" i="3"/>
  <c r="S2794" i="3"/>
  <c r="R2794" i="3"/>
  <c r="Q2794" i="3"/>
  <c r="P2794" i="3"/>
  <c r="V2793" i="3"/>
  <c r="U2793" i="3"/>
  <c r="T2793" i="3"/>
  <c r="S2793" i="3"/>
  <c r="R2793" i="3"/>
  <c r="Q2793" i="3"/>
  <c r="P2793" i="3"/>
  <c r="V2792" i="3"/>
  <c r="U2792" i="3"/>
  <c r="T2792" i="3"/>
  <c r="S2792" i="3"/>
  <c r="R2792" i="3"/>
  <c r="Q2792" i="3"/>
  <c r="P2792" i="3"/>
  <c r="V2791" i="3"/>
  <c r="U2791" i="3"/>
  <c r="T2791" i="3"/>
  <c r="S2791" i="3"/>
  <c r="R2791" i="3"/>
  <c r="Q2791" i="3"/>
  <c r="P2791" i="3"/>
  <c r="V2790" i="3"/>
  <c r="U2790" i="3"/>
  <c r="T2790" i="3"/>
  <c r="S2790" i="3"/>
  <c r="R2790" i="3"/>
  <c r="Q2790" i="3"/>
  <c r="P2790" i="3"/>
  <c r="V2789" i="3"/>
  <c r="U2789" i="3"/>
  <c r="T2789" i="3"/>
  <c r="S2789" i="3"/>
  <c r="R2789" i="3"/>
  <c r="Q2789" i="3"/>
  <c r="P2789" i="3"/>
  <c r="V2788" i="3"/>
  <c r="U2788" i="3"/>
  <c r="T2788" i="3"/>
  <c r="S2788" i="3"/>
  <c r="R2788" i="3"/>
  <c r="Q2788" i="3"/>
  <c r="P2788" i="3"/>
  <c r="V2787" i="3"/>
  <c r="U2787" i="3"/>
  <c r="T2787" i="3"/>
  <c r="S2787" i="3"/>
  <c r="R2787" i="3"/>
  <c r="Q2787" i="3"/>
  <c r="P2787" i="3"/>
  <c r="V2786" i="3"/>
  <c r="U2786" i="3"/>
  <c r="T2786" i="3"/>
  <c r="S2786" i="3"/>
  <c r="R2786" i="3"/>
  <c r="Q2786" i="3"/>
  <c r="P2786" i="3"/>
  <c r="V2785" i="3"/>
  <c r="U2785" i="3"/>
  <c r="T2785" i="3"/>
  <c r="S2785" i="3"/>
  <c r="R2785" i="3"/>
  <c r="Q2785" i="3"/>
  <c r="P2785" i="3"/>
  <c r="V2784" i="3"/>
  <c r="U2784" i="3"/>
  <c r="T2784" i="3"/>
  <c r="S2784" i="3"/>
  <c r="R2784" i="3"/>
  <c r="Q2784" i="3"/>
  <c r="P2784" i="3"/>
  <c r="V2783" i="3"/>
  <c r="U2783" i="3"/>
  <c r="T2783" i="3"/>
  <c r="S2783" i="3"/>
  <c r="R2783" i="3"/>
  <c r="Q2783" i="3"/>
  <c r="P2783" i="3"/>
  <c r="V2782" i="3"/>
  <c r="U2782" i="3"/>
  <c r="T2782" i="3"/>
  <c r="S2782" i="3"/>
  <c r="R2782" i="3"/>
  <c r="Q2782" i="3"/>
  <c r="P2782" i="3"/>
  <c r="V2781" i="3"/>
  <c r="U2781" i="3"/>
  <c r="T2781" i="3"/>
  <c r="S2781" i="3"/>
  <c r="R2781" i="3"/>
  <c r="Q2781" i="3"/>
  <c r="P2781" i="3"/>
  <c r="V2780" i="3"/>
  <c r="U2780" i="3"/>
  <c r="T2780" i="3"/>
  <c r="S2780" i="3"/>
  <c r="R2780" i="3"/>
  <c r="Q2780" i="3"/>
  <c r="P2780" i="3"/>
  <c r="V2779" i="3"/>
  <c r="U2779" i="3"/>
  <c r="T2779" i="3"/>
  <c r="S2779" i="3"/>
  <c r="R2779" i="3"/>
  <c r="Q2779" i="3"/>
  <c r="P2779" i="3"/>
  <c r="V2778" i="3"/>
  <c r="U2778" i="3"/>
  <c r="T2778" i="3"/>
  <c r="S2778" i="3"/>
  <c r="R2778" i="3"/>
  <c r="Q2778" i="3"/>
  <c r="P2778" i="3"/>
  <c r="V2777" i="3"/>
  <c r="U2777" i="3"/>
  <c r="T2777" i="3"/>
  <c r="S2777" i="3"/>
  <c r="R2777" i="3"/>
  <c r="Q2777" i="3"/>
  <c r="P2777" i="3"/>
  <c r="V2776" i="3"/>
  <c r="U2776" i="3"/>
  <c r="T2776" i="3"/>
  <c r="S2776" i="3"/>
  <c r="R2776" i="3"/>
  <c r="Q2776" i="3"/>
  <c r="P2776" i="3"/>
  <c r="V2775" i="3"/>
  <c r="U2775" i="3"/>
  <c r="T2775" i="3"/>
  <c r="S2775" i="3"/>
  <c r="R2775" i="3"/>
  <c r="Q2775" i="3"/>
  <c r="P2775" i="3"/>
  <c r="V2774" i="3"/>
  <c r="U2774" i="3"/>
  <c r="T2774" i="3"/>
  <c r="S2774" i="3"/>
  <c r="R2774" i="3"/>
  <c r="Q2774" i="3"/>
  <c r="P2774" i="3"/>
  <c r="V2773" i="3"/>
  <c r="U2773" i="3"/>
  <c r="T2773" i="3"/>
  <c r="S2773" i="3"/>
  <c r="R2773" i="3"/>
  <c r="Q2773" i="3"/>
  <c r="P2773" i="3"/>
  <c r="V2772" i="3"/>
  <c r="U2772" i="3"/>
  <c r="T2772" i="3"/>
  <c r="S2772" i="3"/>
  <c r="R2772" i="3"/>
  <c r="Q2772" i="3"/>
  <c r="P2772" i="3"/>
  <c r="V2771" i="3"/>
  <c r="U2771" i="3"/>
  <c r="T2771" i="3"/>
  <c r="S2771" i="3"/>
  <c r="R2771" i="3"/>
  <c r="Q2771" i="3"/>
  <c r="P2771" i="3"/>
  <c r="V2770" i="3"/>
  <c r="U2770" i="3"/>
  <c r="T2770" i="3"/>
  <c r="S2770" i="3"/>
  <c r="R2770" i="3"/>
  <c r="Q2770" i="3"/>
  <c r="P2770" i="3"/>
  <c r="V2769" i="3"/>
  <c r="U2769" i="3"/>
  <c r="T2769" i="3"/>
  <c r="S2769" i="3"/>
  <c r="R2769" i="3"/>
  <c r="Q2769" i="3"/>
  <c r="P2769" i="3"/>
  <c r="V2768" i="3"/>
  <c r="U2768" i="3"/>
  <c r="T2768" i="3"/>
  <c r="S2768" i="3"/>
  <c r="R2768" i="3"/>
  <c r="Q2768" i="3"/>
  <c r="P2768" i="3"/>
  <c r="V2767" i="3"/>
  <c r="U2767" i="3"/>
  <c r="T2767" i="3"/>
  <c r="S2767" i="3"/>
  <c r="R2767" i="3"/>
  <c r="Q2767" i="3"/>
  <c r="P2767" i="3"/>
  <c r="V2766" i="3"/>
  <c r="U2766" i="3"/>
  <c r="T2766" i="3"/>
  <c r="S2766" i="3"/>
  <c r="R2766" i="3"/>
  <c r="Q2766" i="3"/>
  <c r="P2766" i="3"/>
  <c r="V2765" i="3"/>
  <c r="U2765" i="3"/>
  <c r="T2765" i="3"/>
  <c r="S2765" i="3"/>
  <c r="R2765" i="3"/>
  <c r="Q2765" i="3"/>
  <c r="P2765" i="3"/>
  <c r="V2764" i="3"/>
  <c r="U2764" i="3"/>
  <c r="T2764" i="3"/>
  <c r="S2764" i="3"/>
  <c r="R2764" i="3"/>
  <c r="Q2764" i="3"/>
  <c r="P2764" i="3"/>
  <c r="V2763" i="3"/>
  <c r="U2763" i="3"/>
  <c r="T2763" i="3"/>
  <c r="S2763" i="3"/>
  <c r="R2763" i="3"/>
  <c r="Q2763" i="3"/>
  <c r="P2763" i="3"/>
  <c r="V2762" i="3"/>
  <c r="U2762" i="3"/>
  <c r="T2762" i="3"/>
  <c r="S2762" i="3"/>
  <c r="R2762" i="3"/>
  <c r="Q2762" i="3"/>
  <c r="P2762" i="3"/>
  <c r="V2761" i="3"/>
  <c r="U2761" i="3"/>
  <c r="T2761" i="3"/>
  <c r="S2761" i="3"/>
  <c r="R2761" i="3"/>
  <c r="Q2761" i="3"/>
  <c r="P2761" i="3"/>
  <c r="V2760" i="3"/>
  <c r="U2760" i="3"/>
  <c r="T2760" i="3"/>
  <c r="S2760" i="3"/>
  <c r="R2760" i="3"/>
  <c r="Q2760" i="3"/>
  <c r="P2760" i="3"/>
  <c r="V2759" i="3"/>
  <c r="U2759" i="3"/>
  <c r="T2759" i="3"/>
  <c r="S2759" i="3"/>
  <c r="R2759" i="3"/>
  <c r="Q2759" i="3"/>
  <c r="P2759" i="3"/>
  <c r="V2758" i="3"/>
  <c r="U2758" i="3"/>
  <c r="T2758" i="3"/>
  <c r="S2758" i="3"/>
  <c r="R2758" i="3"/>
  <c r="Q2758" i="3"/>
  <c r="P2758" i="3"/>
  <c r="V2757" i="3"/>
  <c r="U2757" i="3"/>
  <c r="T2757" i="3"/>
  <c r="S2757" i="3"/>
  <c r="R2757" i="3"/>
  <c r="Q2757" i="3"/>
  <c r="P2757" i="3"/>
  <c r="V2756" i="3"/>
  <c r="U2756" i="3"/>
  <c r="T2756" i="3"/>
  <c r="S2756" i="3"/>
  <c r="R2756" i="3"/>
  <c r="Q2756" i="3"/>
  <c r="P2756" i="3"/>
  <c r="V2755" i="3"/>
  <c r="U2755" i="3"/>
  <c r="T2755" i="3"/>
  <c r="S2755" i="3"/>
  <c r="R2755" i="3"/>
  <c r="Q2755" i="3"/>
  <c r="P2755" i="3"/>
  <c r="V2754" i="3"/>
  <c r="U2754" i="3"/>
  <c r="T2754" i="3"/>
  <c r="S2754" i="3"/>
  <c r="R2754" i="3"/>
  <c r="Q2754" i="3"/>
  <c r="P2754" i="3"/>
  <c r="V2753" i="3"/>
  <c r="U2753" i="3"/>
  <c r="T2753" i="3"/>
  <c r="S2753" i="3"/>
  <c r="R2753" i="3"/>
  <c r="Q2753" i="3"/>
  <c r="P2753" i="3"/>
  <c r="V2752" i="3"/>
  <c r="U2752" i="3"/>
  <c r="T2752" i="3"/>
  <c r="S2752" i="3"/>
  <c r="R2752" i="3"/>
  <c r="Q2752" i="3"/>
  <c r="P2752" i="3"/>
  <c r="V2751" i="3"/>
  <c r="U2751" i="3"/>
  <c r="T2751" i="3"/>
  <c r="S2751" i="3"/>
  <c r="R2751" i="3"/>
  <c r="Q2751" i="3"/>
  <c r="P2751" i="3"/>
  <c r="V2750" i="3"/>
  <c r="U2750" i="3"/>
  <c r="T2750" i="3"/>
  <c r="S2750" i="3"/>
  <c r="R2750" i="3"/>
  <c r="Q2750" i="3"/>
  <c r="P2750" i="3"/>
  <c r="V2749" i="3"/>
  <c r="U2749" i="3"/>
  <c r="T2749" i="3"/>
  <c r="S2749" i="3"/>
  <c r="R2749" i="3"/>
  <c r="Q2749" i="3"/>
  <c r="P2749" i="3"/>
  <c r="V2748" i="3"/>
  <c r="U2748" i="3"/>
  <c r="T2748" i="3"/>
  <c r="S2748" i="3"/>
  <c r="R2748" i="3"/>
  <c r="Q2748" i="3"/>
  <c r="P2748" i="3"/>
  <c r="V2747" i="3"/>
  <c r="U2747" i="3"/>
  <c r="T2747" i="3"/>
  <c r="S2747" i="3"/>
  <c r="R2747" i="3"/>
  <c r="Q2747" i="3"/>
  <c r="P2747" i="3"/>
  <c r="V2746" i="3"/>
  <c r="U2746" i="3"/>
  <c r="T2746" i="3"/>
  <c r="S2746" i="3"/>
  <c r="R2746" i="3"/>
  <c r="Q2746" i="3"/>
  <c r="P2746" i="3"/>
  <c r="V2745" i="3"/>
  <c r="U2745" i="3"/>
  <c r="T2745" i="3"/>
  <c r="S2745" i="3"/>
  <c r="R2745" i="3"/>
  <c r="Q2745" i="3"/>
  <c r="P2745" i="3"/>
  <c r="V2744" i="3"/>
  <c r="U2744" i="3"/>
  <c r="T2744" i="3"/>
  <c r="S2744" i="3"/>
  <c r="R2744" i="3"/>
  <c r="Q2744" i="3"/>
  <c r="P2744" i="3"/>
  <c r="V2743" i="3"/>
  <c r="U2743" i="3"/>
  <c r="T2743" i="3"/>
  <c r="S2743" i="3"/>
  <c r="R2743" i="3"/>
  <c r="Q2743" i="3"/>
  <c r="P2743" i="3"/>
  <c r="V2742" i="3"/>
  <c r="U2742" i="3"/>
  <c r="T2742" i="3"/>
  <c r="S2742" i="3"/>
  <c r="R2742" i="3"/>
  <c r="Q2742" i="3"/>
  <c r="P2742" i="3"/>
  <c r="V2741" i="3"/>
  <c r="U2741" i="3"/>
  <c r="T2741" i="3"/>
  <c r="S2741" i="3"/>
  <c r="R2741" i="3"/>
  <c r="Q2741" i="3"/>
  <c r="P2741" i="3"/>
  <c r="V2740" i="3"/>
  <c r="U2740" i="3"/>
  <c r="T2740" i="3"/>
  <c r="S2740" i="3"/>
  <c r="R2740" i="3"/>
  <c r="Q2740" i="3"/>
  <c r="P2740" i="3"/>
  <c r="V2739" i="3"/>
  <c r="U2739" i="3"/>
  <c r="T2739" i="3"/>
  <c r="S2739" i="3"/>
  <c r="R2739" i="3"/>
  <c r="Q2739" i="3"/>
  <c r="P2739" i="3"/>
  <c r="V2738" i="3"/>
  <c r="U2738" i="3"/>
  <c r="T2738" i="3"/>
  <c r="S2738" i="3"/>
  <c r="R2738" i="3"/>
  <c r="Q2738" i="3"/>
  <c r="P2738" i="3"/>
  <c r="V2737" i="3"/>
  <c r="U2737" i="3"/>
  <c r="T2737" i="3"/>
  <c r="S2737" i="3"/>
  <c r="R2737" i="3"/>
  <c r="Q2737" i="3"/>
  <c r="P2737" i="3"/>
  <c r="V2736" i="3"/>
  <c r="U2736" i="3"/>
  <c r="T2736" i="3"/>
  <c r="S2736" i="3"/>
  <c r="R2736" i="3"/>
  <c r="Q2736" i="3"/>
  <c r="P2736" i="3"/>
  <c r="V2735" i="3"/>
  <c r="U2735" i="3"/>
  <c r="T2735" i="3"/>
  <c r="S2735" i="3"/>
  <c r="R2735" i="3"/>
  <c r="Q2735" i="3"/>
  <c r="P2735" i="3"/>
  <c r="V2734" i="3"/>
  <c r="U2734" i="3"/>
  <c r="T2734" i="3"/>
  <c r="S2734" i="3"/>
  <c r="R2734" i="3"/>
  <c r="Q2734" i="3"/>
  <c r="P2734" i="3"/>
  <c r="V2733" i="3"/>
  <c r="U2733" i="3"/>
  <c r="T2733" i="3"/>
  <c r="S2733" i="3"/>
  <c r="R2733" i="3"/>
  <c r="Q2733" i="3"/>
  <c r="P2733" i="3"/>
  <c r="V2732" i="3"/>
  <c r="U2732" i="3"/>
  <c r="T2732" i="3"/>
  <c r="S2732" i="3"/>
  <c r="R2732" i="3"/>
  <c r="Q2732" i="3"/>
  <c r="P2732" i="3"/>
  <c r="V2731" i="3"/>
  <c r="U2731" i="3"/>
  <c r="T2731" i="3"/>
  <c r="S2731" i="3"/>
  <c r="R2731" i="3"/>
  <c r="Q2731" i="3"/>
  <c r="P2731" i="3"/>
  <c r="V2730" i="3"/>
  <c r="U2730" i="3"/>
  <c r="T2730" i="3"/>
  <c r="S2730" i="3"/>
  <c r="R2730" i="3"/>
  <c r="Q2730" i="3"/>
  <c r="P2730" i="3"/>
  <c r="V2729" i="3"/>
  <c r="U2729" i="3"/>
  <c r="T2729" i="3"/>
  <c r="S2729" i="3"/>
  <c r="R2729" i="3"/>
  <c r="Q2729" i="3"/>
  <c r="P2729" i="3"/>
  <c r="V2728" i="3"/>
  <c r="U2728" i="3"/>
  <c r="T2728" i="3"/>
  <c r="S2728" i="3"/>
  <c r="R2728" i="3"/>
  <c r="Q2728" i="3"/>
  <c r="P2728" i="3"/>
  <c r="V2727" i="3"/>
  <c r="U2727" i="3"/>
  <c r="T2727" i="3"/>
  <c r="S2727" i="3"/>
  <c r="R2727" i="3"/>
  <c r="Q2727" i="3"/>
  <c r="P2727" i="3"/>
  <c r="V2726" i="3"/>
  <c r="U2726" i="3"/>
  <c r="T2726" i="3"/>
  <c r="S2726" i="3"/>
  <c r="R2726" i="3"/>
  <c r="Q2726" i="3"/>
  <c r="P2726" i="3"/>
  <c r="V2725" i="3"/>
  <c r="U2725" i="3"/>
  <c r="T2725" i="3"/>
  <c r="S2725" i="3"/>
  <c r="R2725" i="3"/>
  <c r="Q2725" i="3"/>
  <c r="P2725" i="3"/>
  <c r="V2724" i="3"/>
  <c r="U2724" i="3"/>
  <c r="T2724" i="3"/>
  <c r="S2724" i="3"/>
  <c r="R2724" i="3"/>
  <c r="Q2724" i="3"/>
  <c r="P2724" i="3"/>
  <c r="V2723" i="3"/>
  <c r="U2723" i="3"/>
  <c r="T2723" i="3"/>
  <c r="S2723" i="3"/>
  <c r="R2723" i="3"/>
  <c r="Q2723" i="3"/>
  <c r="P2723" i="3"/>
  <c r="V2722" i="3"/>
  <c r="U2722" i="3"/>
  <c r="T2722" i="3"/>
  <c r="S2722" i="3"/>
  <c r="R2722" i="3"/>
  <c r="Q2722" i="3"/>
  <c r="P2722" i="3"/>
  <c r="V2721" i="3"/>
  <c r="U2721" i="3"/>
  <c r="T2721" i="3"/>
  <c r="S2721" i="3"/>
  <c r="R2721" i="3"/>
  <c r="Q2721" i="3"/>
  <c r="P2721" i="3"/>
  <c r="V2720" i="3"/>
  <c r="U2720" i="3"/>
  <c r="T2720" i="3"/>
  <c r="S2720" i="3"/>
  <c r="R2720" i="3"/>
  <c r="Q2720" i="3"/>
  <c r="P2720" i="3"/>
  <c r="V2719" i="3"/>
  <c r="U2719" i="3"/>
  <c r="T2719" i="3"/>
  <c r="S2719" i="3"/>
  <c r="R2719" i="3"/>
  <c r="Q2719" i="3"/>
  <c r="P2719" i="3"/>
  <c r="V2718" i="3"/>
  <c r="U2718" i="3"/>
  <c r="T2718" i="3"/>
  <c r="S2718" i="3"/>
  <c r="R2718" i="3"/>
  <c r="Q2718" i="3"/>
  <c r="P2718" i="3"/>
  <c r="V2717" i="3"/>
  <c r="U2717" i="3"/>
  <c r="T2717" i="3"/>
  <c r="S2717" i="3"/>
  <c r="R2717" i="3"/>
  <c r="Q2717" i="3"/>
  <c r="P2717" i="3"/>
  <c r="V2716" i="3"/>
  <c r="U2716" i="3"/>
  <c r="T2716" i="3"/>
  <c r="S2716" i="3"/>
  <c r="R2716" i="3"/>
  <c r="Q2716" i="3"/>
  <c r="P2716" i="3"/>
  <c r="V2715" i="3"/>
  <c r="U2715" i="3"/>
  <c r="T2715" i="3"/>
  <c r="S2715" i="3"/>
  <c r="R2715" i="3"/>
  <c r="Q2715" i="3"/>
  <c r="P2715" i="3"/>
  <c r="V2714" i="3"/>
  <c r="U2714" i="3"/>
  <c r="T2714" i="3"/>
  <c r="S2714" i="3"/>
  <c r="R2714" i="3"/>
  <c r="Q2714" i="3"/>
  <c r="P2714" i="3"/>
  <c r="V2713" i="3"/>
  <c r="U2713" i="3"/>
  <c r="T2713" i="3"/>
  <c r="S2713" i="3"/>
  <c r="R2713" i="3"/>
  <c r="Q2713" i="3"/>
  <c r="P2713" i="3"/>
  <c r="V2712" i="3"/>
  <c r="U2712" i="3"/>
  <c r="T2712" i="3"/>
  <c r="S2712" i="3"/>
  <c r="R2712" i="3"/>
  <c r="Q2712" i="3"/>
  <c r="P2712" i="3"/>
  <c r="V2711" i="3"/>
  <c r="U2711" i="3"/>
  <c r="T2711" i="3"/>
  <c r="S2711" i="3"/>
  <c r="R2711" i="3"/>
  <c r="Q2711" i="3"/>
  <c r="P2711" i="3"/>
  <c r="V2710" i="3"/>
  <c r="U2710" i="3"/>
  <c r="T2710" i="3"/>
  <c r="S2710" i="3"/>
  <c r="R2710" i="3"/>
  <c r="Q2710" i="3"/>
  <c r="P2710" i="3"/>
  <c r="V2709" i="3"/>
  <c r="U2709" i="3"/>
  <c r="T2709" i="3"/>
  <c r="S2709" i="3"/>
  <c r="R2709" i="3"/>
  <c r="Q2709" i="3"/>
  <c r="P2709" i="3"/>
  <c r="V2708" i="3"/>
  <c r="U2708" i="3"/>
  <c r="T2708" i="3"/>
  <c r="S2708" i="3"/>
  <c r="R2708" i="3"/>
  <c r="Q2708" i="3"/>
  <c r="P2708" i="3"/>
  <c r="V2707" i="3"/>
  <c r="U2707" i="3"/>
  <c r="T2707" i="3"/>
  <c r="S2707" i="3"/>
  <c r="R2707" i="3"/>
  <c r="Q2707" i="3"/>
  <c r="P2707" i="3"/>
  <c r="V2706" i="3"/>
  <c r="U2706" i="3"/>
  <c r="T2706" i="3"/>
  <c r="S2706" i="3"/>
  <c r="R2706" i="3"/>
  <c r="Q2706" i="3"/>
  <c r="P2706" i="3"/>
  <c r="V2705" i="3"/>
  <c r="U2705" i="3"/>
  <c r="T2705" i="3"/>
  <c r="S2705" i="3"/>
  <c r="R2705" i="3"/>
  <c r="Q2705" i="3"/>
  <c r="P2705" i="3"/>
  <c r="V2704" i="3"/>
  <c r="U2704" i="3"/>
  <c r="T2704" i="3"/>
  <c r="S2704" i="3"/>
  <c r="R2704" i="3"/>
  <c r="Q2704" i="3"/>
  <c r="P2704" i="3"/>
  <c r="V2703" i="3"/>
  <c r="U2703" i="3"/>
  <c r="T2703" i="3"/>
  <c r="S2703" i="3"/>
  <c r="R2703" i="3"/>
  <c r="Q2703" i="3"/>
  <c r="P2703" i="3"/>
  <c r="V2702" i="3"/>
  <c r="U2702" i="3"/>
  <c r="T2702" i="3"/>
  <c r="S2702" i="3"/>
  <c r="R2702" i="3"/>
  <c r="Q2702" i="3"/>
  <c r="P2702" i="3"/>
  <c r="V2701" i="3"/>
  <c r="U2701" i="3"/>
  <c r="T2701" i="3"/>
  <c r="S2701" i="3"/>
  <c r="R2701" i="3"/>
  <c r="Q2701" i="3"/>
  <c r="P2701" i="3"/>
  <c r="V2700" i="3"/>
  <c r="U2700" i="3"/>
  <c r="T2700" i="3"/>
  <c r="S2700" i="3"/>
  <c r="R2700" i="3"/>
  <c r="Q2700" i="3"/>
  <c r="P2700" i="3"/>
  <c r="V2699" i="3"/>
  <c r="U2699" i="3"/>
  <c r="T2699" i="3"/>
  <c r="S2699" i="3"/>
  <c r="R2699" i="3"/>
  <c r="Q2699" i="3"/>
  <c r="P2699" i="3"/>
  <c r="V2698" i="3"/>
  <c r="U2698" i="3"/>
  <c r="T2698" i="3"/>
  <c r="S2698" i="3"/>
  <c r="R2698" i="3"/>
  <c r="Q2698" i="3"/>
  <c r="P2698" i="3"/>
  <c r="V2697" i="3"/>
  <c r="U2697" i="3"/>
  <c r="T2697" i="3"/>
  <c r="S2697" i="3"/>
  <c r="R2697" i="3"/>
  <c r="Q2697" i="3"/>
  <c r="P2697" i="3"/>
  <c r="V2696" i="3"/>
  <c r="U2696" i="3"/>
  <c r="T2696" i="3"/>
  <c r="S2696" i="3"/>
  <c r="R2696" i="3"/>
  <c r="Q2696" i="3"/>
  <c r="P2696" i="3"/>
  <c r="V2695" i="3"/>
  <c r="U2695" i="3"/>
  <c r="T2695" i="3"/>
  <c r="S2695" i="3"/>
  <c r="R2695" i="3"/>
  <c r="Q2695" i="3"/>
  <c r="P2695" i="3"/>
  <c r="V2694" i="3"/>
  <c r="U2694" i="3"/>
  <c r="T2694" i="3"/>
  <c r="S2694" i="3"/>
  <c r="R2694" i="3"/>
  <c r="Q2694" i="3"/>
  <c r="P2694" i="3"/>
  <c r="V2693" i="3"/>
  <c r="U2693" i="3"/>
  <c r="T2693" i="3"/>
  <c r="S2693" i="3"/>
  <c r="R2693" i="3"/>
  <c r="Q2693" i="3"/>
  <c r="P2693" i="3"/>
  <c r="V2692" i="3"/>
  <c r="U2692" i="3"/>
  <c r="T2692" i="3"/>
  <c r="S2692" i="3"/>
  <c r="R2692" i="3"/>
  <c r="Q2692" i="3"/>
  <c r="P2692" i="3"/>
  <c r="V2691" i="3"/>
  <c r="U2691" i="3"/>
  <c r="T2691" i="3"/>
  <c r="S2691" i="3"/>
  <c r="R2691" i="3"/>
  <c r="Q2691" i="3"/>
  <c r="P2691" i="3"/>
  <c r="V2690" i="3"/>
  <c r="U2690" i="3"/>
  <c r="T2690" i="3"/>
  <c r="S2690" i="3"/>
  <c r="R2690" i="3"/>
  <c r="Q2690" i="3"/>
  <c r="P2690" i="3"/>
  <c r="V2689" i="3"/>
  <c r="U2689" i="3"/>
  <c r="T2689" i="3"/>
  <c r="S2689" i="3"/>
  <c r="R2689" i="3"/>
  <c r="Q2689" i="3"/>
  <c r="P2689" i="3"/>
  <c r="V2688" i="3"/>
  <c r="U2688" i="3"/>
  <c r="T2688" i="3"/>
  <c r="S2688" i="3"/>
  <c r="R2688" i="3"/>
  <c r="Q2688" i="3"/>
  <c r="P2688" i="3"/>
  <c r="V2687" i="3"/>
  <c r="U2687" i="3"/>
  <c r="T2687" i="3"/>
  <c r="S2687" i="3"/>
  <c r="R2687" i="3"/>
  <c r="Q2687" i="3"/>
  <c r="P2687" i="3"/>
  <c r="V2686" i="3"/>
  <c r="U2686" i="3"/>
  <c r="T2686" i="3"/>
  <c r="S2686" i="3"/>
  <c r="R2686" i="3"/>
  <c r="Q2686" i="3"/>
  <c r="P2686" i="3"/>
  <c r="V2685" i="3"/>
  <c r="U2685" i="3"/>
  <c r="T2685" i="3"/>
  <c r="S2685" i="3"/>
  <c r="R2685" i="3"/>
  <c r="Q2685" i="3"/>
  <c r="P2685" i="3"/>
  <c r="V2684" i="3"/>
  <c r="U2684" i="3"/>
  <c r="T2684" i="3"/>
  <c r="S2684" i="3"/>
  <c r="R2684" i="3"/>
  <c r="Q2684" i="3"/>
  <c r="P2684" i="3"/>
  <c r="V2683" i="3"/>
  <c r="U2683" i="3"/>
  <c r="T2683" i="3"/>
  <c r="S2683" i="3"/>
  <c r="R2683" i="3"/>
  <c r="Q2683" i="3"/>
  <c r="P2683" i="3"/>
  <c r="V2682" i="3"/>
  <c r="U2682" i="3"/>
  <c r="T2682" i="3"/>
  <c r="S2682" i="3"/>
  <c r="R2682" i="3"/>
  <c r="Q2682" i="3"/>
  <c r="P2682" i="3"/>
  <c r="V2681" i="3"/>
  <c r="U2681" i="3"/>
  <c r="T2681" i="3"/>
  <c r="S2681" i="3"/>
  <c r="R2681" i="3"/>
  <c r="Q2681" i="3"/>
  <c r="P2681" i="3"/>
  <c r="V2680" i="3"/>
  <c r="U2680" i="3"/>
  <c r="T2680" i="3"/>
  <c r="S2680" i="3"/>
  <c r="R2680" i="3"/>
  <c r="Q2680" i="3"/>
  <c r="P2680" i="3"/>
  <c r="V2679" i="3"/>
  <c r="U2679" i="3"/>
  <c r="T2679" i="3"/>
  <c r="S2679" i="3"/>
  <c r="R2679" i="3"/>
  <c r="Q2679" i="3"/>
  <c r="P2679" i="3"/>
  <c r="V2678" i="3"/>
  <c r="U2678" i="3"/>
  <c r="T2678" i="3"/>
  <c r="S2678" i="3"/>
  <c r="R2678" i="3"/>
  <c r="Q2678" i="3"/>
  <c r="P2678" i="3"/>
  <c r="V2677" i="3"/>
  <c r="U2677" i="3"/>
  <c r="T2677" i="3"/>
  <c r="S2677" i="3"/>
  <c r="R2677" i="3"/>
  <c r="Q2677" i="3"/>
  <c r="P2677" i="3"/>
  <c r="V2676" i="3"/>
  <c r="U2676" i="3"/>
  <c r="T2676" i="3"/>
  <c r="S2676" i="3"/>
  <c r="R2676" i="3"/>
  <c r="Q2676" i="3"/>
  <c r="P2676" i="3"/>
  <c r="V2675" i="3"/>
  <c r="U2675" i="3"/>
  <c r="T2675" i="3"/>
  <c r="S2675" i="3"/>
  <c r="R2675" i="3"/>
  <c r="Q2675" i="3"/>
  <c r="P2675" i="3"/>
  <c r="V2674" i="3"/>
  <c r="U2674" i="3"/>
  <c r="T2674" i="3"/>
  <c r="S2674" i="3"/>
  <c r="R2674" i="3"/>
  <c r="Q2674" i="3"/>
  <c r="P2674" i="3"/>
  <c r="V2673" i="3"/>
  <c r="U2673" i="3"/>
  <c r="T2673" i="3"/>
  <c r="S2673" i="3"/>
  <c r="R2673" i="3"/>
  <c r="Q2673" i="3"/>
  <c r="P2673" i="3"/>
  <c r="V2672" i="3"/>
  <c r="U2672" i="3"/>
  <c r="T2672" i="3"/>
  <c r="S2672" i="3"/>
  <c r="R2672" i="3"/>
  <c r="Q2672" i="3"/>
  <c r="P2672" i="3"/>
  <c r="V2671" i="3"/>
  <c r="U2671" i="3"/>
  <c r="T2671" i="3"/>
  <c r="S2671" i="3"/>
  <c r="R2671" i="3"/>
  <c r="Q2671" i="3"/>
  <c r="P2671" i="3"/>
  <c r="V2670" i="3"/>
  <c r="U2670" i="3"/>
  <c r="T2670" i="3"/>
  <c r="S2670" i="3"/>
  <c r="R2670" i="3"/>
  <c r="Q2670" i="3"/>
  <c r="P2670" i="3"/>
  <c r="V2669" i="3"/>
  <c r="U2669" i="3"/>
  <c r="T2669" i="3"/>
  <c r="S2669" i="3"/>
  <c r="R2669" i="3"/>
  <c r="Q2669" i="3"/>
  <c r="P2669" i="3"/>
  <c r="V2668" i="3"/>
  <c r="U2668" i="3"/>
  <c r="T2668" i="3"/>
  <c r="S2668" i="3"/>
  <c r="R2668" i="3"/>
  <c r="Q2668" i="3"/>
  <c r="P2668" i="3"/>
  <c r="V2667" i="3"/>
  <c r="U2667" i="3"/>
  <c r="T2667" i="3"/>
  <c r="S2667" i="3"/>
  <c r="R2667" i="3"/>
  <c r="Q2667" i="3"/>
  <c r="P2667" i="3"/>
  <c r="V2666" i="3"/>
  <c r="U2666" i="3"/>
  <c r="T2666" i="3"/>
  <c r="S2666" i="3"/>
  <c r="R2666" i="3"/>
  <c r="Q2666" i="3"/>
  <c r="P2666" i="3"/>
  <c r="V2665" i="3"/>
  <c r="U2665" i="3"/>
  <c r="T2665" i="3"/>
  <c r="S2665" i="3"/>
  <c r="R2665" i="3"/>
  <c r="Q2665" i="3"/>
  <c r="P2665" i="3"/>
  <c r="V2664" i="3"/>
  <c r="U2664" i="3"/>
  <c r="T2664" i="3"/>
  <c r="S2664" i="3"/>
  <c r="R2664" i="3"/>
  <c r="Q2664" i="3"/>
  <c r="P2664" i="3"/>
  <c r="V2663" i="3"/>
  <c r="U2663" i="3"/>
  <c r="T2663" i="3"/>
  <c r="S2663" i="3"/>
  <c r="R2663" i="3"/>
  <c r="Q2663" i="3"/>
  <c r="P2663" i="3"/>
  <c r="V2662" i="3"/>
  <c r="U2662" i="3"/>
  <c r="T2662" i="3"/>
  <c r="S2662" i="3"/>
  <c r="R2662" i="3"/>
  <c r="Q2662" i="3"/>
  <c r="P2662" i="3"/>
  <c r="V2661" i="3"/>
  <c r="U2661" i="3"/>
  <c r="T2661" i="3"/>
  <c r="S2661" i="3"/>
  <c r="R2661" i="3"/>
  <c r="Q2661" i="3"/>
  <c r="P2661" i="3"/>
  <c r="V2660" i="3"/>
  <c r="U2660" i="3"/>
  <c r="T2660" i="3"/>
  <c r="S2660" i="3"/>
  <c r="R2660" i="3"/>
  <c r="Q2660" i="3"/>
  <c r="P2660" i="3"/>
  <c r="V2659" i="3"/>
  <c r="U2659" i="3"/>
  <c r="T2659" i="3"/>
  <c r="S2659" i="3"/>
  <c r="R2659" i="3"/>
  <c r="Q2659" i="3"/>
  <c r="P2659" i="3"/>
  <c r="V2658" i="3"/>
  <c r="U2658" i="3"/>
  <c r="T2658" i="3"/>
  <c r="S2658" i="3"/>
  <c r="R2658" i="3"/>
  <c r="Q2658" i="3"/>
  <c r="P2658" i="3"/>
  <c r="V2657" i="3"/>
  <c r="U2657" i="3"/>
  <c r="T2657" i="3"/>
  <c r="S2657" i="3"/>
  <c r="R2657" i="3"/>
  <c r="Q2657" i="3"/>
  <c r="P2657" i="3"/>
  <c r="V2656" i="3"/>
  <c r="U2656" i="3"/>
  <c r="T2656" i="3"/>
  <c r="S2656" i="3"/>
  <c r="R2656" i="3"/>
  <c r="Q2656" i="3"/>
  <c r="P2656" i="3"/>
  <c r="V2655" i="3"/>
  <c r="U2655" i="3"/>
  <c r="T2655" i="3"/>
  <c r="S2655" i="3"/>
  <c r="R2655" i="3"/>
  <c r="Q2655" i="3"/>
  <c r="P2655" i="3"/>
  <c r="V2654" i="3"/>
  <c r="U2654" i="3"/>
  <c r="T2654" i="3"/>
  <c r="S2654" i="3"/>
  <c r="R2654" i="3"/>
  <c r="Q2654" i="3"/>
  <c r="P2654" i="3"/>
  <c r="V2653" i="3"/>
  <c r="U2653" i="3"/>
  <c r="T2653" i="3"/>
  <c r="S2653" i="3"/>
  <c r="R2653" i="3"/>
  <c r="Q2653" i="3"/>
  <c r="P2653" i="3"/>
  <c r="V2652" i="3"/>
  <c r="U2652" i="3"/>
  <c r="T2652" i="3"/>
  <c r="S2652" i="3"/>
  <c r="R2652" i="3"/>
  <c r="Q2652" i="3"/>
  <c r="P2652" i="3"/>
  <c r="V2651" i="3"/>
  <c r="U2651" i="3"/>
  <c r="T2651" i="3"/>
  <c r="S2651" i="3"/>
  <c r="R2651" i="3"/>
  <c r="Q2651" i="3"/>
  <c r="P2651" i="3"/>
  <c r="V2650" i="3"/>
  <c r="U2650" i="3"/>
  <c r="T2650" i="3"/>
  <c r="S2650" i="3"/>
  <c r="R2650" i="3"/>
  <c r="Q2650" i="3"/>
  <c r="P2650" i="3"/>
  <c r="V2649" i="3"/>
  <c r="U2649" i="3"/>
  <c r="T2649" i="3"/>
  <c r="S2649" i="3"/>
  <c r="R2649" i="3"/>
  <c r="Q2649" i="3"/>
  <c r="P2649" i="3"/>
  <c r="V2648" i="3"/>
  <c r="U2648" i="3"/>
  <c r="T2648" i="3"/>
  <c r="S2648" i="3"/>
  <c r="R2648" i="3"/>
  <c r="Q2648" i="3"/>
  <c r="P2648" i="3"/>
  <c r="V2647" i="3"/>
  <c r="U2647" i="3"/>
  <c r="T2647" i="3"/>
  <c r="S2647" i="3"/>
  <c r="R2647" i="3"/>
  <c r="Q2647" i="3"/>
  <c r="P2647" i="3"/>
  <c r="V2646" i="3"/>
  <c r="U2646" i="3"/>
  <c r="T2646" i="3"/>
  <c r="S2646" i="3"/>
  <c r="R2646" i="3"/>
  <c r="Q2646" i="3"/>
  <c r="P2646" i="3"/>
  <c r="V2645" i="3"/>
  <c r="U2645" i="3"/>
  <c r="T2645" i="3"/>
  <c r="S2645" i="3"/>
  <c r="R2645" i="3"/>
  <c r="Q2645" i="3"/>
  <c r="P2645" i="3"/>
  <c r="V2644" i="3"/>
  <c r="U2644" i="3"/>
  <c r="T2644" i="3"/>
  <c r="S2644" i="3"/>
  <c r="R2644" i="3"/>
  <c r="Q2644" i="3"/>
  <c r="P2644" i="3"/>
  <c r="V2643" i="3"/>
  <c r="U2643" i="3"/>
  <c r="T2643" i="3"/>
  <c r="S2643" i="3"/>
  <c r="R2643" i="3"/>
  <c r="Q2643" i="3"/>
  <c r="P2643" i="3"/>
  <c r="V2642" i="3"/>
  <c r="U2642" i="3"/>
  <c r="T2642" i="3"/>
  <c r="S2642" i="3"/>
  <c r="R2642" i="3"/>
  <c r="Q2642" i="3"/>
  <c r="P2642" i="3"/>
  <c r="V2641" i="3"/>
  <c r="U2641" i="3"/>
  <c r="T2641" i="3"/>
  <c r="S2641" i="3"/>
  <c r="R2641" i="3"/>
  <c r="Q2641" i="3"/>
  <c r="P2641" i="3"/>
  <c r="V2640" i="3"/>
  <c r="U2640" i="3"/>
  <c r="T2640" i="3"/>
  <c r="S2640" i="3"/>
  <c r="R2640" i="3"/>
  <c r="Q2640" i="3"/>
  <c r="P2640" i="3"/>
  <c r="V2639" i="3"/>
  <c r="U2639" i="3"/>
  <c r="T2639" i="3"/>
  <c r="S2639" i="3"/>
  <c r="R2639" i="3"/>
  <c r="Q2639" i="3"/>
  <c r="P2639" i="3"/>
  <c r="V2638" i="3"/>
  <c r="U2638" i="3"/>
  <c r="T2638" i="3"/>
  <c r="S2638" i="3"/>
  <c r="R2638" i="3"/>
  <c r="Q2638" i="3"/>
  <c r="P2638" i="3"/>
  <c r="V2637" i="3"/>
  <c r="U2637" i="3"/>
  <c r="T2637" i="3"/>
  <c r="S2637" i="3"/>
  <c r="R2637" i="3"/>
  <c r="Q2637" i="3"/>
  <c r="P2637" i="3"/>
  <c r="V2636" i="3"/>
  <c r="U2636" i="3"/>
  <c r="T2636" i="3"/>
  <c r="S2636" i="3"/>
  <c r="R2636" i="3"/>
  <c r="Q2636" i="3"/>
  <c r="P2636" i="3"/>
  <c r="V2635" i="3"/>
  <c r="U2635" i="3"/>
  <c r="T2635" i="3"/>
  <c r="S2635" i="3"/>
  <c r="R2635" i="3"/>
  <c r="Q2635" i="3"/>
  <c r="P2635" i="3"/>
  <c r="V2634" i="3"/>
  <c r="U2634" i="3"/>
  <c r="T2634" i="3"/>
  <c r="S2634" i="3"/>
  <c r="R2634" i="3"/>
  <c r="Q2634" i="3"/>
  <c r="P2634" i="3"/>
  <c r="V2633" i="3"/>
  <c r="U2633" i="3"/>
  <c r="T2633" i="3"/>
  <c r="S2633" i="3"/>
  <c r="R2633" i="3"/>
  <c r="Q2633" i="3"/>
  <c r="P2633" i="3"/>
  <c r="V2632" i="3"/>
  <c r="U2632" i="3"/>
  <c r="T2632" i="3"/>
  <c r="S2632" i="3"/>
  <c r="R2632" i="3"/>
  <c r="Q2632" i="3"/>
  <c r="P2632" i="3"/>
  <c r="V2631" i="3"/>
  <c r="U2631" i="3"/>
  <c r="T2631" i="3"/>
  <c r="S2631" i="3"/>
  <c r="R2631" i="3"/>
  <c r="Q2631" i="3"/>
  <c r="P2631" i="3"/>
  <c r="V2630" i="3"/>
  <c r="U2630" i="3"/>
  <c r="T2630" i="3"/>
  <c r="S2630" i="3"/>
  <c r="R2630" i="3"/>
  <c r="Q2630" i="3"/>
  <c r="P2630" i="3"/>
  <c r="V2629" i="3"/>
  <c r="U2629" i="3"/>
  <c r="T2629" i="3"/>
  <c r="S2629" i="3"/>
  <c r="R2629" i="3"/>
  <c r="Q2629" i="3"/>
  <c r="P2629" i="3"/>
  <c r="V2628" i="3"/>
  <c r="U2628" i="3"/>
  <c r="T2628" i="3"/>
  <c r="S2628" i="3"/>
  <c r="R2628" i="3"/>
  <c r="Q2628" i="3"/>
  <c r="P2628" i="3"/>
  <c r="V2627" i="3"/>
  <c r="U2627" i="3"/>
  <c r="T2627" i="3"/>
  <c r="S2627" i="3"/>
  <c r="R2627" i="3"/>
  <c r="Q2627" i="3"/>
  <c r="P2627" i="3"/>
  <c r="V2626" i="3"/>
  <c r="U2626" i="3"/>
  <c r="T2626" i="3"/>
  <c r="S2626" i="3"/>
  <c r="R2626" i="3"/>
  <c r="Q2626" i="3"/>
  <c r="P2626" i="3"/>
  <c r="V2625" i="3"/>
  <c r="U2625" i="3"/>
  <c r="T2625" i="3"/>
  <c r="S2625" i="3"/>
  <c r="R2625" i="3"/>
  <c r="Q2625" i="3"/>
  <c r="P2625" i="3"/>
  <c r="V2624" i="3"/>
  <c r="U2624" i="3"/>
  <c r="T2624" i="3"/>
  <c r="S2624" i="3"/>
  <c r="R2624" i="3"/>
  <c r="Q2624" i="3"/>
  <c r="P2624" i="3"/>
  <c r="V2623" i="3"/>
  <c r="U2623" i="3"/>
  <c r="T2623" i="3"/>
  <c r="S2623" i="3"/>
  <c r="R2623" i="3"/>
  <c r="Q2623" i="3"/>
  <c r="P2623" i="3"/>
  <c r="V2622" i="3"/>
  <c r="U2622" i="3"/>
  <c r="T2622" i="3"/>
  <c r="S2622" i="3"/>
  <c r="R2622" i="3"/>
  <c r="Q2622" i="3"/>
  <c r="P2622" i="3"/>
  <c r="V2621" i="3"/>
  <c r="U2621" i="3"/>
  <c r="T2621" i="3"/>
  <c r="S2621" i="3"/>
  <c r="R2621" i="3"/>
  <c r="Q2621" i="3"/>
  <c r="P2621" i="3"/>
  <c r="V2620" i="3"/>
  <c r="U2620" i="3"/>
  <c r="T2620" i="3"/>
  <c r="S2620" i="3"/>
  <c r="R2620" i="3"/>
  <c r="Q2620" i="3"/>
  <c r="P2620" i="3"/>
  <c r="V2619" i="3"/>
  <c r="U2619" i="3"/>
  <c r="T2619" i="3"/>
  <c r="S2619" i="3"/>
  <c r="R2619" i="3"/>
  <c r="Q2619" i="3"/>
  <c r="P2619" i="3"/>
  <c r="V2618" i="3"/>
  <c r="U2618" i="3"/>
  <c r="T2618" i="3"/>
  <c r="S2618" i="3"/>
  <c r="R2618" i="3"/>
  <c r="Q2618" i="3"/>
  <c r="P2618" i="3"/>
  <c r="V2617" i="3"/>
  <c r="U2617" i="3"/>
  <c r="T2617" i="3"/>
  <c r="S2617" i="3"/>
  <c r="R2617" i="3"/>
  <c r="Q2617" i="3"/>
  <c r="P2617" i="3"/>
  <c r="V2616" i="3"/>
  <c r="U2616" i="3"/>
  <c r="T2616" i="3"/>
  <c r="S2616" i="3"/>
  <c r="R2616" i="3"/>
  <c r="Q2616" i="3"/>
  <c r="P2616" i="3"/>
  <c r="V2615" i="3"/>
  <c r="U2615" i="3"/>
  <c r="T2615" i="3"/>
  <c r="S2615" i="3"/>
  <c r="R2615" i="3"/>
  <c r="Q2615" i="3"/>
  <c r="P2615" i="3"/>
  <c r="V2614" i="3"/>
  <c r="U2614" i="3"/>
  <c r="T2614" i="3"/>
  <c r="S2614" i="3"/>
  <c r="R2614" i="3"/>
  <c r="Q2614" i="3"/>
  <c r="P2614" i="3"/>
  <c r="V2613" i="3"/>
  <c r="U2613" i="3"/>
  <c r="T2613" i="3"/>
  <c r="S2613" i="3"/>
  <c r="R2613" i="3"/>
  <c r="Q2613" i="3"/>
  <c r="P2613" i="3"/>
  <c r="V2612" i="3"/>
  <c r="U2612" i="3"/>
  <c r="T2612" i="3"/>
  <c r="S2612" i="3"/>
  <c r="R2612" i="3"/>
  <c r="Q2612" i="3"/>
  <c r="P2612" i="3"/>
  <c r="V2611" i="3"/>
  <c r="U2611" i="3"/>
  <c r="T2611" i="3"/>
  <c r="S2611" i="3"/>
  <c r="R2611" i="3"/>
  <c r="Q2611" i="3"/>
  <c r="P2611" i="3"/>
  <c r="V2610" i="3"/>
  <c r="U2610" i="3"/>
  <c r="T2610" i="3"/>
  <c r="S2610" i="3"/>
  <c r="R2610" i="3"/>
  <c r="Q2610" i="3"/>
  <c r="P2610" i="3"/>
  <c r="V2609" i="3"/>
  <c r="U2609" i="3"/>
  <c r="T2609" i="3"/>
  <c r="S2609" i="3"/>
  <c r="R2609" i="3"/>
  <c r="Q2609" i="3"/>
  <c r="P2609" i="3"/>
  <c r="V2608" i="3"/>
  <c r="U2608" i="3"/>
  <c r="T2608" i="3"/>
  <c r="S2608" i="3"/>
  <c r="R2608" i="3"/>
  <c r="Q2608" i="3"/>
  <c r="P2608" i="3"/>
  <c r="V2607" i="3"/>
  <c r="U2607" i="3"/>
  <c r="T2607" i="3"/>
  <c r="S2607" i="3"/>
  <c r="R2607" i="3"/>
  <c r="Q2607" i="3"/>
  <c r="P2607" i="3"/>
  <c r="V2606" i="3"/>
  <c r="U2606" i="3"/>
  <c r="T2606" i="3"/>
  <c r="S2606" i="3"/>
  <c r="R2606" i="3"/>
  <c r="Q2606" i="3"/>
  <c r="P2606" i="3"/>
  <c r="V2605" i="3"/>
  <c r="U2605" i="3"/>
  <c r="T2605" i="3"/>
  <c r="S2605" i="3"/>
  <c r="R2605" i="3"/>
  <c r="Q2605" i="3"/>
  <c r="P2605" i="3"/>
  <c r="V2604" i="3"/>
  <c r="U2604" i="3"/>
  <c r="T2604" i="3"/>
  <c r="S2604" i="3"/>
  <c r="R2604" i="3"/>
  <c r="Q2604" i="3"/>
  <c r="P2604" i="3"/>
  <c r="V2603" i="3"/>
  <c r="U2603" i="3"/>
  <c r="T2603" i="3"/>
  <c r="S2603" i="3"/>
  <c r="R2603" i="3"/>
  <c r="Q2603" i="3"/>
  <c r="P2603" i="3"/>
  <c r="V2602" i="3"/>
  <c r="U2602" i="3"/>
  <c r="T2602" i="3"/>
  <c r="S2602" i="3"/>
  <c r="R2602" i="3"/>
  <c r="Q2602" i="3"/>
  <c r="P2602" i="3"/>
  <c r="V2601" i="3"/>
  <c r="U2601" i="3"/>
  <c r="T2601" i="3"/>
  <c r="S2601" i="3"/>
  <c r="R2601" i="3"/>
  <c r="Q2601" i="3"/>
  <c r="P2601" i="3"/>
  <c r="V2600" i="3"/>
  <c r="U2600" i="3"/>
  <c r="T2600" i="3"/>
  <c r="S2600" i="3"/>
  <c r="R2600" i="3"/>
  <c r="Q2600" i="3"/>
  <c r="P2600" i="3"/>
  <c r="V2599" i="3"/>
  <c r="U2599" i="3"/>
  <c r="T2599" i="3"/>
  <c r="S2599" i="3"/>
  <c r="R2599" i="3"/>
  <c r="Q2599" i="3"/>
  <c r="P2599" i="3"/>
  <c r="V2598" i="3"/>
  <c r="U2598" i="3"/>
  <c r="T2598" i="3"/>
  <c r="S2598" i="3"/>
  <c r="R2598" i="3"/>
  <c r="Q2598" i="3"/>
  <c r="P2598" i="3"/>
  <c r="V2597" i="3"/>
  <c r="U2597" i="3"/>
  <c r="T2597" i="3"/>
  <c r="S2597" i="3"/>
  <c r="R2597" i="3"/>
  <c r="Q2597" i="3"/>
  <c r="P2597" i="3"/>
  <c r="V2596" i="3"/>
  <c r="U2596" i="3"/>
  <c r="T2596" i="3"/>
  <c r="S2596" i="3"/>
  <c r="R2596" i="3"/>
  <c r="Q2596" i="3"/>
  <c r="P2596" i="3"/>
  <c r="V2595" i="3"/>
  <c r="U2595" i="3"/>
  <c r="T2595" i="3"/>
  <c r="S2595" i="3"/>
  <c r="R2595" i="3"/>
  <c r="Q2595" i="3"/>
  <c r="P2595" i="3"/>
  <c r="V2594" i="3"/>
  <c r="U2594" i="3"/>
  <c r="T2594" i="3"/>
  <c r="S2594" i="3"/>
  <c r="R2594" i="3"/>
  <c r="Q2594" i="3"/>
  <c r="P2594" i="3"/>
  <c r="V2593" i="3"/>
  <c r="U2593" i="3"/>
  <c r="T2593" i="3"/>
  <c r="S2593" i="3"/>
  <c r="R2593" i="3"/>
  <c r="Q2593" i="3"/>
  <c r="P2593" i="3"/>
  <c r="V2592" i="3"/>
  <c r="U2592" i="3"/>
  <c r="T2592" i="3"/>
  <c r="S2592" i="3"/>
  <c r="R2592" i="3"/>
  <c r="Q2592" i="3"/>
  <c r="P2592" i="3"/>
  <c r="V2591" i="3"/>
  <c r="U2591" i="3"/>
  <c r="T2591" i="3"/>
  <c r="S2591" i="3"/>
  <c r="R2591" i="3"/>
  <c r="Q2591" i="3"/>
  <c r="P2591" i="3"/>
  <c r="V2590" i="3"/>
  <c r="U2590" i="3"/>
  <c r="T2590" i="3"/>
  <c r="S2590" i="3"/>
  <c r="R2590" i="3"/>
  <c r="Q2590" i="3"/>
  <c r="P2590" i="3"/>
  <c r="V2589" i="3"/>
  <c r="U2589" i="3"/>
  <c r="T2589" i="3"/>
  <c r="S2589" i="3"/>
  <c r="R2589" i="3"/>
  <c r="Q2589" i="3"/>
  <c r="P2589" i="3"/>
  <c r="V2588" i="3"/>
  <c r="U2588" i="3"/>
  <c r="T2588" i="3"/>
  <c r="S2588" i="3"/>
  <c r="R2588" i="3"/>
  <c r="Q2588" i="3"/>
  <c r="P2588" i="3"/>
  <c r="V2587" i="3"/>
  <c r="U2587" i="3"/>
  <c r="T2587" i="3"/>
  <c r="S2587" i="3"/>
  <c r="R2587" i="3"/>
  <c r="Q2587" i="3"/>
  <c r="P2587" i="3"/>
  <c r="V2586" i="3"/>
  <c r="U2586" i="3"/>
  <c r="T2586" i="3"/>
  <c r="S2586" i="3"/>
  <c r="R2586" i="3"/>
  <c r="Q2586" i="3"/>
  <c r="P2586" i="3"/>
  <c r="V2585" i="3"/>
  <c r="U2585" i="3"/>
  <c r="T2585" i="3"/>
  <c r="S2585" i="3"/>
  <c r="R2585" i="3"/>
  <c r="Q2585" i="3"/>
  <c r="P2585" i="3"/>
  <c r="V2584" i="3"/>
  <c r="U2584" i="3"/>
  <c r="T2584" i="3"/>
  <c r="S2584" i="3"/>
  <c r="R2584" i="3"/>
  <c r="Q2584" i="3"/>
  <c r="P2584" i="3"/>
  <c r="V2583" i="3"/>
  <c r="U2583" i="3"/>
  <c r="T2583" i="3"/>
  <c r="S2583" i="3"/>
  <c r="R2583" i="3"/>
  <c r="Q2583" i="3"/>
  <c r="P2583" i="3"/>
  <c r="V2582" i="3"/>
  <c r="U2582" i="3"/>
  <c r="T2582" i="3"/>
  <c r="S2582" i="3"/>
  <c r="R2582" i="3"/>
  <c r="Q2582" i="3"/>
  <c r="P2582" i="3"/>
  <c r="V2581" i="3"/>
  <c r="U2581" i="3"/>
  <c r="T2581" i="3"/>
  <c r="S2581" i="3"/>
  <c r="R2581" i="3"/>
  <c r="Q2581" i="3"/>
  <c r="P2581" i="3"/>
  <c r="V2580" i="3"/>
  <c r="U2580" i="3"/>
  <c r="T2580" i="3"/>
  <c r="S2580" i="3"/>
  <c r="R2580" i="3"/>
  <c r="Q2580" i="3"/>
  <c r="P2580" i="3"/>
  <c r="V2579" i="3"/>
  <c r="U2579" i="3"/>
  <c r="T2579" i="3"/>
  <c r="S2579" i="3"/>
  <c r="R2579" i="3"/>
  <c r="Q2579" i="3"/>
  <c r="P2579" i="3"/>
  <c r="V2578" i="3"/>
  <c r="U2578" i="3"/>
  <c r="T2578" i="3"/>
  <c r="S2578" i="3"/>
  <c r="R2578" i="3"/>
  <c r="Q2578" i="3"/>
  <c r="P2578" i="3"/>
  <c r="V2577" i="3"/>
  <c r="U2577" i="3"/>
  <c r="T2577" i="3"/>
  <c r="S2577" i="3"/>
  <c r="R2577" i="3"/>
  <c r="Q2577" i="3"/>
  <c r="P2577" i="3"/>
  <c r="V2576" i="3"/>
  <c r="U2576" i="3"/>
  <c r="T2576" i="3"/>
  <c r="S2576" i="3"/>
  <c r="R2576" i="3"/>
  <c r="Q2576" i="3"/>
  <c r="P2576" i="3"/>
  <c r="V2575" i="3"/>
  <c r="U2575" i="3"/>
  <c r="T2575" i="3"/>
  <c r="S2575" i="3"/>
  <c r="R2575" i="3"/>
  <c r="Q2575" i="3"/>
  <c r="P2575" i="3"/>
  <c r="V2574" i="3"/>
  <c r="U2574" i="3"/>
  <c r="T2574" i="3"/>
  <c r="S2574" i="3"/>
  <c r="R2574" i="3"/>
  <c r="Q2574" i="3"/>
  <c r="P2574" i="3"/>
  <c r="V2573" i="3"/>
  <c r="U2573" i="3"/>
  <c r="T2573" i="3"/>
  <c r="S2573" i="3"/>
  <c r="R2573" i="3"/>
  <c r="Q2573" i="3"/>
  <c r="P2573" i="3"/>
  <c r="V2572" i="3"/>
  <c r="U2572" i="3"/>
  <c r="T2572" i="3"/>
  <c r="S2572" i="3"/>
  <c r="R2572" i="3"/>
  <c r="Q2572" i="3"/>
  <c r="P2572" i="3"/>
  <c r="V2571" i="3"/>
  <c r="U2571" i="3"/>
  <c r="T2571" i="3"/>
  <c r="S2571" i="3"/>
  <c r="R2571" i="3"/>
  <c r="Q2571" i="3"/>
  <c r="P2571" i="3"/>
  <c r="V2570" i="3"/>
  <c r="U2570" i="3"/>
  <c r="T2570" i="3"/>
  <c r="S2570" i="3"/>
  <c r="R2570" i="3"/>
  <c r="Q2570" i="3"/>
  <c r="P2570" i="3"/>
  <c r="V2569" i="3"/>
  <c r="U2569" i="3"/>
  <c r="T2569" i="3"/>
  <c r="S2569" i="3"/>
  <c r="R2569" i="3"/>
  <c r="Q2569" i="3"/>
  <c r="P2569" i="3"/>
  <c r="V2568" i="3"/>
  <c r="U2568" i="3"/>
  <c r="T2568" i="3"/>
  <c r="S2568" i="3"/>
  <c r="R2568" i="3"/>
  <c r="Q2568" i="3"/>
  <c r="P2568" i="3"/>
  <c r="V2567" i="3"/>
  <c r="U2567" i="3"/>
  <c r="T2567" i="3"/>
  <c r="S2567" i="3"/>
  <c r="R2567" i="3"/>
  <c r="Q2567" i="3"/>
  <c r="P2567" i="3"/>
  <c r="V2566" i="3"/>
  <c r="U2566" i="3"/>
  <c r="T2566" i="3"/>
  <c r="S2566" i="3"/>
  <c r="R2566" i="3"/>
  <c r="Q2566" i="3"/>
  <c r="P2566" i="3"/>
  <c r="V2565" i="3"/>
  <c r="U2565" i="3"/>
  <c r="T2565" i="3"/>
  <c r="S2565" i="3"/>
  <c r="R2565" i="3"/>
  <c r="Q2565" i="3"/>
  <c r="P2565" i="3"/>
  <c r="V2564" i="3"/>
  <c r="U2564" i="3"/>
  <c r="T2564" i="3"/>
  <c r="S2564" i="3"/>
  <c r="R2564" i="3"/>
  <c r="Q2564" i="3"/>
  <c r="P2564" i="3"/>
  <c r="V2563" i="3"/>
  <c r="U2563" i="3"/>
  <c r="T2563" i="3"/>
  <c r="S2563" i="3"/>
  <c r="R2563" i="3"/>
  <c r="Q2563" i="3"/>
  <c r="P2563" i="3"/>
  <c r="V2562" i="3"/>
  <c r="U2562" i="3"/>
  <c r="T2562" i="3"/>
  <c r="S2562" i="3"/>
  <c r="R2562" i="3"/>
  <c r="Q2562" i="3"/>
  <c r="P2562" i="3"/>
  <c r="V2561" i="3"/>
  <c r="U2561" i="3"/>
  <c r="T2561" i="3"/>
  <c r="S2561" i="3"/>
  <c r="R2561" i="3"/>
  <c r="Q2561" i="3"/>
  <c r="P2561" i="3"/>
  <c r="V2560" i="3"/>
  <c r="U2560" i="3"/>
  <c r="T2560" i="3"/>
  <c r="S2560" i="3"/>
  <c r="R2560" i="3"/>
  <c r="Q2560" i="3"/>
  <c r="P2560" i="3"/>
  <c r="V2559" i="3"/>
  <c r="U2559" i="3"/>
  <c r="T2559" i="3"/>
  <c r="S2559" i="3"/>
  <c r="R2559" i="3"/>
  <c r="Q2559" i="3"/>
  <c r="P2559" i="3"/>
  <c r="V2558" i="3"/>
  <c r="U2558" i="3"/>
  <c r="T2558" i="3"/>
  <c r="S2558" i="3"/>
  <c r="R2558" i="3"/>
  <c r="Q2558" i="3"/>
  <c r="P2558" i="3"/>
  <c r="V2557" i="3"/>
  <c r="U2557" i="3"/>
  <c r="T2557" i="3"/>
  <c r="S2557" i="3"/>
  <c r="R2557" i="3"/>
  <c r="Q2557" i="3"/>
  <c r="P2557" i="3"/>
  <c r="V2556" i="3"/>
  <c r="U2556" i="3"/>
  <c r="T2556" i="3"/>
  <c r="S2556" i="3"/>
  <c r="R2556" i="3"/>
  <c r="Q2556" i="3"/>
  <c r="P2556" i="3"/>
  <c r="V2555" i="3"/>
  <c r="U2555" i="3"/>
  <c r="T2555" i="3"/>
  <c r="S2555" i="3"/>
  <c r="R2555" i="3"/>
  <c r="Q2555" i="3"/>
  <c r="P2555" i="3"/>
  <c r="V2554" i="3"/>
  <c r="U2554" i="3"/>
  <c r="T2554" i="3"/>
  <c r="S2554" i="3"/>
  <c r="R2554" i="3"/>
  <c r="Q2554" i="3"/>
  <c r="P2554" i="3"/>
  <c r="V2553" i="3"/>
  <c r="U2553" i="3"/>
  <c r="T2553" i="3"/>
  <c r="S2553" i="3"/>
  <c r="R2553" i="3"/>
  <c r="Q2553" i="3"/>
  <c r="P2553" i="3"/>
  <c r="V2552" i="3"/>
  <c r="U2552" i="3"/>
  <c r="T2552" i="3"/>
  <c r="S2552" i="3"/>
  <c r="R2552" i="3"/>
  <c r="Q2552" i="3"/>
  <c r="P2552" i="3"/>
  <c r="V2551" i="3"/>
  <c r="U2551" i="3"/>
  <c r="T2551" i="3"/>
  <c r="S2551" i="3"/>
  <c r="R2551" i="3"/>
  <c r="Q2551" i="3"/>
  <c r="P2551" i="3"/>
  <c r="V2550" i="3"/>
  <c r="U2550" i="3"/>
  <c r="T2550" i="3"/>
  <c r="S2550" i="3"/>
  <c r="R2550" i="3"/>
  <c r="Q2550" i="3"/>
  <c r="P2550" i="3"/>
  <c r="V2549" i="3"/>
  <c r="U2549" i="3"/>
  <c r="T2549" i="3"/>
  <c r="S2549" i="3"/>
  <c r="R2549" i="3"/>
  <c r="Q2549" i="3"/>
  <c r="P2549" i="3"/>
  <c r="V2548" i="3"/>
  <c r="U2548" i="3"/>
  <c r="T2548" i="3"/>
  <c r="S2548" i="3"/>
  <c r="R2548" i="3"/>
  <c r="Q2548" i="3"/>
  <c r="P2548" i="3"/>
  <c r="V2547" i="3"/>
  <c r="U2547" i="3"/>
  <c r="T2547" i="3"/>
  <c r="S2547" i="3"/>
  <c r="R2547" i="3"/>
  <c r="Q2547" i="3"/>
  <c r="P2547" i="3"/>
  <c r="V2546" i="3"/>
  <c r="U2546" i="3"/>
  <c r="T2546" i="3"/>
  <c r="S2546" i="3"/>
  <c r="R2546" i="3"/>
  <c r="Q2546" i="3"/>
  <c r="P2546" i="3"/>
  <c r="V2545" i="3"/>
  <c r="U2545" i="3"/>
  <c r="T2545" i="3"/>
  <c r="S2545" i="3"/>
  <c r="R2545" i="3"/>
  <c r="Q2545" i="3"/>
  <c r="P2545" i="3"/>
  <c r="V2544" i="3"/>
  <c r="U2544" i="3"/>
  <c r="T2544" i="3"/>
  <c r="S2544" i="3"/>
  <c r="R2544" i="3"/>
  <c r="Q2544" i="3"/>
  <c r="P2544" i="3"/>
  <c r="V2543" i="3"/>
  <c r="U2543" i="3"/>
  <c r="T2543" i="3"/>
  <c r="S2543" i="3"/>
  <c r="R2543" i="3"/>
  <c r="Q2543" i="3"/>
  <c r="P2543" i="3"/>
  <c r="V2542" i="3"/>
  <c r="U2542" i="3"/>
  <c r="T2542" i="3"/>
  <c r="S2542" i="3"/>
  <c r="R2542" i="3"/>
  <c r="Q2542" i="3"/>
  <c r="P2542" i="3"/>
  <c r="V2541" i="3"/>
  <c r="U2541" i="3"/>
  <c r="T2541" i="3"/>
  <c r="S2541" i="3"/>
  <c r="R2541" i="3"/>
  <c r="Q2541" i="3"/>
  <c r="P2541" i="3"/>
  <c r="V2540" i="3"/>
  <c r="U2540" i="3"/>
  <c r="T2540" i="3"/>
  <c r="S2540" i="3"/>
  <c r="R2540" i="3"/>
  <c r="Q2540" i="3"/>
  <c r="P2540" i="3"/>
  <c r="V2539" i="3"/>
  <c r="U2539" i="3"/>
  <c r="T2539" i="3"/>
  <c r="S2539" i="3"/>
  <c r="R2539" i="3"/>
  <c r="Q2539" i="3"/>
  <c r="P2539" i="3"/>
  <c r="V2538" i="3"/>
  <c r="U2538" i="3"/>
  <c r="T2538" i="3"/>
  <c r="S2538" i="3"/>
  <c r="R2538" i="3"/>
  <c r="Q2538" i="3"/>
  <c r="P2538" i="3"/>
  <c r="V2537" i="3"/>
  <c r="U2537" i="3"/>
  <c r="T2537" i="3"/>
  <c r="S2537" i="3"/>
  <c r="R2537" i="3"/>
  <c r="Q2537" i="3"/>
  <c r="P2537" i="3"/>
  <c r="V2536" i="3"/>
  <c r="U2536" i="3"/>
  <c r="T2536" i="3"/>
  <c r="S2536" i="3"/>
  <c r="R2536" i="3"/>
  <c r="Q2536" i="3"/>
  <c r="P2536" i="3"/>
  <c r="V2535" i="3"/>
  <c r="U2535" i="3"/>
  <c r="T2535" i="3"/>
  <c r="S2535" i="3"/>
  <c r="R2535" i="3"/>
  <c r="Q2535" i="3"/>
  <c r="P2535" i="3"/>
  <c r="V2534" i="3"/>
  <c r="U2534" i="3"/>
  <c r="T2534" i="3"/>
  <c r="S2534" i="3"/>
  <c r="R2534" i="3"/>
  <c r="Q2534" i="3"/>
  <c r="P2534" i="3"/>
  <c r="V2533" i="3"/>
  <c r="U2533" i="3"/>
  <c r="T2533" i="3"/>
  <c r="S2533" i="3"/>
  <c r="R2533" i="3"/>
  <c r="Q2533" i="3"/>
  <c r="P2533" i="3"/>
  <c r="V2532" i="3"/>
  <c r="U2532" i="3"/>
  <c r="T2532" i="3"/>
  <c r="S2532" i="3"/>
  <c r="R2532" i="3"/>
  <c r="Q2532" i="3"/>
  <c r="P2532" i="3"/>
  <c r="V2531" i="3"/>
  <c r="U2531" i="3"/>
  <c r="T2531" i="3"/>
  <c r="S2531" i="3"/>
  <c r="R2531" i="3"/>
  <c r="Q2531" i="3"/>
  <c r="P2531" i="3"/>
  <c r="V2530" i="3"/>
  <c r="U2530" i="3"/>
  <c r="T2530" i="3"/>
  <c r="S2530" i="3"/>
  <c r="R2530" i="3"/>
  <c r="Q2530" i="3"/>
  <c r="P2530" i="3"/>
  <c r="V2529" i="3"/>
  <c r="U2529" i="3"/>
  <c r="T2529" i="3"/>
  <c r="S2529" i="3"/>
  <c r="R2529" i="3"/>
  <c r="Q2529" i="3"/>
  <c r="P2529" i="3"/>
  <c r="V2528" i="3"/>
  <c r="U2528" i="3"/>
  <c r="T2528" i="3"/>
  <c r="S2528" i="3"/>
  <c r="R2528" i="3"/>
  <c r="Q2528" i="3"/>
  <c r="P2528" i="3"/>
  <c r="V2527" i="3"/>
  <c r="U2527" i="3"/>
  <c r="T2527" i="3"/>
  <c r="S2527" i="3"/>
  <c r="R2527" i="3"/>
  <c r="Q2527" i="3"/>
  <c r="P2527" i="3"/>
  <c r="V2526" i="3"/>
  <c r="U2526" i="3"/>
  <c r="T2526" i="3"/>
  <c r="S2526" i="3"/>
  <c r="R2526" i="3"/>
  <c r="Q2526" i="3"/>
  <c r="P2526" i="3"/>
  <c r="V2525" i="3"/>
  <c r="U2525" i="3"/>
  <c r="T2525" i="3"/>
  <c r="S2525" i="3"/>
  <c r="R2525" i="3"/>
  <c r="Q2525" i="3"/>
  <c r="P2525" i="3"/>
  <c r="V2524" i="3"/>
  <c r="U2524" i="3"/>
  <c r="T2524" i="3"/>
  <c r="S2524" i="3"/>
  <c r="R2524" i="3"/>
  <c r="Q2524" i="3"/>
  <c r="P2524" i="3"/>
  <c r="V2523" i="3"/>
  <c r="U2523" i="3"/>
  <c r="T2523" i="3"/>
  <c r="S2523" i="3"/>
  <c r="R2523" i="3"/>
  <c r="Q2523" i="3"/>
  <c r="P2523" i="3"/>
  <c r="V2522" i="3"/>
  <c r="U2522" i="3"/>
  <c r="T2522" i="3"/>
  <c r="S2522" i="3"/>
  <c r="R2522" i="3"/>
  <c r="Q2522" i="3"/>
  <c r="P2522" i="3"/>
  <c r="V2521" i="3"/>
  <c r="U2521" i="3"/>
  <c r="T2521" i="3"/>
  <c r="S2521" i="3"/>
  <c r="R2521" i="3"/>
  <c r="Q2521" i="3"/>
  <c r="P2521" i="3"/>
  <c r="V2520" i="3"/>
  <c r="U2520" i="3"/>
  <c r="T2520" i="3"/>
  <c r="S2520" i="3"/>
  <c r="R2520" i="3"/>
  <c r="Q2520" i="3"/>
  <c r="P2520" i="3"/>
  <c r="V2519" i="3"/>
  <c r="U2519" i="3"/>
  <c r="T2519" i="3"/>
  <c r="S2519" i="3"/>
  <c r="R2519" i="3"/>
  <c r="Q2519" i="3"/>
  <c r="P2519" i="3"/>
  <c r="V2518" i="3"/>
  <c r="U2518" i="3"/>
  <c r="T2518" i="3"/>
  <c r="S2518" i="3"/>
  <c r="R2518" i="3"/>
  <c r="Q2518" i="3"/>
  <c r="P2518" i="3"/>
  <c r="V2517" i="3"/>
  <c r="U2517" i="3"/>
  <c r="T2517" i="3"/>
  <c r="S2517" i="3"/>
  <c r="R2517" i="3"/>
  <c r="Q2517" i="3"/>
  <c r="P2517" i="3"/>
  <c r="V2516" i="3"/>
  <c r="U2516" i="3"/>
  <c r="T2516" i="3"/>
  <c r="S2516" i="3"/>
  <c r="R2516" i="3"/>
  <c r="Q2516" i="3"/>
  <c r="P2516" i="3"/>
  <c r="V2515" i="3"/>
  <c r="U2515" i="3"/>
  <c r="T2515" i="3"/>
  <c r="S2515" i="3"/>
  <c r="R2515" i="3"/>
  <c r="Q2515" i="3"/>
  <c r="P2515" i="3"/>
  <c r="V2514" i="3"/>
  <c r="U2514" i="3"/>
  <c r="T2514" i="3"/>
  <c r="S2514" i="3"/>
  <c r="R2514" i="3"/>
  <c r="Q2514" i="3"/>
  <c r="P2514" i="3"/>
  <c r="V2513" i="3"/>
  <c r="U2513" i="3"/>
  <c r="T2513" i="3"/>
  <c r="S2513" i="3"/>
  <c r="R2513" i="3"/>
  <c r="Q2513" i="3"/>
  <c r="P2513" i="3"/>
  <c r="V2512" i="3"/>
  <c r="U2512" i="3"/>
  <c r="T2512" i="3"/>
  <c r="S2512" i="3"/>
  <c r="R2512" i="3"/>
  <c r="Q2512" i="3"/>
  <c r="P2512" i="3"/>
  <c r="V2511" i="3"/>
  <c r="U2511" i="3"/>
  <c r="T2511" i="3"/>
  <c r="S2511" i="3"/>
  <c r="R2511" i="3"/>
  <c r="Q2511" i="3"/>
  <c r="P2511" i="3"/>
  <c r="V2510" i="3"/>
  <c r="U2510" i="3"/>
  <c r="T2510" i="3"/>
  <c r="S2510" i="3"/>
  <c r="R2510" i="3"/>
  <c r="Q2510" i="3"/>
  <c r="P2510" i="3"/>
  <c r="V2509" i="3"/>
  <c r="U2509" i="3"/>
  <c r="T2509" i="3"/>
  <c r="S2509" i="3"/>
  <c r="R2509" i="3"/>
  <c r="Q2509" i="3"/>
  <c r="P2509" i="3"/>
  <c r="V2508" i="3"/>
  <c r="U2508" i="3"/>
  <c r="T2508" i="3"/>
  <c r="S2508" i="3"/>
  <c r="R2508" i="3"/>
  <c r="Q2508" i="3"/>
  <c r="P2508" i="3"/>
  <c r="V2507" i="3"/>
  <c r="U2507" i="3"/>
  <c r="T2507" i="3"/>
  <c r="S2507" i="3"/>
  <c r="R2507" i="3"/>
  <c r="Q2507" i="3"/>
  <c r="P2507" i="3"/>
  <c r="V2506" i="3"/>
  <c r="U2506" i="3"/>
  <c r="T2506" i="3"/>
  <c r="S2506" i="3"/>
  <c r="R2506" i="3"/>
  <c r="Q2506" i="3"/>
  <c r="P2506" i="3"/>
  <c r="V2505" i="3"/>
  <c r="U2505" i="3"/>
  <c r="T2505" i="3"/>
  <c r="S2505" i="3"/>
  <c r="R2505" i="3"/>
  <c r="Q2505" i="3"/>
  <c r="P2505" i="3"/>
  <c r="V2504" i="3"/>
  <c r="U2504" i="3"/>
  <c r="T2504" i="3"/>
  <c r="S2504" i="3"/>
  <c r="R2504" i="3"/>
  <c r="Q2504" i="3"/>
  <c r="P2504" i="3"/>
  <c r="V2503" i="3"/>
  <c r="U2503" i="3"/>
  <c r="T2503" i="3"/>
  <c r="S2503" i="3"/>
  <c r="R2503" i="3"/>
  <c r="Q2503" i="3"/>
  <c r="P2503" i="3"/>
  <c r="V2502" i="3"/>
  <c r="U2502" i="3"/>
  <c r="T2502" i="3"/>
  <c r="S2502" i="3"/>
  <c r="R2502" i="3"/>
  <c r="Q2502" i="3"/>
  <c r="P2502" i="3"/>
  <c r="V2501" i="3"/>
  <c r="U2501" i="3"/>
  <c r="T2501" i="3"/>
  <c r="S2501" i="3"/>
  <c r="R2501" i="3"/>
  <c r="Q2501" i="3"/>
  <c r="P2501" i="3"/>
  <c r="V2500" i="3"/>
  <c r="U2500" i="3"/>
  <c r="T2500" i="3"/>
  <c r="S2500" i="3"/>
  <c r="R2500" i="3"/>
  <c r="Q2500" i="3"/>
  <c r="P2500" i="3"/>
  <c r="V2499" i="3"/>
  <c r="U2499" i="3"/>
  <c r="T2499" i="3"/>
  <c r="S2499" i="3"/>
  <c r="R2499" i="3"/>
  <c r="Q2499" i="3"/>
  <c r="P2499" i="3"/>
  <c r="V2498" i="3"/>
  <c r="U2498" i="3"/>
  <c r="T2498" i="3"/>
  <c r="S2498" i="3"/>
  <c r="R2498" i="3"/>
  <c r="Q2498" i="3"/>
  <c r="P2498" i="3"/>
  <c r="V2497" i="3"/>
  <c r="U2497" i="3"/>
  <c r="T2497" i="3"/>
  <c r="S2497" i="3"/>
  <c r="R2497" i="3"/>
  <c r="Q2497" i="3"/>
  <c r="P2497" i="3"/>
  <c r="V2496" i="3"/>
  <c r="U2496" i="3"/>
  <c r="T2496" i="3"/>
  <c r="S2496" i="3"/>
  <c r="R2496" i="3"/>
  <c r="Q2496" i="3"/>
  <c r="P2496" i="3"/>
  <c r="V2495" i="3"/>
  <c r="U2495" i="3"/>
  <c r="T2495" i="3"/>
  <c r="S2495" i="3"/>
  <c r="R2495" i="3"/>
  <c r="Q2495" i="3"/>
  <c r="P2495" i="3"/>
  <c r="V2494" i="3"/>
  <c r="U2494" i="3"/>
  <c r="T2494" i="3"/>
  <c r="S2494" i="3"/>
  <c r="R2494" i="3"/>
  <c r="Q2494" i="3"/>
  <c r="P2494" i="3"/>
  <c r="V2493" i="3"/>
  <c r="U2493" i="3"/>
  <c r="T2493" i="3"/>
  <c r="S2493" i="3"/>
  <c r="R2493" i="3"/>
  <c r="Q2493" i="3"/>
  <c r="P2493" i="3"/>
  <c r="V2492" i="3"/>
  <c r="U2492" i="3"/>
  <c r="T2492" i="3"/>
  <c r="S2492" i="3"/>
  <c r="R2492" i="3"/>
  <c r="Q2492" i="3"/>
  <c r="P2492" i="3"/>
  <c r="V2491" i="3"/>
  <c r="U2491" i="3"/>
  <c r="T2491" i="3"/>
  <c r="S2491" i="3"/>
  <c r="R2491" i="3"/>
  <c r="Q2491" i="3"/>
  <c r="P2491" i="3"/>
  <c r="V2490" i="3"/>
  <c r="U2490" i="3"/>
  <c r="T2490" i="3"/>
  <c r="S2490" i="3"/>
  <c r="R2490" i="3"/>
  <c r="Q2490" i="3"/>
  <c r="P2490" i="3"/>
  <c r="V2489" i="3"/>
  <c r="U2489" i="3"/>
  <c r="T2489" i="3"/>
  <c r="S2489" i="3"/>
  <c r="R2489" i="3"/>
  <c r="Q2489" i="3"/>
  <c r="P2489" i="3"/>
  <c r="V2488" i="3"/>
  <c r="U2488" i="3"/>
  <c r="T2488" i="3"/>
  <c r="S2488" i="3"/>
  <c r="R2488" i="3"/>
  <c r="Q2488" i="3"/>
  <c r="P2488" i="3"/>
  <c r="V2487" i="3"/>
  <c r="U2487" i="3"/>
  <c r="T2487" i="3"/>
  <c r="S2487" i="3"/>
  <c r="R2487" i="3"/>
  <c r="Q2487" i="3"/>
  <c r="P2487" i="3"/>
  <c r="V2486" i="3"/>
  <c r="U2486" i="3"/>
  <c r="T2486" i="3"/>
  <c r="S2486" i="3"/>
  <c r="R2486" i="3"/>
  <c r="Q2486" i="3"/>
  <c r="P2486" i="3"/>
  <c r="V2485" i="3"/>
  <c r="U2485" i="3"/>
  <c r="T2485" i="3"/>
  <c r="S2485" i="3"/>
  <c r="R2485" i="3"/>
  <c r="Q2485" i="3"/>
  <c r="P2485" i="3"/>
  <c r="V2484" i="3"/>
  <c r="U2484" i="3"/>
  <c r="T2484" i="3"/>
  <c r="S2484" i="3"/>
  <c r="R2484" i="3"/>
  <c r="Q2484" i="3"/>
  <c r="P2484" i="3"/>
  <c r="V2483" i="3"/>
  <c r="U2483" i="3"/>
  <c r="T2483" i="3"/>
  <c r="S2483" i="3"/>
  <c r="R2483" i="3"/>
  <c r="Q2483" i="3"/>
  <c r="P2483" i="3"/>
  <c r="V2482" i="3"/>
  <c r="U2482" i="3"/>
  <c r="T2482" i="3"/>
  <c r="S2482" i="3"/>
  <c r="R2482" i="3"/>
  <c r="Q2482" i="3"/>
  <c r="P2482" i="3"/>
  <c r="V2481" i="3"/>
  <c r="U2481" i="3"/>
  <c r="T2481" i="3"/>
  <c r="S2481" i="3"/>
  <c r="R2481" i="3"/>
  <c r="Q2481" i="3"/>
  <c r="P2481" i="3"/>
  <c r="V2480" i="3"/>
  <c r="U2480" i="3"/>
  <c r="T2480" i="3"/>
  <c r="S2480" i="3"/>
  <c r="R2480" i="3"/>
  <c r="Q2480" i="3"/>
  <c r="P2480" i="3"/>
  <c r="V2479" i="3"/>
  <c r="U2479" i="3"/>
  <c r="T2479" i="3"/>
  <c r="S2479" i="3"/>
  <c r="R2479" i="3"/>
  <c r="Q2479" i="3"/>
  <c r="P2479" i="3"/>
  <c r="V2478" i="3"/>
  <c r="U2478" i="3"/>
  <c r="T2478" i="3"/>
  <c r="S2478" i="3"/>
  <c r="R2478" i="3"/>
  <c r="Q2478" i="3"/>
  <c r="P2478" i="3"/>
  <c r="V2477" i="3"/>
  <c r="U2477" i="3"/>
  <c r="T2477" i="3"/>
  <c r="S2477" i="3"/>
  <c r="R2477" i="3"/>
  <c r="Q2477" i="3"/>
  <c r="P2477" i="3"/>
  <c r="V2476" i="3"/>
  <c r="U2476" i="3"/>
  <c r="T2476" i="3"/>
  <c r="S2476" i="3"/>
  <c r="R2476" i="3"/>
  <c r="Q2476" i="3"/>
  <c r="P2476" i="3"/>
  <c r="V2475" i="3"/>
  <c r="U2475" i="3"/>
  <c r="T2475" i="3"/>
  <c r="S2475" i="3"/>
  <c r="R2475" i="3"/>
  <c r="Q2475" i="3"/>
  <c r="P2475" i="3"/>
  <c r="V2474" i="3"/>
  <c r="U2474" i="3"/>
  <c r="T2474" i="3"/>
  <c r="S2474" i="3"/>
  <c r="R2474" i="3"/>
  <c r="Q2474" i="3"/>
  <c r="P2474" i="3"/>
  <c r="V2473" i="3"/>
  <c r="U2473" i="3"/>
  <c r="T2473" i="3"/>
  <c r="S2473" i="3"/>
  <c r="R2473" i="3"/>
  <c r="Q2473" i="3"/>
  <c r="P2473" i="3"/>
  <c r="V2472" i="3"/>
  <c r="U2472" i="3"/>
  <c r="T2472" i="3"/>
  <c r="S2472" i="3"/>
  <c r="R2472" i="3"/>
  <c r="Q2472" i="3"/>
  <c r="P2472" i="3"/>
  <c r="V2471" i="3"/>
  <c r="U2471" i="3"/>
  <c r="T2471" i="3"/>
  <c r="S2471" i="3"/>
  <c r="R2471" i="3"/>
  <c r="Q2471" i="3"/>
  <c r="P2471" i="3"/>
  <c r="V2470" i="3"/>
  <c r="U2470" i="3"/>
  <c r="T2470" i="3"/>
  <c r="S2470" i="3"/>
  <c r="R2470" i="3"/>
  <c r="Q2470" i="3"/>
  <c r="P2470" i="3"/>
  <c r="V2469" i="3"/>
  <c r="U2469" i="3"/>
  <c r="T2469" i="3"/>
  <c r="S2469" i="3"/>
  <c r="R2469" i="3"/>
  <c r="Q2469" i="3"/>
  <c r="P2469" i="3"/>
  <c r="V2468" i="3"/>
  <c r="U2468" i="3"/>
  <c r="T2468" i="3"/>
  <c r="S2468" i="3"/>
  <c r="R2468" i="3"/>
  <c r="Q2468" i="3"/>
  <c r="P2468" i="3"/>
  <c r="V2467" i="3"/>
  <c r="U2467" i="3"/>
  <c r="T2467" i="3"/>
  <c r="S2467" i="3"/>
  <c r="R2467" i="3"/>
  <c r="Q2467" i="3"/>
  <c r="P2467" i="3"/>
  <c r="V2466" i="3"/>
  <c r="U2466" i="3"/>
  <c r="T2466" i="3"/>
  <c r="S2466" i="3"/>
  <c r="R2466" i="3"/>
  <c r="Q2466" i="3"/>
  <c r="P2466" i="3"/>
  <c r="V2465" i="3"/>
  <c r="U2465" i="3"/>
  <c r="T2465" i="3"/>
  <c r="S2465" i="3"/>
  <c r="R2465" i="3"/>
  <c r="Q2465" i="3"/>
  <c r="P2465" i="3"/>
  <c r="V2464" i="3"/>
  <c r="U2464" i="3"/>
  <c r="T2464" i="3"/>
  <c r="S2464" i="3"/>
  <c r="R2464" i="3"/>
  <c r="Q2464" i="3"/>
  <c r="P2464" i="3"/>
  <c r="V2463" i="3"/>
  <c r="U2463" i="3"/>
  <c r="T2463" i="3"/>
  <c r="S2463" i="3"/>
  <c r="R2463" i="3"/>
  <c r="Q2463" i="3"/>
  <c r="P2463" i="3"/>
  <c r="V2462" i="3"/>
  <c r="U2462" i="3"/>
  <c r="T2462" i="3"/>
  <c r="S2462" i="3"/>
  <c r="R2462" i="3"/>
  <c r="Q2462" i="3"/>
  <c r="P2462" i="3"/>
  <c r="V2461" i="3"/>
  <c r="U2461" i="3"/>
  <c r="T2461" i="3"/>
  <c r="S2461" i="3"/>
  <c r="R2461" i="3"/>
  <c r="Q2461" i="3"/>
  <c r="P2461" i="3"/>
  <c r="V2460" i="3"/>
  <c r="U2460" i="3"/>
  <c r="T2460" i="3"/>
  <c r="S2460" i="3"/>
  <c r="R2460" i="3"/>
  <c r="Q2460" i="3"/>
  <c r="P2460" i="3"/>
  <c r="V2459" i="3"/>
  <c r="U2459" i="3"/>
  <c r="T2459" i="3"/>
  <c r="S2459" i="3"/>
  <c r="R2459" i="3"/>
  <c r="Q2459" i="3"/>
  <c r="P2459" i="3"/>
  <c r="V2458" i="3"/>
  <c r="U2458" i="3"/>
  <c r="T2458" i="3"/>
  <c r="S2458" i="3"/>
  <c r="R2458" i="3"/>
  <c r="Q2458" i="3"/>
  <c r="P2458" i="3"/>
  <c r="V2457" i="3"/>
  <c r="U2457" i="3"/>
  <c r="T2457" i="3"/>
  <c r="S2457" i="3"/>
  <c r="R2457" i="3"/>
  <c r="Q2457" i="3"/>
  <c r="P2457" i="3"/>
  <c r="V2456" i="3"/>
  <c r="U2456" i="3"/>
  <c r="T2456" i="3"/>
  <c r="S2456" i="3"/>
  <c r="R2456" i="3"/>
  <c r="Q2456" i="3"/>
  <c r="P2456" i="3"/>
  <c r="V2455" i="3"/>
  <c r="U2455" i="3"/>
  <c r="T2455" i="3"/>
  <c r="S2455" i="3"/>
  <c r="R2455" i="3"/>
  <c r="Q2455" i="3"/>
  <c r="P2455" i="3"/>
  <c r="V2454" i="3"/>
  <c r="U2454" i="3"/>
  <c r="T2454" i="3"/>
  <c r="S2454" i="3"/>
  <c r="R2454" i="3"/>
  <c r="Q2454" i="3"/>
  <c r="P2454" i="3"/>
  <c r="V2453" i="3"/>
  <c r="U2453" i="3"/>
  <c r="T2453" i="3"/>
  <c r="S2453" i="3"/>
  <c r="R2453" i="3"/>
  <c r="Q2453" i="3"/>
  <c r="P2453" i="3"/>
  <c r="V2452" i="3"/>
  <c r="U2452" i="3"/>
  <c r="T2452" i="3"/>
  <c r="S2452" i="3"/>
  <c r="R2452" i="3"/>
  <c r="Q2452" i="3"/>
  <c r="P2452" i="3"/>
  <c r="V2451" i="3"/>
  <c r="U2451" i="3"/>
  <c r="T2451" i="3"/>
  <c r="S2451" i="3"/>
  <c r="R2451" i="3"/>
  <c r="Q2451" i="3"/>
  <c r="P2451" i="3"/>
  <c r="V2450" i="3"/>
  <c r="U2450" i="3"/>
  <c r="T2450" i="3"/>
  <c r="S2450" i="3"/>
  <c r="R2450" i="3"/>
  <c r="Q2450" i="3"/>
  <c r="P2450" i="3"/>
  <c r="V2449" i="3"/>
  <c r="U2449" i="3"/>
  <c r="T2449" i="3"/>
  <c r="S2449" i="3"/>
  <c r="R2449" i="3"/>
  <c r="Q2449" i="3"/>
  <c r="P2449" i="3"/>
  <c r="V2448" i="3"/>
  <c r="U2448" i="3"/>
  <c r="T2448" i="3"/>
  <c r="S2448" i="3"/>
  <c r="R2448" i="3"/>
  <c r="Q2448" i="3"/>
  <c r="P2448" i="3"/>
  <c r="V2447" i="3"/>
  <c r="U2447" i="3"/>
  <c r="T2447" i="3"/>
  <c r="S2447" i="3"/>
  <c r="R2447" i="3"/>
  <c r="Q2447" i="3"/>
  <c r="P2447" i="3"/>
  <c r="V2446" i="3"/>
  <c r="U2446" i="3"/>
  <c r="T2446" i="3"/>
  <c r="S2446" i="3"/>
  <c r="R2446" i="3"/>
  <c r="Q2446" i="3"/>
  <c r="P2446" i="3"/>
  <c r="V2445" i="3"/>
  <c r="U2445" i="3"/>
  <c r="T2445" i="3"/>
  <c r="S2445" i="3"/>
  <c r="R2445" i="3"/>
  <c r="Q2445" i="3"/>
  <c r="P2445" i="3"/>
  <c r="V2444" i="3"/>
  <c r="U2444" i="3"/>
  <c r="T2444" i="3"/>
  <c r="S2444" i="3"/>
  <c r="R2444" i="3"/>
  <c r="Q2444" i="3"/>
  <c r="P2444" i="3"/>
  <c r="V2443" i="3"/>
  <c r="U2443" i="3"/>
  <c r="T2443" i="3"/>
  <c r="S2443" i="3"/>
  <c r="R2443" i="3"/>
  <c r="Q2443" i="3"/>
  <c r="P2443" i="3"/>
  <c r="V2442" i="3"/>
  <c r="U2442" i="3"/>
  <c r="T2442" i="3"/>
  <c r="S2442" i="3"/>
  <c r="R2442" i="3"/>
  <c r="Q2442" i="3"/>
  <c r="P2442" i="3"/>
  <c r="V2441" i="3"/>
  <c r="U2441" i="3"/>
  <c r="T2441" i="3"/>
  <c r="S2441" i="3"/>
  <c r="R2441" i="3"/>
  <c r="Q2441" i="3"/>
  <c r="P2441" i="3"/>
  <c r="V2440" i="3"/>
  <c r="U2440" i="3"/>
  <c r="T2440" i="3"/>
  <c r="S2440" i="3"/>
  <c r="R2440" i="3"/>
  <c r="Q2440" i="3"/>
  <c r="P2440" i="3"/>
  <c r="V2439" i="3"/>
  <c r="U2439" i="3"/>
  <c r="T2439" i="3"/>
  <c r="S2439" i="3"/>
  <c r="R2439" i="3"/>
  <c r="Q2439" i="3"/>
  <c r="P2439" i="3"/>
  <c r="V2438" i="3"/>
  <c r="U2438" i="3"/>
  <c r="T2438" i="3"/>
  <c r="S2438" i="3"/>
  <c r="R2438" i="3"/>
  <c r="Q2438" i="3"/>
  <c r="P2438" i="3"/>
  <c r="V2437" i="3"/>
  <c r="U2437" i="3"/>
  <c r="T2437" i="3"/>
  <c r="S2437" i="3"/>
  <c r="R2437" i="3"/>
  <c r="Q2437" i="3"/>
  <c r="P2437" i="3"/>
  <c r="V2436" i="3"/>
  <c r="U2436" i="3"/>
  <c r="T2436" i="3"/>
  <c r="S2436" i="3"/>
  <c r="R2436" i="3"/>
  <c r="Q2436" i="3"/>
  <c r="P2436" i="3"/>
  <c r="V2435" i="3"/>
  <c r="U2435" i="3"/>
  <c r="T2435" i="3"/>
  <c r="S2435" i="3"/>
  <c r="R2435" i="3"/>
  <c r="Q2435" i="3"/>
  <c r="P2435" i="3"/>
  <c r="V2434" i="3"/>
  <c r="U2434" i="3"/>
  <c r="T2434" i="3"/>
  <c r="S2434" i="3"/>
  <c r="R2434" i="3"/>
  <c r="Q2434" i="3"/>
  <c r="P2434" i="3"/>
  <c r="V2433" i="3"/>
  <c r="U2433" i="3"/>
  <c r="T2433" i="3"/>
  <c r="S2433" i="3"/>
  <c r="R2433" i="3"/>
  <c r="Q2433" i="3"/>
  <c r="P2433" i="3"/>
  <c r="V2432" i="3"/>
  <c r="U2432" i="3"/>
  <c r="T2432" i="3"/>
  <c r="S2432" i="3"/>
  <c r="R2432" i="3"/>
  <c r="Q2432" i="3"/>
  <c r="P2432" i="3"/>
  <c r="V2431" i="3"/>
  <c r="U2431" i="3"/>
  <c r="T2431" i="3"/>
  <c r="S2431" i="3"/>
  <c r="R2431" i="3"/>
  <c r="Q2431" i="3"/>
  <c r="P2431" i="3"/>
  <c r="V2430" i="3"/>
  <c r="U2430" i="3"/>
  <c r="T2430" i="3"/>
  <c r="S2430" i="3"/>
  <c r="R2430" i="3"/>
  <c r="Q2430" i="3"/>
  <c r="P2430" i="3"/>
  <c r="V2429" i="3"/>
  <c r="U2429" i="3"/>
  <c r="T2429" i="3"/>
  <c r="S2429" i="3"/>
  <c r="R2429" i="3"/>
  <c r="Q2429" i="3"/>
  <c r="P2429" i="3"/>
  <c r="V2428" i="3"/>
  <c r="U2428" i="3"/>
  <c r="T2428" i="3"/>
  <c r="S2428" i="3"/>
  <c r="R2428" i="3"/>
  <c r="Q2428" i="3"/>
  <c r="P2428" i="3"/>
  <c r="V2427" i="3"/>
  <c r="U2427" i="3"/>
  <c r="T2427" i="3"/>
  <c r="S2427" i="3"/>
  <c r="R2427" i="3"/>
  <c r="Q2427" i="3"/>
  <c r="P2427" i="3"/>
  <c r="V2426" i="3"/>
  <c r="U2426" i="3"/>
  <c r="T2426" i="3"/>
  <c r="S2426" i="3"/>
  <c r="R2426" i="3"/>
  <c r="Q2426" i="3"/>
  <c r="P2426" i="3"/>
  <c r="V2425" i="3"/>
  <c r="U2425" i="3"/>
  <c r="T2425" i="3"/>
  <c r="S2425" i="3"/>
  <c r="R2425" i="3"/>
  <c r="Q2425" i="3"/>
  <c r="P2425" i="3"/>
  <c r="V2424" i="3"/>
  <c r="U2424" i="3"/>
  <c r="T2424" i="3"/>
  <c r="S2424" i="3"/>
  <c r="R2424" i="3"/>
  <c r="Q2424" i="3"/>
  <c r="P2424" i="3"/>
  <c r="V2423" i="3"/>
  <c r="U2423" i="3"/>
  <c r="T2423" i="3"/>
  <c r="S2423" i="3"/>
  <c r="R2423" i="3"/>
  <c r="Q2423" i="3"/>
  <c r="P2423" i="3"/>
  <c r="V2422" i="3"/>
  <c r="U2422" i="3"/>
  <c r="T2422" i="3"/>
  <c r="S2422" i="3"/>
  <c r="R2422" i="3"/>
  <c r="Q2422" i="3"/>
  <c r="P2422" i="3"/>
  <c r="V2421" i="3"/>
  <c r="U2421" i="3"/>
  <c r="T2421" i="3"/>
  <c r="S2421" i="3"/>
  <c r="R2421" i="3"/>
  <c r="Q2421" i="3"/>
  <c r="P2421" i="3"/>
  <c r="V2420" i="3"/>
  <c r="U2420" i="3"/>
  <c r="T2420" i="3"/>
  <c r="S2420" i="3"/>
  <c r="R2420" i="3"/>
  <c r="Q2420" i="3"/>
  <c r="P2420" i="3"/>
  <c r="V2419" i="3"/>
  <c r="U2419" i="3"/>
  <c r="T2419" i="3"/>
  <c r="S2419" i="3"/>
  <c r="R2419" i="3"/>
  <c r="Q2419" i="3"/>
  <c r="P2419" i="3"/>
  <c r="V2418" i="3"/>
  <c r="U2418" i="3"/>
  <c r="T2418" i="3"/>
  <c r="S2418" i="3"/>
  <c r="R2418" i="3"/>
  <c r="Q2418" i="3"/>
  <c r="P2418" i="3"/>
  <c r="V2417" i="3"/>
  <c r="U2417" i="3"/>
  <c r="T2417" i="3"/>
  <c r="S2417" i="3"/>
  <c r="R2417" i="3"/>
  <c r="Q2417" i="3"/>
  <c r="P2417" i="3"/>
  <c r="V2416" i="3"/>
  <c r="U2416" i="3"/>
  <c r="T2416" i="3"/>
  <c r="S2416" i="3"/>
  <c r="R2416" i="3"/>
  <c r="Q2416" i="3"/>
  <c r="P2416" i="3"/>
  <c r="V2415" i="3"/>
  <c r="U2415" i="3"/>
  <c r="T2415" i="3"/>
  <c r="S2415" i="3"/>
  <c r="R2415" i="3"/>
  <c r="Q2415" i="3"/>
  <c r="P2415" i="3"/>
  <c r="V2414" i="3"/>
  <c r="U2414" i="3"/>
  <c r="T2414" i="3"/>
  <c r="S2414" i="3"/>
  <c r="R2414" i="3"/>
  <c r="Q2414" i="3"/>
  <c r="P2414" i="3"/>
  <c r="V2413" i="3"/>
  <c r="U2413" i="3"/>
  <c r="T2413" i="3"/>
  <c r="S2413" i="3"/>
  <c r="R2413" i="3"/>
  <c r="Q2413" i="3"/>
  <c r="P2413" i="3"/>
  <c r="V2412" i="3"/>
  <c r="U2412" i="3"/>
  <c r="T2412" i="3"/>
  <c r="S2412" i="3"/>
  <c r="R2412" i="3"/>
  <c r="Q2412" i="3"/>
  <c r="P2412" i="3"/>
  <c r="V2411" i="3"/>
  <c r="U2411" i="3"/>
  <c r="T2411" i="3"/>
  <c r="S2411" i="3"/>
  <c r="R2411" i="3"/>
  <c r="Q2411" i="3"/>
  <c r="P2411" i="3"/>
  <c r="V2410" i="3"/>
  <c r="U2410" i="3"/>
  <c r="T2410" i="3"/>
  <c r="S2410" i="3"/>
  <c r="R2410" i="3"/>
  <c r="Q2410" i="3"/>
  <c r="P2410" i="3"/>
  <c r="V2409" i="3"/>
  <c r="U2409" i="3"/>
  <c r="T2409" i="3"/>
  <c r="S2409" i="3"/>
  <c r="R2409" i="3"/>
  <c r="Q2409" i="3"/>
  <c r="P2409" i="3"/>
  <c r="V2408" i="3"/>
  <c r="U2408" i="3"/>
  <c r="T2408" i="3"/>
  <c r="S2408" i="3"/>
  <c r="R2408" i="3"/>
  <c r="Q2408" i="3"/>
  <c r="P2408" i="3"/>
  <c r="V2407" i="3"/>
  <c r="U2407" i="3"/>
  <c r="T2407" i="3"/>
  <c r="S2407" i="3"/>
  <c r="R2407" i="3"/>
  <c r="Q2407" i="3"/>
  <c r="P2407" i="3"/>
  <c r="V2406" i="3"/>
  <c r="U2406" i="3"/>
  <c r="T2406" i="3"/>
  <c r="S2406" i="3"/>
  <c r="R2406" i="3"/>
  <c r="Q2406" i="3"/>
  <c r="P2406" i="3"/>
  <c r="V2405" i="3"/>
  <c r="U2405" i="3"/>
  <c r="T2405" i="3"/>
  <c r="S2405" i="3"/>
  <c r="R2405" i="3"/>
  <c r="Q2405" i="3"/>
  <c r="P2405" i="3"/>
  <c r="V2404" i="3"/>
  <c r="U2404" i="3"/>
  <c r="T2404" i="3"/>
  <c r="S2404" i="3"/>
  <c r="R2404" i="3"/>
  <c r="Q2404" i="3"/>
  <c r="P2404" i="3"/>
  <c r="V2403" i="3"/>
  <c r="U2403" i="3"/>
  <c r="T2403" i="3"/>
  <c r="S2403" i="3"/>
  <c r="R2403" i="3"/>
  <c r="Q2403" i="3"/>
  <c r="P2403" i="3"/>
  <c r="V2402" i="3"/>
  <c r="U2402" i="3"/>
  <c r="T2402" i="3"/>
  <c r="S2402" i="3"/>
  <c r="R2402" i="3"/>
  <c r="Q2402" i="3"/>
  <c r="P2402" i="3"/>
  <c r="V2401" i="3"/>
  <c r="U2401" i="3"/>
  <c r="T2401" i="3"/>
  <c r="S2401" i="3"/>
  <c r="R2401" i="3"/>
  <c r="Q2401" i="3"/>
  <c r="P2401" i="3"/>
  <c r="V2400" i="3"/>
  <c r="U2400" i="3"/>
  <c r="T2400" i="3"/>
  <c r="S2400" i="3"/>
  <c r="R2400" i="3"/>
  <c r="Q2400" i="3"/>
  <c r="P2400" i="3"/>
  <c r="V2399" i="3"/>
  <c r="U2399" i="3"/>
  <c r="T2399" i="3"/>
  <c r="S2399" i="3"/>
  <c r="R2399" i="3"/>
  <c r="Q2399" i="3"/>
  <c r="P2399" i="3"/>
  <c r="V2398" i="3"/>
  <c r="U2398" i="3"/>
  <c r="T2398" i="3"/>
  <c r="S2398" i="3"/>
  <c r="R2398" i="3"/>
  <c r="Q2398" i="3"/>
  <c r="P2398" i="3"/>
  <c r="V2397" i="3"/>
  <c r="U2397" i="3"/>
  <c r="T2397" i="3"/>
  <c r="S2397" i="3"/>
  <c r="R2397" i="3"/>
  <c r="Q2397" i="3"/>
  <c r="P2397" i="3"/>
  <c r="V2396" i="3"/>
  <c r="U2396" i="3"/>
  <c r="T2396" i="3"/>
  <c r="S2396" i="3"/>
  <c r="R2396" i="3"/>
  <c r="Q2396" i="3"/>
  <c r="P2396" i="3"/>
  <c r="V2395" i="3"/>
  <c r="U2395" i="3"/>
  <c r="T2395" i="3"/>
  <c r="S2395" i="3"/>
  <c r="R2395" i="3"/>
  <c r="Q2395" i="3"/>
  <c r="P2395" i="3"/>
  <c r="V2394" i="3"/>
  <c r="U2394" i="3"/>
  <c r="T2394" i="3"/>
  <c r="S2394" i="3"/>
  <c r="R2394" i="3"/>
  <c r="Q2394" i="3"/>
  <c r="P2394" i="3"/>
  <c r="V2393" i="3"/>
  <c r="U2393" i="3"/>
  <c r="T2393" i="3"/>
  <c r="S2393" i="3"/>
  <c r="R2393" i="3"/>
  <c r="Q2393" i="3"/>
  <c r="P2393" i="3"/>
  <c r="V2392" i="3"/>
  <c r="U2392" i="3"/>
  <c r="T2392" i="3"/>
  <c r="S2392" i="3"/>
  <c r="R2392" i="3"/>
  <c r="Q2392" i="3"/>
  <c r="P2392" i="3"/>
  <c r="V2391" i="3"/>
  <c r="U2391" i="3"/>
  <c r="T2391" i="3"/>
  <c r="S2391" i="3"/>
  <c r="R2391" i="3"/>
  <c r="Q2391" i="3"/>
  <c r="P2391" i="3"/>
  <c r="V2390" i="3"/>
  <c r="U2390" i="3"/>
  <c r="T2390" i="3"/>
  <c r="S2390" i="3"/>
  <c r="R2390" i="3"/>
  <c r="Q2390" i="3"/>
  <c r="P2390" i="3"/>
  <c r="V2389" i="3"/>
  <c r="U2389" i="3"/>
  <c r="T2389" i="3"/>
  <c r="S2389" i="3"/>
  <c r="R2389" i="3"/>
  <c r="Q2389" i="3"/>
  <c r="P2389" i="3"/>
  <c r="V2388" i="3"/>
  <c r="U2388" i="3"/>
  <c r="T2388" i="3"/>
  <c r="S2388" i="3"/>
  <c r="R2388" i="3"/>
  <c r="Q2388" i="3"/>
  <c r="P2388" i="3"/>
  <c r="V2387" i="3"/>
  <c r="U2387" i="3"/>
  <c r="T2387" i="3"/>
  <c r="S2387" i="3"/>
  <c r="R2387" i="3"/>
  <c r="Q2387" i="3"/>
  <c r="P2387" i="3"/>
  <c r="V2386" i="3"/>
  <c r="U2386" i="3"/>
  <c r="T2386" i="3"/>
  <c r="S2386" i="3"/>
  <c r="R2386" i="3"/>
  <c r="Q2386" i="3"/>
  <c r="P2386" i="3"/>
  <c r="V2385" i="3"/>
  <c r="U2385" i="3"/>
  <c r="T2385" i="3"/>
  <c r="S2385" i="3"/>
  <c r="R2385" i="3"/>
  <c r="Q2385" i="3"/>
  <c r="P2385" i="3"/>
  <c r="V2384" i="3"/>
  <c r="U2384" i="3"/>
  <c r="T2384" i="3"/>
  <c r="S2384" i="3"/>
  <c r="R2384" i="3"/>
  <c r="Q2384" i="3"/>
  <c r="P2384" i="3"/>
  <c r="V2383" i="3"/>
  <c r="U2383" i="3"/>
  <c r="T2383" i="3"/>
  <c r="S2383" i="3"/>
  <c r="R2383" i="3"/>
  <c r="Q2383" i="3"/>
  <c r="P2383" i="3"/>
  <c r="V2382" i="3"/>
  <c r="U2382" i="3"/>
  <c r="T2382" i="3"/>
  <c r="S2382" i="3"/>
  <c r="R2382" i="3"/>
  <c r="Q2382" i="3"/>
  <c r="P2382" i="3"/>
  <c r="V2381" i="3"/>
  <c r="U2381" i="3"/>
  <c r="T2381" i="3"/>
  <c r="S2381" i="3"/>
  <c r="R2381" i="3"/>
  <c r="Q2381" i="3"/>
  <c r="P2381" i="3"/>
  <c r="V2380" i="3"/>
  <c r="U2380" i="3"/>
  <c r="T2380" i="3"/>
  <c r="S2380" i="3"/>
  <c r="R2380" i="3"/>
  <c r="Q2380" i="3"/>
  <c r="P2380" i="3"/>
  <c r="V2379" i="3"/>
  <c r="U2379" i="3"/>
  <c r="T2379" i="3"/>
  <c r="S2379" i="3"/>
  <c r="R2379" i="3"/>
  <c r="Q2379" i="3"/>
  <c r="P2379" i="3"/>
  <c r="V2378" i="3"/>
  <c r="U2378" i="3"/>
  <c r="T2378" i="3"/>
  <c r="S2378" i="3"/>
  <c r="R2378" i="3"/>
  <c r="Q2378" i="3"/>
  <c r="P2378" i="3"/>
  <c r="V2377" i="3"/>
  <c r="U2377" i="3"/>
  <c r="T2377" i="3"/>
  <c r="S2377" i="3"/>
  <c r="R2377" i="3"/>
  <c r="Q2377" i="3"/>
  <c r="P2377" i="3"/>
  <c r="V2376" i="3"/>
  <c r="U2376" i="3"/>
  <c r="T2376" i="3"/>
  <c r="S2376" i="3"/>
  <c r="R2376" i="3"/>
  <c r="Q2376" i="3"/>
  <c r="P2376" i="3"/>
  <c r="V2375" i="3"/>
  <c r="U2375" i="3"/>
  <c r="T2375" i="3"/>
  <c r="S2375" i="3"/>
  <c r="R2375" i="3"/>
  <c r="Q2375" i="3"/>
  <c r="P2375" i="3"/>
  <c r="V2374" i="3"/>
  <c r="U2374" i="3"/>
  <c r="T2374" i="3"/>
  <c r="S2374" i="3"/>
  <c r="R2374" i="3"/>
  <c r="Q2374" i="3"/>
  <c r="P2374" i="3"/>
  <c r="V2373" i="3"/>
  <c r="U2373" i="3"/>
  <c r="T2373" i="3"/>
  <c r="S2373" i="3"/>
  <c r="R2373" i="3"/>
  <c r="Q2373" i="3"/>
  <c r="P2373" i="3"/>
  <c r="V2372" i="3"/>
  <c r="U2372" i="3"/>
  <c r="T2372" i="3"/>
  <c r="S2372" i="3"/>
  <c r="R2372" i="3"/>
  <c r="Q2372" i="3"/>
  <c r="P2372" i="3"/>
  <c r="V2371" i="3"/>
  <c r="U2371" i="3"/>
  <c r="T2371" i="3"/>
  <c r="S2371" i="3"/>
  <c r="R2371" i="3"/>
  <c r="Q2371" i="3"/>
  <c r="P2371" i="3"/>
  <c r="V2370" i="3"/>
  <c r="U2370" i="3"/>
  <c r="T2370" i="3"/>
  <c r="S2370" i="3"/>
  <c r="R2370" i="3"/>
  <c r="Q2370" i="3"/>
  <c r="P2370" i="3"/>
  <c r="V2369" i="3"/>
  <c r="U2369" i="3"/>
  <c r="T2369" i="3"/>
  <c r="S2369" i="3"/>
  <c r="R2369" i="3"/>
  <c r="Q2369" i="3"/>
  <c r="P2369" i="3"/>
  <c r="V2368" i="3"/>
  <c r="U2368" i="3"/>
  <c r="T2368" i="3"/>
  <c r="S2368" i="3"/>
  <c r="R2368" i="3"/>
  <c r="Q2368" i="3"/>
  <c r="P2368" i="3"/>
  <c r="V2367" i="3"/>
  <c r="U2367" i="3"/>
  <c r="T2367" i="3"/>
  <c r="S2367" i="3"/>
  <c r="R2367" i="3"/>
  <c r="Q2367" i="3"/>
  <c r="P2367" i="3"/>
  <c r="V2366" i="3"/>
  <c r="U2366" i="3"/>
  <c r="T2366" i="3"/>
  <c r="S2366" i="3"/>
  <c r="R2366" i="3"/>
  <c r="Q2366" i="3"/>
  <c r="P2366" i="3"/>
  <c r="V2365" i="3"/>
  <c r="U2365" i="3"/>
  <c r="T2365" i="3"/>
  <c r="S2365" i="3"/>
  <c r="R2365" i="3"/>
  <c r="Q2365" i="3"/>
  <c r="P2365" i="3"/>
  <c r="V2364" i="3"/>
  <c r="U2364" i="3"/>
  <c r="T2364" i="3"/>
  <c r="S2364" i="3"/>
  <c r="R2364" i="3"/>
  <c r="Q2364" i="3"/>
  <c r="P2364" i="3"/>
  <c r="V2363" i="3"/>
  <c r="U2363" i="3"/>
  <c r="T2363" i="3"/>
  <c r="S2363" i="3"/>
  <c r="R2363" i="3"/>
  <c r="Q2363" i="3"/>
  <c r="P2363" i="3"/>
  <c r="V2362" i="3"/>
  <c r="U2362" i="3"/>
  <c r="T2362" i="3"/>
  <c r="S2362" i="3"/>
  <c r="R2362" i="3"/>
  <c r="Q2362" i="3"/>
  <c r="P2362" i="3"/>
  <c r="V2361" i="3"/>
  <c r="U2361" i="3"/>
  <c r="T2361" i="3"/>
  <c r="S2361" i="3"/>
  <c r="R2361" i="3"/>
  <c r="Q2361" i="3"/>
  <c r="P2361" i="3"/>
  <c r="V2360" i="3"/>
  <c r="U2360" i="3"/>
  <c r="T2360" i="3"/>
  <c r="S2360" i="3"/>
  <c r="R2360" i="3"/>
  <c r="Q2360" i="3"/>
  <c r="P2360" i="3"/>
  <c r="V2359" i="3"/>
  <c r="U2359" i="3"/>
  <c r="T2359" i="3"/>
  <c r="S2359" i="3"/>
  <c r="R2359" i="3"/>
  <c r="Q2359" i="3"/>
  <c r="P2359" i="3"/>
  <c r="V2358" i="3"/>
  <c r="U2358" i="3"/>
  <c r="T2358" i="3"/>
  <c r="S2358" i="3"/>
  <c r="R2358" i="3"/>
  <c r="Q2358" i="3"/>
  <c r="P2358" i="3"/>
  <c r="V2357" i="3"/>
  <c r="U2357" i="3"/>
  <c r="T2357" i="3"/>
  <c r="S2357" i="3"/>
  <c r="R2357" i="3"/>
  <c r="Q2357" i="3"/>
  <c r="P2357" i="3"/>
  <c r="V2356" i="3"/>
  <c r="U2356" i="3"/>
  <c r="T2356" i="3"/>
  <c r="S2356" i="3"/>
  <c r="R2356" i="3"/>
  <c r="Q2356" i="3"/>
  <c r="P2356" i="3"/>
  <c r="V2355" i="3"/>
  <c r="U2355" i="3"/>
  <c r="T2355" i="3"/>
  <c r="S2355" i="3"/>
  <c r="R2355" i="3"/>
  <c r="Q2355" i="3"/>
  <c r="P2355" i="3"/>
  <c r="V2354" i="3"/>
  <c r="U2354" i="3"/>
  <c r="T2354" i="3"/>
  <c r="S2354" i="3"/>
  <c r="R2354" i="3"/>
  <c r="Q2354" i="3"/>
  <c r="P2354" i="3"/>
  <c r="V2353" i="3"/>
  <c r="U2353" i="3"/>
  <c r="T2353" i="3"/>
  <c r="S2353" i="3"/>
  <c r="R2353" i="3"/>
  <c r="Q2353" i="3"/>
  <c r="P2353" i="3"/>
  <c r="V2352" i="3"/>
  <c r="U2352" i="3"/>
  <c r="T2352" i="3"/>
  <c r="S2352" i="3"/>
  <c r="R2352" i="3"/>
  <c r="Q2352" i="3"/>
  <c r="P2352" i="3"/>
  <c r="V2351" i="3"/>
  <c r="U2351" i="3"/>
  <c r="T2351" i="3"/>
  <c r="S2351" i="3"/>
  <c r="R2351" i="3"/>
  <c r="Q2351" i="3"/>
  <c r="P2351" i="3"/>
  <c r="V2350" i="3"/>
  <c r="U2350" i="3"/>
  <c r="T2350" i="3"/>
  <c r="S2350" i="3"/>
  <c r="R2350" i="3"/>
  <c r="Q2350" i="3"/>
  <c r="P2350" i="3"/>
  <c r="V2349" i="3"/>
  <c r="U2349" i="3"/>
  <c r="T2349" i="3"/>
  <c r="S2349" i="3"/>
  <c r="R2349" i="3"/>
  <c r="Q2349" i="3"/>
  <c r="P2349" i="3"/>
  <c r="V2348" i="3"/>
  <c r="U2348" i="3"/>
  <c r="T2348" i="3"/>
  <c r="S2348" i="3"/>
  <c r="R2348" i="3"/>
  <c r="Q2348" i="3"/>
  <c r="P2348" i="3"/>
  <c r="V2347" i="3"/>
  <c r="U2347" i="3"/>
  <c r="T2347" i="3"/>
  <c r="S2347" i="3"/>
  <c r="R2347" i="3"/>
  <c r="Q2347" i="3"/>
  <c r="P2347" i="3"/>
  <c r="V2346" i="3"/>
  <c r="U2346" i="3"/>
  <c r="T2346" i="3"/>
  <c r="S2346" i="3"/>
  <c r="R2346" i="3"/>
  <c r="Q2346" i="3"/>
  <c r="P2346" i="3"/>
  <c r="V2345" i="3"/>
  <c r="U2345" i="3"/>
  <c r="T2345" i="3"/>
  <c r="S2345" i="3"/>
  <c r="R2345" i="3"/>
  <c r="Q2345" i="3"/>
  <c r="P2345" i="3"/>
  <c r="V2344" i="3"/>
  <c r="U2344" i="3"/>
  <c r="T2344" i="3"/>
  <c r="S2344" i="3"/>
  <c r="R2344" i="3"/>
  <c r="Q2344" i="3"/>
  <c r="P2344" i="3"/>
  <c r="V2343" i="3"/>
  <c r="U2343" i="3"/>
  <c r="T2343" i="3"/>
  <c r="S2343" i="3"/>
  <c r="R2343" i="3"/>
  <c r="Q2343" i="3"/>
  <c r="P2343" i="3"/>
  <c r="V2342" i="3"/>
  <c r="U2342" i="3"/>
  <c r="T2342" i="3"/>
  <c r="S2342" i="3"/>
  <c r="R2342" i="3"/>
  <c r="Q2342" i="3"/>
  <c r="P2342" i="3"/>
  <c r="V2341" i="3"/>
  <c r="U2341" i="3"/>
  <c r="T2341" i="3"/>
  <c r="S2341" i="3"/>
  <c r="R2341" i="3"/>
  <c r="Q2341" i="3"/>
  <c r="P2341" i="3"/>
  <c r="V2340" i="3"/>
  <c r="U2340" i="3"/>
  <c r="T2340" i="3"/>
  <c r="S2340" i="3"/>
  <c r="R2340" i="3"/>
  <c r="Q2340" i="3"/>
  <c r="P2340" i="3"/>
  <c r="V2339" i="3"/>
  <c r="U2339" i="3"/>
  <c r="T2339" i="3"/>
  <c r="S2339" i="3"/>
  <c r="R2339" i="3"/>
  <c r="Q2339" i="3"/>
  <c r="P2339" i="3"/>
  <c r="V2338" i="3"/>
  <c r="U2338" i="3"/>
  <c r="T2338" i="3"/>
  <c r="S2338" i="3"/>
  <c r="R2338" i="3"/>
  <c r="Q2338" i="3"/>
  <c r="P2338" i="3"/>
  <c r="V2337" i="3"/>
  <c r="U2337" i="3"/>
  <c r="T2337" i="3"/>
  <c r="S2337" i="3"/>
  <c r="R2337" i="3"/>
  <c r="Q2337" i="3"/>
  <c r="P2337" i="3"/>
  <c r="V2336" i="3"/>
  <c r="U2336" i="3"/>
  <c r="T2336" i="3"/>
  <c r="S2336" i="3"/>
  <c r="R2336" i="3"/>
  <c r="Q2336" i="3"/>
  <c r="P2336" i="3"/>
  <c r="V2335" i="3"/>
  <c r="U2335" i="3"/>
  <c r="T2335" i="3"/>
  <c r="S2335" i="3"/>
  <c r="R2335" i="3"/>
  <c r="Q2335" i="3"/>
  <c r="P2335" i="3"/>
  <c r="V2334" i="3"/>
  <c r="U2334" i="3"/>
  <c r="T2334" i="3"/>
  <c r="S2334" i="3"/>
  <c r="R2334" i="3"/>
  <c r="Q2334" i="3"/>
  <c r="P2334" i="3"/>
  <c r="V2333" i="3"/>
  <c r="U2333" i="3"/>
  <c r="T2333" i="3"/>
  <c r="S2333" i="3"/>
  <c r="R2333" i="3"/>
  <c r="Q2333" i="3"/>
  <c r="P2333" i="3"/>
  <c r="V2332" i="3"/>
  <c r="U2332" i="3"/>
  <c r="T2332" i="3"/>
  <c r="S2332" i="3"/>
  <c r="R2332" i="3"/>
  <c r="Q2332" i="3"/>
  <c r="P2332" i="3"/>
  <c r="V2331" i="3"/>
  <c r="U2331" i="3"/>
  <c r="T2331" i="3"/>
  <c r="S2331" i="3"/>
  <c r="R2331" i="3"/>
  <c r="Q2331" i="3"/>
  <c r="P2331" i="3"/>
  <c r="V2330" i="3"/>
  <c r="U2330" i="3"/>
  <c r="T2330" i="3"/>
  <c r="S2330" i="3"/>
  <c r="R2330" i="3"/>
  <c r="Q2330" i="3"/>
  <c r="P2330" i="3"/>
  <c r="V2329" i="3"/>
  <c r="U2329" i="3"/>
  <c r="T2329" i="3"/>
  <c r="S2329" i="3"/>
  <c r="R2329" i="3"/>
  <c r="Q2329" i="3"/>
  <c r="P2329" i="3"/>
  <c r="V2328" i="3"/>
  <c r="U2328" i="3"/>
  <c r="T2328" i="3"/>
  <c r="S2328" i="3"/>
  <c r="R2328" i="3"/>
  <c r="Q2328" i="3"/>
  <c r="P2328" i="3"/>
  <c r="V2327" i="3"/>
  <c r="U2327" i="3"/>
  <c r="T2327" i="3"/>
  <c r="S2327" i="3"/>
  <c r="R2327" i="3"/>
  <c r="Q2327" i="3"/>
  <c r="P2327" i="3"/>
  <c r="V2326" i="3"/>
  <c r="U2326" i="3"/>
  <c r="T2326" i="3"/>
  <c r="S2326" i="3"/>
  <c r="R2326" i="3"/>
  <c r="Q2326" i="3"/>
  <c r="P2326" i="3"/>
  <c r="V2325" i="3"/>
  <c r="U2325" i="3"/>
  <c r="T2325" i="3"/>
  <c r="S2325" i="3"/>
  <c r="R2325" i="3"/>
  <c r="Q2325" i="3"/>
  <c r="P2325" i="3"/>
  <c r="V2324" i="3"/>
  <c r="U2324" i="3"/>
  <c r="T2324" i="3"/>
  <c r="S2324" i="3"/>
  <c r="R2324" i="3"/>
  <c r="Q2324" i="3"/>
  <c r="P2324" i="3"/>
  <c r="V2323" i="3"/>
  <c r="U2323" i="3"/>
  <c r="T2323" i="3"/>
  <c r="S2323" i="3"/>
  <c r="R2323" i="3"/>
  <c r="Q2323" i="3"/>
  <c r="P2323" i="3"/>
  <c r="V2322" i="3"/>
  <c r="U2322" i="3"/>
  <c r="T2322" i="3"/>
  <c r="S2322" i="3"/>
  <c r="R2322" i="3"/>
  <c r="Q2322" i="3"/>
  <c r="P2322" i="3"/>
  <c r="V2321" i="3"/>
  <c r="U2321" i="3"/>
  <c r="T2321" i="3"/>
  <c r="S2321" i="3"/>
  <c r="R2321" i="3"/>
  <c r="Q2321" i="3"/>
  <c r="P2321" i="3"/>
  <c r="V2320" i="3"/>
  <c r="U2320" i="3"/>
  <c r="T2320" i="3"/>
  <c r="S2320" i="3"/>
  <c r="R2320" i="3"/>
  <c r="Q2320" i="3"/>
  <c r="P2320" i="3"/>
  <c r="V2319" i="3"/>
  <c r="U2319" i="3"/>
  <c r="T2319" i="3"/>
  <c r="S2319" i="3"/>
  <c r="R2319" i="3"/>
  <c r="Q2319" i="3"/>
  <c r="P2319" i="3"/>
  <c r="V2318" i="3"/>
  <c r="U2318" i="3"/>
  <c r="T2318" i="3"/>
  <c r="S2318" i="3"/>
  <c r="R2318" i="3"/>
  <c r="Q2318" i="3"/>
  <c r="P2318" i="3"/>
  <c r="V2317" i="3"/>
  <c r="U2317" i="3"/>
  <c r="T2317" i="3"/>
  <c r="S2317" i="3"/>
  <c r="R2317" i="3"/>
  <c r="Q2317" i="3"/>
  <c r="P2317" i="3"/>
  <c r="V2316" i="3"/>
  <c r="U2316" i="3"/>
  <c r="T2316" i="3"/>
  <c r="S2316" i="3"/>
  <c r="R2316" i="3"/>
  <c r="Q2316" i="3"/>
  <c r="P2316" i="3"/>
  <c r="V2315" i="3"/>
  <c r="U2315" i="3"/>
  <c r="T2315" i="3"/>
  <c r="S2315" i="3"/>
  <c r="R2315" i="3"/>
  <c r="Q2315" i="3"/>
  <c r="P2315" i="3"/>
  <c r="V2314" i="3"/>
  <c r="U2314" i="3"/>
  <c r="T2314" i="3"/>
  <c r="S2314" i="3"/>
  <c r="R2314" i="3"/>
  <c r="Q2314" i="3"/>
  <c r="P2314" i="3"/>
  <c r="V2313" i="3"/>
  <c r="U2313" i="3"/>
  <c r="T2313" i="3"/>
  <c r="S2313" i="3"/>
  <c r="R2313" i="3"/>
  <c r="Q2313" i="3"/>
  <c r="P2313" i="3"/>
  <c r="V2312" i="3"/>
  <c r="U2312" i="3"/>
  <c r="T2312" i="3"/>
  <c r="S2312" i="3"/>
  <c r="R2312" i="3"/>
  <c r="Q2312" i="3"/>
  <c r="P2312" i="3"/>
  <c r="V2311" i="3"/>
  <c r="U2311" i="3"/>
  <c r="T2311" i="3"/>
  <c r="S2311" i="3"/>
  <c r="R2311" i="3"/>
  <c r="Q2311" i="3"/>
  <c r="P2311" i="3"/>
  <c r="V2310" i="3"/>
  <c r="U2310" i="3"/>
  <c r="T2310" i="3"/>
  <c r="S2310" i="3"/>
  <c r="R2310" i="3"/>
  <c r="Q2310" i="3"/>
  <c r="P2310" i="3"/>
  <c r="V2309" i="3"/>
  <c r="U2309" i="3"/>
  <c r="T2309" i="3"/>
  <c r="S2309" i="3"/>
  <c r="R2309" i="3"/>
  <c r="Q2309" i="3"/>
  <c r="P2309" i="3"/>
  <c r="V2308" i="3"/>
  <c r="U2308" i="3"/>
  <c r="T2308" i="3"/>
  <c r="S2308" i="3"/>
  <c r="R2308" i="3"/>
  <c r="Q2308" i="3"/>
  <c r="P2308" i="3"/>
  <c r="V2307" i="3"/>
  <c r="U2307" i="3"/>
  <c r="T2307" i="3"/>
  <c r="S2307" i="3"/>
  <c r="R2307" i="3"/>
  <c r="Q2307" i="3"/>
  <c r="P2307" i="3"/>
  <c r="V2306" i="3"/>
  <c r="U2306" i="3"/>
  <c r="T2306" i="3"/>
  <c r="S2306" i="3"/>
  <c r="R2306" i="3"/>
  <c r="Q2306" i="3"/>
  <c r="P2306" i="3"/>
  <c r="V2305" i="3"/>
  <c r="U2305" i="3"/>
  <c r="T2305" i="3"/>
  <c r="S2305" i="3"/>
  <c r="R2305" i="3"/>
  <c r="Q2305" i="3"/>
  <c r="P2305" i="3"/>
  <c r="V2304" i="3"/>
  <c r="U2304" i="3"/>
  <c r="T2304" i="3"/>
  <c r="S2304" i="3"/>
  <c r="R2304" i="3"/>
  <c r="Q2304" i="3"/>
  <c r="P2304" i="3"/>
  <c r="V2303" i="3"/>
  <c r="U2303" i="3"/>
  <c r="T2303" i="3"/>
  <c r="S2303" i="3"/>
  <c r="R2303" i="3"/>
  <c r="Q2303" i="3"/>
  <c r="P2303" i="3"/>
  <c r="V2302" i="3"/>
  <c r="U2302" i="3"/>
  <c r="T2302" i="3"/>
  <c r="S2302" i="3"/>
  <c r="R2302" i="3"/>
  <c r="Q2302" i="3"/>
  <c r="P2302" i="3"/>
  <c r="V2301" i="3"/>
  <c r="U2301" i="3"/>
  <c r="T2301" i="3"/>
  <c r="S2301" i="3"/>
  <c r="R2301" i="3"/>
  <c r="Q2301" i="3"/>
  <c r="P2301" i="3"/>
  <c r="V2300" i="3"/>
  <c r="U2300" i="3"/>
  <c r="T2300" i="3"/>
  <c r="S2300" i="3"/>
  <c r="R2300" i="3"/>
  <c r="Q2300" i="3"/>
  <c r="P2300" i="3"/>
  <c r="V2299" i="3"/>
  <c r="U2299" i="3"/>
  <c r="T2299" i="3"/>
  <c r="S2299" i="3"/>
  <c r="R2299" i="3"/>
  <c r="Q2299" i="3"/>
  <c r="P2299" i="3"/>
  <c r="V2298" i="3"/>
  <c r="U2298" i="3"/>
  <c r="T2298" i="3"/>
  <c r="S2298" i="3"/>
  <c r="R2298" i="3"/>
  <c r="Q2298" i="3"/>
  <c r="P2298" i="3"/>
  <c r="V2297" i="3"/>
  <c r="U2297" i="3"/>
  <c r="T2297" i="3"/>
  <c r="S2297" i="3"/>
  <c r="R2297" i="3"/>
  <c r="Q2297" i="3"/>
  <c r="P2297" i="3"/>
  <c r="V2296" i="3"/>
  <c r="U2296" i="3"/>
  <c r="T2296" i="3"/>
  <c r="S2296" i="3"/>
  <c r="R2296" i="3"/>
  <c r="Q2296" i="3"/>
  <c r="P2296" i="3"/>
  <c r="V2295" i="3"/>
  <c r="U2295" i="3"/>
  <c r="T2295" i="3"/>
  <c r="S2295" i="3"/>
  <c r="R2295" i="3"/>
  <c r="Q2295" i="3"/>
  <c r="P2295" i="3"/>
  <c r="V2294" i="3"/>
  <c r="U2294" i="3"/>
  <c r="T2294" i="3"/>
  <c r="S2294" i="3"/>
  <c r="R2294" i="3"/>
  <c r="Q2294" i="3"/>
  <c r="P2294" i="3"/>
  <c r="V2293" i="3"/>
  <c r="U2293" i="3"/>
  <c r="T2293" i="3"/>
  <c r="S2293" i="3"/>
  <c r="R2293" i="3"/>
  <c r="Q2293" i="3"/>
  <c r="P2293" i="3"/>
  <c r="V2292" i="3"/>
  <c r="U2292" i="3"/>
  <c r="T2292" i="3"/>
  <c r="S2292" i="3"/>
  <c r="R2292" i="3"/>
  <c r="Q2292" i="3"/>
  <c r="P2292" i="3"/>
  <c r="V2291" i="3"/>
  <c r="U2291" i="3"/>
  <c r="T2291" i="3"/>
  <c r="S2291" i="3"/>
  <c r="R2291" i="3"/>
  <c r="Q2291" i="3"/>
  <c r="P2291" i="3"/>
  <c r="V2290" i="3"/>
  <c r="U2290" i="3"/>
  <c r="T2290" i="3"/>
  <c r="S2290" i="3"/>
  <c r="R2290" i="3"/>
  <c r="Q2290" i="3"/>
  <c r="P2290" i="3"/>
  <c r="V2289" i="3"/>
  <c r="U2289" i="3"/>
  <c r="T2289" i="3"/>
  <c r="S2289" i="3"/>
  <c r="R2289" i="3"/>
  <c r="Q2289" i="3"/>
  <c r="P2289" i="3"/>
  <c r="V2288" i="3"/>
  <c r="U2288" i="3"/>
  <c r="T2288" i="3"/>
  <c r="S2288" i="3"/>
  <c r="R2288" i="3"/>
  <c r="Q2288" i="3"/>
  <c r="P2288" i="3"/>
  <c r="V2287" i="3"/>
  <c r="U2287" i="3"/>
  <c r="T2287" i="3"/>
  <c r="S2287" i="3"/>
  <c r="R2287" i="3"/>
  <c r="Q2287" i="3"/>
  <c r="P2287" i="3"/>
  <c r="V2286" i="3"/>
  <c r="U2286" i="3"/>
  <c r="T2286" i="3"/>
  <c r="S2286" i="3"/>
  <c r="R2286" i="3"/>
  <c r="Q2286" i="3"/>
  <c r="P2286" i="3"/>
  <c r="V2285" i="3"/>
  <c r="U2285" i="3"/>
  <c r="T2285" i="3"/>
  <c r="S2285" i="3"/>
  <c r="R2285" i="3"/>
  <c r="Q2285" i="3"/>
  <c r="P2285" i="3"/>
  <c r="V2284" i="3"/>
  <c r="U2284" i="3"/>
  <c r="T2284" i="3"/>
  <c r="S2284" i="3"/>
  <c r="R2284" i="3"/>
  <c r="Q2284" i="3"/>
  <c r="P2284" i="3"/>
  <c r="V2283" i="3"/>
  <c r="U2283" i="3"/>
  <c r="T2283" i="3"/>
  <c r="S2283" i="3"/>
  <c r="R2283" i="3"/>
  <c r="Q2283" i="3"/>
  <c r="P2283" i="3"/>
  <c r="V2282" i="3"/>
  <c r="U2282" i="3"/>
  <c r="T2282" i="3"/>
  <c r="S2282" i="3"/>
  <c r="R2282" i="3"/>
  <c r="Q2282" i="3"/>
  <c r="P2282" i="3"/>
  <c r="V2281" i="3"/>
  <c r="U2281" i="3"/>
  <c r="T2281" i="3"/>
  <c r="S2281" i="3"/>
  <c r="R2281" i="3"/>
  <c r="Q2281" i="3"/>
  <c r="P2281" i="3"/>
  <c r="V2280" i="3"/>
  <c r="U2280" i="3"/>
  <c r="T2280" i="3"/>
  <c r="S2280" i="3"/>
  <c r="R2280" i="3"/>
  <c r="Q2280" i="3"/>
  <c r="P2280" i="3"/>
  <c r="V2279" i="3"/>
  <c r="U2279" i="3"/>
  <c r="T2279" i="3"/>
  <c r="S2279" i="3"/>
  <c r="R2279" i="3"/>
  <c r="Q2279" i="3"/>
  <c r="P2279" i="3"/>
  <c r="V2278" i="3"/>
  <c r="U2278" i="3"/>
  <c r="T2278" i="3"/>
  <c r="S2278" i="3"/>
  <c r="R2278" i="3"/>
  <c r="Q2278" i="3"/>
  <c r="P2278" i="3"/>
  <c r="V2277" i="3"/>
  <c r="U2277" i="3"/>
  <c r="T2277" i="3"/>
  <c r="S2277" i="3"/>
  <c r="R2277" i="3"/>
  <c r="Q2277" i="3"/>
  <c r="P2277" i="3"/>
  <c r="V2276" i="3"/>
  <c r="U2276" i="3"/>
  <c r="T2276" i="3"/>
  <c r="S2276" i="3"/>
  <c r="R2276" i="3"/>
  <c r="Q2276" i="3"/>
  <c r="P2276" i="3"/>
  <c r="V2275" i="3"/>
  <c r="U2275" i="3"/>
  <c r="T2275" i="3"/>
  <c r="S2275" i="3"/>
  <c r="R2275" i="3"/>
  <c r="Q2275" i="3"/>
  <c r="P2275" i="3"/>
  <c r="V2274" i="3"/>
  <c r="U2274" i="3"/>
  <c r="T2274" i="3"/>
  <c r="S2274" i="3"/>
  <c r="R2274" i="3"/>
  <c r="Q2274" i="3"/>
  <c r="P2274" i="3"/>
  <c r="V2273" i="3"/>
  <c r="U2273" i="3"/>
  <c r="T2273" i="3"/>
  <c r="S2273" i="3"/>
  <c r="R2273" i="3"/>
  <c r="Q2273" i="3"/>
  <c r="P2273" i="3"/>
  <c r="V2272" i="3"/>
  <c r="U2272" i="3"/>
  <c r="T2272" i="3"/>
  <c r="S2272" i="3"/>
  <c r="R2272" i="3"/>
  <c r="Q2272" i="3"/>
  <c r="P2272" i="3"/>
  <c r="V2271" i="3"/>
  <c r="U2271" i="3"/>
  <c r="T2271" i="3"/>
  <c r="S2271" i="3"/>
  <c r="R2271" i="3"/>
  <c r="Q2271" i="3"/>
  <c r="P2271" i="3"/>
  <c r="V2270" i="3"/>
  <c r="U2270" i="3"/>
  <c r="T2270" i="3"/>
  <c r="S2270" i="3"/>
  <c r="R2270" i="3"/>
  <c r="Q2270" i="3"/>
  <c r="P2270" i="3"/>
  <c r="V2269" i="3"/>
  <c r="U2269" i="3"/>
  <c r="T2269" i="3"/>
  <c r="S2269" i="3"/>
  <c r="R2269" i="3"/>
  <c r="Q2269" i="3"/>
  <c r="P2269" i="3"/>
  <c r="V2268" i="3"/>
  <c r="U2268" i="3"/>
  <c r="T2268" i="3"/>
  <c r="S2268" i="3"/>
  <c r="R2268" i="3"/>
  <c r="Q2268" i="3"/>
  <c r="P2268" i="3"/>
  <c r="V2267" i="3"/>
  <c r="U2267" i="3"/>
  <c r="T2267" i="3"/>
  <c r="S2267" i="3"/>
  <c r="R2267" i="3"/>
  <c r="Q2267" i="3"/>
  <c r="P2267" i="3"/>
  <c r="V2266" i="3"/>
  <c r="U2266" i="3"/>
  <c r="T2266" i="3"/>
  <c r="S2266" i="3"/>
  <c r="R2266" i="3"/>
  <c r="Q2266" i="3"/>
  <c r="P2266" i="3"/>
  <c r="V2265" i="3"/>
  <c r="U2265" i="3"/>
  <c r="T2265" i="3"/>
  <c r="S2265" i="3"/>
  <c r="R2265" i="3"/>
  <c r="Q2265" i="3"/>
  <c r="P2265" i="3"/>
  <c r="V2264" i="3"/>
  <c r="U2264" i="3"/>
  <c r="T2264" i="3"/>
  <c r="S2264" i="3"/>
  <c r="R2264" i="3"/>
  <c r="Q2264" i="3"/>
  <c r="P2264" i="3"/>
  <c r="V2263" i="3"/>
  <c r="U2263" i="3"/>
  <c r="T2263" i="3"/>
  <c r="S2263" i="3"/>
  <c r="R2263" i="3"/>
  <c r="Q2263" i="3"/>
  <c r="P2263" i="3"/>
  <c r="V2262" i="3"/>
  <c r="U2262" i="3"/>
  <c r="T2262" i="3"/>
  <c r="S2262" i="3"/>
  <c r="R2262" i="3"/>
  <c r="Q2262" i="3"/>
  <c r="P2262" i="3"/>
  <c r="V2261" i="3"/>
  <c r="U2261" i="3"/>
  <c r="T2261" i="3"/>
  <c r="S2261" i="3"/>
  <c r="R2261" i="3"/>
  <c r="Q2261" i="3"/>
  <c r="P2261" i="3"/>
  <c r="V2260" i="3"/>
  <c r="U2260" i="3"/>
  <c r="T2260" i="3"/>
  <c r="S2260" i="3"/>
  <c r="R2260" i="3"/>
  <c r="Q2260" i="3"/>
  <c r="P2260" i="3"/>
  <c r="V2259" i="3"/>
  <c r="U2259" i="3"/>
  <c r="T2259" i="3"/>
  <c r="S2259" i="3"/>
  <c r="R2259" i="3"/>
  <c r="Q2259" i="3"/>
  <c r="P2259" i="3"/>
  <c r="V2258" i="3"/>
  <c r="U2258" i="3"/>
  <c r="T2258" i="3"/>
  <c r="S2258" i="3"/>
  <c r="R2258" i="3"/>
  <c r="Q2258" i="3"/>
  <c r="P2258" i="3"/>
  <c r="V2257" i="3"/>
  <c r="U2257" i="3"/>
  <c r="T2257" i="3"/>
  <c r="S2257" i="3"/>
  <c r="R2257" i="3"/>
  <c r="Q2257" i="3"/>
  <c r="P2257" i="3"/>
  <c r="V2256" i="3"/>
  <c r="U2256" i="3"/>
  <c r="T2256" i="3"/>
  <c r="S2256" i="3"/>
  <c r="R2256" i="3"/>
  <c r="Q2256" i="3"/>
  <c r="P2256" i="3"/>
  <c r="V2255" i="3"/>
  <c r="U2255" i="3"/>
  <c r="T2255" i="3"/>
  <c r="S2255" i="3"/>
  <c r="R2255" i="3"/>
  <c r="Q2255" i="3"/>
  <c r="P2255" i="3"/>
  <c r="V2254" i="3"/>
  <c r="U2254" i="3"/>
  <c r="T2254" i="3"/>
  <c r="S2254" i="3"/>
  <c r="R2254" i="3"/>
  <c r="Q2254" i="3"/>
  <c r="P2254" i="3"/>
  <c r="V2253" i="3"/>
  <c r="U2253" i="3"/>
  <c r="T2253" i="3"/>
  <c r="S2253" i="3"/>
  <c r="R2253" i="3"/>
  <c r="Q2253" i="3"/>
  <c r="P2253" i="3"/>
  <c r="V2252" i="3"/>
  <c r="U2252" i="3"/>
  <c r="T2252" i="3"/>
  <c r="S2252" i="3"/>
  <c r="R2252" i="3"/>
  <c r="Q2252" i="3"/>
  <c r="P2252" i="3"/>
  <c r="V2251" i="3"/>
  <c r="U2251" i="3"/>
  <c r="T2251" i="3"/>
  <c r="S2251" i="3"/>
  <c r="R2251" i="3"/>
  <c r="Q2251" i="3"/>
  <c r="P2251" i="3"/>
  <c r="V2250" i="3"/>
  <c r="U2250" i="3"/>
  <c r="T2250" i="3"/>
  <c r="S2250" i="3"/>
  <c r="R2250" i="3"/>
  <c r="Q2250" i="3"/>
  <c r="P2250" i="3"/>
  <c r="V2249" i="3"/>
  <c r="U2249" i="3"/>
  <c r="T2249" i="3"/>
  <c r="S2249" i="3"/>
  <c r="R2249" i="3"/>
  <c r="Q2249" i="3"/>
  <c r="P2249" i="3"/>
  <c r="V2248" i="3"/>
  <c r="U2248" i="3"/>
  <c r="T2248" i="3"/>
  <c r="S2248" i="3"/>
  <c r="R2248" i="3"/>
  <c r="Q2248" i="3"/>
  <c r="P2248" i="3"/>
  <c r="V2247" i="3"/>
  <c r="U2247" i="3"/>
  <c r="T2247" i="3"/>
  <c r="S2247" i="3"/>
  <c r="R2247" i="3"/>
  <c r="Q2247" i="3"/>
  <c r="P2247" i="3"/>
  <c r="V2246" i="3"/>
  <c r="U2246" i="3"/>
  <c r="T2246" i="3"/>
  <c r="S2246" i="3"/>
  <c r="R2246" i="3"/>
  <c r="Q2246" i="3"/>
  <c r="P2246" i="3"/>
  <c r="V2245" i="3"/>
  <c r="U2245" i="3"/>
  <c r="T2245" i="3"/>
  <c r="S2245" i="3"/>
  <c r="R2245" i="3"/>
  <c r="Q2245" i="3"/>
  <c r="P2245" i="3"/>
  <c r="V2244" i="3"/>
  <c r="U2244" i="3"/>
  <c r="T2244" i="3"/>
  <c r="S2244" i="3"/>
  <c r="R2244" i="3"/>
  <c r="Q2244" i="3"/>
  <c r="P2244" i="3"/>
  <c r="V2243" i="3"/>
  <c r="U2243" i="3"/>
  <c r="T2243" i="3"/>
  <c r="S2243" i="3"/>
  <c r="R2243" i="3"/>
  <c r="Q2243" i="3"/>
  <c r="P2243" i="3"/>
  <c r="V2242" i="3"/>
  <c r="U2242" i="3"/>
  <c r="T2242" i="3"/>
  <c r="S2242" i="3"/>
  <c r="R2242" i="3"/>
  <c r="Q2242" i="3"/>
  <c r="P2242" i="3"/>
  <c r="V2241" i="3"/>
  <c r="U2241" i="3"/>
  <c r="T2241" i="3"/>
  <c r="S2241" i="3"/>
  <c r="R2241" i="3"/>
  <c r="Q2241" i="3"/>
  <c r="P2241" i="3"/>
  <c r="V2240" i="3"/>
  <c r="U2240" i="3"/>
  <c r="T2240" i="3"/>
  <c r="S2240" i="3"/>
  <c r="R2240" i="3"/>
  <c r="Q2240" i="3"/>
  <c r="P2240" i="3"/>
  <c r="V2239" i="3"/>
  <c r="U2239" i="3"/>
  <c r="T2239" i="3"/>
  <c r="S2239" i="3"/>
  <c r="R2239" i="3"/>
  <c r="Q2239" i="3"/>
  <c r="P2239" i="3"/>
  <c r="V2238" i="3"/>
  <c r="U2238" i="3"/>
  <c r="T2238" i="3"/>
  <c r="S2238" i="3"/>
  <c r="R2238" i="3"/>
  <c r="Q2238" i="3"/>
  <c r="P2238" i="3"/>
  <c r="V2237" i="3"/>
  <c r="U2237" i="3"/>
  <c r="T2237" i="3"/>
  <c r="S2237" i="3"/>
  <c r="R2237" i="3"/>
  <c r="Q2237" i="3"/>
  <c r="P2237" i="3"/>
  <c r="V2236" i="3"/>
  <c r="U2236" i="3"/>
  <c r="T2236" i="3"/>
  <c r="S2236" i="3"/>
  <c r="R2236" i="3"/>
  <c r="Q2236" i="3"/>
  <c r="P2236" i="3"/>
  <c r="V2235" i="3"/>
  <c r="U2235" i="3"/>
  <c r="T2235" i="3"/>
  <c r="S2235" i="3"/>
  <c r="R2235" i="3"/>
  <c r="Q2235" i="3"/>
  <c r="P2235" i="3"/>
  <c r="V2234" i="3"/>
  <c r="U2234" i="3"/>
  <c r="T2234" i="3"/>
  <c r="S2234" i="3"/>
  <c r="R2234" i="3"/>
  <c r="Q2234" i="3"/>
  <c r="P2234" i="3"/>
  <c r="V2233" i="3"/>
  <c r="U2233" i="3"/>
  <c r="T2233" i="3"/>
  <c r="S2233" i="3"/>
  <c r="R2233" i="3"/>
  <c r="Q2233" i="3"/>
  <c r="P2233" i="3"/>
  <c r="V2232" i="3"/>
  <c r="U2232" i="3"/>
  <c r="T2232" i="3"/>
  <c r="S2232" i="3"/>
  <c r="R2232" i="3"/>
  <c r="Q2232" i="3"/>
  <c r="P2232" i="3"/>
  <c r="V2231" i="3"/>
  <c r="U2231" i="3"/>
  <c r="T2231" i="3"/>
  <c r="S2231" i="3"/>
  <c r="R2231" i="3"/>
  <c r="Q2231" i="3"/>
  <c r="P2231" i="3"/>
  <c r="V2230" i="3"/>
  <c r="U2230" i="3"/>
  <c r="T2230" i="3"/>
  <c r="S2230" i="3"/>
  <c r="R2230" i="3"/>
  <c r="Q2230" i="3"/>
  <c r="P2230" i="3"/>
  <c r="V2229" i="3"/>
  <c r="U2229" i="3"/>
  <c r="T2229" i="3"/>
  <c r="S2229" i="3"/>
  <c r="R2229" i="3"/>
  <c r="Q2229" i="3"/>
  <c r="P2229" i="3"/>
  <c r="V2228" i="3"/>
  <c r="U2228" i="3"/>
  <c r="T2228" i="3"/>
  <c r="S2228" i="3"/>
  <c r="R2228" i="3"/>
  <c r="Q2228" i="3"/>
  <c r="P2228" i="3"/>
  <c r="V2227" i="3"/>
  <c r="U2227" i="3"/>
  <c r="T2227" i="3"/>
  <c r="S2227" i="3"/>
  <c r="R2227" i="3"/>
  <c r="Q2227" i="3"/>
  <c r="P2227" i="3"/>
  <c r="V2226" i="3"/>
  <c r="U2226" i="3"/>
  <c r="T2226" i="3"/>
  <c r="S2226" i="3"/>
  <c r="R2226" i="3"/>
  <c r="Q2226" i="3"/>
  <c r="P2226" i="3"/>
  <c r="V2225" i="3"/>
  <c r="U2225" i="3"/>
  <c r="T2225" i="3"/>
  <c r="S2225" i="3"/>
  <c r="R2225" i="3"/>
  <c r="Q2225" i="3"/>
  <c r="P2225" i="3"/>
  <c r="V2224" i="3"/>
  <c r="U2224" i="3"/>
  <c r="T2224" i="3"/>
  <c r="S2224" i="3"/>
  <c r="R2224" i="3"/>
  <c r="Q2224" i="3"/>
  <c r="P2224" i="3"/>
  <c r="V2223" i="3"/>
  <c r="U2223" i="3"/>
  <c r="T2223" i="3"/>
  <c r="S2223" i="3"/>
  <c r="R2223" i="3"/>
  <c r="Q2223" i="3"/>
  <c r="P2223" i="3"/>
  <c r="V2222" i="3"/>
  <c r="U2222" i="3"/>
  <c r="T2222" i="3"/>
  <c r="S2222" i="3"/>
  <c r="R2222" i="3"/>
  <c r="Q2222" i="3"/>
  <c r="P2222" i="3"/>
  <c r="V2221" i="3"/>
  <c r="U2221" i="3"/>
  <c r="T2221" i="3"/>
  <c r="S2221" i="3"/>
  <c r="R2221" i="3"/>
  <c r="Q2221" i="3"/>
  <c r="P2221" i="3"/>
  <c r="V2220" i="3"/>
  <c r="U2220" i="3"/>
  <c r="T2220" i="3"/>
  <c r="S2220" i="3"/>
  <c r="R2220" i="3"/>
  <c r="Q2220" i="3"/>
  <c r="P2220" i="3"/>
  <c r="V2219" i="3"/>
  <c r="U2219" i="3"/>
  <c r="T2219" i="3"/>
  <c r="S2219" i="3"/>
  <c r="R2219" i="3"/>
  <c r="Q2219" i="3"/>
  <c r="P2219" i="3"/>
  <c r="V2218" i="3"/>
  <c r="U2218" i="3"/>
  <c r="T2218" i="3"/>
  <c r="S2218" i="3"/>
  <c r="R2218" i="3"/>
  <c r="Q2218" i="3"/>
  <c r="P2218" i="3"/>
  <c r="V2217" i="3"/>
  <c r="U2217" i="3"/>
  <c r="T2217" i="3"/>
  <c r="S2217" i="3"/>
  <c r="R2217" i="3"/>
  <c r="Q2217" i="3"/>
  <c r="P2217" i="3"/>
  <c r="V2216" i="3"/>
  <c r="U2216" i="3"/>
  <c r="T2216" i="3"/>
  <c r="S2216" i="3"/>
  <c r="R2216" i="3"/>
  <c r="Q2216" i="3"/>
  <c r="P2216" i="3"/>
  <c r="V2215" i="3"/>
  <c r="U2215" i="3"/>
  <c r="T2215" i="3"/>
  <c r="S2215" i="3"/>
  <c r="R2215" i="3"/>
  <c r="Q2215" i="3"/>
  <c r="P2215" i="3"/>
  <c r="V2214" i="3"/>
  <c r="U2214" i="3"/>
  <c r="T2214" i="3"/>
  <c r="S2214" i="3"/>
  <c r="R2214" i="3"/>
  <c r="Q2214" i="3"/>
  <c r="P2214" i="3"/>
  <c r="V2213" i="3"/>
  <c r="U2213" i="3"/>
  <c r="T2213" i="3"/>
  <c r="S2213" i="3"/>
  <c r="R2213" i="3"/>
  <c r="Q2213" i="3"/>
  <c r="P2213" i="3"/>
  <c r="V2212" i="3"/>
  <c r="U2212" i="3"/>
  <c r="T2212" i="3"/>
  <c r="S2212" i="3"/>
  <c r="R2212" i="3"/>
  <c r="Q2212" i="3"/>
  <c r="P2212" i="3"/>
  <c r="V2211" i="3"/>
  <c r="U2211" i="3"/>
  <c r="T2211" i="3"/>
  <c r="S2211" i="3"/>
  <c r="R2211" i="3"/>
  <c r="Q2211" i="3"/>
  <c r="P2211" i="3"/>
  <c r="V2210" i="3"/>
  <c r="U2210" i="3"/>
  <c r="T2210" i="3"/>
  <c r="S2210" i="3"/>
  <c r="R2210" i="3"/>
  <c r="Q2210" i="3"/>
  <c r="P2210" i="3"/>
  <c r="V2209" i="3"/>
  <c r="U2209" i="3"/>
  <c r="T2209" i="3"/>
  <c r="S2209" i="3"/>
  <c r="R2209" i="3"/>
  <c r="Q2209" i="3"/>
  <c r="P2209" i="3"/>
  <c r="V2208" i="3"/>
  <c r="U2208" i="3"/>
  <c r="T2208" i="3"/>
  <c r="S2208" i="3"/>
  <c r="R2208" i="3"/>
  <c r="Q2208" i="3"/>
  <c r="P2208" i="3"/>
  <c r="V2207" i="3"/>
  <c r="U2207" i="3"/>
  <c r="T2207" i="3"/>
  <c r="S2207" i="3"/>
  <c r="R2207" i="3"/>
  <c r="Q2207" i="3"/>
  <c r="P2207" i="3"/>
  <c r="V2206" i="3"/>
  <c r="U2206" i="3"/>
  <c r="T2206" i="3"/>
  <c r="S2206" i="3"/>
  <c r="R2206" i="3"/>
  <c r="Q2206" i="3"/>
  <c r="P2206" i="3"/>
  <c r="V2205" i="3"/>
  <c r="U2205" i="3"/>
  <c r="T2205" i="3"/>
  <c r="S2205" i="3"/>
  <c r="R2205" i="3"/>
  <c r="Q2205" i="3"/>
  <c r="P2205" i="3"/>
  <c r="V2204" i="3"/>
  <c r="U2204" i="3"/>
  <c r="T2204" i="3"/>
  <c r="S2204" i="3"/>
  <c r="R2204" i="3"/>
  <c r="Q2204" i="3"/>
  <c r="P2204" i="3"/>
  <c r="V2203" i="3"/>
  <c r="U2203" i="3"/>
  <c r="T2203" i="3"/>
  <c r="S2203" i="3"/>
  <c r="R2203" i="3"/>
  <c r="Q2203" i="3"/>
  <c r="P2203" i="3"/>
  <c r="V2202" i="3"/>
  <c r="U2202" i="3"/>
  <c r="T2202" i="3"/>
  <c r="S2202" i="3"/>
  <c r="R2202" i="3"/>
  <c r="Q2202" i="3"/>
  <c r="P2202" i="3"/>
  <c r="V2201" i="3"/>
  <c r="U2201" i="3"/>
  <c r="T2201" i="3"/>
  <c r="S2201" i="3"/>
  <c r="R2201" i="3"/>
  <c r="Q2201" i="3"/>
  <c r="P2201" i="3"/>
  <c r="V2200" i="3"/>
  <c r="U2200" i="3"/>
  <c r="T2200" i="3"/>
  <c r="S2200" i="3"/>
  <c r="R2200" i="3"/>
  <c r="Q2200" i="3"/>
  <c r="P2200" i="3"/>
  <c r="V2199" i="3"/>
  <c r="U2199" i="3"/>
  <c r="T2199" i="3"/>
  <c r="S2199" i="3"/>
  <c r="R2199" i="3"/>
  <c r="Q2199" i="3"/>
  <c r="P2199" i="3"/>
  <c r="V2198" i="3"/>
  <c r="U2198" i="3"/>
  <c r="T2198" i="3"/>
  <c r="S2198" i="3"/>
  <c r="R2198" i="3"/>
  <c r="Q2198" i="3"/>
  <c r="P2198" i="3"/>
  <c r="V2197" i="3"/>
  <c r="U2197" i="3"/>
  <c r="T2197" i="3"/>
  <c r="S2197" i="3"/>
  <c r="R2197" i="3"/>
  <c r="Q2197" i="3"/>
  <c r="P2197" i="3"/>
  <c r="V2196" i="3"/>
  <c r="U2196" i="3"/>
  <c r="T2196" i="3"/>
  <c r="S2196" i="3"/>
  <c r="R2196" i="3"/>
  <c r="Q2196" i="3"/>
  <c r="P2196" i="3"/>
  <c r="V2195" i="3"/>
  <c r="U2195" i="3"/>
  <c r="T2195" i="3"/>
  <c r="S2195" i="3"/>
  <c r="R2195" i="3"/>
  <c r="Q2195" i="3"/>
  <c r="P2195" i="3"/>
  <c r="V2194" i="3"/>
  <c r="U2194" i="3"/>
  <c r="T2194" i="3"/>
  <c r="S2194" i="3"/>
  <c r="R2194" i="3"/>
  <c r="Q2194" i="3"/>
  <c r="P2194" i="3"/>
  <c r="V2193" i="3"/>
  <c r="U2193" i="3"/>
  <c r="T2193" i="3"/>
  <c r="S2193" i="3"/>
  <c r="R2193" i="3"/>
  <c r="Q2193" i="3"/>
  <c r="P2193" i="3"/>
  <c r="V2192" i="3"/>
  <c r="U2192" i="3"/>
  <c r="T2192" i="3"/>
  <c r="S2192" i="3"/>
  <c r="R2192" i="3"/>
  <c r="Q2192" i="3"/>
  <c r="P2192" i="3"/>
  <c r="V2191" i="3"/>
  <c r="U2191" i="3"/>
  <c r="T2191" i="3"/>
  <c r="S2191" i="3"/>
  <c r="R2191" i="3"/>
  <c r="Q2191" i="3"/>
  <c r="P2191" i="3"/>
  <c r="V2190" i="3"/>
  <c r="U2190" i="3"/>
  <c r="T2190" i="3"/>
  <c r="S2190" i="3"/>
  <c r="R2190" i="3"/>
  <c r="Q2190" i="3"/>
  <c r="P2190" i="3"/>
  <c r="V2189" i="3"/>
  <c r="U2189" i="3"/>
  <c r="T2189" i="3"/>
  <c r="S2189" i="3"/>
  <c r="R2189" i="3"/>
  <c r="Q2189" i="3"/>
  <c r="P2189" i="3"/>
  <c r="V2188" i="3"/>
  <c r="U2188" i="3"/>
  <c r="T2188" i="3"/>
  <c r="S2188" i="3"/>
  <c r="R2188" i="3"/>
  <c r="Q2188" i="3"/>
  <c r="P2188" i="3"/>
  <c r="V2187" i="3"/>
  <c r="U2187" i="3"/>
  <c r="T2187" i="3"/>
  <c r="S2187" i="3"/>
  <c r="R2187" i="3"/>
  <c r="Q2187" i="3"/>
  <c r="P2187" i="3"/>
  <c r="V2186" i="3"/>
  <c r="U2186" i="3"/>
  <c r="T2186" i="3"/>
  <c r="S2186" i="3"/>
  <c r="R2186" i="3"/>
  <c r="Q2186" i="3"/>
  <c r="P2186" i="3"/>
  <c r="V2185" i="3"/>
  <c r="U2185" i="3"/>
  <c r="T2185" i="3"/>
  <c r="S2185" i="3"/>
  <c r="R2185" i="3"/>
  <c r="Q2185" i="3"/>
  <c r="P2185" i="3"/>
  <c r="V2184" i="3"/>
  <c r="U2184" i="3"/>
  <c r="T2184" i="3"/>
  <c r="S2184" i="3"/>
  <c r="R2184" i="3"/>
  <c r="Q2184" i="3"/>
  <c r="P2184" i="3"/>
  <c r="V2183" i="3"/>
  <c r="U2183" i="3"/>
  <c r="T2183" i="3"/>
  <c r="S2183" i="3"/>
  <c r="R2183" i="3"/>
  <c r="Q2183" i="3"/>
  <c r="P2183" i="3"/>
  <c r="V2182" i="3"/>
  <c r="U2182" i="3"/>
  <c r="T2182" i="3"/>
  <c r="S2182" i="3"/>
  <c r="R2182" i="3"/>
  <c r="Q2182" i="3"/>
  <c r="P2182" i="3"/>
  <c r="V2181" i="3"/>
  <c r="U2181" i="3"/>
  <c r="T2181" i="3"/>
  <c r="S2181" i="3"/>
  <c r="R2181" i="3"/>
  <c r="Q2181" i="3"/>
  <c r="P2181" i="3"/>
  <c r="V2180" i="3"/>
  <c r="U2180" i="3"/>
  <c r="T2180" i="3"/>
  <c r="S2180" i="3"/>
  <c r="R2180" i="3"/>
  <c r="Q2180" i="3"/>
  <c r="P2180" i="3"/>
  <c r="V2179" i="3"/>
  <c r="U2179" i="3"/>
  <c r="T2179" i="3"/>
  <c r="S2179" i="3"/>
  <c r="R2179" i="3"/>
  <c r="Q2179" i="3"/>
  <c r="P2179" i="3"/>
  <c r="V2178" i="3"/>
  <c r="U2178" i="3"/>
  <c r="T2178" i="3"/>
  <c r="S2178" i="3"/>
  <c r="R2178" i="3"/>
  <c r="Q2178" i="3"/>
  <c r="P2178" i="3"/>
  <c r="V2177" i="3"/>
  <c r="U2177" i="3"/>
  <c r="T2177" i="3"/>
  <c r="S2177" i="3"/>
  <c r="R2177" i="3"/>
  <c r="Q2177" i="3"/>
  <c r="P2177" i="3"/>
  <c r="V2176" i="3"/>
  <c r="U2176" i="3"/>
  <c r="T2176" i="3"/>
  <c r="S2176" i="3"/>
  <c r="R2176" i="3"/>
  <c r="Q2176" i="3"/>
  <c r="P2176" i="3"/>
  <c r="V2175" i="3"/>
  <c r="U2175" i="3"/>
  <c r="T2175" i="3"/>
  <c r="S2175" i="3"/>
  <c r="R2175" i="3"/>
  <c r="Q2175" i="3"/>
  <c r="P2175" i="3"/>
  <c r="V2174" i="3"/>
  <c r="U2174" i="3"/>
  <c r="T2174" i="3"/>
  <c r="S2174" i="3"/>
  <c r="R2174" i="3"/>
  <c r="Q2174" i="3"/>
  <c r="P2174" i="3"/>
  <c r="V2173" i="3"/>
  <c r="U2173" i="3"/>
  <c r="T2173" i="3"/>
  <c r="S2173" i="3"/>
  <c r="R2173" i="3"/>
  <c r="Q2173" i="3"/>
  <c r="P2173" i="3"/>
  <c r="V2172" i="3"/>
  <c r="U2172" i="3"/>
  <c r="T2172" i="3"/>
  <c r="S2172" i="3"/>
  <c r="R2172" i="3"/>
  <c r="Q2172" i="3"/>
  <c r="P2172" i="3"/>
  <c r="V2171" i="3"/>
  <c r="U2171" i="3"/>
  <c r="T2171" i="3"/>
  <c r="S2171" i="3"/>
  <c r="R2171" i="3"/>
  <c r="Q2171" i="3"/>
  <c r="P2171" i="3"/>
  <c r="V2170" i="3"/>
  <c r="U2170" i="3"/>
  <c r="T2170" i="3"/>
  <c r="S2170" i="3"/>
  <c r="R2170" i="3"/>
  <c r="Q2170" i="3"/>
  <c r="P2170" i="3"/>
  <c r="V2169" i="3"/>
  <c r="U2169" i="3"/>
  <c r="T2169" i="3"/>
  <c r="S2169" i="3"/>
  <c r="R2169" i="3"/>
  <c r="Q2169" i="3"/>
  <c r="P2169" i="3"/>
  <c r="V2168" i="3"/>
  <c r="U2168" i="3"/>
  <c r="T2168" i="3"/>
  <c r="S2168" i="3"/>
  <c r="R2168" i="3"/>
  <c r="Q2168" i="3"/>
  <c r="P2168" i="3"/>
  <c r="V2167" i="3"/>
  <c r="U2167" i="3"/>
  <c r="T2167" i="3"/>
  <c r="S2167" i="3"/>
  <c r="R2167" i="3"/>
  <c r="Q2167" i="3"/>
  <c r="P2167" i="3"/>
  <c r="V2166" i="3"/>
  <c r="U2166" i="3"/>
  <c r="T2166" i="3"/>
  <c r="S2166" i="3"/>
  <c r="R2166" i="3"/>
  <c r="Q2166" i="3"/>
  <c r="P2166" i="3"/>
  <c r="V2165" i="3"/>
  <c r="U2165" i="3"/>
  <c r="T2165" i="3"/>
  <c r="S2165" i="3"/>
  <c r="R2165" i="3"/>
  <c r="Q2165" i="3"/>
  <c r="P2165" i="3"/>
  <c r="V2164" i="3"/>
  <c r="U2164" i="3"/>
  <c r="T2164" i="3"/>
  <c r="S2164" i="3"/>
  <c r="R2164" i="3"/>
  <c r="Q2164" i="3"/>
  <c r="P2164" i="3"/>
  <c r="V2163" i="3"/>
  <c r="U2163" i="3"/>
  <c r="T2163" i="3"/>
  <c r="S2163" i="3"/>
  <c r="R2163" i="3"/>
  <c r="Q2163" i="3"/>
  <c r="P2163" i="3"/>
  <c r="V2162" i="3"/>
  <c r="U2162" i="3"/>
  <c r="T2162" i="3"/>
  <c r="S2162" i="3"/>
  <c r="R2162" i="3"/>
  <c r="Q2162" i="3"/>
  <c r="P2162" i="3"/>
  <c r="V2161" i="3"/>
  <c r="U2161" i="3"/>
  <c r="T2161" i="3"/>
  <c r="S2161" i="3"/>
  <c r="R2161" i="3"/>
  <c r="Q2161" i="3"/>
  <c r="P2161" i="3"/>
  <c r="V2160" i="3"/>
  <c r="U2160" i="3"/>
  <c r="T2160" i="3"/>
  <c r="S2160" i="3"/>
  <c r="R2160" i="3"/>
  <c r="Q2160" i="3"/>
  <c r="P2160" i="3"/>
  <c r="V2159" i="3"/>
  <c r="U2159" i="3"/>
  <c r="T2159" i="3"/>
  <c r="S2159" i="3"/>
  <c r="R2159" i="3"/>
  <c r="Q2159" i="3"/>
  <c r="P2159" i="3"/>
  <c r="V2158" i="3"/>
  <c r="U2158" i="3"/>
  <c r="T2158" i="3"/>
  <c r="S2158" i="3"/>
  <c r="R2158" i="3"/>
  <c r="Q2158" i="3"/>
  <c r="P2158" i="3"/>
  <c r="V2157" i="3"/>
  <c r="U2157" i="3"/>
  <c r="T2157" i="3"/>
  <c r="S2157" i="3"/>
  <c r="R2157" i="3"/>
  <c r="Q2157" i="3"/>
  <c r="P2157" i="3"/>
  <c r="V2156" i="3"/>
  <c r="U2156" i="3"/>
  <c r="T2156" i="3"/>
  <c r="S2156" i="3"/>
  <c r="R2156" i="3"/>
  <c r="Q2156" i="3"/>
  <c r="P2156" i="3"/>
  <c r="V2155" i="3"/>
  <c r="U2155" i="3"/>
  <c r="T2155" i="3"/>
  <c r="S2155" i="3"/>
  <c r="R2155" i="3"/>
  <c r="Q2155" i="3"/>
  <c r="P2155" i="3"/>
  <c r="V2154" i="3"/>
  <c r="U2154" i="3"/>
  <c r="T2154" i="3"/>
  <c r="S2154" i="3"/>
  <c r="R2154" i="3"/>
  <c r="Q2154" i="3"/>
  <c r="P2154" i="3"/>
  <c r="V2153" i="3"/>
  <c r="U2153" i="3"/>
  <c r="T2153" i="3"/>
  <c r="S2153" i="3"/>
  <c r="R2153" i="3"/>
  <c r="Q2153" i="3"/>
  <c r="P2153" i="3"/>
  <c r="V2152" i="3"/>
  <c r="U2152" i="3"/>
  <c r="T2152" i="3"/>
  <c r="S2152" i="3"/>
  <c r="R2152" i="3"/>
  <c r="Q2152" i="3"/>
  <c r="P2152" i="3"/>
  <c r="V2151" i="3"/>
  <c r="U2151" i="3"/>
  <c r="T2151" i="3"/>
  <c r="S2151" i="3"/>
  <c r="R2151" i="3"/>
  <c r="Q2151" i="3"/>
  <c r="P2151" i="3"/>
  <c r="V2150" i="3"/>
  <c r="U2150" i="3"/>
  <c r="T2150" i="3"/>
  <c r="S2150" i="3"/>
  <c r="R2150" i="3"/>
  <c r="Q2150" i="3"/>
  <c r="P2150" i="3"/>
  <c r="V2149" i="3"/>
  <c r="U2149" i="3"/>
  <c r="T2149" i="3"/>
  <c r="S2149" i="3"/>
  <c r="R2149" i="3"/>
  <c r="Q2149" i="3"/>
  <c r="P2149" i="3"/>
  <c r="V2148" i="3"/>
  <c r="U2148" i="3"/>
  <c r="T2148" i="3"/>
  <c r="S2148" i="3"/>
  <c r="R2148" i="3"/>
  <c r="Q2148" i="3"/>
  <c r="P2148" i="3"/>
  <c r="V2147" i="3"/>
  <c r="U2147" i="3"/>
  <c r="T2147" i="3"/>
  <c r="S2147" i="3"/>
  <c r="R2147" i="3"/>
  <c r="Q2147" i="3"/>
  <c r="P2147" i="3"/>
  <c r="V2146" i="3"/>
  <c r="U2146" i="3"/>
  <c r="T2146" i="3"/>
  <c r="S2146" i="3"/>
  <c r="R2146" i="3"/>
  <c r="Q2146" i="3"/>
  <c r="P2146" i="3"/>
  <c r="V2145" i="3"/>
  <c r="U2145" i="3"/>
  <c r="T2145" i="3"/>
  <c r="S2145" i="3"/>
  <c r="R2145" i="3"/>
  <c r="Q2145" i="3"/>
  <c r="P2145" i="3"/>
  <c r="V2144" i="3"/>
  <c r="U2144" i="3"/>
  <c r="T2144" i="3"/>
  <c r="S2144" i="3"/>
  <c r="R2144" i="3"/>
  <c r="Q2144" i="3"/>
  <c r="P2144" i="3"/>
  <c r="V2143" i="3"/>
  <c r="U2143" i="3"/>
  <c r="T2143" i="3"/>
  <c r="S2143" i="3"/>
  <c r="R2143" i="3"/>
  <c r="Q2143" i="3"/>
  <c r="P2143" i="3"/>
  <c r="V2142" i="3"/>
  <c r="U2142" i="3"/>
  <c r="T2142" i="3"/>
  <c r="S2142" i="3"/>
  <c r="R2142" i="3"/>
  <c r="Q2142" i="3"/>
  <c r="P2142" i="3"/>
  <c r="V2141" i="3"/>
  <c r="U2141" i="3"/>
  <c r="T2141" i="3"/>
  <c r="S2141" i="3"/>
  <c r="R2141" i="3"/>
  <c r="Q2141" i="3"/>
  <c r="P2141" i="3"/>
  <c r="V2140" i="3"/>
  <c r="U2140" i="3"/>
  <c r="T2140" i="3"/>
  <c r="S2140" i="3"/>
  <c r="R2140" i="3"/>
  <c r="Q2140" i="3"/>
  <c r="P2140" i="3"/>
  <c r="V2139" i="3"/>
  <c r="U2139" i="3"/>
  <c r="T2139" i="3"/>
  <c r="S2139" i="3"/>
  <c r="R2139" i="3"/>
  <c r="Q2139" i="3"/>
  <c r="P2139" i="3"/>
  <c r="V2138" i="3"/>
  <c r="U2138" i="3"/>
  <c r="T2138" i="3"/>
  <c r="S2138" i="3"/>
  <c r="R2138" i="3"/>
  <c r="Q2138" i="3"/>
  <c r="P2138" i="3"/>
  <c r="V2137" i="3"/>
  <c r="U2137" i="3"/>
  <c r="T2137" i="3"/>
  <c r="S2137" i="3"/>
  <c r="R2137" i="3"/>
  <c r="Q2137" i="3"/>
  <c r="P2137" i="3"/>
  <c r="V2136" i="3"/>
  <c r="U2136" i="3"/>
  <c r="T2136" i="3"/>
  <c r="S2136" i="3"/>
  <c r="R2136" i="3"/>
  <c r="Q2136" i="3"/>
  <c r="P2136" i="3"/>
  <c r="V2135" i="3"/>
  <c r="U2135" i="3"/>
  <c r="T2135" i="3"/>
  <c r="S2135" i="3"/>
  <c r="R2135" i="3"/>
  <c r="Q2135" i="3"/>
  <c r="P2135" i="3"/>
  <c r="V2134" i="3"/>
  <c r="U2134" i="3"/>
  <c r="T2134" i="3"/>
  <c r="S2134" i="3"/>
  <c r="R2134" i="3"/>
  <c r="Q2134" i="3"/>
  <c r="P2134" i="3"/>
  <c r="V2133" i="3"/>
  <c r="U2133" i="3"/>
  <c r="T2133" i="3"/>
  <c r="S2133" i="3"/>
  <c r="R2133" i="3"/>
  <c r="Q2133" i="3"/>
  <c r="P2133" i="3"/>
  <c r="V2132" i="3"/>
  <c r="U2132" i="3"/>
  <c r="T2132" i="3"/>
  <c r="S2132" i="3"/>
  <c r="R2132" i="3"/>
  <c r="Q2132" i="3"/>
  <c r="P2132" i="3"/>
  <c r="V2131" i="3"/>
  <c r="U2131" i="3"/>
  <c r="T2131" i="3"/>
  <c r="S2131" i="3"/>
  <c r="R2131" i="3"/>
  <c r="Q2131" i="3"/>
  <c r="P2131" i="3"/>
  <c r="V2130" i="3"/>
  <c r="U2130" i="3"/>
  <c r="T2130" i="3"/>
  <c r="S2130" i="3"/>
  <c r="R2130" i="3"/>
  <c r="Q2130" i="3"/>
  <c r="P2130" i="3"/>
  <c r="V2129" i="3"/>
  <c r="U2129" i="3"/>
  <c r="T2129" i="3"/>
  <c r="S2129" i="3"/>
  <c r="R2129" i="3"/>
  <c r="Q2129" i="3"/>
  <c r="P2129" i="3"/>
  <c r="V2128" i="3"/>
  <c r="U2128" i="3"/>
  <c r="T2128" i="3"/>
  <c r="S2128" i="3"/>
  <c r="R2128" i="3"/>
  <c r="Q2128" i="3"/>
  <c r="P2128" i="3"/>
  <c r="V2127" i="3"/>
  <c r="U2127" i="3"/>
  <c r="T2127" i="3"/>
  <c r="S2127" i="3"/>
  <c r="R2127" i="3"/>
  <c r="Q2127" i="3"/>
  <c r="P2127" i="3"/>
  <c r="V2126" i="3"/>
  <c r="U2126" i="3"/>
  <c r="T2126" i="3"/>
  <c r="S2126" i="3"/>
  <c r="R2126" i="3"/>
  <c r="Q2126" i="3"/>
  <c r="P2126" i="3"/>
  <c r="V2125" i="3"/>
  <c r="U2125" i="3"/>
  <c r="T2125" i="3"/>
  <c r="S2125" i="3"/>
  <c r="R2125" i="3"/>
  <c r="Q2125" i="3"/>
  <c r="P2125" i="3"/>
  <c r="V2124" i="3"/>
  <c r="U2124" i="3"/>
  <c r="T2124" i="3"/>
  <c r="S2124" i="3"/>
  <c r="R2124" i="3"/>
  <c r="Q2124" i="3"/>
  <c r="P2124" i="3"/>
  <c r="V2123" i="3"/>
  <c r="U2123" i="3"/>
  <c r="T2123" i="3"/>
  <c r="S2123" i="3"/>
  <c r="R2123" i="3"/>
  <c r="Q2123" i="3"/>
  <c r="P2123" i="3"/>
  <c r="V2122" i="3"/>
  <c r="U2122" i="3"/>
  <c r="T2122" i="3"/>
  <c r="S2122" i="3"/>
  <c r="R2122" i="3"/>
  <c r="Q2122" i="3"/>
  <c r="P2122" i="3"/>
  <c r="V2121" i="3"/>
  <c r="U2121" i="3"/>
  <c r="T2121" i="3"/>
  <c r="S2121" i="3"/>
  <c r="R2121" i="3"/>
  <c r="Q2121" i="3"/>
  <c r="P2121" i="3"/>
  <c r="V2120" i="3"/>
  <c r="U2120" i="3"/>
  <c r="T2120" i="3"/>
  <c r="S2120" i="3"/>
  <c r="R2120" i="3"/>
  <c r="Q2120" i="3"/>
  <c r="P2120" i="3"/>
  <c r="V2119" i="3"/>
  <c r="U2119" i="3"/>
  <c r="T2119" i="3"/>
  <c r="S2119" i="3"/>
  <c r="R2119" i="3"/>
  <c r="Q2119" i="3"/>
  <c r="P2119" i="3"/>
  <c r="V2118" i="3"/>
  <c r="U2118" i="3"/>
  <c r="T2118" i="3"/>
  <c r="S2118" i="3"/>
  <c r="R2118" i="3"/>
  <c r="Q2118" i="3"/>
  <c r="P2118" i="3"/>
  <c r="V2117" i="3"/>
  <c r="U2117" i="3"/>
  <c r="T2117" i="3"/>
  <c r="S2117" i="3"/>
  <c r="R2117" i="3"/>
  <c r="Q2117" i="3"/>
  <c r="P2117" i="3"/>
  <c r="V2116" i="3"/>
  <c r="U2116" i="3"/>
  <c r="T2116" i="3"/>
  <c r="S2116" i="3"/>
  <c r="R2116" i="3"/>
  <c r="Q2116" i="3"/>
  <c r="P2116" i="3"/>
  <c r="V2115" i="3"/>
  <c r="U2115" i="3"/>
  <c r="T2115" i="3"/>
  <c r="S2115" i="3"/>
  <c r="R2115" i="3"/>
  <c r="Q2115" i="3"/>
  <c r="P2115" i="3"/>
  <c r="V2114" i="3"/>
  <c r="U2114" i="3"/>
  <c r="T2114" i="3"/>
  <c r="S2114" i="3"/>
  <c r="R2114" i="3"/>
  <c r="Q2114" i="3"/>
  <c r="P2114" i="3"/>
  <c r="V2113" i="3"/>
  <c r="U2113" i="3"/>
  <c r="T2113" i="3"/>
  <c r="S2113" i="3"/>
  <c r="R2113" i="3"/>
  <c r="Q2113" i="3"/>
  <c r="P2113" i="3"/>
  <c r="V2112" i="3"/>
  <c r="U2112" i="3"/>
  <c r="T2112" i="3"/>
  <c r="S2112" i="3"/>
  <c r="R2112" i="3"/>
  <c r="Q2112" i="3"/>
  <c r="P2112" i="3"/>
  <c r="V2111" i="3"/>
  <c r="U2111" i="3"/>
  <c r="T2111" i="3"/>
  <c r="S2111" i="3"/>
  <c r="R2111" i="3"/>
  <c r="Q2111" i="3"/>
  <c r="P2111" i="3"/>
  <c r="V2110" i="3"/>
  <c r="U2110" i="3"/>
  <c r="T2110" i="3"/>
  <c r="S2110" i="3"/>
  <c r="R2110" i="3"/>
  <c r="Q2110" i="3"/>
  <c r="P2110" i="3"/>
  <c r="V2109" i="3"/>
  <c r="U2109" i="3"/>
  <c r="T2109" i="3"/>
  <c r="S2109" i="3"/>
  <c r="R2109" i="3"/>
  <c r="Q2109" i="3"/>
  <c r="P2109" i="3"/>
  <c r="V2108" i="3"/>
  <c r="U2108" i="3"/>
  <c r="T2108" i="3"/>
  <c r="S2108" i="3"/>
  <c r="R2108" i="3"/>
  <c r="Q2108" i="3"/>
  <c r="P2108" i="3"/>
  <c r="V2107" i="3"/>
  <c r="U2107" i="3"/>
  <c r="T2107" i="3"/>
  <c r="S2107" i="3"/>
  <c r="R2107" i="3"/>
  <c r="Q2107" i="3"/>
  <c r="P2107" i="3"/>
  <c r="V2106" i="3"/>
  <c r="U2106" i="3"/>
  <c r="T2106" i="3"/>
  <c r="S2106" i="3"/>
  <c r="R2106" i="3"/>
  <c r="Q2106" i="3"/>
  <c r="P2106" i="3"/>
  <c r="V2105" i="3"/>
  <c r="U2105" i="3"/>
  <c r="T2105" i="3"/>
  <c r="S2105" i="3"/>
  <c r="R2105" i="3"/>
  <c r="Q2105" i="3"/>
  <c r="P2105" i="3"/>
  <c r="V2104" i="3"/>
  <c r="U2104" i="3"/>
  <c r="T2104" i="3"/>
  <c r="S2104" i="3"/>
  <c r="R2104" i="3"/>
  <c r="Q2104" i="3"/>
  <c r="P2104" i="3"/>
  <c r="V2103" i="3"/>
  <c r="U2103" i="3"/>
  <c r="T2103" i="3"/>
  <c r="S2103" i="3"/>
  <c r="R2103" i="3"/>
  <c r="Q2103" i="3"/>
  <c r="P2103" i="3"/>
  <c r="V2102" i="3"/>
  <c r="U2102" i="3"/>
  <c r="T2102" i="3"/>
  <c r="S2102" i="3"/>
  <c r="R2102" i="3"/>
  <c r="Q2102" i="3"/>
  <c r="P2102" i="3"/>
  <c r="V2101" i="3"/>
  <c r="U2101" i="3"/>
  <c r="T2101" i="3"/>
  <c r="S2101" i="3"/>
  <c r="R2101" i="3"/>
  <c r="Q2101" i="3"/>
  <c r="P2101" i="3"/>
  <c r="V2100" i="3"/>
  <c r="U2100" i="3"/>
  <c r="T2100" i="3"/>
  <c r="S2100" i="3"/>
  <c r="R2100" i="3"/>
  <c r="Q2100" i="3"/>
  <c r="P2100" i="3"/>
  <c r="V2099" i="3"/>
  <c r="U2099" i="3"/>
  <c r="T2099" i="3"/>
  <c r="S2099" i="3"/>
  <c r="R2099" i="3"/>
  <c r="Q2099" i="3"/>
  <c r="P2099" i="3"/>
  <c r="V2098" i="3"/>
  <c r="U2098" i="3"/>
  <c r="T2098" i="3"/>
  <c r="S2098" i="3"/>
  <c r="R2098" i="3"/>
  <c r="Q2098" i="3"/>
  <c r="P2098" i="3"/>
  <c r="V2097" i="3"/>
  <c r="U2097" i="3"/>
  <c r="T2097" i="3"/>
  <c r="S2097" i="3"/>
  <c r="R2097" i="3"/>
  <c r="Q2097" i="3"/>
  <c r="P2097" i="3"/>
  <c r="V2096" i="3"/>
  <c r="U2096" i="3"/>
  <c r="T2096" i="3"/>
  <c r="S2096" i="3"/>
  <c r="R2096" i="3"/>
  <c r="Q2096" i="3"/>
  <c r="P2096" i="3"/>
  <c r="V2095" i="3"/>
  <c r="U2095" i="3"/>
  <c r="T2095" i="3"/>
  <c r="S2095" i="3"/>
  <c r="R2095" i="3"/>
  <c r="Q2095" i="3"/>
  <c r="P2095" i="3"/>
  <c r="V2094" i="3"/>
  <c r="U2094" i="3"/>
  <c r="T2094" i="3"/>
  <c r="S2094" i="3"/>
  <c r="R2094" i="3"/>
  <c r="Q2094" i="3"/>
  <c r="P2094" i="3"/>
  <c r="V2093" i="3"/>
  <c r="U2093" i="3"/>
  <c r="T2093" i="3"/>
  <c r="S2093" i="3"/>
  <c r="R2093" i="3"/>
  <c r="Q2093" i="3"/>
  <c r="P2093" i="3"/>
  <c r="V2092" i="3"/>
  <c r="U2092" i="3"/>
  <c r="T2092" i="3"/>
  <c r="S2092" i="3"/>
  <c r="R2092" i="3"/>
  <c r="Q2092" i="3"/>
  <c r="P2092" i="3"/>
  <c r="V2091" i="3"/>
  <c r="U2091" i="3"/>
  <c r="T2091" i="3"/>
  <c r="S2091" i="3"/>
  <c r="R2091" i="3"/>
  <c r="Q2091" i="3"/>
  <c r="P2091" i="3"/>
  <c r="V2090" i="3"/>
  <c r="U2090" i="3"/>
  <c r="T2090" i="3"/>
  <c r="S2090" i="3"/>
  <c r="R2090" i="3"/>
  <c r="Q2090" i="3"/>
  <c r="P2090" i="3"/>
  <c r="V2089" i="3"/>
  <c r="U2089" i="3"/>
  <c r="T2089" i="3"/>
  <c r="S2089" i="3"/>
  <c r="R2089" i="3"/>
  <c r="Q2089" i="3"/>
  <c r="P2089" i="3"/>
  <c r="V2088" i="3"/>
  <c r="U2088" i="3"/>
  <c r="T2088" i="3"/>
  <c r="S2088" i="3"/>
  <c r="R2088" i="3"/>
  <c r="Q2088" i="3"/>
  <c r="P2088" i="3"/>
  <c r="V2087" i="3"/>
  <c r="U2087" i="3"/>
  <c r="T2087" i="3"/>
  <c r="S2087" i="3"/>
  <c r="R2087" i="3"/>
  <c r="Q2087" i="3"/>
  <c r="P2087" i="3"/>
  <c r="V2086" i="3"/>
  <c r="U2086" i="3"/>
  <c r="T2086" i="3"/>
  <c r="S2086" i="3"/>
  <c r="R2086" i="3"/>
  <c r="Q2086" i="3"/>
  <c r="P2086" i="3"/>
  <c r="V2085" i="3"/>
  <c r="U2085" i="3"/>
  <c r="T2085" i="3"/>
  <c r="S2085" i="3"/>
  <c r="R2085" i="3"/>
  <c r="Q2085" i="3"/>
  <c r="P2085" i="3"/>
  <c r="V2084" i="3"/>
  <c r="U2084" i="3"/>
  <c r="T2084" i="3"/>
  <c r="S2084" i="3"/>
  <c r="R2084" i="3"/>
  <c r="Q2084" i="3"/>
  <c r="P2084" i="3"/>
  <c r="V2083" i="3"/>
  <c r="U2083" i="3"/>
  <c r="T2083" i="3"/>
  <c r="S2083" i="3"/>
  <c r="R2083" i="3"/>
  <c r="Q2083" i="3"/>
  <c r="P2083" i="3"/>
  <c r="V2082" i="3"/>
  <c r="U2082" i="3"/>
  <c r="T2082" i="3"/>
  <c r="S2082" i="3"/>
  <c r="R2082" i="3"/>
  <c r="Q2082" i="3"/>
  <c r="P2082" i="3"/>
  <c r="V2081" i="3"/>
  <c r="U2081" i="3"/>
  <c r="T2081" i="3"/>
  <c r="S2081" i="3"/>
  <c r="R2081" i="3"/>
  <c r="Q2081" i="3"/>
  <c r="P2081" i="3"/>
  <c r="V2080" i="3"/>
  <c r="U2080" i="3"/>
  <c r="T2080" i="3"/>
  <c r="S2080" i="3"/>
  <c r="R2080" i="3"/>
  <c r="Q2080" i="3"/>
  <c r="P2080" i="3"/>
  <c r="V2079" i="3"/>
  <c r="U2079" i="3"/>
  <c r="T2079" i="3"/>
  <c r="S2079" i="3"/>
  <c r="R2079" i="3"/>
  <c r="Q2079" i="3"/>
  <c r="P2079" i="3"/>
  <c r="V2078" i="3"/>
  <c r="U2078" i="3"/>
  <c r="T2078" i="3"/>
  <c r="S2078" i="3"/>
  <c r="R2078" i="3"/>
  <c r="Q2078" i="3"/>
  <c r="P2078" i="3"/>
  <c r="V2077" i="3"/>
  <c r="U2077" i="3"/>
  <c r="T2077" i="3"/>
  <c r="S2077" i="3"/>
  <c r="R2077" i="3"/>
  <c r="Q2077" i="3"/>
  <c r="P2077" i="3"/>
  <c r="V2076" i="3"/>
  <c r="U2076" i="3"/>
  <c r="T2076" i="3"/>
  <c r="S2076" i="3"/>
  <c r="R2076" i="3"/>
  <c r="Q2076" i="3"/>
  <c r="P2076" i="3"/>
  <c r="V2075" i="3"/>
  <c r="U2075" i="3"/>
  <c r="T2075" i="3"/>
  <c r="S2075" i="3"/>
  <c r="R2075" i="3"/>
  <c r="Q2075" i="3"/>
  <c r="P2075" i="3"/>
  <c r="V2074" i="3"/>
  <c r="U2074" i="3"/>
  <c r="T2074" i="3"/>
  <c r="S2074" i="3"/>
  <c r="R2074" i="3"/>
  <c r="Q2074" i="3"/>
  <c r="P2074" i="3"/>
  <c r="V2073" i="3"/>
  <c r="U2073" i="3"/>
  <c r="T2073" i="3"/>
  <c r="S2073" i="3"/>
  <c r="R2073" i="3"/>
  <c r="Q2073" i="3"/>
  <c r="P2073" i="3"/>
  <c r="V2072" i="3"/>
  <c r="U2072" i="3"/>
  <c r="T2072" i="3"/>
  <c r="S2072" i="3"/>
  <c r="R2072" i="3"/>
  <c r="Q2072" i="3"/>
  <c r="P2072" i="3"/>
  <c r="V2071" i="3"/>
  <c r="U2071" i="3"/>
  <c r="T2071" i="3"/>
  <c r="S2071" i="3"/>
  <c r="R2071" i="3"/>
  <c r="Q2071" i="3"/>
  <c r="P2071" i="3"/>
  <c r="V2070" i="3"/>
  <c r="U2070" i="3"/>
  <c r="T2070" i="3"/>
  <c r="S2070" i="3"/>
  <c r="R2070" i="3"/>
  <c r="Q2070" i="3"/>
  <c r="P2070" i="3"/>
  <c r="V2069" i="3"/>
  <c r="U2069" i="3"/>
  <c r="T2069" i="3"/>
  <c r="S2069" i="3"/>
  <c r="R2069" i="3"/>
  <c r="Q2069" i="3"/>
  <c r="P2069" i="3"/>
  <c r="V2068" i="3"/>
  <c r="U2068" i="3"/>
  <c r="T2068" i="3"/>
  <c r="S2068" i="3"/>
  <c r="R2068" i="3"/>
  <c r="Q2068" i="3"/>
  <c r="P2068" i="3"/>
  <c r="V2067" i="3"/>
  <c r="U2067" i="3"/>
  <c r="T2067" i="3"/>
  <c r="S2067" i="3"/>
  <c r="R2067" i="3"/>
  <c r="Q2067" i="3"/>
  <c r="P2067" i="3"/>
  <c r="V2066" i="3"/>
  <c r="U2066" i="3"/>
  <c r="T2066" i="3"/>
  <c r="S2066" i="3"/>
  <c r="R2066" i="3"/>
  <c r="Q2066" i="3"/>
  <c r="P2066" i="3"/>
  <c r="V2065" i="3"/>
  <c r="U2065" i="3"/>
  <c r="T2065" i="3"/>
  <c r="S2065" i="3"/>
  <c r="R2065" i="3"/>
  <c r="Q2065" i="3"/>
  <c r="P2065" i="3"/>
  <c r="V2064" i="3"/>
  <c r="U2064" i="3"/>
  <c r="T2064" i="3"/>
  <c r="S2064" i="3"/>
  <c r="R2064" i="3"/>
  <c r="Q2064" i="3"/>
  <c r="P2064" i="3"/>
  <c r="V2063" i="3"/>
  <c r="U2063" i="3"/>
  <c r="T2063" i="3"/>
  <c r="S2063" i="3"/>
  <c r="R2063" i="3"/>
  <c r="Q2063" i="3"/>
  <c r="P2063" i="3"/>
  <c r="V2062" i="3"/>
  <c r="U2062" i="3"/>
  <c r="T2062" i="3"/>
  <c r="S2062" i="3"/>
  <c r="R2062" i="3"/>
  <c r="Q2062" i="3"/>
  <c r="P2062" i="3"/>
  <c r="V2061" i="3"/>
  <c r="U2061" i="3"/>
  <c r="T2061" i="3"/>
  <c r="S2061" i="3"/>
  <c r="R2061" i="3"/>
  <c r="Q2061" i="3"/>
  <c r="P2061" i="3"/>
  <c r="V2060" i="3"/>
  <c r="U2060" i="3"/>
  <c r="T2060" i="3"/>
  <c r="S2060" i="3"/>
  <c r="R2060" i="3"/>
  <c r="Q2060" i="3"/>
  <c r="P2060" i="3"/>
  <c r="V2059" i="3"/>
  <c r="U2059" i="3"/>
  <c r="T2059" i="3"/>
  <c r="S2059" i="3"/>
  <c r="R2059" i="3"/>
  <c r="Q2059" i="3"/>
  <c r="P2059" i="3"/>
  <c r="V2058" i="3"/>
  <c r="U2058" i="3"/>
  <c r="T2058" i="3"/>
  <c r="S2058" i="3"/>
  <c r="R2058" i="3"/>
  <c r="Q2058" i="3"/>
  <c r="P2058" i="3"/>
  <c r="V2057" i="3"/>
  <c r="U2057" i="3"/>
  <c r="T2057" i="3"/>
  <c r="S2057" i="3"/>
  <c r="R2057" i="3"/>
  <c r="Q2057" i="3"/>
  <c r="P2057" i="3"/>
  <c r="V2056" i="3"/>
  <c r="U2056" i="3"/>
  <c r="T2056" i="3"/>
  <c r="S2056" i="3"/>
  <c r="R2056" i="3"/>
  <c r="Q2056" i="3"/>
  <c r="P2056" i="3"/>
  <c r="V2055" i="3"/>
  <c r="U2055" i="3"/>
  <c r="T2055" i="3"/>
  <c r="S2055" i="3"/>
  <c r="R2055" i="3"/>
  <c r="Q2055" i="3"/>
  <c r="P2055" i="3"/>
  <c r="V2054" i="3"/>
  <c r="U2054" i="3"/>
  <c r="T2054" i="3"/>
  <c r="S2054" i="3"/>
  <c r="R2054" i="3"/>
  <c r="Q2054" i="3"/>
  <c r="P2054" i="3"/>
  <c r="V2053" i="3"/>
  <c r="U2053" i="3"/>
  <c r="T2053" i="3"/>
  <c r="S2053" i="3"/>
  <c r="R2053" i="3"/>
  <c r="Q2053" i="3"/>
  <c r="P2053" i="3"/>
  <c r="V2052" i="3"/>
  <c r="U2052" i="3"/>
  <c r="T2052" i="3"/>
  <c r="S2052" i="3"/>
  <c r="R2052" i="3"/>
  <c r="Q2052" i="3"/>
  <c r="P2052" i="3"/>
  <c r="V2051" i="3"/>
  <c r="U2051" i="3"/>
  <c r="T2051" i="3"/>
  <c r="S2051" i="3"/>
  <c r="R2051" i="3"/>
  <c r="Q2051" i="3"/>
  <c r="P2051" i="3"/>
  <c r="V2050" i="3"/>
  <c r="U2050" i="3"/>
  <c r="T2050" i="3"/>
  <c r="S2050" i="3"/>
  <c r="R2050" i="3"/>
  <c r="Q2050" i="3"/>
  <c r="P2050" i="3"/>
  <c r="V2049" i="3"/>
  <c r="U2049" i="3"/>
  <c r="T2049" i="3"/>
  <c r="S2049" i="3"/>
  <c r="R2049" i="3"/>
  <c r="Q2049" i="3"/>
  <c r="P2049" i="3"/>
  <c r="V2048" i="3"/>
  <c r="U2048" i="3"/>
  <c r="T2048" i="3"/>
  <c r="S2048" i="3"/>
  <c r="R2048" i="3"/>
  <c r="Q2048" i="3"/>
  <c r="P2048" i="3"/>
  <c r="V2047" i="3"/>
  <c r="U2047" i="3"/>
  <c r="T2047" i="3"/>
  <c r="S2047" i="3"/>
  <c r="R2047" i="3"/>
  <c r="Q2047" i="3"/>
  <c r="P2047" i="3"/>
  <c r="V2046" i="3"/>
  <c r="U2046" i="3"/>
  <c r="T2046" i="3"/>
  <c r="S2046" i="3"/>
  <c r="R2046" i="3"/>
  <c r="Q2046" i="3"/>
  <c r="P2046" i="3"/>
  <c r="V2045" i="3"/>
  <c r="U2045" i="3"/>
  <c r="T2045" i="3"/>
  <c r="S2045" i="3"/>
  <c r="R2045" i="3"/>
  <c r="Q2045" i="3"/>
  <c r="P2045" i="3"/>
  <c r="V2044" i="3"/>
  <c r="U2044" i="3"/>
  <c r="T2044" i="3"/>
  <c r="S2044" i="3"/>
  <c r="R2044" i="3"/>
  <c r="Q2044" i="3"/>
  <c r="P2044" i="3"/>
  <c r="V2043" i="3"/>
  <c r="U2043" i="3"/>
  <c r="T2043" i="3"/>
  <c r="S2043" i="3"/>
  <c r="R2043" i="3"/>
  <c r="Q2043" i="3"/>
  <c r="P2043" i="3"/>
  <c r="V2042" i="3"/>
  <c r="U2042" i="3"/>
  <c r="T2042" i="3"/>
  <c r="S2042" i="3"/>
  <c r="R2042" i="3"/>
  <c r="Q2042" i="3"/>
  <c r="P2042" i="3"/>
  <c r="V2041" i="3"/>
  <c r="U2041" i="3"/>
  <c r="T2041" i="3"/>
  <c r="S2041" i="3"/>
  <c r="R2041" i="3"/>
  <c r="Q2041" i="3"/>
  <c r="P2041" i="3"/>
  <c r="V2040" i="3"/>
  <c r="U2040" i="3"/>
  <c r="T2040" i="3"/>
  <c r="S2040" i="3"/>
  <c r="R2040" i="3"/>
  <c r="Q2040" i="3"/>
  <c r="P2040" i="3"/>
  <c r="V2039" i="3"/>
  <c r="U2039" i="3"/>
  <c r="T2039" i="3"/>
  <c r="S2039" i="3"/>
  <c r="R2039" i="3"/>
  <c r="Q2039" i="3"/>
  <c r="P2039" i="3"/>
  <c r="V2038" i="3"/>
  <c r="U2038" i="3"/>
  <c r="T2038" i="3"/>
  <c r="S2038" i="3"/>
  <c r="R2038" i="3"/>
  <c r="Q2038" i="3"/>
  <c r="P2038" i="3"/>
  <c r="V2037" i="3"/>
  <c r="U2037" i="3"/>
  <c r="T2037" i="3"/>
  <c r="S2037" i="3"/>
  <c r="R2037" i="3"/>
  <c r="Q2037" i="3"/>
  <c r="P2037" i="3"/>
  <c r="V2036" i="3"/>
  <c r="U2036" i="3"/>
  <c r="T2036" i="3"/>
  <c r="S2036" i="3"/>
  <c r="R2036" i="3"/>
  <c r="Q2036" i="3"/>
  <c r="P2036" i="3"/>
  <c r="V2035" i="3"/>
  <c r="U2035" i="3"/>
  <c r="T2035" i="3"/>
  <c r="S2035" i="3"/>
  <c r="R2035" i="3"/>
  <c r="Q2035" i="3"/>
  <c r="P2035" i="3"/>
  <c r="V2034" i="3"/>
  <c r="U2034" i="3"/>
  <c r="T2034" i="3"/>
  <c r="S2034" i="3"/>
  <c r="R2034" i="3"/>
  <c r="Q2034" i="3"/>
  <c r="P2034" i="3"/>
  <c r="V2033" i="3"/>
  <c r="U2033" i="3"/>
  <c r="T2033" i="3"/>
  <c r="S2033" i="3"/>
  <c r="R2033" i="3"/>
  <c r="Q2033" i="3"/>
  <c r="P2033" i="3"/>
  <c r="V2032" i="3"/>
  <c r="U2032" i="3"/>
  <c r="T2032" i="3"/>
  <c r="S2032" i="3"/>
  <c r="R2032" i="3"/>
  <c r="Q2032" i="3"/>
  <c r="P2032" i="3"/>
  <c r="V2031" i="3"/>
  <c r="U2031" i="3"/>
  <c r="T2031" i="3"/>
  <c r="S2031" i="3"/>
  <c r="R2031" i="3"/>
  <c r="Q2031" i="3"/>
  <c r="P2031" i="3"/>
  <c r="V2030" i="3"/>
  <c r="U2030" i="3"/>
  <c r="T2030" i="3"/>
  <c r="S2030" i="3"/>
  <c r="R2030" i="3"/>
  <c r="Q2030" i="3"/>
  <c r="P2030" i="3"/>
  <c r="V2029" i="3"/>
  <c r="U2029" i="3"/>
  <c r="T2029" i="3"/>
  <c r="S2029" i="3"/>
  <c r="R2029" i="3"/>
  <c r="Q2029" i="3"/>
  <c r="P2029" i="3"/>
  <c r="V2028" i="3"/>
  <c r="U2028" i="3"/>
  <c r="T2028" i="3"/>
  <c r="S2028" i="3"/>
  <c r="R2028" i="3"/>
  <c r="Q2028" i="3"/>
  <c r="P2028" i="3"/>
  <c r="V2027" i="3"/>
  <c r="U2027" i="3"/>
  <c r="T2027" i="3"/>
  <c r="S2027" i="3"/>
  <c r="R2027" i="3"/>
  <c r="Q2027" i="3"/>
  <c r="P2027" i="3"/>
  <c r="V2026" i="3"/>
  <c r="U2026" i="3"/>
  <c r="T2026" i="3"/>
  <c r="S2026" i="3"/>
  <c r="R2026" i="3"/>
  <c r="Q2026" i="3"/>
  <c r="P2026" i="3"/>
  <c r="V2025" i="3"/>
  <c r="U2025" i="3"/>
  <c r="T2025" i="3"/>
  <c r="S2025" i="3"/>
  <c r="R2025" i="3"/>
  <c r="Q2025" i="3"/>
  <c r="P2025" i="3"/>
  <c r="V2024" i="3"/>
  <c r="U2024" i="3"/>
  <c r="T2024" i="3"/>
  <c r="S2024" i="3"/>
  <c r="R2024" i="3"/>
  <c r="Q2024" i="3"/>
  <c r="P2024" i="3"/>
  <c r="V2023" i="3"/>
  <c r="U2023" i="3"/>
  <c r="T2023" i="3"/>
  <c r="S2023" i="3"/>
  <c r="R2023" i="3"/>
  <c r="Q2023" i="3"/>
  <c r="P2023" i="3"/>
  <c r="V2022" i="3"/>
  <c r="U2022" i="3"/>
  <c r="T2022" i="3"/>
  <c r="S2022" i="3"/>
  <c r="R2022" i="3"/>
  <c r="Q2022" i="3"/>
  <c r="P2022" i="3"/>
  <c r="V2021" i="3"/>
  <c r="U2021" i="3"/>
  <c r="T2021" i="3"/>
  <c r="S2021" i="3"/>
  <c r="R2021" i="3"/>
  <c r="Q2021" i="3"/>
  <c r="P2021" i="3"/>
  <c r="V2020" i="3"/>
  <c r="U2020" i="3"/>
  <c r="T2020" i="3"/>
  <c r="S2020" i="3"/>
  <c r="R2020" i="3"/>
  <c r="Q2020" i="3"/>
  <c r="P2020" i="3"/>
  <c r="V2019" i="3"/>
  <c r="U2019" i="3"/>
  <c r="T2019" i="3"/>
  <c r="S2019" i="3"/>
  <c r="R2019" i="3"/>
  <c r="Q2019" i="3"/>
  <c r="P2019" i="3"/>
  <c r="V2018" i="3"/>
  <c r="U2018" i="3"/>
  <c r="T2018" i="3"/>
  <c r="S2018" i="3"/>
  <c r="R2018" i="3"/>
  <c r="Q2018" i="3"/>
  <c r="P2018" i="3"/>
  <c r="V2017" i="3"/>
  <c r="U2017" i="3"/>
  <c r="T2017" i="3"/>
  <c r="S2017" i="3"/>
  <c r="R2017" i="3"/>
  <c r="Q2017" i="3"/>
  <c r="P2017" i="3"/>
  <c r="V2016" i="3"/>
  <c r="U2016" i="3"/>
  <c r="T2016" i="3"/>
  <c r="S2016" i="3"/>
  <c r="R2016" i="3"/>
  <c r="Q2016" i="3"/>
  <c r="P2016" i="3"/>
  <c r="V2015" i="3"/>
  <c r="U2015" i="3"/>
  <c r="T2015" i="3"/>
  <c r="S2015" i="3"/>
  <c r="R2015" i="3"/>
  <c r="Q2015" i="3"/>
  <c r="P2015" i="3"/>
  <c r="V2014" i="3"/>
  <c r="U2014" i="3"/>
  <c r="T2014" i="3"/>
  <c r="S2014" i="3"/>
  <c r="R2014" i="3"/>
  <c r="Q2014" i="3"/>
  <c r="P2014" i="3"/>
  <c r="V2013" i="3"/>
  <c r="U2013" i="3"/>
  <c r="T2013" i="3"/>
  <c r="S2013" i="3"/>
  <c r="R2013" i="3"/>
  <c r="Q2013" i="3"/>
  <c r="P2013" i="3"/>
  <c r="V2012" i="3"/>
  <c r="U2012" i="3"/>
  <c r="T2012" i="3"/>
  <c r="S2012" i="3"/>
  <c r="R2012" i="3"/>
  <c r="Q2012" i="3"/>
  <c r="P2012" i="3"/>
  <c r="V2011" i="3"/>
  <c r="U2011" i="3"/>
  <c r="T2011" i="3"/>
  <c r="S2011" i="3"/>
  <c r="R2011" i="3"/>
  <c r="Q2011" i="3"/>
  <c r="P2011" i="3"/>
  <c r="V2010" i="3"/>
  <c r="U2010" i="3"/>
  <c r="T2010" i="3"/>
  <c r="S2010" i="3"/>
  <c r="R2010" i="3"/>
  <c r="Q2010" i="3"/>
  <c r="P2010" i="3"/>
  <c r="V2009" i="3"/>
  <c r="U2009" i="3"/>
  <c r="T2009" i="3"/>
  <c r="S2009" i="3"/>
  <c r="R2009" i="3"/>
  <c r="Q2009" i="3"/>
  <c r="P2009" i="3"/>
  <c r="V2008" i="3"/>
  <c r="U2008" i="3"/>
  <c r="T2008" i="3"/>
  <c r="S2008" i="3"/>
  <c r="R2008" i="3"/>
  <c r="Q2008" i="3"/>
  <c r="P2008" i="3"/>
  <c r="V2007" i="3"/>
  <c r="U2007" i="3"/>
  <c r="T2007" i="3"/>
  <c r="S2007" i="3"/>
  <c r="R2007" i="3"/>
  <c r="Q2007" i="3"/>
  <c r="P2007" i="3"/>
  <c r="V2006" i="3"/>
  <c r="U2006" i="3"/>
  <c r="T2006" i="3"/>
  <c r="S2006" i="3"/>
  <c r="R2006" i="3"/>
  <c r="Q2006" i="3"/>
  <c r="P2006" i="3"/>
  <c r="V2005" i="3"/>
  <c r="U2005" i="3"/>
  <c r="T2005" i="3"/>
  <c r="S2005" i="3"/>
  <c r="R2005" i="3"/>
  <c r="Q2005" i="3"/>
  <c r="P2005" i="3"/>
  <c r="V2004" i="3"/>
  <c r="U2004" i="3"/>
  <c r="T2004" i="3"/>
  <c r="S2004" i="3"/>
  <c r="R2004" i="3"/>
  <c r="Q2004" i="3"/>
  <c r="P2004" i="3"/>
  <c r="V2003" i="3"/>
  <c r="U2003" i="3"/>
  <c r="T2003" i="3"/>
  <c r="S2003" i="3"/>
  <c r="R2003" i="3"/>
  <c r="Q2003" i="3"/>
  <c r="P2003" i="3"/>
  <c r="V2002" i="3"/>
  <c r="U2002" i="3"/>
  <c r="T2002" i="3"/>
  <c r="S2002" i="3"/>
  <c r="R2002" i="3"/>
  <c r="Q2002" i="3"/>
  <c r="P2002" i="3"/>
  <c r="V2001" i="3"/>
  <c r="U2001" i="3"/>
  <c r="T2001" i="3"/>
  <c r="S2001" i="3"/>
  <c r="R2001" i="3"/>
  <c r="Q2001" i="3"/>
  <c r="P2001" i="3"/>
  <c r="V2000" i="3"/>
  <c r="U2000" i="3"/>
  <c r="T2000" i="3"/>
  <c r="S2000" i="3"/>
  <c r="R2000" i="3"/>
  <c r="Q2000" i="3"/>
  <c r="P2000" i="3"/>
  <c r="V1999" i="3"/>
  <c r="U1999" i="3"/>
  <c r="T1999" i="3"/>
  <c r="S1999" i="3"/>
  <c r="R1999" i="3"/>
  <c r="Q1999" i="3"/>
  <c r="P1999" i="3"/>
  <c r="V1998" i="3"/>
  <c r="U1998" i="3"/>
  <c r="T1998" i="3"/>
  <c r="S1998" i="3"/>
  <c r="R1998" i="3"/>
  <c r="Q1998" i="3"/>
  <c r="P1998" i="3"/>
  <c r="V1997" i="3"/>
  <c r="U1997" i="3"/>
  <c r="T1997" i="3"/>
  <c r="S1997" i="3"/>
  <c r="R1997" i="3"/>
  <c r="Q1997" i="3"/>
  <c r="P1997" i="3"/>
  <c r="V1996" i="3"/>
  <c r="U1996" i="3"/>
  <c r="T1996" i="3"/>
  <c r="S1996" i="3"/>
  <c r="R1996" i="3"/>
  <c r="Q1996" i="3"/>
  <c r="P1996" i="3"/>
  <c r="V1995" i="3"/>
  <c r="U1995" i="3"/>
  <c r="T1995" i="3"/>
  <c r="S1995" i="3"/>
  <c r="R1995" i="3"/>
  <c r="Q1995" i="3"/>
  <c r="P1995" i="3"/>
  <c r="V1994" i="3"/>
  <c r="U1994" i="3"/>
  <c r="T1994" i="3"/>
  <c r="S1994" i="3"/>
  <c r="R1994" i="3"/>
  <c r="Q1994" i="3"/>
  <c r="P1994" i="3"/>
  <c r="V1993" i="3"/>
  <c r="U1993" i="3"/>
  <c r="T1993" i="3"/>
  <c r="S1993" i="3"/>
  <c r="R1993" i="3"/>
  <c r="Q1993" i="3"/>
  <c r="P1993" i="3"/>
  <c r="V1992" i="3"/>
  <c r="U1992" i="3"/>
  <c r="T1992" i="3"/>
  <c r="S1992" i="3"/>
  <c r="R1992" i="3"/>
  <c r="Q1992" i="3"/>
  <c r="P1992" i="3"/>
  <c r="V1991" i="3"/>
  <c r="U1991" i="3"/>
  <c r="T1991" i="3"/>
  <c r="S1991" i="3"/>
  <c r="R1991" i="3"/>
  <c r="Q1991" i="3"/>
  <c r="P1991" i="3"/>
  <c r="V1990" i="3"/>
  <c r="U1990" i="3"/>
  <c r="T1990" i="3"/>
  <c r="S1990" i="3"/>
  <c r="R1990" i="3"/>
  <c r="Q1990" i="3"/>
  <c r="P1990" i="3"/>
  <c r="V1989" i="3"/>
  <c r="U1989" i="3"/>
  <c r="T1989" i="3"/>
  <c r="S1989" i="3"/>
  <c r="R1989" i="3"/>
  <c r="Q1989" i="3"/>
  <c r="P1989" i="3"/>
  <c r="V1988" i="3"/>
  <c r="U1988" i="3"/>
  <c r="T1988" i="3"/>
  <c r="S1988" i="3"/>
  <c r="R1988" i="3"/>
  <c r="Q1988" i="3"/>
  <c r="P1988" i="3"/>
  <c r="V1987" i="3"/>
  <c r="U1987" i="3"/>
  <c r="T1987" i="3"/>
  <c r="S1987" i="3"/>
  <c r="R1987" i="3"/>
  <c r="Q1987" i="3"/>
  <c r="P1987" i="3"/>
  <c r="V1986" i="3"/>
  <c r="U1986" i="3"/>
  <c r="T1986" i="3"/>
  <c r="S1986" i="3"/>
  <c r="R1986" i="3"/>
  <c r="Q1986" i="3"/>
  <c r="P1986" i="3"/>
  <c r="V1985" i="3"/>
  <c r="U1985" i="3"/>
  <c r="T1985" i="3"/>
  <c r="S1985" i="3"/>
  <c r="R1985" i="3"/>
  <c r="Q1985" i="3"/>
  <c r="P1985" i="3"/>
  <c r="V1984" i="3"/>
  <c r="U1984" i="3"/>
  <c r="T1984" i="3"/>
  <c r="S1984" i="3"/>
  <c r="R1984" i="3"/>
  <c r="Q1984" i="3"/>
  <c r="P1984" i="3"/>
  <c r="V1983" i="3"/>
  <c r="U1983" i="3"/>
  <c r="T1983" i="3"/>
  <c r="S1983" i="3"/>
  <c r="R1983" i="3"/>
  <c r="Q1983" i="3"/>
  <c r="P1983" i="3"/>
  <c r="V1982" i="3"/>
  <c r="U1982" i="3"/>
  <c r="T1982" i="3"/>
  <c r="S1982" i="3"/>
  <c r="R1982" i="3"/>
  <c r="Q1982" i="3"/>
  <c r="P1982" i="3"/>
  <c r="V1981" i="3"/>
  <c r="U1981" i="3"/>
  <c r="T1981" i="3"/>
  <c r="S1981" i="3"/>
  <c r="R1981" i="3"/>
  <c r="Q1981" i="3"/>
  <c r="P1981" i="3"/>
  <c r="V1980" i="3"/>
  <c r="U1980" i="3"/>
  <c r="T1980" i="3"/>
  <c r="S1980" i="3"/>
  <c r="R1980" i="3"/>
  <c r="Q1980" i="3"/>
  <c r="P1980" i="3"/>
  <c r="V1979" i="3"/>
  <c r="U1979" i="3"/>
  <c r="T1979" i="3"/>
  <c r="S1979" i="3"/>
  <c r="R1979" i="3"/>
  <c r="Q1979" i="3"/>
  <c r="P1979" i="3"/>
  <c r="V1978" i="3"/>
  <c r="U1978" i="3"/>
  <c r="T1978" i="3"/>
  <c r="S1978" i="3"/>
  <c r="R1978" i="3"/>
  <c r="Q1978" i="3"/>
  <c r="P1978" i="3"/>
  <c r="V1977" i="3"/>
  <c r="U1977" i="3"/>
  <c r="T1977" i="3"/>
  <c r="S1977" i="3"/>
  <c r="R1977" i="3"/>
  <c r="Q1977" i="3"/>
  <c r="P1977" i="3"/>
  <c r="V1976" i="3"/>
  <c r="U1976" i="3"/>
  <c r="T1976" i="3"/>
  <c r="S1976" i="3"/>
  <c r="R1976" i="3"/>
  <c r="Q1976" i="3"/>
  <c r="P1976" i="3"/>
  <c r="V1975" i="3"/>
  <c r="U1975" i="3"/>
  <c r="T1975" i="3"/>
  <c r="S1975" i="3"/>
  <c r="R1975" i="3"/>
  <c r="Q1975" i="3"/>
  <c r="P1975" i="3"/>
  <c r="V1974" i="3"/>
  <c r="U1974" i="3"/>
  <c r="T1974" i="3"/>
  <c r="S1974" i="3"/>
  <c r="R1974" i="3"/>
  <c r="Q1974" i="3"/>
  <c r="P1974" i="3"/>
  <c r="V1973" i="3"/>
  <c r="U1973" i="3"/>
  <c r="T1973" i="3"/>
  <c r="S1973" i="3"/>
  <c r="R1973" i="3"/>
  <c r="Q1973" i="3"/>
  <c r="P1973" i="3"/>
  <c r="V1972" i="3"/>
  <c r="U1972" i="3"/>
  <c r="T1972" i="3"/>
  <c r="S1972" i="3"/>
  <c r="R1972" i="3"/>
  <c r="Q1972" i="3"/>
  <c r="P1972" i="3"/>
  <c r="V1971" i="3"/>
  <c r="U1971" i="3"/>
  <c r="T1971" i="3"/>
  <c r="S1971" i="3"/>
  <c r="R1971" i="3"/>
  <c r="Q1971" i="3"/>
  <c r="P1971" i="3"/>
  <c r="V1970" i="3"/>
  <c r="U1970" i="3"/>
  <c r="T1970" i="3"/>
  <c r="S1970" i="3"/>
  <c r="R1970" i="3"/>
  <c r="Q1970" i="3"/>
  <c r="P1970" i="3"/>
  <c r="V1969" i="3"/>
  <c r="U1969" i="3"/>
  <c r="T1969" i="3"/>
  <c r="S1969" i="3"/>
  <c r="R1969" i="3"/>
  <c r="Q1969" i="3"/>
  <c r="P1969" i="3"/>
  <c r="V1968" i="3"/>
  <c r="U1968" i="3"/>
  <c r="T1968" i="3"/>
  <c r="S1968" i="3"/>
  <c r="R1968" i="3"/>
  <c r="Q1968" i="3"/>
  <c r="P1968" i="3"/>
  <c r="V1967" i="3"/>
  <c r="U1967" i="3"/>
  <c r="T1967" i="3"/>
  <c r="S1967" i="3"/>
  <c r="R1967" i="3"/>
  <c r="Q1967" i="3"/>
  <c r="P1967" i="3"/>
  <c r="V1966" i="3"/>
  <c r="U1966" i="3"/>
  <c r="T1966" i="3"/>
  <c r="S1966" i="3"/>
  <c r="R1966" i="3"/>
  <c r="Q1966" i="3"/>
  <c r="P1966" i="3"/>
  <c r="V1965" i="3"/>
  <c r="U1965" i="3"/>
  <c r="T1965" i="3"/>
  <c r="S1965" i="3"/>
  <c r="R1965" i="3"/>
  <c r="Q1965" i="3"/>
  <c r="P1965" i="3"/>
  <c r="V1964" i="3"/>
  <c r="U1964" i="3"/>
  <c r="T1964" i="3"/>
  <c r="S1964" i="3"/>
  <c r="R1964" i="3"/>
  <c r="Q1964" i="3"/>
  <c r="P1964" i="3"/>
  <c r="V1963" i="3"/>
  <c r="U1963" i="3"/>
  <c r="T1963" i="3"/>
  <c r="S1963" i="3"/>
  <c r="R1963" i="3"/>
  <c r="Q1963" i="3"/>
  <c r="P1963" i="3"/>
  <c r="V1962" i="3"/>
  <c r="U1962" i="3"/>
  <c r="T1962" i="3"/>
  <c r="S1962" i="3"/>
  <c r="R1962" i="3"/>
  <c r="Q1962" i="3"/>
  <c r="P1962" i="3"/>
  <c r="V1961" i="3"/>
  <c r="U1961" i="3"/>
  <c r="T1961" i="3"/>
  <c r="S1961" i="3"/>
  <c r="R1961" i="3"/>
  <c r="Q1961" i="3"/>
  <c r="P1961" i="3"/>
  <c r="V1960" i="3"/>
  <c r="U1960" i="3"/>
  <c r="T1960" i="3"/>
  <c r="S1960" i="3"/>
  <c r="R1960" i="3"/>
  <c r="Q1960" i="3"/>
  <c r="P1960" i="3"/>
  <c r="V1959" i="3"/>
  <c r="U1959" i="3"/>
  <c r="T1959" i="3"/>
  <c r="S1959" i="3"/>
  <c r="R1959" i="3"/>
  <c r="Q1959" i="3"/>
  <c r="P1959" i="3"/>
  <c r="V1958" i="3"/>
  <c r="U1958" i="3"/>
  <c r="T1958" i="3"/>
  <c r="S1958" i="3"/>
  <c r="R1958" i="3"/>
  <c r="Q1958" i="3"/>
  <c r="P1958" i="3"/>
  <c r="V1957" i="3"/>
  <c r="U1957" i="3"/>
  <c r="T1957" i="3"/>
  <c r="S1957" i="3"/>
  <c r="R1957" i="3"/>
  <c r="Q1957" i="3"/>
  <c r="P1957" i="3"/>
  <c r="V1956" i="3"/>
  <c r="U1956" i="3"/>
  <c r="T1956" i="3"/>
  <c r="S1956" i="3"/>
  <c r="R1956" i="3"/>
  <c r="Q1956" i="3"/>
  <c r="P1956" i="3"/>
  <c r="V1955" i="3"/>
  <c r="U1955" i="3"/>
  <c r="T1955" i="3"/>
  <c r="S1955" i="3"/>
  <c r="R1955" i="3"/>
  <c r="Q1955" i="3"/>
  <c r="P1955" i="3"/>
  <c r="V1954" i="3"/>
  <c r="U1954" i="3"/>
  <c r="T1954" i="3"/>
  <c r="S1954" i="3"/>
  <c r="R1954" i="3"/>
  <c r="Q1954" i="3"/>
  <c r="P1954" i="3"/>
  <c r="V1953" i="3"/>
  <c r="U1953" i="3"/>
  <c r="T1953" i="3"/>
  <c r="S1953" i="3"/>
  <c r="R1953" i="3"/>
  <c r="Q1953" i="3"/>
  <c r="P1953" i="3"/>
  <c r="V1952" i="3"/>
  <c r="U1952" i="3"/>
  <c r="T1952" i="3"/>
  <c r="S1952" i="3"/>
  <c r="R1952" i="3"/>
  <c r="Q1952" i="3"/>
  <c r="P1952" i="3"/>
  <c r="V1951" i="3"/>
  <c r="U1951" i="3"/>
  <c r="T1951" i="3"/>
  <c r="S1951" i="3"/>
  <c r="R1951" i="3"/>
  <c r="Q1951" i="3"/>
  <c r="P1951" i="3"/>
  <c r="V1950" i="3"/>
  <c r="U1950" i="3"/>
  <c r="T1950" i="3"/>
  <c r="S1950" i="3"/>
  <c r="R1950" i="3"/>
  <c r="Q1950" i="3"/>
  <c r="P1950" i="3"/>
  <c r="V1949" i="3"/>
  <c r="U1949" i="3"/>
  <c r="T1949" i="3"/>
  <c r="S1949" i="3"/>
  <c r="R1949" i="3"/>
  <c r="Q1949" i="3"/>
  <c r="P1949" i="3"/>
  <c r="V1948" i="3"/>
  <c r="U1948" i="3"/>
  <c r="T1948" i="3"/>
  <c r="S1948" i="3"/>
  <c r="R1948" i="3"/>
  <c r="Q1948" i="3"/>
  <c r="P1948" i="3"/>
  <c r="V1947" i="3"/>
  <c r="U1947" i="3"/>
  <c r="T1947" i="3"/>
  <c r="S1947" i="3"/>
  <c r="R1947" i="3"/>
  <c r="Q1947" i="3"/>
  <c r="P1947" i="3"/>
  <c r="V1946" i="3"/>
  <c r="U1946" i="3"/>
  <c r="T1946" i="3"/>
  <c r="S1946" i="3"/>
  <c r="R1946" i="3"/>
  <c r="Q1946" i="3"/>
  <c r="P1946" i="3"/>
  <c r="V1945" i="3"/>
  <c r="U1945" i="3"/>
  <c r="T1945" i="3"/>
  <c r="S1945" i="3"/>
  <c r="R1945" i="3"/>
  <c r="Q1945" i="3"/>
  <c r="P1945" i="3"/>
  <c r="V1944" i="3"/>
  <c r="U1944" i="3"/>
  <c r="T1944" i="3"/>
  <c r="S1944" i="3"/>
  <c r="R1944" i="3"/>
  <c r="Q1944" i="3"/>
  <c r="P1944" i="3"/>
  <c r="V1943" i="3"/>
  <c r="U1943" i="3"/>
  <c r="T1943" i="3"/>
  <c r="S1943" i="3"/>
  <c r="R1943" i="3"/>
  <c r="Q1943" i="3"/>
  <c r="P1943" i="3"/>
  <c r="V1942" i="3"/>
  <c r="U1942" i="3"/>
  <c r="T1942" i="3"/>
  <c r="S1942" i="3"/>
  <c r="R1942" i="3"/>
  <c r="Q1942" i="3"/>
  <c r="P1942" i="3"/>
  <c r="V1941" i="3"/>
  <c r="U1941" i="3"/>
  <c r="T1941" i="3"/>
  <c r="S1941" i="3"/>
  <c r="R1941" i="3"/>
  <c r="Q1941" i="3"/>
  <c r="P1941" i="3"/>
  <c r="V1940" i="3"/>
  <c r="U1940" i="3"/>
  <c r="T1940" i="3"/>
  <c r="S1940" i="3"/>
  <c r="R1940" i="3"/>
  <c r="Q1940" i="3"/>
  <c r="P1940" i="3"/>
  <c r="V1939" i="3"/>
  <c r="U1939" i="3"/>
  <c r="T1939" i="3"/>
  <c r="S1939" i="3"/>
  <c r="R1939" i="3"/>
  <c r="Q1939" i="3"/>
  <c r="P1939" i="3"/>
  <c r="V1938" i="3"/>
  <c r="U1938" i="3"/>
  <c r="T1938" i="3"/>
  <c r="S1938" i="3"/>
  <c r="R1938" i="3"/>
  <c r="Q1938" i="3"/>
  <c r="P1938" i="3"/>
  <c r="V1937" i="3"/>
  <c r="U1937" i="3"/>
  <c r="T1937" i="3"/>
  <c r="S1937" i="3"/>
  <c r="R1937" i="3"/>
  <c r="Q1937" i="3"/>
  <c r="P1937" i="3"/>
  <c r="V1936" i="3"/>
  <c r="U1936" i="3"/>
  <c r="T1936" i="3"/>
  <c r="S1936" i="3"/>
  <c r="R1936" i="3"/>
  <c r="Q1936" i="3"/>
  <c r="P1936" i="3"/>
  <c r="V1935" i="3"/>
  <c r="U1935" i="3"/>
  <c r="T1935" i="3"/>
  <c r="S1935" i="3"/>
  <c r="R1935" i="3"/>
  <c r="Q1935" i="3"/>
  <c r="P1935" i="3"/>
  <c r="V1934" i="3"/>
  <c r="U1934" i="3"/>
  <c r="T1934" i="3"/>
  <c r="S1934" i="3"/>
  <c r="R1934" i="3"/>
  <c r="Q1934" i="3"/>
  <c r="P1934" i="3"/>
  <c r="V1933" i="3"/>
  <c r="U1933" i="3"/>
  <c r="T1933" i="3"/>
  <c r="S1933" i="3"/>
  <c r="R1933" i="3"/>
  <c r="Q1933" i="3"/>
  <c r="P1933" i="3"/>
  <c r="V1932" i="3"/>
  <c r="U1932" i="3"/>
  <c r="T1932" i="3"/>
  <c r="S1932" i="3"/>
  <c r="R1932" i="3"/>
  <c r="Q1932" i="3"/>
  <c r="P1932" i="3"/>
  <c r="V1931" i="3"/>
  <c r="U1931" i="3"/>
  <c r="T1931" i="3"/>
  <c r="S1931" i="3"/>
  <c r="R1931" i="3"/>
  <c r="Q1931" i="3"/>
  <c r="P1931" i="3"/>
  <c r="V1930" i="3"/>
  <c r="U1930" i="3"/>
  <c r="T1930" i="3"/>
  <c r="S1930" i="3"/>
  <c r="R1930" i="3"/>
  <c r="Q1930" i="3"/>
  <c r="P1930" i="3"/>
  <c r="V1929" i="3"/>
  <c r="U1929" i="3"/>
  <c r="T1929" i="3"/>
  <c r="S1929" i="3"/>
  <c r="R1929" i="3"/>
  <c r="Q1929" i="3"/>
  <c r="P1929" i="3"/>
  <c r="V1928" i="3"/>
  <c r="U1928" i="3"/>
  <c r="T1928" i="3"/>
  <c r="S1928" i="3"/>
  <c r="R1928" i="3"/>
  <c r="Q1928" i="3"/>
  <c r="P1928" i="3"/>
  <c r="V1927" i="3"/>
  <c r="U1927" i="3"/>
  <c r="T1927" i="3"/>
  <c r="S1927" i="3"/>
  <c r="R1927" i="3"/>
  <c r="Q1927" i="3"/>
  <c r="P1927" i="3"/>
  <c r="V1926" i="3"/>
  <c r="U1926" i="3"/>
  <c r="T1926" i="3"/>
  <c r="S1926" i="3"/>
  <c r="R1926" i="3"/>
  <c r="Q1926" i="3"/>
  <c r="P1926" i="3"/>
  <c r="V1925" i="3"/>
  <c r="U1925" i="3"/>
  <c r="T1925" i="3"/>
  <c r="S1925" i="3"/>
  <c r="R1925" i="3"/>
  <c r="Q1925" i="3"/>
  <c r="P1925" i="3"/>
  <c r="V1924" i="3"/>
  <c r="U1924" i="3"/>
  <c r="T1924" i="3"/>
  <c r="S1924" i="3"/>
  <c r="R1924" i="3"/>
  <c r="Q1924" i="3"/>
  <c r="P1924" i="3"/>
  <c r="V1923" i="3"/>
  <c r="U1923" i="3"/>
  <c r="T1923" i="3"/>
  <c r="S1923" i="3"/>
  <c r="R1923" i="3"/>
  <c r="Q1923" i="3"/>
  <c r="P1923" i="3"/>
  <c r="V1922" i="3"/>
  <c r="U1922" i="3"/>
  <c r="T1922" i="3"/>
  <c r="S1922" i="3"/>
  <c r="R1922" i="3"/>
  <c r="Q1922" i="3"/>
  <c r="P1922" i="3"/>
  <c r="V1921" i="3"/>
  <c r="U1921" i="3"/>
  <c r="T1921" i="3"/>
  <c r="S1921" i="3"/>
  <c r="R1921" i="3"/>
  <c r="Q1921" i="3"/>
  <c r="P1921" i="3"/>
  <c r="V1920" i="3"/>
  <c r="U1920" i="3"/>
  <c r="T1920" i="3"/>
  <c r="S1920" i="3"/>
  <c r="R1920" i="3"/>
  <c r="Q1920" i="3"/>
  <c r="P1920" i="3"/>
  <c r="V1919" i="3"/>
  <c r="U1919" i="3"/>
  <c r="T1919" i="3"/>
  <c r="S1919" i="3"/>
  <c r="R1919" i="3"/>
  <c r="Q1919" i="3"/>
  <c r="P1919" i="3"/>
  <c r="V1918" i="3"/>
  <c r="U1918" i="3"/>
  <c r="T1918" i="3"/>
  <c r="S1918" i="3"/>
  <c r="R1918" i="3"/>
  <c r="Q1918" i="3"/>
  <c r="P1918" i="3"/>
  <c r="V1917" i="3"/>
  <c r="U1917" i="3"/>
  <c r="T1917" i="3"/>
  <c r="S1917" i="3"/>
  <c r="R1917" i="3"/>
  <c r="Q1917" i="3"/>
  <c r="P1917" i="3"/>
  <c r="V1916" i="3"/>
  <c r="U1916" i="3"/>
  <c r="T1916" i="3"/>
  <c r="S1916" i="3"/>
  <c r="R1916" i="3"/>
  <c r="Q1916" i="3"/>
  <c r="P1916" i="3"/>
  <c r="V1915" i="3"/>
  <c r="U1915" i="3"/>
  <c r="T1915" i="3"/>
  <c r="S1915" i="3"/>
  <c r="R1915" i="3"/>
  <c r="Q1915" i="3"/>
  <c r="P1915" i="3"/>
  <c r="V1914" i="3"/>
  <c r="U1914" i="3"/>
  <c r="T1914" i="3"/>
  <c r="S1914" i="3"/>
  <c r="R1914" i="3"/>
  <c r="Q1914" i="3"/>
  <c r="P1914" i="3"/>
  <c r="V1913" i="3"/>
  <c r="U1913" i="3"/>
  <c r="T1913" i="3"/>
  <c r="S1913" i="3"/>
  <c r="R1913" i="3"/>
  <c r="Q1913" i="3"/>
  <c r="P1913" i="3"/>
  <c r="V1912" i="3"/>
  <c r="U1912" i="3"/>
  <c r="T1912" i="3"/>
  <c r="S1912" i="3"/>
  <c r="R1912" i="3"/>
  <c r="Q1912" i="3"/>
  <c r="P1912" i="3"/>
  <c r="V1911" i="3"/>
  <c r="U1911" i="3"/>
  <c r="T1911" i="3"/>
  <c r="S1911" i="3"/>
  <c r="R1911" i="3"/>
  <c r="Q1911" i="3"/>
  <c r="P1911" i="3"/>
  <c r="V1910" i="3"/>
  <c r="U1910" i="3"/>
  <c r="T1910" i="3"/>
  <c r="S1910" i="3"/>
  <c r="R1910" i="3"/>
  <c r="Q1910" i="3"/>
  <c r="P1910" i="3"/>
  <c r="V1909" i="3"/>
  <c r="U1909" i="3"/>
  <c r="T1909" i="3"/>
  <c r="S1909" i="3"/>
  <c r="R1909" i="3"/>
  <c r="Q1909" i="3"/>
  <c r="P1909" i="3"/>
  <c r="V1908" i="3"/>
  <c r="U1908" i="3"/>
  <c r="T1908" i="3"/>
  <c r="S1908" i="3"/>
  <c r="R1908" i="3"/>
  <c r="Q1908" i="3"/>
  <c r="P1908" i="3"/>
  <c r="V1907" i="3"/>
  <c r="U1907" i="3"/>
  <c r="T1907" i="3"/>
  <c r="S1907" i="3"/>
  <c r="R1907" i="3"/>
  <c r="Q1907" i="3"/>
  <c r="P1907" i="3"/>
  <c r="V1906" i="3"/>
  <c r="U1906" i="3"/>
  <c r="T1906" i="3"/>
  <c r="S1906" i="3"/>
  <c r="R1906" i="3"/>
  <c r="Q1906" i="3"/>
  <c r="P1906" i="3"/>
  <c r="V1905" i="3"/>
  <c r="U1905" i="3"/>
  <c r="T1905" i="3"/>
  <c r="S1905" i="3"/>
  <c r="R1905" i="3"/>
  <c r="Q1905" i="3"/>
  <c r="P1905" i="3"/>
  <c r="V1904" i="3"/>
  <c r="U1904" i="3"/>
  <c r="T1904" i="3"/>
  <c r="S1904" i="3"/>
  <c r="R1904" i="3"/>
  <c r="Q1904" i="3"/>
  <c r="P1904" i="3"/>
  <c r="V1903" i="3"/>
  <c r="U1903" i="3"/>
  <c r="T1903" i="3"/>
  <c r="S1903" i="3"/>
  <c r="R1903" i="3"/>
  <c r="Q1903" i="3"/>
  <c r="P1903" i="3"/>
  <c r="V1902" i="3"/>
  <c r="U1902" i="3"/>
  <c r="T1902" i="3"/>
  <c r="S1902" i="3"/>
  <c r="R1902" i="3"/>
  <c r="Q1902" i="3"/>
  <c r="P1902" i="3"/>
  <c r="V1901" i="3"/>
  <c r="U1901" i="3"/>
  <c r="T1901" i="3"/>
  <c r="S1901" i="3"/>
  <c r="R1901" i="3"/>
  <c r="Q1901" i="3"/>
  <c r="P1901" i="3"/>
  <c r="V1900" i="3"/>
  <c r="U1900" i="3"/>
  <c r="T1900" i="3"/>
  <c r="S1900" i="3"/>
  <c r="R1900" i="3"/>
  <c r="Q1900" i="3"/>
  <c r="P1900" i="3"/>
  <c r="V1899" i="3"/>
  <c r="U1899" i="3"/>
  <c r="T1899" i="3"/>
  <c r="S1899" i="3"/>
  <c r="R1899" i="3"/>
  <c r="Q1899" i="3"/>
  <c r="P1899" i="3"/>
  <c r="V1898" i="3"/>
  <c r="U1898" i="3"/>
  <c r="T1898" i="3"/>
  <c r="S1898" i="3"/>
  <c r="R1898" i="3"/>
  <c r="Q1898" i="3"/>
  <c r="P1898" i="3"/>
  <c r="V1897" i="3"/>
  <c r="U1897" i="3"/>
  <c r="T1897" i="3"/>
  <c r="S1897" i="3"/>
  <c r="R1897" i="3"/>
  <c r="Q1897" i="3"/>
  <c r="P1897" i="3"/>
  <c r="V1896" i="3"/>
  <c r="U1896" i="3"/>
  <c r="T1896" i="3"/>
  <c r="S1896" i="3"/>
  <c r="R1896" i="3"/>
  <c r="Q1896" i="3"/>
  <c r="P1896" i="3"/>
  <c r="V1895" i="3"/>
  <c r="U1895" i="3"/>
  <c r="T1895" i="3"/>
  <c r="S1895" i="3"/>
  <c r="R1895" i="3"/>
  <c r="Q1895" i="3"/>
  <c r="P1895" i="3"/>
  <c r="V1894" i="3"/>
  <c r="U1894" i="3"/>
  <c r="T1894" i="3"/>
  <c r="S1894" i="3"/>
  <c r="R1894" i="3"/>
  <c r="Q1894" i="3"/>
  <c r="P1894" i="3"/>
  <c r="V1893" i="3"/>
  <c r="U1893" i="3"/>
  <c r="T1893" i="3"/>
  <c r="S1893" i="3"/>
  <c r="R1893" i="3"/>
  <c r="Q1893" i="3"/>
  <c r="P1893" i="3"/>
  <c r="V1892" i="3"/>
  <c r="U1892" i="3"/>
  <c r="T1892" i="3"/>
  <c r="S1892" i="3"/>
  <c r="R1892" i="3"/>
  <c r="Q1892" i="3"/>
  <c r="P1892" i="3"/>
  <c r="V1891" i="3"/>
  <c r="U1891" i="3"/>
  <c r="T1891" i="3"/>
  <c r="S1891" i="3"/>
  <c r="R1891" i="3"/>
  <c r="Q1891" i="3"/>
  <c r="P1891" i="3"/>
  <c r="V1890" i="3"/>
  <c r="U1890" i="3"/>
  <c r="T1890" i="3"/>
  <c r="S1890" i="3"/>
  <c r="R1890" i="3"/>
  <c r="Q1890" i="3"/>
  <c r="P1890" i="3"/>
  <c r="V1889" i="3"/>
  <c r="U1889" i="3"/>
  <c r="T1889" i="3"/>
  <c r="S1889" i="3"/>
  <c r="R1889" i="3"/>
  <c r="Q1889" i="3"/>
  <c r="P1889" i="3"/>
  <c r="V1888" i="3"/>
  <c r="U1888" i="3"/>
  <c r="T1888" i="3"/>
  <c r="S1888" i="3"/>
  <c r="R1888" i="3"/>
  <c r="Q1888" i="3"/>
  <c r="P1888" i="3"/>
  <c r="V1887" i="3"/>
  <c r="U1887" i="3"/>
  <c r="T1887" i="3"/>
  <c r="S1887" i="3"/>
  <c r="R1887" i="3"/>
  <c r="Q1887" i="3"/>
  <c r="P1887" i="3"/>
  <c r="V1886" i="3"/>
  <c r="U1886" i="3"/>
  <c r="T1886" i="3"/>
  <c r="S1886" i="3"/>
  <c r="R1886" i="3"/>
  <c r="Q1886" i="3"/>
  <c r="P1886" i="3"/>
  <c r="V1885" i="3"/>
  <c r="U1885" i="3"/>
  <c r="T1885" i="3"/>
  <c r="S1885" i="3"/>
  <c r="R1885" i="3"/>
  <c r="Q1885" i="3"/>
  <c r="P1885" i="3"/>
  <c r="V1884" i="3"/>
  <c r="U1884" i="3"/>
  <c r="T1884" i="3"/>
  <c r="S1884" i="3"/>
  <c r="R1884" i="3"/>
  <c r="Q1884" i="3"/>
  <c r="P1884" i="3"/>
  <c r="V1883" i="3"/>
  <c r="U1883" i="3"/>
  <c r="T1883" i="3"/>
  <c r="S1883" i="3"/>
  <c r="R1883" i="3"/>
  <c r="Q1883" i="3"/>
  <c r="P1883" i="3"/>
  <c r="V1882" i="3"/>
  <c r="U1882" i="3"/>
  <c r="T1882" i="3"/>
  <c r="S1882" i="3"/>
  <c r="R1882" i="3"/>
  <c r="Q1882" i="3"/>
  <c r="P1882" i="3"/>
  <c r="V1881" i="3"/>
  <c r="U1881" i="3"/>
  <c r="T1881" i="3"/>
  <c r="S1881" i="3"/>
  <c r="R1881" i="3"/>
  <c r="Q1881" i="3"/>
  <c r="P1881" i="3"/>
  <c r="V1880" i="3"/>
  <c r="U1880" i="3"/>
  <c r="T1880" i="3"/>
  <c r="S1880" i="3"/>
  <c r="R1880" i="3"/>
  <c r="Q1880" i="3"/>
  <c r="P1880" i="3"/>
  <c r="V1879" i="3"/>
  <c r="U1879" i="3"/>
  <c r="T1879" i="3"/>
  <c r="S1879" i="3"/>
  <c r="R1879" i="3"/>
  <c r="Q1879" i="3"/>
  <c r="P1879" i="3"/>
  <c r="V1878" i="3"/>
  <c r="U1878" i="3"/>
  <c r="T1878" i="3"/>
  <c r="S1878" i="3"/>
  <c r="R1878" i="3"/>
  <c r="Q1878" i="3"/>
  <c r="P1878" i="3"/>
  <c r="V1877" i="3"/>
  <c r="U1877" i="3"/>
  <c r="T1877" i="3"/>
  <c r="S1877" i="3"/>
  <c r="R1877" i="3"/>
  <c r="Q1877" i="3"/>
  <c r="P1877" i="3"/>
  <c r="V1876" i="3"/>
  <c r="U1876" i="3"/>
  <c r="T1876" i="3"/>
  <c r="S1876" i="3"/>
  <c r="R1876" i="3"/>
  <c r="Q1876" i="3"/>
  <c r="P1876" i="3"/>
  <c r="V1875" i="3"/>
  <c r="U1875" i="3"/>
  <c r="T1875" i="3"/>
  <c r="S1875" i="3"/>
  <c r="R1875" i="3"/>
  <c r="Q1875" i="3"/>
  <c r="P1875" i="3"/>
  <c r="V1874" i="3"/>
  <c r="U1874" i="3"/>
  <c r="T1874" i="3"/>
  <c r="S1874" i="3"/>
  <c r="R1874" i="3"/>
  <c r="Q1874" i="3"/>
  <c r="P1874" i="3"/>
  <c r="V1873" i="3"/>
  <c r="U1873" i="3"/>
  <c r="T1873" i="3"/>
  <c r="S1873" i="3"/>
  <c r="R1873" i="3"/>
  <c r="Q1873" i="3"/>
  <c r="P1873" i="3"/>
  <c r="V1872" i="3"/>
  <c r="U1872" i="3"/>
  <c r="T1872" i="3"/>
  <c r="S1872" i="3"/>
  <c r="R1872" i="3"/>
  <c r="Q1872" i="3"/>
  <c r="P1872" i="3"/>
  <c r="V1871" i="3"/>
  <c r="U1871" i="3"/>
  <c r="T1871" i="3"/>
  <c r="S1871" i="3"/>
  <c r="R1871" i="3"/>
  <c r="Q1871" i="3"/>
  <c r="P1871" i="3"/>
  <c r="V1870" i="3"/>
  <c r="U1870" i="3"/>
  <c r="T1870" i="3"/>
  <c r="S1870" i="3"/>
  <c r="R1870" i="3"/>
  <c r="Q1870" i="3"/>
  <c r="P1870" i="3"/>
  <c r="V1869" i="3"/>
  <c r="U1869" i="3"/>
  <c r="T1869" i="3"/>
  <c r="S1869" i="3"/>
  <c r="R1869" i="3"/>
  <c r="Q1869" i="3"/>
  <c r="P1869" i="3"/>
  <c r="V1868" i="3"/>
  <c r="U1868" i="3"/>
  <c r="T1868" i="3"/>
  <c r="S1868" i="3"/>
  <c r="R1868" i="3"/>
  <c r="Q1868" i="3"/>
  <c r="P1868" i="3"/>
  <c r="V1867" i="3"/>
  <c r="U1867" i="3"/>
  <c r="T1867" i="3"/>
  <c r="S1867" i="3"/>
  <c r="R1867" i="3"/>
  <c r="Q1867" i="3"/>
  <c r="P1867" i="3"/>
  <c r="V1866" i="3"/>
  <c r="U1866" i="3"/>
  <c r="T1866" i="3"/>
  <c r="S1866" i="3"/>
  <c r="R1866" i="3"/>
  <c r="Q1866" i="3"/>
  <c r="P1866" i="3"/>
  <c r="V1865" i="3"/>
  <c r="U1865" i="3"/>
  <c r="T1865" i="3"/>
  <c r="S1865" i="3"/>
  <c r="R1865" i="3"/>
  <c r="Q1865" i="3"/>
  <c r="P1865" i="3"/>
  <c r="V1864" i="3"/>
  <c r="U1864" i="3"/>
  <c r="T1864" i="3"/>
  <c r="S1864" i="3"/>
  <c r="R1864" i="3"/>
  <c r="Q1864" i="3"/>
  <c r="P1864" i="3"/>
  <c r="V1863" i="3"/>
  <c r="U1863" i="3"/>
  <c r="T1863" i="3"/>
  <c r="S1863" i="3"/>
  <c r="R1863" i="3"/>
  <c r="Q1863" i="3"/>
  <c r="P1863" i="3"/>
  <c r="V1862" i="3"/>
  <c r="U1862" i="3"/>
  <c r="T1862" i="3"/>
  <c r="S1862" i="3"/>
  <c r="R1862" i="3"/>
  <c r="Q1862" i="3"/>
  <c r="P1862" i="3"/>
  <c r="V1861" i="3"/>
  <c r="U1861" i="3"/>
  <c r="T1861" i="3"/>
  <c r="S1861" i="3"/>
  <c r="R1861" i="3"/>
  <c r="Q1861" i="3"/>
  <c r="P1861" i="3"/>
  <c r="V1860" i="3"/>
  <c r="U1860" i="3"/>
  <c r="T1860" i="3"/>
  <c r="S1860" i="3"/>
  <c r="R1860" i="3"/>
  <c r="Q1860" i="3"/>
  <c r="P1860" i="3"/>
  <c r="V1859" i="3"/>
  <c r="U1859" i="3"/>
  <c r="T1859" i="3"/>
  <c r="S1859" i="3"/>
  <c r="R1859" i="3"/>
  <c r="Q1859" i="3"/>
  <c r="P1859" i="3"/>
  <c r="V1858" i="3"/>
  <c r="U1858" i="3"/>
  <c r="T1858" i="3"/>
  <c r="S1858" i="3"/>
  <c r="R1858" i="3"/>
  <c r="Q1858" i="3"/>
  <c r="P1858" i="3"/>
  <c r="V1857" i="3"/>
  <c r="U1857" i="3"/>
  <c r="T1857" i="3"/>
  <c r="S1857" i="3"/>
  <c r="R1857" i="3"/>
  <c r="Q1857" i="3"/>
  <c r="P1857" i="3"/>
  <c r="V1856" i="3"/>
  <c r="U1856" i="3"/>
  <c r="T1856" i="3"/>
  <c r="S1856" i="3"/>
  <c r="R1856" i="3"/>
  <c r="Q1856" i="3"/>
  <c r="P1856" i="3"/>
  <c r="V1855" i="3"/>
  <c r="U1855" i="3"/>
  <c r="T1855" i="3"/>
  <c r="S1855" i="3"/>
  <c r="R1855" i="3"/>
  <c r="Q1855" i="3"/>
  <c r="P1855" i="3"/>
  <c r="V1854" i="3"/>
  <c r="U1854" i="3"/>
  <c r="T1854" i="3"/>
  <c r="S1854" i="3"/>
  <c r="R1854" i="3"/>
  <c r="Q1854" i="3"/>
  <c r="P1854" i="3"/>
  <c r="V1853" i="3"/>
  <c r="U1853" i="3"/>
  <c r="T1853" i="3"/>
  <c r="S1853" i="3"/>
  <c r="R1853" i="3"/>
  <c r="Q1853" i="3"/>
  <c r="P1853" i="3"/>
  <c r="V1852" i="3"/>
  <c r="U1852" i="3"/>
  <c r="T1852" i="3"/>
  <c r="S1852" i="3"/>
  <c r="R1852" i="3"/>
  <c r="Q1852" i="3"/>
  <c r="P1852" i="3"/>
  <c r="V1851" i="3"/>
  <c r="U1851" i="3"/>
  <c r="T1851" i="3"/>
  <c r="S1851" i="3"/>
  <c r="R1851" i="3"/>
  <c r="Q1851" i="3"/>
  <c r="P1851" i="3"/>
  <c r="V1850" i="3"/>
  <c r="U1850" i="3"/>
  <c r="T1850" i="3"/>
  <c r="S1850" i="3"/>
  <c r="R1850" i="3"/>
  <c r="Q1850" i="3"/>
  <c r="P1850" i="3"/>
  <c r="V1849" i="3"/>
  <c r="U1849" i="3"/>
  <c r="T1849" i="3"/>
  <c r="S1849" i="3"/>
  <c r="R1849" i="3"/>
  <c r="Q1849" i="3"/>
  <c r="P1849" i="3"/>
  <c r="V1848" i="3"/>
  <c r="U1848" i="3"/>
  <c r="T1848" i="3"/>
  <c r="S1848" i="3"/>
  <c r="R1848" i="3"/>
  <c r="Q1848" i="3"/>
  <c r="P1848" i="3"/>
  <c r="V1847" i="3"/>
  <c r="U1847" i="3"/>
  <c r="T1847" i="3"/>
  <c r="S1847" i="3"/>
  <c r="R1847" i="3"/>
  <c r="Q1847" i="3"/>
  <c r="P1847" i="3"/>
  <c r="V1846" i="3"/>
  <c r="U1846" i="3"/>
  <c r="T1846" i="3"/>
  <c r="S1846" i="3"/>
  <c r="R1846" i="3"/>
  <c r="Q1846" i="3"/>
  <c r="P1846" i="3"/>
  <c r="V1845" i="3"/>
  <c r="U1845" i="3"/>
  <c r="T1845" i="3"/>
  <c r="S1845" i="3"/>
  <c r="R1845" i="3"/>
  <c r="Q1845" i="3"/>
  <c r="P1845" i="3"/>
  <c r="V1844" i="3"/>
  <c r="U1844" i="3"/>
  <c r="T1844" i="3"/>
  <c r="S1844" i="3"/>
  <c r="R1844" i="3"/>
  <c r="Q1844" i="3"/>
  <c r="P1844" i="3"/>
  <c r="V1843" i="3"/>
  <c r="U1843" i="3"/>
  <c r="T1843" i="3"/>
  <c r="S1843" i="3"/>
  <c r="R1843" i="3"/>
  <c r="Q1843" i="3"/>
  <c r="P1843" i="3"/>
  <c r="V1842" i="3"/>
  <c r="U1842" i="3"/>
  <c r="T1842" i="3"/>
  <c r="S1842" i="3"/>
  <c r="R1842" i="3"/>
  <c r="Q1842" i="3"/>
  <c r="P1842" i="3"/>
  <c r="V1841" i="3"/>
  <c r="U1841" i="3"/>
  <c r="T1841" i="3"/>
  <c r="S1841" i="3"/>
  <c r="R1841" i="3"/>
  <c r="Q1841" i="3"/>
  <c r="P1841" i="3"/>
  <c r="V1840" i="3"/>
  <c r="U1840" i="3"/>
  <c r="T1840" i="3"/>
  <c r="S1840" i="3"/>
  <c r="R1840" i="3"/>
  <c r="Q1840" i="3"/>
  <c r="P1840" i="3"/>
  <c r="V1839" i="3"/>
  <c r="U1839" i="3"/>
  <c r="T1839" i="3"/>
  <c r="S1839" i="3"/>
  <c r="R1839" i="3"/>
  <c r="Q1839" i="3"/>
  <c r="P1839" i="3"/>
  <c r="V1838" i="3"/>
  <c r="U1838" i="3"/>
  <c r="T1838" i="3"/>
  <c r="S1838" i="3"/>
  <c r="R1838" i="3"/>
  <c r="Q1838" i="3"/>
  <c r="P1838" i="3"/>
  <c r="V1837" i="3"/>
  <c r="U1837" i="3"/>
  <c r="T1837" i="3"/>
  <c r="S1837" i="3"/>
  <c r="R1837" i="3"/>
  <c r="Q1837" i="3"/>
  <c r="P1837" i="3"/>
  <c r="V1836" i="3"/>
  <c r="U1836" i="3"/>
  <c r="T1836" i="3"/>
  <c r="S1836" i="3"/>
  <c r="R1836" i="3"/>
  <c r="Q1836" i="3"/>
  <c r="P1836" i="3"/>
  <c r="V1835" i="3"/>
  <c r="U1835" i="3"/>
  <c r="T1835" i="3"/>
  <c r="S1835" i="3"/>
  <c r="R1835" i="3"/>
  <c r="Q1835" i="3"/>
  <c r="P1835" i="3"/>
  <c r="V1834" i="3"/>
  <c r="U1834" i="3"/>
  <c r="T1834" i="3"/>
  <c r="S1834" i="3"/>
  <c r="R1834" i="3"/>
  <c r="Q1834" i="3"/>
  <c r="P1834" i="3"/>
  <c r="V1833" i="3"/>
  <c r="U1833" i="3"/>
  <c r="T1833" i="3"/>
  <c r="S1833" i="3"/>
  <c r="R1833" i="3"/>
  <c r="Q1833" i="3"/>
  <c r="P1833" i="3"/>
  <c r="V1832" i="3"/>
  <c r="U1832" i="3"/>
  <c r="T1832" i="3"/>
  <c r="S1832" i="3"/>
  <c r="R1832" i="3"/>
  <c r="Q1832" i="3"/>
  <c r="P1832" i="3"/>
  <c r="V1831" i="3"/>
  <c r="U1831" i="3"/>
  <c r="T1831" i="3"/>
  <c r="S1831" i="3"/>
  <c r="R1831" i="3"/>
  <c r="Q1831" i="3"/>
  <c r="P1831" i="3"/>
  <c r="V1830" i="3"/>
  <c r="U1830" i="3"/>
  <c r="T1830" i="3"/>
  <c r="S1830" i="3"/>
  <c r="R1830" i="3"/>
  <c r="Q1830" i="3"/>
  <c r="P1830" i="3"/>
  <c r="V1829" i="3"/>
  <c r="U1829" i="3"/>
  <c r="T1829" i="3"/>
  <c r="S1829" i="3"/>
  <c r="R1829" i="3"/>
  <c r="Q1829" i="3"/>
  <c r="P1829" i="3"/>
  <c r="V1828" i="3"/>
  <c r="U1828" i="3"/>
  <c r="T1828" i="3"/>
  <c r="S1828" i="3"/>
  <c r="R1828" i="3"/>
  <c r="Q1828" i="3"/>
  <c r="P1828" i="3"/>
  <c r="V1827" i="3"/>
  <c r="U1827" i="3"/>
  <c r="T1827" i="3"/>
  <c r="S1827" i="3"/>
  <c r="R1827" i="3"/>
  <c r="Q1827" i="3"/>
  <c r="P1827" i="3"/>
  <c r="V1826" i="3"/>
  <c r="U1826" i="3"/>
  <c r="T1826" i="3"/>
  <c r="S1826" i="3"/>
  <c r="R1826" i="3"/>
  <c r="Q1826" i="3"/>
  <c r="P1826" i="3"/>
  <c r="V1825" i="3"/>
  <c r="U1825" i="3"/>
  <c r="T1825" i="3"/>
  <c r="S1825" i="3"/>
  <c r="R1825" i="3"/>
  <c r="Q1825" i="3"/>
  <c r="P1825" i="3"/>
  <c r="V1824" i="3"/>
  <c r="U1824" i="3"/>
  <c r="T1824" i="3"/>
  <c r="S1824" i="3"/>
  <c r="R1824" i="3"/>
  <c r="Q1824" i="3"/>
  <c r="P1824" i="3"/>
  <c r="V1823" i="3"/>
  <c r="U1823" i="3"/>
  <c r="T1823" i="3"/>
  <c r="S1823" i="3"/>
  <c r="R1823" i="3"/>
  <c r="Q1823" i="3"/>
  <c r="P1823" i="3"/>
  <c r="V1822" i="3"/>
  <c r="U1822" i="3"/>
  <c r="T1822" i="3"/>
  <c r="S1822" i="3"/>
  <c r="R1822" i="3"/>
  <c r="Q1822" i="3"/>
  <c r="P1822" i="3"/>
  <c r="V1821" i="3"/>
  <c r="U1821" i="3"/>
  <c r="T1821" i="3"/>
  <c r="S1821" i="3"/>
  <c r="R1821" i="3"/>
  <c r="Q1821" i="3"/>
  <c r="P1821" i="3"/>
  <c r="V1820" i="3"/>
  <c r="U1820" i="3"/>
  <c r="T1820" i="3"/>
  <c r="S1820" i="3"/>
  <c r="R1820" i="3"/>
  <c r="Q1820" i="3"/>
  <c r="P1820" i="3"/>
  <c r="V1819" i="3"/>
  <c r="U1819" i="3"/>
  <c r="T1819" i="3"/>
  <c r="S1819" i="3"/>
  <c r="R1819" i="3"/>
  <c r="Q1819" i="3"/>
  <c r="P1819" i="3"/>
  <c r="V1818" i="3"/>
  <c r="U1818" i="3"/>
  <c r="T1818" i="3"/>
  <c r="S1818" i="3"/>
  <c r="R1818" i="3"/>
  <c r="Q1818" i="3"/>
  <c r="P1818" i="3"/>
  <c r="V1817" i="3"/>
  <c r="U1817" i="3"/>
  <c r="T1817" i="3"/>
  <c r="S1817" i="3"/>
  <c r="R1817" i="3"/>
  <c r="Q1817" i="3"/>
  <c r="P1817" i="3"/>
  <c r="V1816" i="3"/>
  <c r="U1816" i="3"/>
  <c r="T1816" i="3"/>
  <c r="S1816" i="3"/>
  <c r="R1816" i="3"/>
  <c r="Q1816" i="3"/>
  <c r="P1816" i="3"/>
  <c r="V1815" i="3"/>
  <c r="U1815" i="3"/>
  <c r="T1815" i="3"/>
  <c r="S1815" i="3"/>
  <c r="R1815" i="3"/>
  <c r="Q1815" i="3"/>
  <c r="P1815" i="3"/>
  <c r="V1814" i="3"/>
  <c r="U1814" i="3"/>
  <c r="T1814" i="3"/>
  <c r="S1814" i="3"/>
  <c r="R1814" i="3"/>
  <c r="Q1814" i="3"/>
  <c r="P1814" i="3"/>
  <c r="V1813" i="3"/>
  <c r="U1813" i="3"/>
  <c r="T1813" i="3"/>
  <c r="S1813" i="3"/>
  <c r="R1813" i="3"/>
  <c r="Q1813" i="3"/>
  <c r="P1813" i="3"/>
  <c r="V1812" i="3"/>
  <c r="U1812" i="3"/>
  <c r="T1812" i="3"/>
  <c r="S1812" i="3"/>
  <c r="R1812" i="3"/>
  <c r="Q1812" i="3"/>
  <c r="P1812" i="3"/>
  <c r="V1811" i="3"/>
  <c r="U1811" i="3"/>
  <c r="T1811" i="3"/>
  <c r="S1811" i="3"/>
  <c r="R1811" i="3"/>
  <c r="Q1811" i="3"/>
  <c r="P1811" i="3"/>
  <c r="V1810" i="3"/>
  <c r="U1810" i="3"/>
  <c r="T1810" i="3"/>
  <c r="S1810" i="3"/>
  <c r="R1810" i="3"/>
  <c r="Q1810" i="3"/>
  <c r="P1810" i="3"/>
  <c r="V1809" i="3"/>
  <c r="U1809" i="3"/>
  <c r="T1809" i="3"/>
  <c r="S1809" i="3"/>
  <c r="R1809" i="3"/>
  <c r="Q1809" i="3"/>
  <c r="P1809" i="3"/>
  <c r="V1808" i="3"/>
  <c r="U1808" i="3"/>
  <c r="T1808" i="3"/>
  <c r="S1808" i="3"/>
  <c r="R1808" i="3"/>
  <c r="Q1808" i="3"/>
  <c r="P1808" i="3"/>
  <c r="V1807" i="3"/>
  <c r="U1807" i="3"/>
  <c r="T1807" i="3"/>
  <c r="S1807" i="3"/>
  <c r="R1807" i="3"/>
  <c r="Q1807" i="3"/>
  <c r="P1807" i="3"/>
  <c r="V1806" i="3"/>
  <c r="U1806" i="3"/>
  <c r="T1806" i="3"/>
  <c r="S1806" i="3"/>
  <c r="R1806" i="3"/>
  <c r="Q1806" i="3"/>
  <c r="P1806" i="3"/>
  <c r="V1805" i="3"/>
  <c r="U1805" i="3"/>
  <c r="T1805" i="3"/>
  <c r="S1805" i="3"/>
  <c r="R1805" i="3"/>
  <c r="Q1805" i="3"/>
  <c r="P1805" i="3"/>
  <c r="V1804" i="3"/>
  <c r="U1804" i="3"/>
  <c r="T1804" i="3"/>
  <c r="S1804" i="3"/>
  <c r="R1804" i="3"/>
  <c r="Q1804" i="3"/>
  <c r="P1804" i="3"/>
  <c r="V1803" i="3"/>
  <c r="U1803" i="3"/>
  <c r="T1803" i="3"/>
  <c r="S1803" i="3"/>
  <c r="R1803" i="3"/>
  <c r="Q1803" i="3"/>
  <c r="P1803" i="3"/>
  <c r="V1802" i="3"/>
  <c r="U1802" i="3"/>
  <c r="T1802" i="3"/>
  <c r="S1802" i="3"/>
  <c r="R1802" i="3"/>
  <c r="Q1802" i="3"/>
  <c r="P1802" i="3"/>
  <c r="V1801" i="3"/>
  <c r="U1801" i="3"/>
  <c r="T1801" i="3"/>
  <c r="S1801" i="3"/>
  <c r="R1801" i="3"/>
  <c r="Q1801" i="3"/>
  <c r="P1801" i="3"/>
  <c r="V1800" i="3"/>
  <c r="U1800" i="3"/>
  <c r="T1800" i="3"/>
  <c r="S1800" i="3"/>
  <c r="R1800" i="3"/>
  <c r="Q1800" i="3"/>
  <c r="P1800" i="3"/>
  <c r="V1799" i="3"/>
  <c r="U1799" i="3"/>
  <c r="T1799" i="3"/>
  <c r="S1799" i="3"/>
  <c r="R1799" i="3"/>
  <c r="Q1799" i="3"/>
  <c r="P1799" i="3"/>
  <c r="V1798" i="3"/>
  <c r="U1798" i="3"/>
  <c r="T1798" i="3"/>
  <c r="S1798" i="3"/>
  <c r="R1798" i="3"/>
  <c r="Q1798" i="3"/>
  <c r="P1798" i="3"/>
  <c r="V1797" i="3"/>
  <c r="U1797" i="3"/>
  <c r="T1797" i="3"/>
  <c r="S1797" i="3"/>
  <c r="R1797" i="3"/>
  <c r="Q1797" i="3"/>
  <c r="P1797" i="3"/>
  <c r="V1796" i="3"/>
  <c r="U1796" i="3"/>
  <c r="T1796" i="3"/>
  <c r="S1796" i="3"/>
  <c r="R1796" i="3"/>
  <c r="Q1796" i="3"/>
  <c r="P1796" i="3"/>
  <c r="V1795" i="3"/>
  <c r="U1795" i="3"/>
  <c r="T1795" i="3"/>
  <c r="S1795" i="3"/>
  <c r="R1795" i="3"/>
  <c r="Q1795" i="3"/>
  <c r="P1795" i="3"/>
  <c r="V1794" i="3"/>
  <c r="U1794" i="3"/>
  <c r="T1794" i="3"/>
  <c r="S1794" i="3"/>
  <c r="R1794" i="3"/>
  <c r="Q1794" i="3"/>
  <c r="P1794" i="3"/>
  <c r="V1793" i="3"/>
  <c r="U1793" i="3"/>
  <c r="T1793" i="3"/>
  <c r="S1793" i="3"/>
  <c r="R1793" i="3"/>
  <c r="Q1793" i="3"/>
  <c r="P1793" i="3"/>
  <c r="V1792" i="3"/>
  <c r="U1792" i="3"/>
  <c r="T1792" i="3"/>
  <c r="S1792" i="3"/>
  <c r="R1792" i="3"/>
  <c r="Q1792" i="3"/>
  <c r="P1792" i="3"/>
  <c r="V1791" i="3"/>
  <c r="U1791" i="3"/>
  <c r="T1791" i="3"/>
  <c r="S1791" i="3"/>
  <c r="R1791" i="3"/>
  <c r="Q1791" i="3"/>
  <c r="P1791" i="3"/>
  <c r="V1790" i="3"/>
  <c r="U1790" i="3"/>
  <c r="T1790" i="3"/>
  <c r="S1790" i="3"/>
  <c r="R1790" i="3"/>
  <c r="Q1790" i="3"/>
  <c r="P1790" i="3"/>
  <c r="V1789" i="3"/>
  <c r="U1789" i="3"/>
  <c r="T1789" i="3"/>
  <c r="S1789" i="3"/>
  <c r="R1789" i="3"/>
  <c r="Q1789" i="3"/>
  <c r="P1789" i="3"/>
  <c r="V1788" i="3"/>
  <c r="U1788" i="3"/>
  <c r="T1788" i="3"/>
  <c r="S1788" i="3"/>
  <c r="R1788" i="3"/>
  <c r="Q1788" i="3"/>
  <c r="P1788" i="3"/>
  <c r="V1787" i="3"/>
  <c r="U1787" i="3"/>
  <c r="T1787" i="3"/>
  <c r="S1787" i="3"/>
  <c r="R1787" i="3"/>
  <c r="Q1787" i="3"/>
  <c r="P1787" i="3"/>
  <c r="V1786" i="3"/>
  <c r="U1786" i="3"/>
  <c r="T1786" i="3"/>
  <c r="S1786" i="3"/>
  <c r="R1786" i="3"/>
  <c r="Q1786" i="3"/>
  <c r="P1786" i="3"/>
  <c r="V1785" i="3"/>
  <c r="U1785" i="3"/>
  <c r="T1785" i="3"/>
  <c r="S1785" i="3"/>
  <c r="R1785" i="3"/>
  <c r="Q1785" i="3"/>
  <c r="P1785" i="3"/>
  <c r="V1784" i="3"/>
  <c r="U1784" i="3"/>
  <c r="T1784" i="3"/>
  <c r="S1784" i="3"/>
  <c r="R1784" i="3"/>
  <c r="Q1784" i="3"/>
  <c r="P1784" i="3"/>
  <c r="V1783" i="3"/>
  <c r="U1783" i="3"/>
  <c r="T1783" i="3"/>
  <c r="S1783" i="3"/>
  <c r="R1783" i="3"/>
  <c r="Q1783" i="3"/>
  <c r="P1783" i="3"/>
  <c r="V1782" i="3"/>
  <c r="U1782" i="3"/>
  <c r="T1782" i="3"/>
  <c r="S1782" i="3"/>
  <c r="R1782" i="3"/>
  <c r="Q1782" i="3"/>
  <c r="P1782" i="3"/>
  <c r="V1781" i="3"/>
  <c r="U1781" i="3"/>
  <c r="T1781" i="3"/>
  <c r="S1781" i="3"/>
  <c r="R1781" i="3"/>
  <c r="Q1781" i="3"/>
  <c r="P1781" i="3"/>
  <c r="V1780" i="3"/>
  <c r="U1780" i="3"/>
  <c r="T1780" i="3"/>
  <c r="S1780" i="3"/>
  <c r="R1780" i="3"/>
  <c r="Q1780" i="3"/>
  <c r="P1780" i="3"/>
  <c r="V1779" i="3"/>
  <c r="U1779" i="3"/>
  <c r="T1779" i="3"/>
  <c r="S1779" i="3"/>
  <c r="R1779" i="3"/>
  <c r="Q1779" i="3"/>
  <c r="P1779" i="3"/>
  <c r="V1778" i="3"/>
  <c r="U1778" i="3"/>
  <c r="T1778" i="3"/>
  <c r="S1778" i="3"/>
  <c r="R1778" i="3"/>
  <c r="Q1778" i="3"/>
  <c r="P1778" i="3"/>
  <c r="V1777" i="3"/>
  <c r="U1777" i="3"/>
  <c r="T1777" i="3"/>
  <c r="S1777" i="3"/>
  <c r="R1777" i="3"/>
  <c r="Q1777" i="3"/>
  <c r="P1777" i="3"/>
  <c r="V1776" i="3"/>
  <c r="U1776" i="3"/>
  <c r="T1776" i="3"/>
  <c r="S1776" i="3"/>
  <c r="R1776" i="3"/>
  <c r="Q1776" i="3"/>
  <c r="P1776" i="3"/>
  <c r="V1775" i="3"/>
  <c r="U1775" i="3"/>
  <c r="T1775" i="3"/>
  <c r="S1775" i="3"/>
  <c r="R1775" i="3"/>
  <c r="Q1775" i="3"/>
  <c r="P1775" i="3"/>
  <c r="V1774" i="3"/>
  <c r="U1774" i="3"/>
  <c r="T1774" i="3"/>
  <c r="S1774" i="3"/>
  <c r="R1774" i="3"/>
  <c r="Q1774" i="3"/>
  <c r="P1774" i="3"/>
  <c r="V1773" i="3"/>
  <c r="U1773" i="3"/>
  <c r="T1773" i="3"/>
  <c r="S1773" i="3"/>
  <c r="R1773" i="3"/>
  <c r="Q1773" i="3"/>
  <c r="P1773" i="3"/>
  <c r="V1772" i="3"/>
  <c r="U1772" i="3"/>
  <c r="T1772" i="3"/>
  <c r="S1772" i="3"/>
  <c r="R1772" i="3"/>
  <c r="Q1772" i="3"/>
  <c r="P1772" i="3"/>
  <c r="V1771" i="3"/>
  <c r="U1771" i="3"/>
  <c r="T1771" i="3"/>
  <c r="S1771" i="3"/>
  <c r="R1771" i="3"/>
  <c r="Q1771" i="3"/>
  <c r="P1771" i="3"/>
  <c r="V1770" i="3"/>
  <c r="U1770" i="3"/>
  <c r="T1770" i="3"/>
  <c r="S1770" i="3"/>
  <c r="R1770" i="3"/>
  <c r="Q1770" i="3"/>
  <c r="P1770" i="3"/>
  <c r="V1769" i="3"/>
  <c r="U1769" i="3"/>
  <c r="T1769" i="3"/>
  <c r="S1769" i="3"/>
  <c r="R1769" i="3"/>
  <c r="Q1769" i="3"/>
  <c r="P1769" i="3"/>
  <c r="V1768" i="3"/>
  <c r="U1768" i="3"/>
  <c r="T1768" i="3"/>
  <c r="S1768" i="3"/>
  <c r="R1768" i="3"/>
  <c r="Q1768" i="3"/>
  <c r="P1768" i="3"/>
  <c r="V1767" i="3"/>
  <c r="U1767" i="3"/>
  <c r="T1767" i="3"/>
  <c r="S1767" i="3"/>
  <c r="R1767" i="3"/>
  <c r="Q1767" i="3"/>
  <c r="P1767" i="3"/>
  <c r="V1766" i="3"/>
  <c r="U1766" i="3"/>
  <c r="T1766" i="3"/>
  <c r="S1766" i="3"/>
  <c r="R1766" i="3"/>
  <c r="Q1766" i="3"/>
  <c r="P1766" i="3"/>
  <c r="V1765" i="3"/>
  <c r="U1765" i="3"/>
  <c r="T1765" i="3"/>
  <c r="S1765" i="3"/>
  <c r="R1765" i="3"/>
  <c r="Q1765" i="3"/>
  <c r="P1765" i="3"/>
  <c r="V1764" i="3"/>
  <c r="U1764" i="3"/>
  <c r="T1764" i="3"/>
  <c r="S1764" i="3"/>
  <c r="R1764" i="3"/>
  <c r="Q1764" i="3"/>
  <c r="P1764" i="3"/>
  <c r="V1763" i="3"/>
  <c r="U1763" i="3"/>
  <c r="T1763" i="3"/>
  <c r="S1763" i="3"/>
  <c r="R1763" i="3"/>
  <c r="Q1763" i="3"/>
  <c r="P1763" i="3"/>
  <c r="V1762" i="3"/>
  <c r="U1762" i="3"/>
  <c r="T1762" i="3"/>
  <c r="S1762" i="3"/>
  <c r="R1762" i="3"/>
  <c r="Q1762" i="3"/>
  <c r="P1762" i="3"/>
  <c r="V1761" i="3"/>
  <c r="U1761" i="3"/>
  <c r="T1761" i="3"/>
  <c r="S1761" i="3"/>
  <c r="R1761" i="3"/>
  <c r="Q1761" i="3"/>
  <c r="P1761" i="3"/>
  <c r="V1760" i="3"/>
  <c r="U1760" i="3"/>
  <c r="T1760" i="3"/>
  <c r="S1760" i="3"/>
  <c r="R1760" i="3"/>
  <c r="Q1760" i="3"/>
  <c r="P1760" i="3"/>
  <c r="V1759" i="3"/>
  <c r="U1759" i="3"/>
  <c r="T1759" i="3"/>
  <c r="S1759" i="3"/>
  <c r="R1759" i="3"/>
  <c r="Q1759" i="3"/>
  <c r="P1759" i="3"/>
  <c r="V1758" i="3"/>
  <c r="U1758" i="3"/>
  <c r="T1758" i="3"/>
  <c r="S1758" i="3"/>
  <c r="R1758" i="3"/>
  <c r="Q1758" i="3"/>
  <c r="P1758" i="3"/>
  <c r="V1757" i="3"/>
  <c r="U1757" i="3"/>
  <c r="T1757" i="3"/>
  <c r="S1757" i="3"/>
  <c r="R1757" i="3"/>
  <c r="Q1757" i="3"/>
  <c r="P1757" i="3"/>
  <c r="V1756" i="3"/>
  <c r="U1756" i="3"/>
  <c r="T1756" i="3"/>
  <c r="S1756" i="3"/>
  <c r="R1756" i="3"/>
  <c r="Q1756" i="3"/>
  <c r="P1756" i="3"/>
  <c r="V1755" i="3"/>
  <c r="U1755" i="3"/>
  <c r="T1755" i="3"/>
  <c r="S1755" i="3"/>
  <c r="R1755" i="3"/>
  <c r="Q1755" i="3"/>
  <c r="P1755" i="3"/>
  <c r="V1754" i="3"/>
  <c r="U1754" i="3"/>
  <c r="T1754" i="3"/>
  <c r="S1754" i="3"/>
  <c r="R1754" i="3"/>
  <c r="Q1754" i="3"/>
  <c r="P1754" i="3"/>
  <c r="V1753" i="3"/>
  <c r="U1753" i="3"/>
  <c r="T1753" i="3"/>
  <c r="S1753" i="3"/>
  <c r="R1753" i="3"/>
  <c r="Q1753" i="3"/>
  <c r="P1753" i="3"/>
  <c r="V1752" i="3"/>
  <c r="U1752" i="3"/>
  <c r="T1752" i="3"/>
  <c r="S1752" i="3"/>
  <c r="R1752" i="3"/>
  <c r="Q1752" i="3"/>
  <c r="P1752" i="3"/>
  <c r="V1751" i="3"/>
  <c r="U1751" i="3"/>
  <c r="T1751" i="3"/>
  <c r="S1751" i="3"/>
  <c r="R1751" i="3"/>
  <c r="Q1751" i="3"/>
  <c r="P1751" i="3"/>
  <c r="V1750" i="3"/>
  <c r="U1750" i="3"/>
  <c r="T1750" i="3"/>
  <c r="S1750" i="3"/>
  <c r="R1750" i="3"/>
  <c r="Q1750" i="3"/>
  <c r="P1750" i="3"/>
  <c r="V1749" i="3"/>
  <c r="U1749" i="3"/>
  <c r="T1749" i="3"/>
  <c r="S1749" i="3"/>
  <c r="R1749" i="3"/>
  <c r="Q1749" i="3"/>
  <c r="P1749" i="3"/>
  <c r="V1748" i="3"/>
  <c r="U1748" i="3"/>
  <c r="T1748" i="3"/>
  <c r="S1748" i="3"/>
  <c r="R1748" i="3"/>
  <c r="Q1748" i="3"/>
  <c r="P1748" i="3"/>
  <c r="V1747" i="3"/>
  <c r="U1747" i="3"/>
  <c r="T1747" i="3"/>
  <c r="S1747" i="3"/>
  <c r="R1747" i="3"/>
  <c r="Q1747" i="3"/>
  <c r="P1747" i="3"/>
  <c r="V1746" i="3"/>
  <c r="U1746" i="3"/>
  <c r="T1746" i="3"/>
  <c r="S1746" i="3"/>
  <c r="R1746" i="3"/>
  <c r="Q1746" i="3"/>
  <c r="P1746" i="3"/>
  <c r="V1745" i="3"/>
  <c r="U1745" i="3"/>
  <c r="T1745" i="3"/>
  <c r="S1745" i="3"/>
  <c r="R1745" i="3"/>
  <c r="Q1745" i="3"/>
  <c r="P1745" i="3"/>
  <c r="V1744" i="3"/>
  <c r="U1744" i="3"/>
  <c r="T1744" i="3"/>
  <c r="S1744" i="3"/>
  <c r="R1744" i="3"/>
  <c r="Q1744" i="3"/>
  <c r="P1744" i="3"/>
  <c r="V1743" i="3"/>
  <c r="U1743" i="3"/>
  <c r="T1743" i="3"/>
  <c r="S1743" i="3"/>
  <c r="R1743" i="3"/>
  <c r="Q1743" i="3"/>
  <c r="P1743" i="3"/>
  <c r="V1742" i="3"/>
  <c r="U1742" i="3"/>
  <c r="T1742" i="3"/>
  <c r="S1742" i="3"/>
  <c r="R1742" i="3"/>
  <c r="Q1742" i="3"/>
  <c r="P1742" i="3"/>
  <c r="V1741" i="3"/>
  <c r="U1741" i="3"/>
  <c r="T1741" i="3"/>
  <c r="S1741" i="3"/>
  <c r="R1741" i="3"/>
  <c r="Q1741" i="3"/>
  <c r="P1741" i="3"/>
  <c r="V1740" i="3"/>
  <c r="U1740" i="3"/>
  <c r="T1740" i="3"/>
  <c r="S1740" i="3"/>
  <c r="R1740" i="3"/>
  <c r="Q1740" i="3"/>
  <c r="P1740" i="3"/>
  <c r="V1739" i="3"/>
  <c r="U1739" i="3"/>
  <c r="T1739" i="3"/>
  <c r="S1739" i="3"/>
  <c r="R1739" i="3"/>
  <c r="Q1739" i="3"/>
  <c r="P1739" i="3"/>
  <c r="V1738" i="3"/>
  <c r="U1738" i="3"/>
  <c r="T1738" i="3"/>
  <c r="S1738" i="3"/>
  <c r="R1738" i="3"/>
  <c r="Q1738" i="3"/>
  <c r="P1738" i="3"/>
  <c r="V1737" i="3"/>
  <c r="U1737" i="3"/>
  <c r="T1737" i="3"/>
  <c r="S1737" i="3"/>
  <c r="R1737" i="3"/>
  <c r="Q1737" i="3"/>
  <c r="P1737" i="3"/>
  <c r="V1736" i="3"/>
  <c r="U1736" i="3"/>
  <c r="T1736" i="3"/>
  <c r="S1736" i="3"/>
  <c r="R1736" i="3"/>
  <c r="Q1736" i="3"/>
  <c r="P1736" i="3"/>
  <c r="V1735" i="3"/>
  <c r="U1735" i="3"/>
  <c r="T1735" i="3"/>
  <c r="S1735" i="3"/>
  <c r="R1735" i="3"/>
  <c r="Q1735" i="3"/>
  <c r="P1735" i="3"/>
  <c r="V1734" i="3"/>
  <c r="U1734" i="3"/>
  <c r="T1734" i="3"/>
  <c r="S1734" i="3"/>
  <c r="R1734" i="3"/>
  <c r="Q1734" i="3"/>
  <c r="P1734" i="3"/>
  <c r="V1733" i="3"/>
  <c r="U1733" i="3"/>
  <c r="T1733" i="3"/>
  <c r="S1733" i="3"/>
  <c r="R1733" i="3"/>
  <c r="Q1733" i="3"/>
  <c r="P1733" i="3"/>
  <c r="V1732" i="3"/>
  <c r="U1732" i="3"/>
  <c r="T1732" i="3"/>
  <c r="S1732" i="3"/>
  <c r="R1732" i="3"/>
  <c r="Q1732" i="3"/>
  <c r="P1732" i="3"/>
  <c r="V1731" i="3"/>
  <c r="U1731" i="3"/>
  <c r="T1731" i="3"/>
  <c r="S1731" i="3"/>
  <c r="R1731" i="3"/>
  <c r="Q1731" i="3"/>
  <c r="P1731" i="3"/>
  <c r="V1730" i="3"/>
  <c r="U1730" i="3"/>
  <c r="T1730" i="3"/>
  <c r="S1730" i="3"/>
  <c r="R1730" i="3"/>
  <c r="Q1730" i="3"/>
  <c r="P1730" i="3"/>
  <c r="V1729" i="3"/>
  <c r="U1729" i="3"/>
  <c r="T1729" i="3"/>
  <c r="S1729" i="3"/>
  <c r="R1729" i="3"/>
  <c r="Q1729" i="3"/>
  <c r="P1729" i="3"/>
  <c r="V1728" i="3"/>
  <c r="U1728" i="3"/>
  <c r="T1728" i="3"/>
  <c r="S1728" i="3"/>
  <c r="R1728" i="3"/>
  <c r="Q1728" i="3"/>
  <c r="P1728" i="3"/>
  <c r="V1727" i="3"/>
  <c r="U1727" i="3"/>
  <c r="T1727" i="3"/>
  <c r="S1727" i="3"/>
  <c r="R1727" i="3"/>
  <c r="Q1727" i="3"/>
  <c r="P1727" i="3"/>
  <c r="V1726" i="3"/>
  <c r="U1726" i="3"/>
  <c r="T1726" i="3"/>
  <c r="S1726" i="3"/>
  <c r="R1726" i="3"/>
  <c r="Q1726" i="3"/>
  <c r="P1726" i="3"/>
  <c r="V1725" i="3"/>
  <c r="U1725" i="3"/>
  <c r="T1725" i="3"/>
  <c r="S1725" i="3"/>
  <c r="R1725" i="3"/>
  <c r="Q1725" i="3"/>
  <c r="P1725" i="3"/>
  <c r="V1724" i="3"/>
  <c r="U1724" i="3"/>
  <c r="T1724" i="3"/>
  <c r="S1724" i="3"/>
  <c r="R1724" i="3"/>
  <c r="Q1724" i="3"/>
  <c r="P1724" i="3"/>
  <c r="V1723" i="3"/>
  <c r="U1723" i="3"/>
  <c r="T1723" i="3"/>
  <c r="S1723" i="3"/>
  <c r="R1723" i="3"/>
  <c r="Q1723" i="3"/>
  <c r="P1723" i="3"/>
  <c r="V1722" i="3"/>
  <c r="U1722" i="3"/>
  <c r="T1722" i="3"/>
  <c r="S1722" i="3"/>
  <c r="R1722" i="3"/>
  <c r="Q1722" i="3"/>
  <c r="P1722" i="3"/>
  <c r="V1721" i="3"/>
  <c r="U1721" i="3"/>
  <c r="T1721" i="3"/>
  <c r="S1721" i="3"/>
  <c r="R1721" i="3"/>
  <c r="Q1721" i="3"/>
  <c r="P1721" i="3"/>
  <c r="V1720" i="3"/>
  <c r="U1720" i="3"/>
  <c r="T1720" i="3"/>
  <c r="S1720" i="3"/>
  <c r="R1720" i="3"/>
  <c r="Q1720" i="3"/>
  <c r="P1720" i="3"/>
  <c r="V1719" i="3"/>
  <c r="U1719" i="3"/>
  <c r="T1719" i="3"/>
  <c r="S1719" i="3"/>
  <c r="R1719" i="3"/>
  <c r="Q1719" i="3"/>
  <c r="P1719" i="3"/>
  <c r="V1718" i="3"/>
  <c r="U1718" i="3"/>
  <c r="T1718" i="3"/>
  <c r="S1718" i="3"/>
  <c r="R1718" i="3"/>
  <c r="Q1718" i="3"/>
  <c r="P1718" i="3"/>
  <c r="V1717" i="3"/>
  <c r="U1717" i="3"/>
  <c r="T1717" i="3"/>
  <c r="S1717" i="3"/>
  <c r="R1717" i="3"/>
  <c r="Q1717" i="3"/>
  <c r="P1717" i="3"/>
  <c r="V1716" i="3"/>
  <c r="U1716" i="3"/>
  <c r="T1716" i="3"/>
  <c r="S1716" i="3"/>
  <c r="R1716" i="3"/>
  <c r="Q1716" i="3"/>
  <c r="P1716" i="3"/>
  <c r="V1715" i="3"/>
  <c r="U1715" i="3"/>
  <c r="T1715" i="3"/>
  <c r="S1715" i="3"/>
  <c r="R1715" i="3"/>
  <c r="Q1715" i="3"/>
  <c r="P1715" i="3"/>
  <c r="V1714" i="3"/>
  <c r="U1714" i="3"/>
  <c r="T1714" i="3"/>
  <c r="S1714" i="3"/>
  <c r="R1714" i="3"/>
  <c r="Q1714" i="3"/>
  <c r="P1714" i="3"/>
  <c r="V1713" i="3"/>
  <c r="U1713" i="3"/>
  <c r="T1713" i="3"/>
  <c r="S1713" i="3"/>
  <c r="R1713" i="3"/>
  <c r="Q1713" i="3"/>
  <c r="P1713" i="3"/>
  <c r="V1712" i="3"/>
  <c r="U1712" i="3"/>
  <c r="T1712" i="3"/>
  <c r="S1712" i="3"/>
  <c r="R1712" i="3"/>
  <c r="Q1712" i="3"/>
  <c r="P1712" i="3"/>
  <c r="V1711" i="3"/>
  <c r="U1711" i="3"/>
  <c r="T1711" i="3"/>
  <c r="S1711" i="3"/>
  <c r="R1711" i="3"/>
  <c r="Q1711" i="3"/>
  <c r="P1711" i="3"/>
  <c r="V1710" i="3"/>
  <c r="U1710" i="3"/>
  <c r="T1710" i="3"/>
  <c r="S1710" i="3"/>
  <c r="R1710" i="3"/>
  <c r="Q1710" i="3"/>
  <c r="P1710" i="3"/>
  <c r="V1709" i="3"/>
  <c r="U1709" i="3"/>
  <c r="T1709" i="3"/>
  <c r="S1709" i="3"/>
  <c r="R1709" i="3"/>
  <c r="Q1709" i="3"/>
  <c r="P1709" i="3"/>
  <c r="V1708" i="3"/>
  <c r="U1708" i="3"/>
  <c r="T1708" i="3"/>
  <c r="S1708" i="3"/>
  <c r="R1708" i="3"/>
  <c r="Q1708" i="3"/>
  <c r="P1708" i="3"/>
  <c r="V1707" i="3"/>
  <c r="U1707" i="3"/>
  <c r="T1707" i="3"/>
  <c r="S1707" i="3"/>
  <c r="R1707" i="3"/>
  <c r="Q1707" i="3"/>
  <c r="P1707" i="3"/>
  <c r="V1706" i="3"/>
  <c r="U1706" i="3"/>
  <c r="T1706" i="3"/>
  <c r="S1706" i="3"/>
  <c r="R1706" i="3"/>
  <c r="Q1706" i="3"/>
  <c r="P1706" i="3"/>
  <c r="V1705" i="3"/>
  <c r="U1705" i="3"/>
  <c r="T1705" i="3"/>
  <c r="S1705" i="3"/>
  <c r="R1705" i="3"/>
  <c r="Q1705" i="3"/>
  <c r="P1705" i="3"/>
  <c r="V1704" i="3"/>
  <c r="U1704" i="3"/>
  <c r="T1704" i="3"/>
  <c r="S1704" i="3"/>
  <c r="R1704" i="3"/>
  <c r="Q1704" i="3"/>
  <c r="P1704" i="3"/>
  <c r="V1703" i="3"/>
  <c r="U1703" i="3"/>
  <c r="T1703" i="3"/>
  <c r="S1703" i="3"/>
  <c r="R1703" i="3"/>
  <c r="Q1703" i="3"/>
  <c r="P1703" i="3"/>
  <c r="V1702" i="3"/>
  <c r="U1702" i="3"/>
  <c r="T1702" i="3"/>
  <c r="S1702" i="3"/>
  <c r="R1702" i="3"/>
  <c r="Q1702" i="3"/>
  <c r="P1702" i="3"/>
  <c r="V1701" i="3"/>
  <c r="U1701" i="3"/>
  <c r="T1701" i="3"/>
  <c r="S1701" i="3"/>
  <c r="R1701" i="3"/>
  <c r="Q1701" i="3"/>
  <c r="P1701" i="3"/>
  <c r="V1700" i="3"/>
  <c r="U1700" i="3"/>
  <c r="T1700" i="3"/>
  <c r="S1700" i="3"/>
  <c r="R1700" i="3"/>
  <c r="Q1700" i="3"/>
  <c r="P1700" i="3"/>
  <c r="V1699" i="3"/>
  <c r="U1699" i="3"/>
  <c r="T1699" i="3"/>
  <c r="S1699" i="3"/>
  <c r="R1699" i="3"/>
  <c r="Q1699" i="3"/>
  <c r="P1699" i="3"/>
  <c r="V1698" i="3"/>
  <c r="U1698" i="3"/>
  <c r="T1698" i="3"/>
  <c r="S1698" i="3"/>
  <c r="R1698" i="3"/>
  <c r="Q1698" i="3"/>
  <c r="P1698" i="3"/>
  <c r="V1697" i="3"/>
  <c r="U1697" i="3"/>
  <c r="T1697" i="3"/>
  <c r="S1697" i="3"/>
  <c r="R1697" i="3"/>
  <c r="Q1697" i="3"/>
  <c r="P1697" i="3"/>
  <c r="V1696" i="3"/>
  <c r="U1696" i="3"/>
  <c r="T1696" i="3"/>
  <c r="S1696" i="3"/>
  <c r="R1696" i="3"/>
  <c r="Q1696" i="3"/>
  <c r="P1696" i="3"/>
  <c r="V1695" i="3"/>
  <c r="U1695" i="3"/>
  <c r="T1695" i="3"/>
  <c r="S1695" i="3"/>
  <c r="R1695" i="3"/>
  <c r="Q1695" i="3"/>
  <c r="P1695" i="3"/>
  <c r="V1694" i="3"/>
  <c r="U1694" i="3"/>
  <c r="T1694" i="3"/>
  <c r="S1694" i="3"/>
  <c r="R1694" i="3"/>
  <c r="Q1694" i="3"/>
  <c r="P1694" i="3"/>
  <c r="V1693" i="3"/>
  <c r="U1693" i="3"/>
  <c r="T1693" i="3"/>
  <c r="S1693" i="3"/>
  <c r="R1693" i="3"/>
  <c r="Q1693" i="3"/>
  <c r="P1693" i="3"/>
  <c r="V1692" i="3"/>
  <c r="U1692" i="3"/>
  <c r="T1692" i="3"/>
  <c r="S1692" i="3"/>
  <c r="R1692" i="3"/>
  <c r="Q1692" i="3"/>
  <c r="P1692" i="3"/>
  <c r="V1691" i="3"/>
  <c r="U1691" i="3"/>
  <c r="T1691" i="3"/>
  <c r="S1691" i="3"/>
  <c r="R1691" i="3"/>
  <c r="Q1691" i="3"/>
  <c r="P1691" i="3"/>
  <c r="V1690" i="3"/>
  <c r="U1690" i="3"/>
  <c r="T1690" i="3"/>
  <c r="S1690" i="3"/>
  <c r="R1690" i="3"/>
  <c r="Q1690" i="3"/>
  <c r="P1690" i="3"/>
  <c r="V1689" i="3"/>
  <c r="U1689" i="3"/>
  <c r="T1689" i="3"/>
  <c r="S1689" i="3"/>
  <c r="R1689" i="3"/>
  <c r="Q1689" i="3"/>
  <c r="P1689" i="3"/>
  <c r="V1688" i="3"/>
  <c r="U1688" i="3"/>
  <c r="T1688" i="3"/>
  <c r="S1688" i="3"/>
  <c r="R1688" i="3"/>
  <c r="Q1688" i="3"/>
  <c r="P1688" i="3"/>
  <c r="V1687" i="3"/>
  <c r="U1687" i="3"/>
  <c r="T1687" i="3"/>
  <c r="S1687" i="3"/>
  <c r="R1687" i="3"/>
  <c r="Q1687" i="3"/>
  <c r="P1687" i="3"/>
  <c r="V1686" i="3"/>
  <c r="U1686" i="3"/>
  <c r="T1686" i="3"/>
  <c r="S1686" i="3"/>
  <c r="R1686" i="3"/>
  <c r="Q1686" i="3"/>
  <c r="P1686" i="3"/>
  <c r="V1685" i="3"/>
  <c r="U1685" i="3"/>
  <c r="T1685" i="3"/>
  <c r="S1685" i="3"/>
  <c r="R1685" i="3"/>
  <c r="Q1685" i="3"/>
  <c r="P1685" i="3"/>
  <c r="V1684" i="3"/>
  <c r="U1684" i="3"/>
  <c r="T1684" i="3"/>
  <c r="S1684" i="3"/>
  <c r="R1684" i="3"/>
  <c r="Q1684" i="3"/>
  <c r="P1684" i="3"/>
  <c r="V1683" i="3"/>
  <c r="U1683" i="3"/>
  <c r="T1683" i="3"/>
  <c r="S1683" i="3"/>
  <c r="R1683" i="3"/>
  <c r="Q1683" i="3"/>
  <c r="P1683" i="3"/>
  <c r="V1682" i="3"/>
  <c r="U1682" i="3"/>
  <c r="T1682" i="3"/>
  <c r="S1682" i="3"/>
  <c r="R1682" i="3"/>
  <c r="Q1682" i="3"/>
  <c r="P1682" i="3"/>
  <c r="V1681" i="3"/>
  <c r="U1681" i="3"/>
  <c r="T1681" i="3"/>
  <c r="S1681" i="3"/>
  <c r="R1681" i="3"/>
  <c r="Q1681" i="3"/>
  <c r="P1681" i="3"/>
  <c r="V1680" i="3"/>
  <c r="U1680" i="3"/>
  <c r="T1680" i="3"/>
  <c r="S1680" i="3"/>
  <c r="R1680" i="3"/>
  <c r="Q1680" i="3"/>
  <c r="P1680" i="3"/>
  <c r="V1679" i="3"/>
  <c r="U1679" i="3"/>
  <c r="T1679" i="3"/>
  <c r="S1679" i="3"/>
  <c r="R1679" i="3"/>
  <c r="Q1679" i="3"/>
  <c r="P1679" i="3"/>
  <c r="V1678" i="3"/>
  <c r="U1678" i="3"/>
  <c r="T1678" i="3"/>
  <c r="S1678" i="3"/>
  <c r="R1678" i="3"/>
  <c r="Q1678" i="3"/>
  <c r="P1678" i="3"/>
  <c r="V1677" i="3"/>
  <c r="U1677" i="3"/>
  <c r="T1677" i="3"/>
  <c r="S1677" i="3"/>
  <c r="R1677" i="3"/>
  <c r="Q1677" i="3"/>
  <c r="P1677" i="3"/>
  <c r="V1676" i="3"/>
  <c r="U1676" i="3"/>
  <c r="T1676" i="3"/>
  <c r="S1676" i="3"/>
  <c r="R1676" i="3"/>
  <c r="Q1676" i="3"/>
  <c r="P1676" i="3"/>
  <c r="V1675" i="3"/>
  <c r="U1675" i="3"/>
  <c r="T1675" i="3"/>
  <c r="S1675" i="3"/>
  <c r="R1675" i="3"/>
  <c r="Q1675" i="3"/>
  <c r="P1675" i="3"/>
  <c r="V1674" i="3"/>
  <c r="U1674" i="3"/>
  <c r="T1674" i="3"/>
  <c r="S1674" i="3"/>
  <c r="R1674" i="3"/>
  <c r="Q1674" i="3"/>
  <c r="P1674" i="3"/>
  <c r="V1673" i="3"/>
  <c r="U1673" i="3"/>
  <c r="T1673" i="3"/>
  <c r="S1673" i="3"/>
  <c r="R1673" i="3"/>
  <c r="Q1673" i="3"/>
  <c r="P1673" i="3"/>
  <c r="V1672" i="3"/>
  <c r="U1672" i="3"/>
  <c r="T1672" i="3"/>
  <c r="S1672" i="3"/>
  <c r="R1672" i="3"/>
  <c r="Q1672" i="3"/>
  <c r="P1672" i="3"/>
  <c r="V1671" i="3"/>
  <c r="U1671" i="3"/>
  <c r="T1671" i="3"/>
  <c r="S1671" i="3"/>
  <c r="R1671" i="3"/>
  <c r="Q1671" i="3"/>
  <c r="P1671" i="3"/>
  <c r="V1670" i="3"/>
  <c r="U1670" i="3"/>
  <c r="T1670" i="3"/>
  <c r="S1670" i="3"/>
  <c r="R1670" i="3"/>
  <c r="Q1670" i="3"/>
  <c r="P1670" i="3"/>
  <c r="V1669" i="3"/>
  <c r="U1669" i="3"/>
  <c r="T1669" i="3"/>
  <c r="S1669" i="3"/>
  <c r="R1669" i="3"/>
  <c r="Q1669" i="3"/>
  <c r="P1669" i="3"/>
  <c r="V1668" i="3"/>
  <c r="U1668" i="3"/>
  <c r="T1668" i="3"/>
  <c r="S1668" i="3"/>
  <c r="R1668" i="3"/>
  <c r="Q1668" i="3"/>
  <c r="P1668" i="3"/>
  <c r="V1667" i="3"/>
  <c r="U1667" i="3"/>
  <c r="T1667" i="3"/>
  <c r="S1667" i="3"/>
  <c r="R1667" i="3"/>
  <c r="Q1667" i="3"/>
  <c r="P1667" i="3"/>
  <c r="V1666" i="3"/>
  <c r="U1666" i="3"/>
  <c r="T1666" i="3"/>
  <c r="S1666" i="3"/>
  <c r="R1666" i="3"/>
  <c r="Q1666" i="3"/>
  <c r="P1666" i="3"/>
  <c r="V1665" i="3"/>
  <c r="U1665" i="3"/>
  <c r="T1665" i="3"/>
  <c r="S1665" i="3"/>
  <c r="R1665" i="3"/>
  <c r="Q1665" i="3"/>
  <c r="P1665" i="3"/>
  <c r="V1664" i="3"/>
  <c r="U1664" i="3"/>
  <c r="T1664" i="3"/>
  <c r="S1664" i="3"/>
  <c r="R1664" i="3"/>
  <c r="Q1664" i="3"/>
  <c r="P1664" i="3"/>
  <c r="V1663" i="3"/>
  <c r="U1663" i="3"/>
  <c r="T1663" i="3"/>
  <c r="S1663" i="3"/>
  <c r="R1663" i="3"/>
  <c r="Q1663" i="3"/>
  <c r="P1663" i="3"/>
  <c r="V1662" i="3"/>
  <c r="U1662" i="3"/>
  <c r="T1662" i="3"/>
  <c r="S1662" i="3"/>
  <c r="R1662" i="3"/>
  <c r="Q1662" i="3"/>
  <c r="P1662" i="3"/>
  <c r="V1661" i="3"/>
  <c r="U1661" i="3"/>
  <c r="T1661" i="3"/>
  <c r="S1661" i="3"/>
  <c r="R1661" i="3"/>
  <c r="Q1661" i="3"/>
  <c r="P1661" i="3"/>
  <c r="V1660" i="3"/>
  <c r="U1660" i="3"/>
  <c r="T1660" i="3"/>
  <c r="S1660" i="3"/>
  <c r="R1660" i="3"/>
  <c r="Q1660" i="3"/>
  <c r="P1660" i="3"/>
  <c r="V1659" i="3"/>
  <c r="U1659" i="3"/>
  <c r="T1659" i="3"/>
  <c r="S1659" i="3"/>
  <c r="R1659" i="3"/>
  <c r="Q1659" i="3"/>
  <c r="P1659" i="3"/>
  <c r="V1658" i="3"/>
  <c r="U1658" i="3"/>
  <c r="T1658" i="3"/>
  <c r="S1658" i="3"/>
  <c r="R1658" i="3"/>
  <c r="Q1658" i="3"/>
  <c r="P1658" i="3"/>
  <c r="V1657" i="3"/>
  <c r="U1657" i="3"/>
  <c r="T1657" i="3"/>
  <c r="S1657" i="3"/>
  <c r="R1657" i="3"/>
  <c r="Q1657" i="3"/>
  <c r="P1657" i="3"/>
  <c r="V1656" i="3"/>
  <c r="U1656" i="3"/>
  <c r="T1656" i="3"/>
  <c r="S1656" i="3"/>
  <c r="R1656" i="3"/>
  <c r="Q1656" i="3"/>
  <c r="P1656" i="3"/>
  <c r="V1655" i="3"/>
  <c r="U1655" i="3"/>
  <c r="T1655" i="3"/>
  <c r="S1655" i="3"/>
  <c r="R1655" i="3"/>
  <c r="Q1655" i="3"/>
  <c r="P1655" i="3"/>
  <c r="V1654" i="3"/>
  <c r="U1654" i="3"/>
  <c r="T1654" i="3"/>
  <c r="S1654" i="3"/>
  <c r="R1654" i="3"/>
  <c r="Q1654" i="3"/>
  <c r="P1654" i="3"/>
  <c r="V1653" i="3"/>
  <c r="U1653" i="3"/>
  <c r="T1653" i="3"/>
  <c r="S1653" i="3"/>
  <c r="R1653" i="3"/>
  <c r="Q1653" i="3"/>
  <c r="P1653" i="3"/>
  <c r="V1652" i="3"/>
  <c r="U1652" i="3"/>
  <c r="T1652" i="3"/>
  <c r="S1652" i="3"/>
  <c r="R1652" i="3"/>
  <c r="Q1652" i="3"/>
  <c r="P1652" i="3"/>
  <c r="V1651" i="3"/>
  <c r="U1651" i="3"/>
  <c r="T1651" i="3"/>
  <c r="S1651" i="3"/>
  <c r="R1651" i="3"/>
  <c r="Q1651" i="3"/>
  <c r="P1651" i="3"/>
  <c r="V1650" i="3"/>
  <c r="U1650" i="3"/>
  <c r="T1650" i="3"/>
  <c r="S1650" i="3"/>
  <c r="R1650" i="3"/>
  <c r="Q1650" i="3"/>
  <c r="P1650" i="3"/>
  <c r="V1649" i="3"/>
  <c r="U1649" i="3"/>
  <c r="T1649" i="3"/>
  <c r="S1649" i="3"/>
  <c r="R1649" i="3"/>
  <c r="Q1649" i="3"/>
  <c r="P1649" i="3"/>
  <c r="V1648" i="3"/>
  <c r="U1648" i="3"/>
  <c r="T1648" i="3"/>
  <c r="S1648" i="3"/>
  <c r="R1648" i="3"/>
  <c r="Q1648" i="3"/>
  <c r="P1648" i="3"/>
  <c r="V1647" i="3"/>
  <c r="U1647" i="3"/>
  <c r="T1647" i="3"/>
  <c r="S1647" i="3"/>
  <c r="R1647" i="3"/>
  <c r="Q1647" i="3"/>
  <c r="P1647" i="3"/>
  <c r="V1646" i="3"/>
  <c r="U1646" i="3"/>
  <c r="T1646" i="3"/>
  <c r="S1646" i="3"/>
  <c r="R1646" i="3"/>
  <c r="Q1646" i="3"/>
  <c r="P1646" i="3"/>
  <c r="V1645" i="3"/>
  <c r="U1645" i="3"/>
  <c r="T1645" i="3"/>
  <c r="S1645" i="3"/>
  <c r="R1645" i="3"/>
  <c r="Q1645" i="3"/>
  <c r="P1645" i="3"/>
  <c r="V1644" i="3"/>
  <c r="U1644" i="3"/>
  <c r="T1644" i="3"/>
  <c r="S1644" i="3"/>
  <c r="R1644" i="3"/>
  <c r="Q1644" i="3"/>
  <c r="P1644" i="3"/>
  <c r="V1643" i="3"/>
  <c r="U1643" i="3"/>
  <c r="T1643" i="3"/>
  <c r="S1643" i="3"/>
  <c r="R1643" i="3"/>
  <c r="Q1643" i="3"/>
  <c r="P1643" i="3"/>
  <c r="V1642" i="3"/>
  <c r="U1642" i="3"/>
  <c r="T1642" i="3"/>
  <c r="S1642" i="3"/>
  <c r="R1642" i="3"/>
  <c r="Q1642" i="3"/>
  <c r="P1642" i="3"/>
  <c r="V1641" i="3"/>
  <c r="U1641" i="3"/>
  <c r="T1641" i="3"/>
  <c r="S1641" i="3"/>
  <c r="R1641" i="3"/>
  <c r="Q1641" i="3"/>
  <c r="P1641" i="3"/>
  <c r="V1640" i="3"/>
  <c r="U1640" i="3"/>
  <c r="T1640" i="3"/>
  <c r="S1640" i="3"/>
  <c r="R1640" i="3"/>
  <c r="Q1640" i="3"/>
  <c r="P1640" i="3"/>
  <c r="V1639" i="3"/>
  <c r="U1639" i="3"/>
  <c r="T1639" i="3"/>
  <c r="S1639" i="3"/>
  <c r="R1639" i="3"/>
  <c r="Q1639" i="3"/>
  <c r="P1639" i="3"/>
  <c r="V1638" i="3"/>
  <c r="U1638" i="3"/>
  <c r="T1638" i="3"/>
  <c r="S1638" i="3"/>
  <c r="R1638" i="3"/>
  <c r="Q1638" i="3"/>
  <c r="P1638" i="3"/>
  <c r="V1637" i="3"/>
  <c r="U1637" i="3"/>
  <c r="T1637" i="3"/>
  <c r="S1637" i="3"/>
  <c r="R1637" i="3"/>
  <c r="Q1637" i="3"/>
  <c r="P1637" i="3"/>
  <c r="V1636" i="3"/>
  <c r="U1636" i="3"/>
  <c r="T1636" i="3"/>
  <c r="S1636" i="3"/>
  <c r="R1636" i="3"/>
  <c r="Q1636" i="3"/>
  <c r="P1636" i="3"/>
  <c r="V1635" i="3"/>
  <c r="U1635" i="3"/>
  <c r="T1635" i="3"/>
  <c r="S1635" i="3"/>
  <c r="R1635" i="3"/>
  <c r="Q1635" i="3"/>
  <c r="P1635" i="3"/>
  <c r="V1634" i="3"/>
  <c r="U1634" i="3"/>
  <c r="T1634" i="3"/>
  <c r="S1634" i="3"/>
  <c r="R1634" i="3"/>
  <c r="Q1634" i="3"/>
  <c r="P1634" i="3"/>
  <c r="V1633" i="3"/>
  <c r="U1633" i="3"/>
  <c r="T1633" i="3"/>
  <c r="S1633" i="3"/>
  <c r="R1633" i="3"/>
  <c r="Q1633" i="3"/>
  <c r="P1633" i="3"/>
  <c r="V1632" i="3"/>
  <c r="U1632" i="3"/>
  <c r="T1632" i="3"/>
  <c r="S1632" i="3"/>
  <c r="R1632" i="3"/>
  <c r="Q1632" i="3"/>
  <c r="P1632" i="3"/>
  <c r="V1631" i="3"/>
  <c r="U1631" i="3"/>
  <c r="T1631" i="3"/>
  <c r="S1631" i="3"/>
  <c r="R1631" i="3"/>
  <c r="Q1631" i="3"/>
  <c r="P1631" i="3"/>
  <c r="V1630" i="3"/>
  <c r="U1630" i="3"/>
  <c r="T1630" i="3"/>
  <c r="S1630" i="3"/>
  <c r="R1630" i="3"/>
  <c r="Q1630" i="3"/>
  <c r="P1630" i="3"/>
  <c r="V1629" i="3"/>
  <c r="U1629" i="3"/>
  <c r="T1629" i="3"/>
  <c r="S1629" i="3"/>
  <c r="R1629" i="3"/>
  <c r="Q1629" i="3"/>
  <c r="P1629" i="3"/>
  <c r="V1628" i="3"/>
  <c r="U1628" i="3"/>
  <c r="T1628" i="3"/>
  <c r="S1628" i="3"/>
  <c r="R1628" i="3"/>
  <c r="Q1628" i="3"/>
  <c r="P1628" i="3"/>
  <c r="V1627" i="3"/>
  <c r="U1627" i="3"/>
  <c r="T1627" i="3"/>
  <c r="S1627" i="3"/>
  <c r="R1627" i="3"/>
  <c r="Q1627" i="3"/>
  <c r="P1627" i="3"/>
  <c r="V1626" i="3"/>
  <c r="U1626" i="3"/>
  <c r="T1626" i="3"/>
  <c r="S1626" i="3"/>
  <c r="R1626" i="3"/>
  <c r="Q1626" i="3"/>
  <c r="P1626" i="3"/>
  <c r="V1625" i="3"/>
  <c r="U1625" i="3"/>
  <c r="T1625" i="3"/>
  <c r="S1625" i="3"/>
  <c r="R1625" i="3"/>
  <c r="Q1625" i="3"/>
  <c r="P1625" i="3"/>
  <c r="V1624" i="3"/>
  <c r="U1624" i="3"/>
  <c r="T1624" i="3"/>
  <c r="S1624" i="3"/>
  <c r="R1624" i="3"/>
  <c r="Q1624" i="3"/>
  <c r="P1624" i="3"/>
  <c r="V1623" i="3"/>
  <c r="U1623" i="3"/>
  <c r="T1623" i="3"/>
  <c r="S1623" i="3"/>
  <c r="R1623" i="3"/>
  <c r="Q1623" i="3"/>
  <c r="P1623" i="3"/>
  <c r="V1622" i="3"/>
  <c r="U1622" i="3"/>
  <c r="T1622" i="3"/>
  <c r="S1622" i="3"/>
  <c r="R1622" i="3"/>
  <c r="Q1622" i="3"/>
  <c r="P1622" i="3"/>
  <c r="V1621" i="3"/>
  <c r="U1621" i="3"/>
  <c r="T1621" i="3"/>
  <c r="S1621" i="3"/>
  <c r="R1621" i="3"/>
  <c r="Q1621" i="3"/>
  <c r="P1621" i="3"/>
  <c r="V1620" i="3"/>
  <c r="U1620" i="3"/>
  <c r="T1620" i="3"/>
  <c r="S1620" i="3"/>
  <c r="R1620" i="3"/>
  <c r="Q1620" i="3"/>
  <c r="P1620" i="3"/>
  <c r="V1619" i="3"/>
  <c r="U1619" i="3"/>
  <c r="T1619" i="3"/>
  <c r="S1619" i="3"/>
  <c r="R1619" i="3"/>
  <c r="Q1619" i="3"/>
  <c r="P1619" i="3"/>
  <c r="V1618" i="3"/>
  <c r="U1618" i="3"/>
  <c r="T1618" i="3"/>
  <c r="S1618" i="3"/>
  <c r="R1618" i="3"/>
  <c r="Q1618" i="3"/>
  <c r="P1618" i="3"/>
  <c r="V1617" i="3"/>
  <c r="U1617" i="3"/>
  <c r="T1617" i="3"/>
  <c r="S1617" i="3"/>
  <c r="R1617" i="3"/>
  <c r="Q1617" i="3"/>
  <c r="P1617" i="3"/>
  <c r="V1616" i="3"/>
  <c r="U1616" i="3"/>
  <c r="T1616" i="3"/>
  <c r="S1616" i="3"/>
  <c r="R1616" i="3"/>
  <c r="Q1616" i="3"/>
  <c r="P1616" i="3"/>
  <c r="V1615" i="3"/>
  <c r="U1615" i="3"/>
  <c r="T1615" i="3"/>
  <c r="S1615" i="3"/>
  <c r="R1615" i="3"/>
  <c r="Q1615" i="3"/>
  <c r="P1615" i="3"/>
  <c r="V1614" i="3"/>
  <c r="U1614" i="3"/>
  <c r="T1614" i="3"/>
  <c r="S1614" i="3"/>
  <c r="R1614" i="3"/>
  <c r="Q1614" i="3"/>
  <c r="P1614" i="3"/>
  <c r="V1613" i="3"/>
  <c r="U1613" i="3"/>
  <c r="T1613" i="3"/>
  <c r="S1613" i="3"/>
  <c r="R1613" i="3"/>
  <c r="Q1613" i="3"/>
  <c r="P1613" i="3"/>
  <c r="V1612" i="3"/>
  <c r="U1612" i="3"/>
  <c r="T1612" i="3"/>
  <c r="S1612" i="3"/>
  <c r="R1612" i="3"/>
  <c r="Q1612" i="3"/>
  <c r="P1612" i="3"/>
  <c r="V1611" i="3"/>
  <c r="U1611" i="3"/>
  <c r="T1611" i="3"/>
  <c r="S1611" i="3"/>
  <c r="R1611" i="3"/>
  <c r="Q1611" i="3"/>
  <c r="P1611" i="3"/>
  <c r="V1610" i="3"/>
  <c r="U1610" i="3"/>
  <c r="T1610" i="3"/>
  <c r="S1610" i="3"/>
  <c r="R1610" i="3"/>
  <c r="Q1610" i="3"/>
  <c r="P1610" i="3"/>
  <c r="V1609" i="3"/>
  <c r="U1609" i="3"/>
  <c r="T1609" i="3"/>
  <c r="S1609" i="3"/>
  <c r="R1609" i="3"/>
  <c r="Q1609" i="3"/>
  <c r="P1609" i="3"/>
  <c r="V1608" i="3"/>
  <c r="U1608" i="3"/>
  <c r="T1608" i="3"/>
  <c r="S1608" i="3"/>
  <c r="R1608" i="3"/>
  <c r="Q1608" i="3"/>
  <c r="P1608" i="3"/>
  <c r="V1607" i="3"/>
  <c r="U1607" i="3"/>
  <c r="T1607" i="3"/>
  <c r="S1607" i="3"/>
  <c r="R1607" i="3"/>
  <c r="Q1607" i="3"/>
  <c r="P1607" i="3"/>
  <c r="V1606" i="3"/>
  <c r="U1606" i="3"/>
  <c r="T1606" i="3"/>
  <c r="S1606" i="3"/>
  <c r="R1606" i="3"/>
  <c r="Q1606" i="3"/>
  <c r="P1606" i="3"/>
  <c r="V1605" i="3"/>
  <c r="U1605" i="3"/>
  <c r="T1605" i="3"/>
  <c r="S1605" i="3"/>
  <c r="R1605" i="3"/>
  <c r="Q1605" i="3"/>
  <c r="P1605" i="3"/>
  <c r="V1604" i="3"/>
  <c r="U1604" i="3"/>
  <c r="T1604" i="3"/>
  <c r="S1604" i="3"/>
  <c r="R1604" i="3"/>
  <c r="Q1604" i="3"/>
  <c r="P1604" i="3"/>
  <c r="V1603" i="3"/>
  <c r="U1603" i="3"/>
  <c r="T1603" i="3"/>
  <c r="S1603" i="3"/>
  <c r="R1603" i="3"/>
  <c r="Q1603" i="3"/>
  <c r="P1603" i="3"/>
  <c r="V1602" i="3"/>
  <c r="U1602" i="3"/>
  <c r="T1602" i="3"/>
  <c r="S1602" i="3"/>
  <c r="R1602" i="3"/>
  <c r="Q1602" i="3"/>
  <c r="P1602" i="3"/>
  <c r="V1601" i="3"/>
  <c r="U1601" i="3"/>
  <c r="T1601" i="3"/>
  <c r="S1601" i="3"/>
  <c r="R1601" i="3"/>
  <c r="Q1601" i="3"/>
  <c r="P1601" i="3"/>
  <c r="V1600" i="3"/>
  <c r="U1600" i="3"/>
  <c r="T1600" i="3"/>
  <c r="S1600" i="3"/>
  <c r="R1600" i="3"/>
  <c r="Q1600" i="3"/>
  <c r="P1600" i="3"/>
  <c r="V1599" i="3"/>
  <c r="U1599" i="3"/>
  <c r="T1599" i="3"/>
  <c r="S1599" i="3"/>
  <c r="R1599" i="3"/>
  <c r="Q1599" i="3"/>
  <c r="P1599" i="3"/>
  <c r="V1598" i="3"/>
  <c r="U1598" i="3"/>
  <c r="T1598" i="3"/>
  <c r="S1598" i="3"/>
  <c r="R1598" i="3"/>
  <c r="Q1598" i="3"/>
  <c r="P1598" i="3"/>
  <c r="V1597" i="3"/>
  <c r="U1597" i="3"/>
  <c r="T1597" i="3"/>
  <c r="S1597" i="3"/>
  <c r="R1597" i="3"/>
  <c r="Q1597" i="3"/>
  <c r="P1597" i="3"/>
  <c r="V1596" i="3"/>
  <c r="U1596" i="3"/>
  <c r="T1596" i="3"/>
  <c r="S1596" i="3"/>
  <c r="R1596" i="3"/>
  <c r="Q1596" i="3"/>
  <c r="P1596" i="3"/>
  <c r="V1595" i="3"/>
  <c r="U1595" i="3"/>
  <c r="T1595" i="3"/>
  <c r="S1595" i="3"/>
  <c r="R1595" i="3"/>
  <c r="Q1595" i="3"/>
  <c r="P1595" i="3"/>
  <c r="V1594" i="3"/>
  <c r="U1594" i="3"/>
  <c r="T1594" i="3"/>
  <c r="S1594" i="3"/>
  <c r="R1594" i="3"/>
  <c r="Q1594" i="3"/>
  <c r="P1594" i="3"/>
  <c r="V1593" i="3"/>
  <c r="U1593" i="3"/>
  <c r="T1593" i="3"/>
  <c r="S1593" i="3"/>
  <c r="R1593" i="3"/>
  <c r="Q1593" i="3"/>
  <c r="P1593" i="3"/>
  <c r="V1592" i="3"/>
  <c r="U1592" i="3"/>
  <c r="T1592" i="3"/>
  <c r="S1592" i="3"/>
  <c r="R1592" i="3"/>
  <c r="Q1592" i="3"/>
  <c r="P1592" i="3"/>
  <c r="V1591" i="3"/>
  <c r="U1591" i="3"/>
  <c r="T1591" i="3"/>
  <c r="S1591" i="3"/>
  <c r="R1591" i="3"/>
  <c r="Q1591" i="3"/>
  <c r="P1591" i="3"/>
  <c r="V1590" i="3"/>
  <c r="U1590" i="3"/>
  <c r="T1590" i="3"/>
  <c r="S1590" i="3"/>
  <c r="R1590" i="3"/>
  <c r="Q1590" i="3"/>
  <c r="P1590" i="3"/>
  <c r="V1589" i="3"/>
  <c r="U1589" i="3"/>
  <c r="T1589" i="3"/>
  <c r="S1589" i="3"/>
  <c r="R1589" i="3"/>
  <c r="Q1589" i="3"/>
  <c r="P1589" i="3"/>
  <c r="V1588" i="3"/>
  <c r="U1588" i="3"/>
  <c r="T1588" i="3"/>
  <c r="S1588" i="3"/>
  <c r="R1588" i="3"/>
  <c r="Q1588" i="3"/>
  <c r="P1588" i="3"/>
  <c r="V1587" i="3"/>
  <c r="U1587" i="3"/>
  <c r="T1587" i="3"/>
  <c r="S1587" i="3"/>
  <c r="R1587" i="3"/>
  <c r="Q1587" i="3"/>
  <c r="P1587" i="3"/>
  <c r="V1586" i="3"/>
  <c r="U1586" i="3"/>
  <c r="T1586" i="3"/>
  <c r="S1586" i="3"/>
  <c r="R1586" i="3"/>
  <c r="Q1586" i="3"/>
  <c r="P1586" i="3"/>
  <c r="V1585" i="3"/>
  <c r="U1585" i="3"/>
  <c r="T1585" i="3"/>
  <c r="S1585" i="3"/>
  <c r="R1585" i="3"/>
  <c r="Q1585" i="3"/>
  <c r="P1585" i="3"/>
  <c r="V1584" i="3"/>
  <c r="U1584" i="3"/>
  <c r="T1584" i="3"/>
  <c r="S1584" i="3"/>
  <c r="R1584" i="3"/>
  <c r="Q1584" i="3"/>
  <c r="P1584" i="3"/>
  <c r="V1583" i="3"/>
  <c r="U1583" i="3"/>
  <c r="T1583" i="3"/>
  <c r="S1583" i="3"/>
  <c r="R1583" i="3"/>
  <c r="Q1583" i="3"/>
  <c r="P1583" i="3"/>
  <c r="V1582" i="3"/>
  <c r="U1582" i="3"/>
  <c r="T1582" i="3"/>
  <c r="S1582" i="3"/>
  <c r="R1582" i="3"/>
  <c r="Q1582" i="3"/>
  <c r="P1582" i="3"/>
  <c r="V1581" i="3"/>
  <c r="U1581" i="3"/>
  <c r="T1581" i="3"/>
  <c r="S1581" i="3"/>
  <c r="R1581" i="3"/>
  <c r="Q1581" i="3"/>
  <c r="P1581" i="3"/>
  <c r="V1580" i="3"/>
  <c r="U1580" i="3"/>
  <c r="T1580" i="3"/>
  <c r="S1580" i="3"/>
  <c r="R1580" i="3"/>
  <c r="Q1580" i="3"/>
  <c r="P1580" i="3"/>
  <c r="V1579" i="3"/>
  <c r="U1579" i="3"/>
  <c r="T1579" i="3"/>
  <c r="S1579" i="3"/>
  <c r="R1579" i="3"/>
  <c r="Q1579" i="3"/>
  <c r="P1579" i="3"/>
  <c r="V1578" i="3"/>
  <c r="U1578" i="3"/>
  <c r="T1578" i="3"/>
  <c r="S1578" i="3"/>
  <c r="R1578" i="3"/>
  <c r="Q1578" i="3"/>
  <c r="P1578" i="3"/>
  <c r="V1577" i="3"/>
  <c r="U1577" i="3"/>
  <c r="T1577" i="3"/>
  <c r="S1577" i="3"/>
  <c r="R1577" i="3"/>
  <c r="Q1577" i="3"/>
  <c r="P1577" i="3"/>
  <c r="V1576" i="3"/>
  <c r="U1576" i="3"/>
  <c r="T1576" i="3"/>
  <c r="S1576" i="3"/>
  <c r="R1576" i="3"/>
  <c r="Q1576" i="3"/>
  <c r="P1576" i="3"/>
  <c r="V1575" i="3"/>
  <c r="U1575" i="3"/>
  <c r="T1575" i="3"/>
  <c r="S1575" i="3"/>
  <c r="R1575" i="3"/>
  <c r="Q1575" i="3"/>
  <c r="P1575" i="3"/>
  <c r="V1574" i="3"/>
  <c r="U1574" i="3"/>
  <c r="T1574" i="3"/>
  <c r="S1574" i="3"/>
  <c r="R1574" i="3"/>
  <c r="Q1574" i="3"/>
  <c r="P1574" i="3"/>
  <c r="V1573" i="3"/>
  <c r="U1573" i="3"/>
  <c r="T1573" i="3"/>
  <c r="S1573" i="3"/>
  <c r="R1573" i="3"/>
  <c r="Q1573" i="3"/>
  <c r="P1573" i="3"/>
  <c r="V1572" i="3"/>
  <c r="U1572" i="3"/>
  <c r="T1572" i="3"/>
  <c r="S1572" i="3"/>
  <c r="R1572" i="3"/>
  <c r="Q1572" i="3"/>
  <c r="P1572" i="3"/>
  <c r="V1571" i="3"/>
  <c r="U1571" i="3"/>
  <c r="T1571" i="3"/>
  <c r="S1571" i="3"/>
  <c r="R1571" i="3"/>
  <c r="Q1571" i="3"/>
  <c r="P1571" i="3"/>
  <c r="V1570" i="3"/>
  <c r="U1570" i="3"/>
  <c r="T1570" i="3"/>
  <c r="S1570" i="3"/>
  <c r="R1570" i="3"/>
  <c r="Q1570" i="3"/>
  <c r="P1570" i="3"/>
  <c r="V1569" i="3"/>
  <c r="U1569" i="3"/>
  <c r="T1569" i="3"/>
  <c r="S1569" i="3"/>
  <c r="R1569" i="3"/>
  <c r="Q1569" i="3"/>
  <c r="P1569" i="3"/>
  <c r="V1568" i="3"/>
  <c r="U1568" i="3"/>
  <c r="T1568" i="3"/>
  <c r="S1568" i="3"/>
  <c r="R1568" i="3"/>
  <c r="Q1568" i="3"/>
  <c r="P1568" i="3"/>
  <c r="V1567" i="3"/>
  <c r="U1567" i="3"/>
  <c r="T1567" i="3"/>
  <c r="S1567" i="3"/>
  <c r="R1567" i="3"/>
  <c r="Q1567" i="3"/>
  <c r="P1567" i="3"/>
  <c r="V1566" i="3"/>
  <c r="U1566" i="3"/>
  <c r="T1566" i="3"/>
  <c r="S1566" i="3"/>
  <c r="R1566" i="3"/>
  <c r="Q1566" i="3"/>
  <c r="P1566" i="3"/>
  <c r="V1565" i="3"/>
  <c r="U1565" i="3"/>
  <c r="T1565" i="3"/>
  <c r="S1565" i="3"/>
  <c r="R1565" i="3"/>
  <c r="Q1565" i="3"/>
  <c r="P1565" i="3"/>
  <c r="V1564" i="3"/>
  <c r="U1564" i="3"/>
  <c r="T1564" i="3"/>
  <c r="S1564" i="3"/>
  <c r="R1564" i="3"/>
  <c r="Q1564" i="3"/>
  <c r="P1564" i="3"/>
  <c r="V1563" i="3"/>
  <c r="U1563" i="3"/>
  <c r="T1563" i="3"/>
  <c r="S1563" i="3"/>
  <c r="R1563" i="3"/>
  <c r="Q1563" i="3"/>
  <c r="P1563" i="3"/>
  <c r="V1562" i="3"/>
  <c r="U1562" i="3"/>
  <c r="T1562" i="3"/>
  <c r="S1562" i="3"/>
  <c r="R1562" i="3"/>
  <c r="Q1562" i="3"/>
  <c r="P1562" i="3"/>
  <c r="V1561" i="3"/>
  <c r="U1561" i="3"/>
  <c r="T1561" i="3"/>
  <c r="S1561" i="3"/>
  <c r="R1561" i="3"/>
  <c r="Q1561" i="3"/>
  <c r="P1561" i="3"/>
  <c r="V1560" i="3"/>
  <c r="U1560" i="3"/>
  <c r="T1560" i="3"/>
  <c r="S1560" i="3"/>
  <c r="R1560" i="3"/>
  <c r="Q1560" i="3"/>
  <c r="P1560" i="3"/>
  <c r="V1559" i="3"/>
  <c r="U1559" i="3"/>
  <c r="T1559" i="3"/>
  <c r="S1559" i="3"/>
  <c r="R1559" i="3"/>
  <c r="Q1559" i="3"/>
  <c r="P1559" i="3"/>
  <c r="V1558" i="3"/>
  <c r="U1558" i="3"/>
  <c r="T1558" i="3"/>
  <c r="S1558" i="3"/>
  <c r="R1558" i="3"/>
  <c r="Q1558" i="3"/>
  <c r="P1558" i="3"/>
  <c r="V1557" i="3"/>
  <c r="U1557" i="3"/>
  <c r="T1557" i="3"/>
  <c r="S1557" i="3"/>
  <c r="R1557" i="3"/>
  <c r="Q1557" i="3"/>
  <c r="P1557" i="3"/>
  <c r="V1556" i="3"/>
  <c r="U1556" i="3"/>
  <c r="T1556" i="3"/>
  <c r="S1556" i="3"/>
  <c r="R1556" i="3"/>
  <c r="Q1556" i="3"/>
  <c r="P1556" i="3"/>
  <c r="V1555" i="3"/>
  <c r="U1555" i="3"/>
  <c r="T1555" i="3"/>
  <c r="S1555" i="3"/>
  <c r="R1555" i="3"/>
  <c r="Q1555" i="3"/>
  <c r="P1555" i="3"/>
  <c r="V1554" i="3"/>
  <c r="U1554" i="3"/>
  <c r="T1554" i="3"/>
  <c r="S1554" i="3"/>
  <c r="R1554" i="3"/>
  <c r="Q1554" i="3"/>
  <c r="P1554" i="3"/>
  <c r="V1553" i="3"/>
  <c r="U1553" i="3"/>
  <c r="T1553" i="3"/>
  <c r="S1553" i="3"/>
  <c r="R1553" i="3"/>
  <c r="Q1553" i="3"/>
  <c r="P1553" i="3"/>
  <c r="V1552" i="3"/>
  <c r="U1552" i="3"/>
  <c r="T1552" i="3"/>
  <c r="S1552" i="3"/>
  <c r="R1552" i="3"/>
  <c r="Q1552" i="3"/>
  <c r="P1552" i="3"/>
  <c r="V1551" i="3"/>
  <c r="U1551" i="3"/>
  <c r="T1551" i="3"/>
  <c r="S1551" i="3"/>
  <c r="R1551" i="3"/>
  <c r="Q1551" i="3"/>
  <c r="P1551" i="3"/>
  <c r="V1550" i="3"/>
  <c r="U1550" i="3"/>
  <c r="T1550" i="3"/>
  <c r="S1550" i="3"/>
  <c r="R1550" i="3"/>
  <c r="Q1550" i="3"/>
  <c r="P1550" i="3"/>
  <c r="V1549" i="3"/>
  <c r="U1549" i="3"/>
  <c r="T1549" i="3"/>
  <c r="S1549" i="3"/>
  <c r="R1549" i="3"/>
  <c r="Q1549" i="3"/>
  <c r="P1549" i="3"/>
  <c r="V1548" i="3"/>
  <c r="U1548" i="3"/>
  <c r="T1548" i="3"/>
  <c r="S1548" i="3"/>
  <c r="R1548" i="3"/>
  <c r="Q1548" i="3"/>
  <c r="P1548" i="3"/>
  <c r="V1547" i="3"/>
  <c r="U1547" i="3"/>
  <c r="T1547" i="3"/>
  <c r="S1547" i="3"/>
  <c r="R1547" i="3"/>
  <c r="Q1547" i="3"/>
  <c r="P1547" i="3"/>
  <c r="V1546" i="3"/>
  <c r="U1546" i="3"/>
  <c r="T1546" i="3"/>
  <c r="S1546" i="3"/>
  <c r="R1546" i="3"/>
  <c r="Q1546" i="3"/>
  <c r="P1546" i="3"/>
  <c r="V1545" i="3"/>
  <c r="U1545" i="3"/>
  <c r="T1545" i="3"/>
  <c r="S1545" i="3"/>
  <c r="R1545" i="3"/>
  <c r="Q1545" i="3"/>
  <c r="P1545" i="3"/>
  <c r="V1544" i="3"/>
  <c r="U1544" i="3"/>
  <c r="T1544" i="3"/>
  <c r="S1544" i="3"/>
  <c r="R1544" i="3"/>
  <c r="Q1544" i="3"/>
  <c r="P1544" i="3"/>
  <c r="V1543" i="3"/>
  <c r="U1543" i="3"/>
  <c r="T1543" i="3"/>
  <c r="S1543" i="3"/>
  <c r="R1543" i="3"/>
  <c r="Q1543" i="3"/>
  <c r="P1543" i="3"/>
  <c r="V1542" i="3"/>
  <c r="U1542" i="3"/>
  <c r="T1542" i="3"/>
  <c r="S1542" i="3"/>
  <c r="R1542" i="3"/>
  <c r="Q1542" i="3"/>
  <c r="P1542" i="3"/>
  <c r="V1541" i="3"/>
  <c r="U1541" i="3"/>
  <c r="T1541" i="3"/>
  <c r="S1541" i="3"/>
  <c r="R1541" i="3"/>
  <c r="Q1541" i="3"/>
  <c r="P1541" i="3"/>
  <c r="V1540" i="3"/>
  <c r="U1540" i="3"/>
  <c r="T1540" i="3"/>
  <c r="S1540" i="3"/>
  <c r="R1540" i="3"/>
  <c r="Q1540" i="3"/>
  <c r="P1540" i="3"/>
  <c r="V1539" i="3"/>
  <c r="U1539" i="3"/>
  <c r="T1539" i="3"/>
  <c r="S1539" i="3"/>
  <c r="R1539" i="3"/>
  <c r="Q1539" i="3"/>
  <c r="P1539" i="3"/>
  <c r="V1538" i="3"/>
  <c r="U1538" i="3"/>
  <c r="T1538" i="3"/>
  <c r="S1538" i="3"/>
  <c r="R1538" i="3"/>
  <c r="Q1538" i="3"/>
  <c r="P1538" i="3"/>
  <c r="V1537" i="3"/>
  <c r="U1537" i="3"/>
  <c r="T1537" i="3"/>
  <c r="S1537" i="3"/>
  <c r="R1537" i="3"/>
  <c r="Q1537" i="3"/>
  <c r="P1537" i="3"/>
  <c r="V1536" i="3"/>
  <c r="U1536" i="3"/>
  <c r="T1536" i="3"/>
  <c r="S1536" i="3"/>
  <c r="R1536" i="3"/>
  <c r="Q1536" i="3"/>
  <c r="P1536" i="3"/>
  <c r="V1535" i="3"/>
  <c r="U1535" i="3"/>
  <c r="T1535" i="3"/>
  <c r="S1535" i="3"/>
  <c r="R1535" i="3"/>
  <c r="Q1535" i="3"/>
  <c r="P1535" i="3"/>
  <c r="V1534" i="3"/>
  <c r="U1534" i="3"/>
  <c r="T1534" i="3"/>
  <c r="S1534" i="3"/>
  <c r="R1534" i="3"/>
  <c r="Q1534" i="3"/>
  <c r="P1534" i="3"/>
  <c r="V1533" i="3"/>
  <c r="U1533" i="3"/>
  <c r="T1533" i="3"/>
  <c r="S1533" i="3"/>
  <c r="R1533" i="3"/>
  <c r="Q1533" i="3"/>
  <c r="P1533" i="3"/>
  <c r="V1532" i="3"/>
  <c r="U1532" i="3"/>
  <c r="T1532" i="3"/>
  <c r="S1532" i="3"/>
  <c r="R1532" i="3"/>
  <c r="Q1532" i="3"/>
  <c r="P1532" i="3"/>
  <c r="V1531" i="3"/>
  <c r="U1531" i="3"/>
  <c r="T1531" i="3"/>
  <c r="S1531" i="3"/>
  <c r="R1531" i="3"/>
  <c r="Q1531" i="3"/>
  <c r="P1531" i="3"/>
  <c r="V1530" i="3"/>
  <c r="U1530" i="3"/>
  <c r="T1530" i="3"/>
  <c r="S1530" i="3"/>
  <c r="R1530" i="3"/>
  <c r="Q1530" i="3"/>
  <c r="P1530" i="3"/>
  <c r="V1529" i="3"/>
  <c r="U1529" i="3"/>
  <c r="T1529" i="3"/>
  <c r="S1529" i="3"/>
  <c r="R1529" i="3"/>
  <c r="Q1529" i="3"/>
  <c r="P1529" i="3"/>
  <c r="V1528" i="3"/>
  <c r="U1528" i="3"/>
  <c r="T1528" i="3"/>
  <c r="S1528" i="3"/>
  <c r="R1528" i="3"/>
  <c r="Q1528" i="3"/>
  <c r="P1528" i="3"/>
  <c r="V1527" i="3"/>
  <c r="U1527" i="3"/>
  <c r="T1527" i="3"/>
  <c r="S1527" i="3"/>
  <c r="R1527" i="3"/>
  <c r="Q1527" i="3"/>
  <c r="P1527" i="3"/>
  <c r="V1526" i="3"/>
  <c r="U1526" i="3"/>
  <c r="T1526" i="3"/>
  <c r="S1526" i="3"/>
  <c r="R1526" i="3"/>
  <c r="Q1526" i="3"/>
  <c r="P1526" i="3"/>
  <c r="V1525" i="3"/>
  <c r="U1525" i="3"/>
  <c r="T1525" i="3"/>
  <c r="S1525" i="3"/>
  <c r="R1525" i="3"/>
  <c r="Q1525" i="3"/>
  <c r="P1525" i="3"/>
  <c r="V1524" i="3"/>
  <c r="U1524" i="3"/>
  <c r="T1524" i="3"/>
  <c r="S1524" i="3"/>
  <c r="R1524" i="3"/>
  <c r="Q1524" i="3"/>
  <c r="P1524" i="3"/>
  <c r="V1523" i="3"/>
  <c r="U1523" i="3"/>
  <c r="T1523" i="3"/>
  <c r="S1523" i="3"/>
  <c r="R1523" i="3"/>
  <c r="Q1523" i="3"/>
  <c r="P1523" i="3"/>
  <c r="V1522" i="3"/>
  <c r="U1522" i="3"/>
  <c r="T1522" i="3"/>
  <c r="S1522" i="3"/>
  <c r="R1522" i="3"/>
  <c r="Q1522" i="3"/>
  <c r="P1522" i="3"/>
  <c r="V1521" i="3"/>
  <c r="U1521" i="3"/>
  <c r="T1521" i="3"/>
  <c r="S1521" i="3"/>
  <c r="R1521" i="3"/>
  <c r="Q1521" i="3"/>
  <c r="P1521" i="3"/>
  <c r="V1520" i="3"/>
  <c r="U1520" i="3"/>
  <c r="T1520" i="3"/>
  <c r="S1520" i="3"/>
  <c r="R1520" i="3"/>
  <c r="Q1520" i="3"/>
  <c r="P1520" i="3"/>
  <c r="V1519" i="3"/>
  <c r="U1519" i="3"/>
  <c r="T1519" i="3"/>
  <c r="S1519" i="3"/>
  <c r="R1519" i="3"/>
  <c r="Q1519" i="3"/>
  <c r="P1519" i="3"/>
  <c r="V1518" i="3"/>
  <c r="U1518" i="3"/>
  <c r="T1518" i="3"/>
  <c r="S1518" i="3"/>
  <c r="R1518" i="3"/>
  <c r="Q1518" i="3"/>
  <c r="P1518" i="3"/>
  <c r="V1517" i="3"/>
  <c r="U1517" i="3"/>
  <c r="T1517" i="3"/>
  <c r="S1517" i="3"/>
  <c r="R1517" i="3"/>
  <c r="Q1517" i="3"/>
  <c r="P1517" i="3"/>
  <c r="V1516" i="3"/>
  <c r="U1516" i="3"/>
  <c r="T1516" i="3"/>
  <c r="S1516" i="3"/>
  <c r="R1516" i="3"/>
  <c r="Q1516" i="3"/>
  <c r="P1516" i="3"/>
  <c r="V1515" i="3"/>
  <c r="U1515" i="3"/>
  <c r="T1515" i="3"/>
  <c r="S1515" i="3"/>
  <c r="R1515" i="3"/>
  <c r="Q1515" i="3"/>
  <c r="P1515" i="3"/>
  <c r="V1514" i="3"/>
  <c r="U1514" i="3"/>
  <c r="T1514" i="3"/>
  <c r="S1514" i="3"/>
  <c r="R1514" i="3"/>
  <c r="Q1514" i="3"/>
  <c r="P1514" i="3"/>
  <c r="V1513" i="3"/>
  <c r="U1513" i="3"/>
  <c r="T1513" i="3"/>
  <c r="S1513" i="3"/>
  <c r="R1513" i="3"/>
  <c r="Q1513" i="3"/>
  <c r="P1513" i="3"/>
  <c r="V1512" i="3"/>
  <c r="U1512" i="3"/>
  <c r="T1512" i="3"/>
  <c r="S1512" i="3"/>
  <c r="R1512" i="3"/>
  <c r="Q1512" i="3"/>
  <c r="P1512" i="3"/>
  <c r="V1511" i="3"/>
  <c r="U1511" i="3"/>
  <c r="T1511" i="3"/>
  <c r="S1511" i="3"/>
  <c r="R1511" i="3"/>
  <c r="Q1511" i="3"/>
  <c r="P1511" i="3"/>
  <c r="V1510" i="3"/>
  <c r="U1510" i="3"/>
  <c r="T1510" i="3"/>
  <c r="S1510" i="3"/>
  <c r="R1510" i="3"/>
  <c r="Q1510" i="3"/>
  <c r="P1510" i="3"/>
  <c r="V1509" i="3"/>
  <c r="U1509" i="3"/>
  <c r="T1509" i="3"/>
  <c r="S1509" i="3"/>
  <c r="R1509" i="3"/>
  <c r="Q1509" i="3"/>
  <c r="P1509" i="3"/>
  <c r="V1508" i="3"/>
  <c r="U1508" i="3"/>
  <c r="T1508" i="3"/>
  <c r="S1508" i="3"/>
  <c r="R1508" i="3"/>
  <c r="Q1508" i="3"/>
  <c r="P1508" i="3"/>
  <c r="V1507" i="3"/>
  <c r="U1507" i="3"/>
  <c r="T1507" i="3"/>
  <c r="S1507" i="3"/>
  <c r="R1507" i="3"/>
  <c r="Q1507" i="3"/>
  <c r="P1507" i="3"/>
  <c r="V1506" i="3"/>
  <c r="U1506" i="3"/>
  <c r="T1506" i="3"/>
  <c r="S1506" i="3"/>
  <c r="R1506" i="3"/>
  <c r="Q1506" i="3"/>
  <c r="P1506" i="3"/>
  <c r="V1505" i="3"/>
  <c r="U1505" i="3"/>
  <c r="T1505" i="3"/>
  <c r="S1505" i="3"/>
  <c r="R1505" i="3"/>
  <c r="Q1505" i="3"/>
  <c r="P1505" i="3"/>
  <c r="V1504" i="3"/>
  <c r="U1504" i="3"/>
  <c r="T1504" i="3"/>
  <c r="S1504" i="3"/>
  <c r="R1504" i="3"/>
  <c r="Q1504" i="3"/>
  <c r="P1504" i="3"/>
  <c r="V1503" i="3"/>
  <c r="U1503" i="3"/>
  <c r="T1503" i="3"/>
  <c r="S1503" i="3"/>
  <c r="R1503" i="3"/>
  <c r="Q1503" i="3"/>
  <c r="P1503" i="3"/>
  <c r="V1502" i="3"/>
  <c r="U1502" i="3"/>
  <c r="T1502" i="3"/>
  <c r="S1502" i="3"/>
  <c r="R1502" i="3"/>
  <c r="Q1502" i="3"/>
  <c r="P1502" i="3"/>
  <c r="V1501" i="3"/>
  <c r="U1501" i="3"/>
  <c r="T1501" i="3"/>
  <c r="S1501" i="3"/>
  <c r="R1501" i="3"/>
  <c r="Q1501" i="3"/>
  <c r="P1501" i="3"/>
  <c r="V1500" i="3"/>
  <c r="U1500" i="3"/>
  <c r="T1500" i="3"/>
  <c r="S1500" i="3"/>
  <c r="R1500" i="3"/>
  <c r="Q1500" i="3"/>
  <c r="P1500" i="3"/>
  <c r="V1499" i="3"/>
  <c r="U1499" i="3"/>
  <c r="T1499" i="3"/>
  <c r="S1499" i="3"/>
  <c r="R1499" i="3"/>
  <c r="Q1499" i="3"/>
  <c r="P1499" i="3"/>
  <c r="V1498" i="3"/>
  <c r="U1498" i="3"/>
  <c r="T1498" i="3"/>
  <c r="S1498" i="3"/>
  <c r="R1498" i="3"/>
  <c r="Q1498" i="3"/>
  <c r="P1498" i="3"/>
  <c r="V1497" i="3"/>
  <c r="U1497" i="3"/>
  <c r="T1497" i="3"/>
  <c r="S1497" i="3"/>
  <c r="R1497" i="3"/>
  <c r="Q1497" i="3"/>
  <c r="P1497" i="3"/>
  <c r="V1496" i="3"/>
  <c r="U1496" i="3"/>
  <c r="T1496" i="3"/>
  <c r="S1496" i="3"/>
  <c r="R1496" i="3"/>
  <c r="Q1496" i="3"/>
  <c r="P1496" i="3"/>
  <c r="V1495" i="3"/>
  <c r="U1495" i="3"/>
  <c r="T1495" i="3"/>
  <c r="S1495" i="3"/>
  <c r="R1495" i="3"/>
  <c r="Q1495" i="3"/>
  <c r="P1495" i="3"/>
  <c r="V1494" i="3"/>
  <c r="U1494" i="3"/>
  <c r="T1494" i="3"/>
  <c r="S1494" i="3"/>
  <c r="R1494" i="3"/>
  <c r="Q1494" i="3"/>
  <c r="P1494" i="3"/>
  <c r="V1493" i="3"/>
  <c r="U1493" i="3"/>
  <c r="T1493" i="3"/>
  <c r="S1493" i="3"/>
  <c r="R1493" i="3"/>
  <c r="Q1493" i="3"/>
  <c r="P1493" i="3"/>
  <c r="V1492" i="3"/>
  <c r="U1492" i="3"/>
  <c r="T1492" i="3"/>
  <c r="S1492" i="3"/>
  <c r="R1492" i="3"/>
  <c r="Q1492" i="3"/>
  <c r="P1492" i="3"/>
  <c r="V1491" i="3"/>
  <c r="U1491" i="3"/>
  <c r="T1491" i="3"/>
  <c r="S1491" i="3"/>
  <c r="R1491" i="3"/>
  <c r="Q1491" i="3"/>
  <c r="P1491" i="3"/>
  <c r="V1490" i="3"/>
  <c r="U1490" i="3"/>
  <c r="T1490" i="3"/>
  <c r="S1490" i="3"/>
  <c r="R1490" i="3"/>
  <c r="Q1490" i="3"/>
  <c r="P1490" i="3"/>
  <c r="V1489" i="3"/>
  <c r="U1489" i="3"/>
  <c r="T1489" i="3"/>
  <c r="S1489" i="3"/>
  <c r="R1489" i="3"/>
  <c r="Q1489" i="3"/>
  <c r="P1489" i="3"/>
  <c r="V1488" i="3"/>
  <c r="U1488" i="3"/>
  <c r="T1488" i="3"/>
  <c r="S1488" i="3"/>
  <c r="R1488" i="3"/>
  <c r="Q1488" i="3"/>
  <c r="P1488" i="3"/>
  <c r="V1487" i="3"/>
  <c r="U1487" i="3"/>
  <c r="T1487" i="3"/>
  <c r="S1487" i="3"/>
  <c r="R1487" i="3"/>
  <c r="Q1487" i="3"/>
  <c r="P1487" i="3"/>
  <c r="V1486" i="3"/>
  <c r="U1486" i="3"/>
  <c r="T1486" i="3"/>
  <c r="S1486" i="3"/>
  <c r="R1486" i="3"/>
  <c r="Q1486" i="3"/>
  <c r="P1486" i="3"/>
  <c r="V1485" i="3"/>
  <c r="U1485" i="3"/>
  <c r="T1485" i="3"/>
  <c r="S1485" i="3"/>
  <c r="R1485" i="3"/>
  <c r="Q1485" i="3"/>
  <c r="P1485" i="3"/>
  <c r="V1484" i="3"/>
  <c r="U1484" i="3"/>
  <c r="T1484" i="3"/>
  <c r="S1484" i="3"/>
  <c r="R1484" i="3"/>
  <c r="Q1484" i="3"/>
  <c r="P1484" i="3"/>
  <c r="V1483" i="3"/>
  <c r="U1483" i="3"/>
  <c r="T1483" i="3"/>
  <c r="S1483" i="3"/>
  <c r="R1483" i="3"/>
  <c r="Q1483" i="3"/>
  <c r="P1483" i="3"/>
  <c r="V1482" i="3"/>
  <c r="U1482" i="3"/>
  <c r="T1482" i="3"/>
  <c r="S1482" i="3"/>
  <c r="R1482" i="3"/>
  <c r="Q1482" i="3"/>
  <c r="P1482" i="3"/>
  <c r="V1481" i="3"/>
  <c r="U1481" i="3"/>
  <c r="T1481" i="3"/>
  <c r="S1481" i="3"/>
  <c r="R1481" i="3"/>
  <c r="Q1481" i="3"/>
  <c r="P1481" i="3"/>
  <c r="V1480" i="3"/>
  <c r="U1480" i="3"/>
  <c r="T1480" i="3"/>
  <c r="S1480" i="3"/>
  <c r="R1480" i="3"/>
  <c r="Q1480" i="3"/>
  <c r="P1480" i="3"/>
  <c r="V1479" i="3"/>
  <c r="U1479" i="3"/>
  <c r="T1479" i="3"/>
  <c r="S1479" i="3"/>
  <c r="R1479" i="3"/>
  <c r="Q1479" i="3"/>
  <c r="P1479" i="3"/>
  <c r="V1478" i="3"/>
  <c r="U1478" i="3"/>
  <c r="T1478" i="3"/>
  <c r="S1478" i="3"/>
  <c r="R1478" i="3"/>
  <c r="Q1478" i="3"/>
  <c r="P1478" i="3"/>
  <c r="V1477" i="3"/>
  <c r="U1477" i="3"/>
  <c r="T1477" i="3"/>
  <c r="S1477" i="3"/>
  <c r="R1477" i="3"/>
  <c r="Q1477" i="3"/>
  <c r="P1477" i="3"/>
  <c r="V1476" i="3"/>
  <c r="U1476" i="3"/>
  <c r="T1476" i="3"/>
  <c r="S1476" i="3"/>
  <c r="R1476" i="3"/>
  <c r="Q1476" i="3"/>
  <c r="P1476" i="3"/>
  <c r="V1475" i="3"/>
  <c r="U1475" i="3"/>
  <c r="T1475" i="3"/>
  <c r="S1475" i="3"/>
  <c r="R1475" i="3"/>
  <c r="Q1475" i="3"/>
  <c r="P1475" i="3"/>
  <c r="V1474" i="3"/>
  <c r="U1474" i="3"/>
  <c r="T1474" i="3"/>
  <c r="S1474" i="3"/>
  <c r="R1474" i="3"/>
  <c r="Q1474" i="3"/>
  <c r="P1474" i="3"/>
  <c r="V1473" i="3"/>
  <c r="U1473" i="3"/>
  <c r="T1473" i="3"/>
  <c r="S1473" i="3"/>
  <c r="R1473" i="3"/>
  <c r="Q1473" i="3"/>
  <c r="P1473" i="3"/>
  <c r="V1472" i="3"/>
  <c r="U1472" i="3"/>
  <c r="T1472" i="3"/>
  <c r="S1472" i="3"/>
  <c r="R1472" i="3"/>
  <c r="Q1472" i="3"/>
  <c r="P1472" i="3"/>
  <c r="V1471" i="3"/>
  <c r="U1471" i="3"/>
  <c r="T1471" i="3"/>
  <c r="S1471" i="3"/>
  <c r="R1471" i="3"/>
  <c r="Q1471" i="3"/>
  <c r="P1471" i="3"/>
  <c r="V1470" i="3"/>
  <c r="U1470" i="3"/>
  <c r="T1470" i="3"/>
  <c r="S1470" i="3"/>
  <c r="R1470" i="3"/>
  <c r="Q1470" i="3"/>
  <c r="P1470" i="3"/>
  <c r="V1469" i="3"/>
  <c r="U1469" i="3"/>
  <c r="T1469" i="3"/>
  <c r="S1469" i="3"/>
  <c r="R1469" i="3"/>
  <c r="Q1469" i="3"/>
  <c r="P1469" i="3"/>
  <c r="V1468" i="3"/>
  <c r="U1468" i="3"/>
  <c r="T1468" i="3"/>
  <c r="S1468" i="3"/>
  <c r="R1468" i="3"/>
  <c r="Q1468" i="3"/>
  <c r="P1468" i="3"/>
  <c r="V1467" i="3"/>
  <c r="U1467" i="3"/>
  <c r="T1467" i="3"/>
  <c r="S1467" i="3"/>
  <c r="R1467" i="3"/>
  <c r="Q1467" i="3"/>
  <c r="P1467" i="3"/>
  <c r="V1466" i="3"/>
  <c r="U1466" i="3"/>
  <c r="T1466" i="3"/>
  <c r="S1466" i="3"/>
  <c r="R1466" i="3"/>
  <c r="Q1466" i="3"/>
  <c r="P1466" i="3"/>
  <c r="V1465" i="3"/>
  <c r="U1465" i="3"/>
  <c r="T1465" i="3"/>
  <c r="S1465" i="3"/>
  <c r="R1465" i="3"/>
  <c r="Q1465" i="3"/>
  <c r="P1465" i="3"/>
  <c r="V1464" i="3"/>
  <c r="U1464" i="3"/>
  <c r="T1464" i="3"/>
  <c r="S1464" i="3"/>
  <c r="R1464" i="3"/>
  <c r="Q1464" i="3"/>
  <c r="P1464" i="3"/>
  <c r="V1463" i="3"/>
  <c r="U1463" i="3"/>
  <c r="T1463" i="3"/>
  <c r="S1463" i="3"/>
  <c r="R1463" i="3"/>
  <c r="Q1463" i="3"/>
  <c r="P1463" i="3"/>
  <c r="V1462" i="3"/>
  <c r="U1462" i="3"/>
  <c r="T1462" i="3"/>
  <c r="S1462" i="3"/>
  <c r="R1462" i="3"/>
  <c r="Q1462" i="3"/>
  <c r="P1462" i="3"/>
  <c r="V1461" i="3"/>
  <c r="U1461" i="3"/>
  <c r="T1461" i="3"/>
  <c r="S1461" i="3"/>
  <c r="R1461" i="3"/>
  <c r="Q1461" i="3"/>
  <c r="P1461" i="3"/>
  <c r="V1460" i="3"/>
  <c r="U1460" i="3"/>
  <c r="T1460" i="3"/>
  <c r="S1460" i="3"/>
  <c r="R1460" i="3"/>
  <c r="Q1460" i="3"/>
  <c r="P1460" i="3"/>
  <c r="V1459" i="3"/>
  <c r="U1459" i="3"/>
  <c r="T1459" i="3"/>
  <c r="S1459" i="3"/>
  <c r="R1459" i="3"/>
  <c r="Q1459" i="3"/>
  <c r="P1459" i="3"/>
  <c r="V1458" i="3"/>
  <c r="U1458" i="3"/>
  <c r="T1458" i="3"/>
  <c r="S1458" i="3"/>
  <c r="R1458" i="3"/>
  <c r="Q1458" i="3"/>
  <c r="P1458" i="3"/>
  <c r="V1457" i="3"/>
  <c r="U1457" i="3"/>
  <c r="T1457" i="3"/>
  <c r="S1457" i="3"/>
  <c r="R1457" i="3"/>
  <c r="Q1457" i="3"/>
  <c r="P1457" i="3"/>
  <c r="V1456" i="3"/>
  <c r="U1456" i="3"/>
  <c r="T1456" i="3"/>
  <c r="S1456" i="3"/>
  <c r="R1456" i="3"/>
  <c r="Q1456" i="3"/>
  <c r="P1456" i="3"/>
  <c r="V1455" i="3"/>
  <c r="U1455" i="3"/>
  <c r="T1455" i="3"/>
  <c r="S1455" i="3"/>
  <c r="R1455" i="3"/>
  <c r="Q1455" i="3"/>
  <c r="P1455" i="3"/>
  <c r="V1454" i="3"/>
  <c r="U1454" i="3"/>
  <c r="T1454" i="3"/>
  <c r="S1454" i="3"/>
  <c r="R1454" i="3"/>
  <c r="Q1454" i="3"/>
  <c r="P1454" i="3"/>
  <c r="V1453" i="3"/>
  <c r="U1453" i="3"/>
  <c r="T1453" i="3"/>
  <c r="S1453" i="3"/>
  <c r="R1453" i="3"/>
  <c r="Q1453" i="3"/>
  <c r="P1453" i="3"/>
  <c r="V1452" i="3"/>
  <c r="U1452" i="3"/>
  <c r="T1452" i="3"/>
  <c r="S1452" i="3"/>
  <c r="R1452" i="3"/>
  <c r="Q1452" i="3"/>
  <c r="P1452" i="3"/>
  <c r="V1451" i="3"/>
  <c r="U1451" i="3"/>
  <c r="T1451" i="3"/>
  <c r="S1451" i="3"/>
  <c r="R1451" i="3"/>
  <c r="Q1451" i="3"/>
  <c r="P1451" i="3"/>
  <c r="V1450" i="3"/>
  <c r="U1450" i="3"/>
  <c r="T1450" i="3"/>
  <c r="S1450" i="3"/>
  <c r="R1450" i="3"/>
  <c r="Q1450" i="3"/>
  <c r="P1450" i="3"/>
  <c r="V1449" i="3"/>
  <c r="U1449" i="3"/>
  <c r="T1449" i="3"/>
  <c r="S1449" i="3"/>
  <c r="R1449" i="3"/>
  <c r="Q1449" i="3"/>
  <c r="P1449" i="3"/>
  <c r="V1448" i="3"/>
  <c r="U1448" i="3"/>
  <c r="T1448" i="3"/>
  <c r="S1448" i="3"/>
  <c r="R1448" i="3"/>
  <c r="Q1448" i="3"/>
  <c r="P1448" i="3"/>
  <c r="V1447" i="3"/>
  <c r="U1447" i="3"/>
  <c r="T1447" i="3"/>
  <c r="S1447" i="3"/>
  <c r="R1447" i="3"/>
  <c r="Q1447" i="3"/>
  <c r="P1447" i="3"/>
  <c r="V1446" i="3"/>
  <c r="U1446" i="3"/>
  <c r="T1446" i="3"/>
  <c r="S1446" i="3"/>
  <c r="R1446" i="3"/>
  <c r="Q1446" i="3"/>
  <c r="P1446" i="3"/>
  <c r="V1445" i="3"/>
  <c r="U1445" i="3"/>
  <c r="T1445" i="3"/>
  <c r="S1445" i="3"/>
  <c r="R1445" i="3"/>
  <c r="Q1445" i="3"/>
  <c r="P1445" i="3"/>
  <c r="V1444" i="3"/>
  <c r="U1444" i="3"/>
  <c r="T1444" i="3"/>
  <c r="S1444" i="3"/>
  <c r="R1444" i="3"/>
  <c r="Q1444" i="3"/>
  <c r="P1444" i="3"/>
  <c r="V1443" i="3"/>
  <c r="U1443" i="3"/>
  <c r="T1443" i="3"/>
  <c r="S1443" i="3"/>
  <c r="R1443" i="3"/>
  <c r="Q1443" i="3"/>
  <c r="P1443" i="3"/>
  <c r="V1442" i="3"/>
  <c r="U1442" i="3"/>
  <c r="T1442" i="3"/>
  <c r="S1442" i="3"/>
  <c r="R1442" i="3"/>
  <c r="Q1442" i="3"/>
  <c r="P1442" i="3"/>
  <c r="V1441" i="3"/>
  <c r="U1441" i="3"/>
  <c r="T1441" i="3"/>
  <c r="S1441" i="3"/>
  <c r="R1441" i="3"/>
  <c r="Q1441" i="3"/>
  <c r="P1441" i="3"/>
  <c r="V1440" i="3"/>
  <c r="U1440" i="3"/>
  <c r="T1440" i="3"/>
  <c r="S1440" i="3"/>
  <c r="R1440" i="3"/>
  <c r="Q1440" i="3"/>
  <c r="P1440" i="3"/>
  <c r="V1439" i="3"/>
  <c r="U1439" i="3"/>
  <c r="T1439" i="3"/>
  <c r="S1439" i="3"/>
  <c r="R1439" i="3"/>
  <c r="Q1439" i="3"/>
  <c r="P1439" i="3"/>
  <c r="V1438" i="3"/>
  <c r="U1438" i="3"/>
  <c r="T1438" i="3"/>
  <c r="S1438" i="3"/>
  <c r="R1438" i="3"/>
  <c r="Q1438" i="3"/>
  <c r="P1438" i="3"/>
  <c r="V1437" i="3"/>
  <c r="U1437" i="3"/>
  <c r="T1437" i="3"/>
  <c r="S1437" i="3"/>
  <c r="R1437" i="3"/>
  <c r="Q1437" i="3"/>
  <c r="P1437" i="3"/>
  <c r="V1436" i="3"/>
  <c r="U1436" i="3"/>
  <c r="T1436" i="3"/>
  <c r="S1436" i="3"/>
  <c r="R1436" i="3"/>
  <c r="Q1436" i="3"/>
  <c r="P1436" i="3"/>
  <c r="V1435" i="3"/>
  <c r="U1435" i="3"/>
  <c r="T1435" i="3"/>
  <c r="S1435" i="3"/>
  <c r="R1435" i="3"/>
  <c r="Q1435" i="3"/>
  <c r="P1435" i="3"/>
  <c r="V1434" i="3"/>
  <c r="U1434" i="3"/>
  <c r="T1434" i="3"/>
  <c r="S1434" i="3"/>
  <c r="R1434" i="3"/>
  <c r="Q1434" i="3"/>
  <c r="P1434" i="3"/>
  <c r="V1433" i="3"/>
  <c r="U1433" i="3"/>
  <c r="T1433" i="3"/>
  <c r="S1433" i="3"/>
  <c r="R1433" i="3"/>
  <c r="Q1433" i="3"/>
  <c r="P1433" i="3"/>
  <c r="V1432" i="3"/>
  <c r="U1432" i="3"/>
  <c r="T1432" i="3"/>
  <c r="S1432" i="3"/>
  <c r="R1432" i="3"/>
  <c r="Q1432" i="3"/>
  <c r="P1432" i="3"/>
  <c r="V1431" i="3"/>
  <c r="U1431" i="3"/>
  <c r="T1431" i="3"/>
  <c r="S1431" i="3"/>
  <c r="R1431" i="3"/>
  <c r="Q1431" i="3"/>
  <c r="P1431" i="3"/>
  <c r="V1430" i="3"/>
  <c r="U1430" i="3"/>
  <c r="T1430" i="3"/>
  <c r="S1430" i="3"/>
  <c r="R1430" i="3"/>
  <c r="Q1430" i="3"/>
  <c r="P1430" i="3"/>
  <c r="V1429" i="3"/>
  <c r="U1429" i="3"/>
  <c r="T1429" i="3"/>
  <c r="S1429" i="3"/>
  <c r="R1429" i="3"/>
  <c r="Q1429" i="3"/>
  <c r="P1429" i="3"/>
  <c r="V1428" i="3"/>
  <c r="U1428" i="3"/>
  <c r="T1428" i="3"/>
  <c r="S1428" i="3"/>
  <c r="R1428" i="3"/>
  <c r="Q1428" i="3"/>
  <c r="P1428" i="3"/>
  <c r="V1427" i="3"/>
  <c r="U1427" i="3"/>
  <c r="T1427" i="3"/>
  <c r="S1427" i="3"/>
  <c r="R1427" i="3"/>
  <c r="Q1427" i="3"/>
  <c r="P1427" i="3"/>
  <c r="V1426" i="3"/>
  <c r="U1426" i="3"/>
  <c r="T1426" i="3"/>
  <c r="S1426" i="3"/>
  <c r="R1426" i="3"/>
  <c r="Q1426" i="3"/>
  <c r="P1426" i="3"/>
  <c r="V1425" i="3"/>
  <c r="U1425" i="3"/>
  <c r="T1425" i="3"/>
  <c r="S1425" i="3"/>
  <c r="R1425" i="3"/>
  <c r="Q1425" i="3"/>
  <c r="P1425" i="3"/>
  <c r="V1424" i="3"/>
  <c r="U1424" i="3"/>
  <c r="T1424" i="3"/>
  <c r="S1424" i="3"/>
  <c r="R1424" i="3"/>
  <c r="Q1424" i="3"/>
  <c r="P1424" i="3"/>
  <c r="V1423" i="3"/>
  <c r="U1423" i="3"/>
  <c r="T1423" i="3"/>
  <c r="S1423" i="3"/>
  <c r="R1423" i="3"/>
  <c r="Q1423" i="3"/>
  <c r="P1423" i="3"/>
  <c r="V1422" i="3"/>
  <c r="U1422" i="3"/>
  <c r="T1422" i="3"/>
  <c r="S1422" i="3"/>
  <c r="R1422" i="3"/>
  <c r="Q1422" i="3"/>
  <c r="P1422" i="3"/>
  <c r="V1421" i="3"/>
  <c r="U1421" i="3"/>
  <c r="T1421" i="3"/>
  <c r="S1421" i="3"/>
  <c r="R1421" i="3"/>
  <c r="Q1421" i="3"/>
  <c r="P1421" i="3"/>
  <c r="V1420" i="3"/>
  <c r="U1420" i="3"/>
  <c r="T1420" i="3"/>
  <c r="S1420" i="3"/>
  <c r="R1420" i="3"/>
  <c r="Q1420" i="3"/>
  <c r="P1420" i="3"/>
  <c r="V1419" i="3"/>
  <c r="U1419" i="3"/>
  <c r="T1419" i="3"/>
  <c r="S1419" i="3"/>
  <c r="R1419" i="3"/>
  <c r="Q1419" i="3"/>
  <c r="P1419" i="3"/>
  <c r="V1418" i="3"/>
  <c r="U1418" i="3"/>
  <c r="T1418" i="3"/>
  <c r="S1418" i="3"/>
  <c r="R1418" i="3"/>
  <c r="Q1418" i="3"/>
  <c r="P1418" i="3"/>
  <c r="V1417" i="3"/>
  <c r="U1417" i="3"/>
  <c r="T1417" i="3"/>
  <c r="S1417" i="3"/>
  <c r="R1417" i="3"/>
  <c r="Q1417" i="3"/>
  <c r="P1417" i="3"/>
  <c r="V1416" i="3"/>
  <c r="U1416" i="3"/>
  <c r="T1416" i="3"/>
  <c r="S1416" i="3"/>
  <c r="R1416" i="3"/>
  <c r="Q1416" i="3"/>
  <c r="P1416" i="3"/>
  <c r="V1415" i="3"/>
  <c r="U1415" i="3"/>
  <c r="T1415" i="3"/>
  <c r="S1415" i="3"/>
  <c r="R1415" i="3"/>
  <c r="Q1415" i="3"/>
  <c r="P1415" i="3"/>
  <c r="V1414" i="3"/>
  <c r="U1414" i="3"/>
  <c r="T1414" i="3"/>
  <c r="S1414" i="3"/>
  <c r="R1414" i="3"/>
  <c r="Q1414" i="3"/>
  <c r="P1414" i="3"/>
  <c r="V1413" i="3"/>
  <c r="U1413" i="3"/>
  <c r="T1413" i="3"/>
  <c r="S1413" i="3"/>
  <c r="R1413" i="3"/>
  <c r="Q1413" i="3"/>
  <c r="P1413" i="3"/>
  <c r="V1412" i="3"/>
  <c r="U1412" i="3"/>
  <c r="T1412" i="3"/>
  <c r="S1412" i="3"/>
  <c r="R1412" i="3"/>
  <c r="Q1412" i="3"/>
  <c r="P1412" i="3"/>
  <c r="V1411" i="3"/>
  <c r="U1411" i="3"/>
  <c r="T1411" i="3"/>
  <c r="S1411" i="3"/>
  <c r="R1411" i="3"/>
  <c r="Q1411" i="3"/>
  <c r="P1411" i="3"/>
  <c r="V1410" i="3"/>
  <c r="U1410" i="3"/>
  <c r="T1410" i="3"/>
  <c r="S1410" i="3"/>
  <c r="R1410" i="3"/>
  <c r="Q1410" i="3"/>
  <c r="P1410" i="3"/>
  <c r="V1409" i="3"/>
  <c r="U1409" i="3"/>
  <c r="T1409" i="3"/>
  <c r="S1409" i="3"/>
  <c r="R1409" i="3"/>
  <c r="Q1409" i="3"/>
  <c r="P1409" i="3"/>
  <c r="V1408" i="3"/>
  <c r="U1408" i="3"/>
  <c r="T1408" i="3"/>
  <c r="S1408" i="3"/>
  <c r="R1408" i="3"/>
  <c r="Q1408" i="3"/>
  <c r="P1408" i="3"/>
  <c r="V1407" i="3"/>
  <c r="U1407" i="3"/>
  <c r="T1407" i="3"/>
  <c r="S1407" i="3"/>
  <c r="R1407" i="3"/>
  <c r="Q1407" i="3"/>
  <c r="P1407" i="3"/>
  <c r="V1406" i="3"/>
  <c r="U1406" i="3"/>
  <c r="T1406" i="3"/>
  <c r="S1406" i="3"/>
  <c r="R1406" i="3"/>
  <c r="Q1406" i="3"/>
  <c r="P1406" i="3"/>
  <c r="V1405" i="3"/>
  <c r="U1405" i="3"/>
  <c r="T1405" i="3"/>
  <c r="S1405" i="3"/>
  <c r="R1405" i="3"/>
  <c r="Q1405" i="3"/>
  <c r="P1405" i="3"/>
  <c r="V1404" i="3"/>
  <c r="U1404" i="3"/>
  <c r="T1404" i="3"/>
  <c r="S1404" i="3"/>
  <c r="R1404" i="3"/>
  <c r="Q1404" i="3"/>
  <c r="P1404" i="3"/>
  <c r="V1403" i="3"/>
  <c r="U1403" i="3"/>
  <c r="T1403" i="3"/>
  <c r="S1403" i="3"/>
  <c r="R1403" i="3"/>
  <c r="Q1403" i="3"/>
  <c r="P1403" i="3"/>
  <c r="V1402" i="3"/>
  <c r="U1402" i="3"/>
  <c r="T1402" i="3"/>
  <c r="S1402" i="3"/>
  <c r="R1402" i="3"/>
  <c r="Q1402" i="3"/>
  <c r="P1402" i="3"/>
  <c r="V1401" i="3"/>
  <c r="U1401" i="3"/>
  <c r="T1401" i="3"/>
  <c r="S1401" i="3"/>
  <c r="R1401" i="3"/>
  <c r="Q1401" i="3"/>
  <c r="P1401" i="3"/>
  <c r="V1400" i="3"/>
  <c r="U1400" i="3"/>
  <c r="T1400" i="3"/>
  <c r="S1400" i="3"/>
  <c r="R1400" i="3"/>
  <c r="Q1400" i="3"/>
  <c r="P1400" i="3"/>
  <c r="V1399" i="3"/>
  <c r="U1399" i="3"/>
  <c r="T1399" i="3"/>
  <c r="S1399" i="3"/>
  <c r="R1399" i="3"/>
  <c r="Q1399" i="3"/>
  <c r="P1399" i="3"/>
  <c r="V1398" i="3"/>
  <c r="U1398" i="3"/>
  <c r="T1398" i="3"/>
  <c r="S1398" i="3"/>
  <c r="R1398" i="3"/>
  <c r="Q1398" i="3"/>
  <c r="P1398" i="3"/>
  <c r="V1397" i="3"/>
  <c r="U1397" i="3"/>
  <c r="T1397" i="3"/>
  <c r="S1397" i="3"/>
  <c r="R1397" i="3"/>
  <c r="Q1397" i="3"/>
  <c r="P1397" i="3"/>
  <c r="V1396" i="3"/>
  <c r="U1396" i="3"/>
  <c r="T1396" i="3"/>
  <c r="S1396" i="3"/>
  <c r="R1396" i="3"/>
  <c r="Q1396" i="3"/>
  <c r="P1396" i="3"/>
  <c r="V1395" i="3"/>
  <c r="U1395" i="3"/>
  <c r="T1395" i="3"/>
  <c r="S1395" i="3"/>
  <c r="R1395" i="3"/>
  <c r="Q1395" i="3"/>
  <c r="P1395" i="3"/>
  <c r="V1394" i="3"/>
  <c r="U1394" i="3"/>
  <c r="T1394" i="3"/>
  <c r="S1394" i="3"/>
  <c r="R1394" i="3"/>
  <c r="Q1394" i="3"/>
  <c r="P1394" i="3"/>
  <c r="V1393" i="3"/>
  <c r="U1393" i="3"/>
  <c r="T1393" i="3"/>
  <c r="S1393" i="3"/>
  <c r="R1393" i="3"/>
  <c r="Q1393" i="3"/>
  <c r="P1393" i="3"/>
  <c r="V1392" i="3"/>
  <c r="U1392" i="3"/>
  <c r="T1392" i="3"/>
  <c r="S1392" i="3"/>
  <c r="R1392" i="3"/>
  <c r="Q1392" i="3"/>
  <c r="P1392" i="3"/>
  <c r="V1391" i="3"/>
  <c r="U1391" i="3"/>
  <c r="T1391" i="3"/>
  <c r="S1391" i="3"/>
  <c r="R1391" i="3"/>
  <c r="Q1391" i="3"/>
  <c r="P1391" i="3"/>
  <c r="V1390" i="3"/>
  <c r="U1390" i="3"/>
  <c r="T1390" i="3"/>
  <c r="S1390" i="3"/>
  <c r="R1390" i="3"/>
  <c r="Q1390" i="3"/>
  <c r="P1390" i="3"/>
  <c r="V1389" i="3"/>
  <c r="U1389" i="3"/>
  <c r="T1389" i="3"/>
  <c r="S1389" i="3"/>
  <c r="R1389" i="3"/>
  <c r="Q1389" i="3"/>
  <c r="P1389" i="3"/>
  <c r="V1388" i="3"/>
  <c r="U1388" i="3"/>
  <c r="T1388" i="3"/>
  <c r="S1388" i="3"/>
  <c r="R1388" i="3"/>
  <c r="Q1388" i="3"/>
  <c r="P1388" i="3"/>
  <c r="V1387" i="3"/>
  <c r="U1387" i="3"/>
  <c r="T1387" i="3"/>
  <c r="S1387" i="3"/>
  <c r="R1387" i="3"/>
  <c r="Q1387" i="3"/>
  <c r="P1387" i="3"/>
  <c r="V1386" i="3"/>
  <c r="U1386" i="3"/>
  <c r="T1386" i="3"/>
  <c r="S1386" i="3"/>
  <c r="R1386" i="3"/>
  <c r="Q1386" i="3"/>
  <c r="P1386" i="3"/>
  <c r="V1385" i="3"/>
  <c r="U1385" i="3"/>
  <c r="T1385" i="3"/>
  <c r="S1385" i="3"/>
  <c r="R1385" i="3"/>
  <c r="Q1385" i="3"/>
  <c r="P1385" i="3"/>
  <c r="V1384" i="3"/>
  <c r="U1384" i="3"/>
  <c r="T1384" i="3"/>
  <c r="S1384" i="3"/>
  <c r="R1384" i="3"/>
  <c r="Q1384" i="3"/>
  <c r="P1384" i="3"/>
  <c r="V1383" i="3"/>
  <c r="U1383" i="3"/>
  <c r="T1383" i="3"/>
  <c r="S1383" i="3"/>
  <c r="R1383" i="3"/>
  <c r="Q1383" i="3"/>
  <c r="P1383" i="3"/>
  <c r="V1382" i="3"/>
  <c r="U1382" i="3"/>
  <c r="T1382" i="3"/>
  <c r="S1382" i="3"/>
  <c r="R1382" i="3"/>
  <c r="Q1382" i="3"/>
  <c r="P1382" i="3"/>
  <c r="V1381" i="3"/>
  <c r="U1381" i="3"/>
  <c r="T1381" i="3"/>
  <c r="S1381" i="3"/>
  <c r="R1381" i="3"/>
  <c r="Q1381" i="3"/>
  <c r="P1381" i="3"/>
  <c r="V1380" i="3"/>
  <c r="U1380" i="3"/>
  <c r="T1380" i="3"/>
  <c r="S1380" i="3"/>
  <c r="R1380" i="3"/>
  <c r="Q1380" i="3"/>
  <c r="P1380" i="3"/>
  <c r="V1379" i="3"/>
  <c r="U1379" i="3"/>
  <c r="T1379" i="3"/>
  <c r="S1379" i="3"/>
  <c r="R1379" i="3"/>
  <c r="Q1379" i="3"/>
  <c r="P1379" i="3"/>
  <c r="V1378" i="3"/>
  <c r="U1378" i="3"/>
  <c r="T1378" i="3"/>
  <c r="S1378" i="3"/>
  <c r="R1378" i="3"/>
  <c r="Q1378" i="3"/>
  <c r="P1378" i="3"/>
  <c r="V1377" i="3"/>
  <c r="U1377" i="3"/>
  <c r="T1377" i="3"/>
  <c r="S1377" i="3"/>
  <c r="R1377" i="3"/>
  <c r="Q1377" i="3"/>
  <c r="P1377" i="3"/>
  <c r="V1376" i="3"/>
  <c r="U1376" i="3"/>
  <c r="T1376" i="3"/>
  <c r="S1376" i="3"/>
  <c r="R1376" i="3"/>
  <c r="Q1376" i="3"/>
  <c r="P1376" i="3"/>
  <c r="V1375" i="3"/>
  <c r="U1375" i="3"/>
  <c r="T1375" i="3"/>
  <c r="S1375" i="3"/>
  <c r="R1375" i="3"/>
  <c r="Q1375" i="3"/>
  <c r="P1375" i="3"/>
  <c r="V1374" i="3"/>
  <c r="U1374" i="3"/>
  <c r="T1374" i="3"/>
  <c r="S1374" i="3"/>
  <c r="R1374" i="3"/>
  <c r="Q1374" i="3"/>
  <c r="P1374" i="3"/>
  <c r="V1373" i="3"/>
  <c r="U1373" i="3"/>
  <c r="T1373" i="3"/>
  <c r="S1373" i="3"/>
  <c r="R1373" i="3"/>
  <c r="Q1373" i="3"/>
  <c r="P1373" i="3"/>
  <c r="V1372" i="3"/>
  <c r="U1372" i="3"/>
  <c r="T1372" i="3"/>
  <c r="S1372" i="3"/>
  <c r="R1372" i="3"/>
  <c r="Q1372" i="3"/>
  <c r="P1372" i="3"/>
  <c r="V1371" i="3"/>
  <c r="U1371" i="3"/>
  <c r="T1371" i="3"/>
  <c r="S1371" i="3"/>
  <c r="R1371" i="3"/>
  <c r="Q1371" i="3"/>
  <c r="P1371" i="3"/>
  <c r="V1370" i="3"/>
  <c r="U1370" i="3"/>
  <c r="T1370" i="3"/>
  <c r="S1370" i="3"/>
  <c r="R1370" i="3"/>
  <c r="Q1370" i="3"/>
  <c r="P1370" i="3"/>
  <c r="V1369" i="3"/>
  <c r="U1369" i="3"/>
  <c r="T1369" i="3"/>
  <c r="S1369" i="3"/>
  <c r="R1369" i="3"/>
  <c r="Q1369" i="3"/>
  <c r="P1369" i="3"/>
  <c r="V1368" i="3"/>
  <c r="U1368" i="3"/>
  <c r="T1368" i="3"/>
  <c r="S1368" i="3"/>
  <c r="R1368" i="3"/>
  <c r="Q1368" i="3"/>
  <c r="P1368" i="3"/>
  <c r="V1367" i="3"/>
  <c r="U1367" i="3"/>
  <c r="T1367" i="3"/>
  <c r="S1367" i="3"/>
  <c r="R1367" i="3"/>
  <c r="Q1367" i="3"/>
  <c r="P1367" i="3"/>
  <c r="V1366" i="3"/>
  <c r="U1366" i="3"/>
  <c r="T1366" i="3"/>
  <c r="S1366" i="3"/>
  <c r="R1366" i="3"/>
  <c r="Q1366" i="3"/>
  <c r="P1366" i="3"/>
  <c r="V1365" i="3"/>
  <c r="U1365" i="3"/>
  <c r="T1365" i="3"/>
  <c r="S1365" i="3"/>
  <c r="R1365" i="3"/>
  <c r="Q1365" i="3"/>
  <c r="P1365" i="3"/>
  <c r="V1364" i="3"/>
  <c r="U1364" i="3"/>
  <c r="T1364" i="3"/>
  <c r="S1364" i="3"/>
  <c r="R1364" i="3"/>
  <c r="Q1364" i="3"/>
  <c r="P1364" i="3"/>
  <c r="V1363" i="3"/>
  <c r="U1363" i="3"/>
  <c r="T1363" i="3"/>
  <c r="S1363" i="3"/>
  <c r="R1363" i="3"/>
  <c r="Q1363" i="3"/>
  <c r="P1363" i="3"/>
  <c r="V1362" i="3"/>
  <c r="U1362" i="3"/>
  <c r="T1362" i="3"/>
  <c r="S1362" i="3"/>
  <c r="R1362" i="3"/>
  <c r="Q1362" i="3"/>
  <c r="P1362" i="3"/>
  <c r="V1361" i="3"/>
  <c r="U1361" i="3"/>
  <c r="T1361" i="3"/>
  <c r="S1361" i="3"/>
  <c r="R1361" i="3"/>
  <c r="Q1361" i="3"/>
  <c r="P1361" i="3"/>
  <c r="V1360" i="3"/>
  <c r="U1360" i="3"/>
  <c r="T1360" i="3"/>
  <c r="S1360" i="3"/>
  <c r="R1360" i="3"/>
  <c r="Q1360" i="3"/>
  <c r="P1360" i="3"/>
  <c r="V1359" i="3"/>
  <c r="U1359" i="3"/>
  <c r="T1359" i="3"/>
  <c r="S1359" i="3"/>
  <c r="R1359" i="3"/>
  <c r="Q1359" i="3"/>
  <c r="P1359" i="3"/>
  <c r="V1358" i="3"/>
  <c r="U1358" i="3"/>
  <c r="T1358" i="3"/>
  <c r="S1358" i="3"/>
  <c r="R1358" i="3"/>
  <c r="Q1358" i="3"/>
  <c r="P1358" i="3"/>
  <c r="V1357" i="3"/>
  <c r="U1357" i="3"/>
  <c r="T1357" i="3"/>
  <c r="S1357" i="3"/>
  <c r="R1357" i="3"/>
  <c r="Q1357" i="3"/>
  <c r="P1357" i="3"/>
  <c r="V1356" i="3"/>
  <c r="U1356" i="3"/>
  <c r="T1356" i="3"/>
  <c r="S1356" i="3"/>
  <c r="R1356" i="3"/>
  <c r="Q1356" i="3"/>
  <c r="P1356" i="3"/>
  <c r="V1355" i="3"/>
  <c r="U1355" i="3"/>
  <c r="T1355" i="3"/>
  <c r="S1355" i="3"/>
  <c r="R1355" i="3"/>
  <c r="Q1355" i="3"/>
  <c r="P1355" i="3"/>
  <c r="V1354" i="3"/>
  <c r="U1354" i="3"/>
  <c r="T1354" i="3"/>
  <c r="S1354" i="3"/>
  <c r="R1354" i="3"/>
  <c r="Q1354" i="3"/>
  <c r="P1354" i="3"/>
  <c r="V1353" i="3"/>
  <c r="U1353" i="3"/>
  <c r="T1353" i="3"/>
  <c r="S1353" i="3"/>
  <c r="R1353" i="3"/>
  <c r="Q1353" i="3"/>
  <c r="P1353" i="3"/>
  <c r="V1352" i="3"/>
  <c r="U1352" i="3"/>
  <c r="T1352" i="3"/>
  <c r="S1352" i="3"/>
  <c r="R1352" i="3"/>
  <c r="Q1352" i="3"/>
  <c r="P1352" i="3"/>
  <c r="V1351" i="3"/>
  <c r="U1351" i="3"/>
  <c r="T1351" i="3"/>
  <c r="S1351" i="3"/>
  <c r="R1351" i="3"/>
  <c r="Q1351" i="3"/>
  <c r="P1351" i="3"/>
  <c r="V1350" i="3"/>
  <c r="U1350" i="3"/>
  <c r="T1350" i="3"/>
  <c r="S1350" i="3"/>
  <c r="R1350" i="3"/>
  <c r="Q1350" i="3"/>
  <c r="P1350" i="3"/>
  <c r="V1349" i="3"/>
  <c r="U1349" i="3"/>
  <c r="T1349" i="3"/>
  <c r="S1349" i="3"/>
  <c r="R1349" i="3"/>
  <c r="Q1349" i="3"/>
  <c r="P1349" i="3"/>
  <c r="V1348" i="3"/>
  <c r="U1348" i="3"/>
  <c r="T1348" i="3"/>
  <c r="S1348" i="3"/>
  <c r="R1348" i="3"/>
  <c r="Q1348" i="3"/>
  <c r="P1348" i="3"/>
  <c r="V1347" i="3"/>
  <c r="U1347" i="3"/>
  <c r="T1347" i="3"/>
  <c r="S1347" i="3"/>
  <c r="R1347" i="3"/>
  <c r="Q1347" i="3"/>
  <c r="P1347" i="3"/>
  <c r="V1346" i="3"/>
  <c r="U1346" i="3"/>
  <c r="T1346" i="3"/>
  <c r="S1346" i="3"/>
  <c r="R1346" i="3"/>
  <c r="Q1346" i="3"/>
  <c r="P1346" i="3"/>
  <c r="V1345" i="3"/>
  <c r="U1345" i="3"/>
  <c r="T1345" i="3"/>
  <c r="S1345" i="3"/>
  <c r="R1345" i="3"/>
  <c r="Q1345" i="3"/>
  <c r="P1345" i="3"/>
  <c r="V1344" i="3"/>
  <c r="U1344" i="3"/>
  <c r="T1344" i="3"/>
  <c r="S1344" i="3"/>
  <c r="R1344" i="3"/>
  <c r="Q1344" i="3"/>
  <c r="P1344" i="3"/>
  <c r="V1343" i="3"/>
  <c r="U1343" i="3"/>
  <c r="T1343" i="3"/>
  <c r="S1343" i="3"/>
  <c r="R1343" i="3"/>
  <c r="Q1343" i="3"/>
  <c r="P1343" i="3"/>
  <c r="V1342" i="3"/>
  <c r="U1342" i="3"/>
  <c r="T1342" i="3"/>
  <c r="S1342" i="3"/>
  <c r="R1342" i="3"/>
  <c r="Q1342" i="3"/>
  <c r="P1342" i="3"/>
  <c r="V1341" i="3"/>
  <c r="U1341" i="3"/>
  <c r="T1341" i="3"/>
  <c r="S1341" i="3"/>
  <c r="R1341" i="3"/>
  <c r="Q1341" i="3"/>
  <c r="P1341" i="3"/>
  <c r="V1340" i="3"/>
  <c r="U1340" i="3"/>
  <c r="T1340" i="3"/>
  <c r="S1340" i="3"/>
  <c r="R1340" i="3"/>
  <c r="Q1340" i="3"/>
  <c r="P1340" i="3"/>
  <c r="V1339" i="3"/>
  <c r="U1339" i="3"/>
  <c r="T1339" i="3"/>
  <c r="S1339" i="3"/>
  <c r="R1339" i="3"/>
  <c r="Q1339" i="3"/>
  <c r="P1339" i="3"/>
  <c r="V1338" i="3"/>
  <c r="U1338" i="3"/>
  <c r="T1338" i="3"/>
  <c r="S1338" i="3"/>
  <c r="R1338" i="3"/>
  <c r="Q1338" i="3"/>
  <c r="P1338" i="3"/>
  <c r="V1337" i="3"/>
  <c r="U1337" i="3"/>
  <c r="T1337" i="3"/>
  <c r="S1337" i="3"/>
  <c r="R1337" i="3"/>
  <c r="Q1337" i="3"/>
  <c r="P1337" i="3"/>
  <c r="V1336" i="3"/>
  <c r="U1336" i="3"/>
  <c r="T1336" i="3"/>
  <c r="S1336" i="3"/>
  <c r="R1336" i="3"/>
  <c r="Q1336" i="3"/>
  <c r="P1336" i="3"/>
  <c r="V1335" i="3"/>
  <c r="U1335" i="3"/>
  <c r="T1335" i="3"/>
  <c r="S1335" i="3"/>
  <c r="R1335" i="3"/>
  <c r="Q1335" i="3"/>
  <c r="P1335" i="3"/>
  <c r="V1334" i="3"/>
  <c r="U1334" i="3"/>
  <c r="T1334" i="3"/>
  <c r="S1334" i="3"/>
  <c r="R1334" i="3"/>
  <c r="Q1334" i="3"/>
  <c r="P1334" i="3"/>
  <c r="V1333" i="3"/>
  <c r="U1333" i="3"/>
  <c r="T1333" i="3"/>
  <c r="S1333" i="3"/>
  <c r="R1333" i="3"/>
  <c r="Q1333" i="3"/>
  <c r="P1333" i="3"/>
  <c r="V1332" i="3"/>
  <c r="U1332" i="3"/>
  <c r="T1332" i="3"/>
  <c r="S1332" i="3"/>
  <c r="R1332" i="3"/>
  <c r="Q1332" i="3"/>
  <c r="P1332" i="3"/>
  <c r="V1331" i="3"/>
  <c r="U1331" i="3"/>
  <c r="T1331" i="3"/>
  <c r="S1331" i="3"/>
  <c r="R1331" i="3"/>
  <c r="Q1331" i="3"/>
  <c r="P1331" i="3"/>
  <c r="V1330" i="3"/>
  <c r="U1330" i="3"/>
  <c r="T1330" i="3"/>
  <c r="S1330" i="3"/>
  <c r="R1330" i="3"/>
  <c r="Q1330" i="3"/>
  <c r="P1330" i="3"/>
  <c r="V1329" i="3"/>
  <c r="U1329" i="3"/>
  <c r="T1329" i="3"/>
  <c r="S1329" i="3"/>
  <c r="R1329" i="3"/>
  <c r="Q1329" i="3"/>
  <c r="P1329" i="3"/>
  <c r="V1328" i="3"/>
  <c r="U1328" i="3"/>
  <c r="T1328" i="3"/>
  <c r="S1328" i="3"/>
  <c r="R1328" i="3"/>
  <c r="Q1328" i="3"/>
  <c r="P1328" i="3"/>
  <c r="V1327" i="3"/>
  <c r="U1327" i="3"/>
  <c r="T1327" i="3"/>
  <c r="S1327" i="3"/>
  <c r="R1327" i="3"/>
  <c r="Q1327" i="3"/>
  <c r="P1327" i="3"/>
  <c r="V1326" i="3"/>
  <c r="U1326" i="3"/>
  <c r="T1326" i="3"/>
  <c r="S1326" i="3"/>
  <c r="R1326" i="3"/>
  <c r="Q1326" i="3"/>
  <c r="P1326" i="3"/>
  <c r="V1325" i="3"/>
  <c r="U1325" i="3"/>
  <c r="T1325" i="3"/>
  <c r="S1325" i="3"/>
  <c r="R1325" i="3"/>
  <c r="Q1325" i="3"/>
  <c r="P1325" i="3"/>
  <c r="V1324" i="3"/>
  <c r="U1324" i="3"/>
  <c r="T1324" i="3"/>
  <c r="S1324" i="3"/>
  <c r="R1324" i="3"/>
  <c r="Q1324" i="3"/>
  <c r="P1324" i="3"/>
  <c r="V1323" i="3"/>
  <c r="U1323" i="3"/>
  <c r="T1323" i="3"/>
  <c r="S1323" i="3"/>
  <c r="R1323" i="3"/>
  <c r="Q1323" i="3"/>
  <c r="P1323" i="3"/>
  <c r="V1322" i="3"/>
  <c r="U1322" i="3"/>
  <c r="T1322" i="3"/>
  <c r="S1322" i="3"/>
  <c r="R1322" i="3"/>
  <c r="Q1322" i="3"/>
  <c r="P1322" i="3"/>
  <c r="V1321" i="3"/>
  <c r="U1321" i="3"/>
  <c r="T1321" i="3"/>
  <c r="S1321" i="3"/>
  <c r="R1321" i="3"/>
  <c r="Q1321" i="3"/>
  <c r="P1321" i="3"/>
  <c r="V1320" i="3"/>
  <c r="U1320" i="3"/>
  <c r="T1320" i="3"/>
  <c r="S1320" i="3"/>
  <c r="R1320" i="3"/>
  <c r="Q1320" i="3"/>
  <c r="P1320" i="3"/>
  <c r="V1319" i="3"/>
  <c r="U1319" i="3"/>
  <c r="T1319" i="3"/>
  <c r="S1319" i="3"/>
  <c r="R1319" i="3"/>
  <c r="Q1319" i="3"/>
  <c r="P1319" i="3"/>
  <c r="V1318" i="3"/>
  <c r="U1318" i="3"/>
  <c r="T1318" i="3"/>
  <c r="S1318" i="3"/>
  <c r="R1318" i="3"/>
  <c r="Q1318" i="3"/>
  <c r="P1318" i="3"/>
  <c r="V1317" i="3"/>
  <c r="U1317" i="3"/>
  <c r="T1317" i="3"/>
  <c r="S1317" i="3"/>
  <c r="R1317" i="3"/>
  <c r="Q1317" i="3"/>
  <c r="P1317" i="3"/>
  <c r="V1316" i="3"/>
  <c r="U1316" i="3"/>
  <c r="T1316" i="3"/>
  <c r="S1316" i="3"/>
  <c r="R1316" i="3"/>
  <c r="Q1316" i="3"/>
  <c r="P1316" i="3"/>
  <c r="V1315" i="3"/>
  <c r="U1315" i="3"/>
  <c r="T1315" i="3"/>
  <c r="S1315" i="3"/>
  <c r="R1315" i="3"/>
  <c r="Q1315" i="3"/>
  <c r="P1315" i="3"/>
  <c r="V1314" i="3"/>
  <c r="U1314" i="3"/>
  <c r="T1314" i="3"/>
  <c r="S1314" i="3"/>
  <c r="R1314" i="3"/>
  <c r="Q1314" i="3"/>
  <c r="P1314" i="3"/>
  <c r="V1313" i="3"/>
  <c r="U1313" i="3"/>
  <c r="T1313" i="3"/>
  <c r="S1313" i="3"/>
  <c r="R1313" i="3"/>
  <c r="Q1313" i="3"/>
  <c r="P1313" i="3"/>
  <c r="V1312" i="3"/>
  <c r="U1312" i="3"/>
  <c r="T1312" i="3"/>
  <c r="S1312" i="3"/>
  <c r="R1312" i="3"/>
  <c r="Q1312" i="3"/>
  <c r="P1312" i="3"/>
  <c r="V1311" i="3"/>
  <c r="U1311" i="3"/>
  <c r="T1311" i="3"/>
  <c r="S1311" i="3"/>
  <c r="R1311" i="3"/>
  <c r="Q1311" i="3"/>
  <c r="P1311" i="3"/>
  <c r="V1310" i="3"/>
  <c r="U1310" i="3"/>
  <c r="T1310" i="3"/>
  <c r="S1310" i="3"/>
  <c r="R1310" i="3"/>
  <c r="Q1310" i="3"/>
  <c r="P1310" i="3"/>
  <c r="V1309" i="3"/>
  <c r="U1309" i="3"/>
  <c r="T1309" i="3"/>
  <c r="S1309" i="3"/>
  <c r="R1309" i="3"/>
  <c r="Q1309" i="3"/>
  <c r="P1309" i="3"/>
  <c r="V1308" i="3"/>
  <c r="U1308" i="3"/>
  <c r="T1308" i="3"/>
  <c r="S1308" i="3"/>
  <c r="R1308" i="3"/>
  <c r="Q1308" i="3"/>
  <c r="P1308" i="3"/>
  <c r="V1307" i="3"/>
  <c r="U1307" i="3"/>
  <c r="T1307" i="3"/>
  <c r="S1307" i="3"/>
  <c r="R1307" i="3"/>
  <c r="Q1307" i="3"/>
  <c r="P1307" i="3"/>
  <c r="V1306" i="3"/>
  <c r="U1306" i="3"/>
  <c r="T1306" i="3"/>
  <c r="S1306" i="3"/>
  <c r="R1306" i="3"/>
  <c r="Q1306" i="3"/>
  <c r="P1306" i="3"/>
  <c r="V1305" i="3"/>
  <c r="U1305" i="3"/>
  <c r="T1305" i="3"/>
  <c r="S1305" i="3"/>
  <c r="R1305" i="3"/>
  <c r="Q1305" i="3"/>
  <c r="P1305" i="3"/>
  <c r="V1304" i="3"/>
  <c r="U1304" i="3"/>
  <c r="T1304" i="3"/>
  <c r="S1304" i="3"/>
  <c r="R1304" i="3"/>
  <c r="Q1304" i="3"/>
  <c r="P1304" i="3"/>
  <c r="V1303" i="3"/>
  <c r="U1303" i="3"/>
  <c r="T1303" i="3"/>
  <c r="S1303" i="3"/>
  <c r="R1303" i="3"/>
  <c r="Q1303" i="3"/>
  <c r="P1303" i="3"/>
  <c r="V1302" i="3"/>
  <c r="U1302" i="3"/>
  <c r="T1302" i="3"/>
  <c r="S1302" i="3"/>
  <c r="R1302" i="3"/>
  <c r="Q1302" i="3"/>
  <c r="P1302" i="3"/>
  <c r="V1301" i="3"/>
  <c r="U1301" i="3"/>
  <c r="T1301" i="3"/>
  <c r="S1301" i="3"/>
  <c r="R1301" i="3"/>
  <c r="Q1301" i="3"/>
  <c r="P1301" i="3"/>
  <c r="V1300" i="3"/>
  <c r="U1300" i="3"/>
  <c r="T1300" i="3"/>
  <c r="S1300" i="3"/>
  <c r="R1300" i="3"/>
  <c r="Q1300" i="3"/>
  <c r="P1300" i="3"/>
  <c r="V1299" i="3"/>
  <c r="U1299" i="3"/>
  <c r="T1299" i="3"/>
  <c r="S1299" i="3"/>
  <c r="R1299" i="3"/>
  <c r="Q1299" i="3"/>
  <c r="P1299" i="3"/>
  <c r="V1298" i="3"/>
  <c r="U1298" i="3"/>
  <c r="T1298" i="3"/>
  <c r="S1298" i="3"/>
  <c r="R1298" i="3"/>
  <c r="Q1298" i="3"/>
  <c r="P1298" i="3"/>
  <c r="V1297" i="3"/>
  <c r="U1297" i="3"/>
  <c r="T1297" i="3"/>
  <c r="S1297" i="3"/>
  <c r="R1297" i="3"/>
  <c r="Q1297" i="3"/>
  <c r="P1297" i="3"/>
  <c r="V1296" i="3"/>
  <c r="U1296" i="3"/>
  <c r="T1296" i="3"/>
  <c r="S1296" i="3"/>
  <c r="R1296" i="3"/>
  <c r="Q1296" i="3"/>
  <c r="P1296" i="3"/>
  <c r="V1295" i="3"/>
  <c r="U1295" i="3"/>
  <c r="T1295" i="3"/>
  <c r="S1295" i="3"/>
  <c r="R1295" i="3"/>
  <c r="Q1295" i="3"/>
  <c r="P1295" i="3"/>
  <c r="V1294" i="3"/>
  <c r="U1294" i="3"/>
  <c r="T1294" i="3"/>
  <c r="S1294" i="3"/>
  <c r="R1294" i="3"/>
  <c r="Q1294" i="3"/>
  <c r="P1294" i="3"/>
  <c r="V1293" i="3"/>
  <c r="U1293" i="3"/>
  <c r="T1293" i="3"/>
  <c r="S1293" i="3"/>
  <c r="R1293" i="3"/>
  <c r="Q1293" i="3"/>
  <c r="P1293" i="3"/>
  <c r="V1292" i="3"/>
  <c r="U1292" i="3"/>
  <c r="T1292" i="3"/>
  <c r="S1292" i="3"/>
  <c r="R1292" i="3"/>
  <c r="Q1292" i="3"/>
  <c r="P1292" i="3"/>
  <c r="V1291" i="3"/>
  <c r="U1291" i="3"/>
  <c r="T1291" i="3"/>
  <c r="S1291" i="3"/>
  <c r="R1291" i="3"/>
  <c r="Q1291" i="3"/>
  <c r="P1291" i="3"/>
  <c r="V1290" i="3"/>
  <c r="U1290" i="3"/>
  <c r="T1290" i="3"/>
  <c r="S1290" i="3"/>
  <c r="R1290" i="3"/>
  <c r="Q1290" i="3"/>
  <c r="P1290" i="3"/>
  <c r="V1289" i="3"/>
  <c r="U1289" i="3"/>
  <c r="T1289" i="3"/>
  <c r="S1289" i="3"/>
  <c r="R1289" i="3"/>
  <c r="Q1289" i="3"/>
  <c r="P1289" i="3"/>
  <c r="V1288" i="3"/>
  <c r="U1288" i="3"/>
  <c r="T1288" i="3"/>
  <c r="S1288" i="3"/>
  <c r="R1288" i="3"/>
  <c r="Q1288" i="3"/>
  <c r="P1288" i="3"/>
  <c r="V1287" i="3"/>
  <c r="U1287" i="3"/>
  <c r="T1287" i="3"/>
  <c r="S1287" i="3"/>
  <c r="R1287" i="3"/>
  <c r="Q1287" i="3"/>
  <c r="P1287" i="3"/>
  <c r="V1286" i="3"/>
  <c r="U1286" i="3"/>
  <c r="T1286" i="3"/>
  <c r="S1286" i="3"/>
  <c r="R1286" i="3"/>
  <c r="Q1286" i="3"/>
  <c r="P1286" i="3"/>
  <c r="V1285" i="3"/>
  <c r="U1285" i="3"/>
  <c r="T1285" i="3"/>
  <c r="S1285" i="3"/>
  <c r="R1285" i="3"/>
  <c r="Q1285" i="3"/>
  <c r="P1285" i="3"/>
  <c r="V1284" i="3"/>
  <c r="U1284" i="3"/>
  <c r="T1284" i="3"/>
  <c r="S1284" i="3"/>
  <c r="R1284" i="3"/>
  <c r="Q1284" i="3"/>
  <c r="P1284" i="3"/>
  <c r="V1283" i="3"/>
  <c r="U1283" i="3"/>
  <c r="T1283" i="3"/>
  <c r="S1283" i="3"/>
  <c r="R1283" i="3"/>
  <c r="Q1283" i="3"/>
  <c r="P1283" i="3"/>
  <c r="V1282" i="3"/>
  <c r="U1282" i="3"/>
  <c r="T1282" i="3"/>
  <c r="S1282" i="3"/>
  <c r="R1282" i="3"/>
  <c r="Q1282" i="3"/>
  <c r="P1282" i="3"/>
  <c r="V1281" i="3"/>
  <c r="U1281" i="3"/>
  <c r="T1281" i="3"/>
  <c r="S1281" i="3"/>
  <c r="R1281" i="3"/>
  <c r="Q1281" i="3"/>
  <c r="P1281" i="3"/>
  <c r="V1280" i="3"/>
  <c r="U1280" i="3"/>
  <c r="T1280" i="3"/>
  <c r="S1280" i="3"/>
  <c r="R1280" i="3"/>
  <c r="Q1280" i="3"/>
  <c r="P1280" i="3"/>
  <c r="V1279" i="3"/>
  <c r="U1279" i="3"/>
  <c r="T1279" i="3"/>
  <c r="S1279" i="3"/>
  <c r="R1279" i="3"/>
  <c r="Q1279" i="3"/>
  <c r="P1279" i="3"/>
  <c r="V1278" i="3"/>
  <c r="U1278" i="3"/>
  <c r="T1278" i="3"/>
  <c r="S1278" i="3"/>
  <c r="R1278" i="3"/>
  <c r="Q1278" i="3"/>
  <c r="P1278" i="3"/>
  <c r="V1277" i="3"/>
  <c r="U1277" i="3"/>
  <c r="T1277" i="3"/>
  <c r="S1277" i="3"/>
  <c r="R1277" i="3"/>
  <c r="Q1277" i="3"/>
  <c r="P1277" i="3"/>
  <c r="V1276" i="3"/>
  <c r="U1276" i="3"/>
  <c r="T1276" i="3"/>
  <c r="S1276" i="3"/>
  <c r="R1276" i="3"/>
  <c r="Q1276" i="3"/>
  <c r="P1276" i="3"/>
  <c r="V1275" i="3"/>
  <c r="U1275" i="3"/>
  <c r="T1275" i="3"/>
  <c r="S1275" i="3"/>
  <c r="R1275" i="3"/>
  <c r="Q1275" i="3"/>
  <c r="P1275" i="3"/>
  <c r="V1274" i="3"/>
  <c r="U1274" i="3"/>
  <c r="T1274" i="3"/>
  <c r="S1274" i="3"/>
  <c r="R1274" i="3"/>
  <c r="Q1274" i="3"/>
  <c r="P1274" i="3"/>
  <c r="V1273" i="3"/>
  <c r="U1273" i="3"/>
  <c r="T1273" i="3"/>
  <c r="S1273" i="3"/>
  <c r="R1273" i="3"/>
  <c r="Q1273" i="3"/>
  <c r="P1273" i="3"/>
  <c r="V1272" i="3"/>
  <c r="U1272" i="3"/>
  <c r="T1272" i="3"/>
  <c r="S1272" i="3"/>
  <c r="R1272" i="3"/>
  <c r="Q1272" i="3"/>
  <c r="P1272" i="3"/>
  <c r="V1271" i="3"/>
  <c r="U1271" i="3"/>
  <c r="T1271" i="3"/>
  <c r="S1271" i="3"/>
  <c r="R1271" i="3"/>
  <c r="Q1271" i="3"/>
  <c r="P1271" i="3"/>
  <c r="V1270" i="3"/>
  <c r="U1270" i="3"/>
  <c r="T1270" i="3"/>
  <c r="S1270" i="3"/>
  <c r="R1270" i="3"/>
  <c r="Q1270" i="3"/>
  <c r="P1270" i="3"/>
  <c r="V1269" i="3"/>
  <c r="U1269" i="3"/>
  <c r="T1269" i="3"/>
  <c r="S1269" i="3"/>
  <c r="R1269" i="3"/>
  <c r="Q1269" i="3"/>
  <c r="P1269" i="3"/>
  <c r="V1268" i="3"/>
  <c r="U1268" i="3"/>
  <c r="T1268" i="3"/>
  <c r="S1268" i="3"/>
  <c r="R1268" i="3"/>
  <c r="Q1268" i="3"/>
  <c r="P1268" i="3"/>
  <c r="V1267" i="3"/>
  <c r="U1267" i="3"/>
  <c r="T1267" i="3"/>
  <c r="S1267" i="3"/>
  <c r="R1267" i="3"/>
  <c r="Q1267" i="3"/>
  <c r="P1267" i="3"/>
  <c r="V1266" i="3"/>
  <c r="U1266" i="3"/>
  <c r="T1266" i="3"/>
  <c r="S1266" i="3"/>
  <c r="R1266" i="3"/>
  <c r="Q1266" i="3"/>
  <c r="P1266" i="3"/>
  <c r="V1265" i="3"/>
  <c r="U1265" i="3"/>
  <c r="T1265" i="3"/>
  <c r="S1265" i="3"/>
  <c r="R1265" i="3"/>
  <c r="Q1265" i="3"/>
  <c r="P1265" i="3"/>
  <c r="V1264" i="3"/>
  <c r="U1264" i="3"/>
  <c r="T1264" i="3"/>
  <c r="S1264" i="3"/>
  <c r="R1264" i="3"/>
  <c r="Q1264" i="3"/>
  <c r="P1264" i="3"/>
  <c r="V1263" i="3"/>
  <c r="U1263" i="3"/>
  <c r="T1263" i="3"/>
  <c r="S1263" i="3"/>
  <c r="R1263" i="3"/>
  <c r="Q1263" i="3"/>
  <c r="P1263" i="3"/>
  <c r="V1262" i="3"/>
  <c r="U1262" i="3"/>
  <c r="T1262" i="3"/>
  <c r="S1262" i="3"/>
  <c r="R1262" i="3"/>
  <c r="Q1262" i="3"/>
  <c r="P1262" i="3"/>
  <c r="V1261" i="3"/>
  <c r="U1261" i="3"/>
  <c r="T1261" i="3"/>
  <c r="S1261" i="3"/>
  <c r="R1261" i="3"/>
  <c r="Q1261" i="3"/>
  <c r="P1261" i="3"/>
  <c r="V1260" i="3"/>
  <c r="U1260" i="3"/>
  <c r="T1260" i="3"/>
  <c r="S1260" i="3"/>
  <c r="R1260" i="3"/>
  <c r="Q1260" i="3"/>
  <c r="P1260" i="3"/>
  <c r="V1259" i="3"/>
  <c r="U1259" i="3"/>
  <c r="T1259" i="3"/>
  <c r="S1259" i="3"/>
  <c r="R1259" i="3"/>
  <c r="Q1259" i="3"/>
  <c r="P1259" i="3"/>
  <c r="V1258" i="3"/>
  <c r="U1258" i="3"/>
  <c r="T1258" i="3"/>
  <c r="S1258" i="3"/>
  <c r="R1258" i="3"/>
  <c r="Q1258" i="3"/>
  <c r="P1258" i="3"/>
  <c r="V1257" i="3"/>
  <c r="U1257" i="3"/>
  <c r="T1257" i="3"/>
  <c r="S1257" i="3"/>
  <c r="R1257" i="3"/>
  <c r="Q1257" i="3"/>
  <c r="P1257" i="3"/>
  <c r="V1256" i="3"/>
  <c r="U1256" i="3"/>
  <c r="T1256" i="3"/>
  <c r="S1256" i="3"/>
  <c r="R1256" i="3"/>
  <c r="Q1256" i="3"/>
  <c r="P1256" i="3"/>
  <c r="V1255" i="3"/>
  <c r="U1255" i="3"/>
  <c r="T1255" i="3"/>
  <c r="S1255" i="3"/>
  <c r="R1255" i="3"/>
  <c r="Q1255" i="3"/>
  <c r="P1255" i="3"/>
  <c r="V1254" i="3"/>
  <c r="U1254" i="3"/>
  <c r="T1254" i="3"/>
  <c r="S1254" i="3"/>
  <c r="R1254" i="3"/>
  <c r="Q1254" i="3"/>
  <c r="P1254" i="3"/>
  <c r="V1253" i="3"/>
  <c r="U1253" i="3"/>
  <c r="T1253" i="3"/>
  <c r="S1253" i="3"/>
  <c r="R1253" i="3"/>
  <c r="Q1253" i="3"/>
  <c r="P1253" i="3"/>
  <c r="V1252" i="3"/>
  <c r="U1252" i="3"/>
  <c r="T1252" i="3"/>
  <c r="S1252" i="3"/>
  <c r="R1252" i="3"/>
  <c r="Q1252" i="3"/>
  <c r="P1252" i="3"/>
  <c r="V1251" i="3"/>
  <c r="U1251" i="3"/>
  <c r="T1251" i="3"/>
  <c r="S1251" i="3"/>
  <c r="R1251" i="3"/>
  <c r="Q1251" i="3"/>
  <c r="P1251" i="3"/>
  <c r="V1250" i="3"/>
  <c r="U1250" i="3"/>
  <c r="T1250" i="3"/>
  <c r="S1250" i="3"/>
  <c r="R1250" i="3"/>
  <c r="Q1250" i="3"/>
  <c r="P1250" i="3"/>
  <c r="V1249" i="3"/>
  <c r="U1249" i="3"/>
  <c r="T1249" i="3"/>
  <c r="S1249" i="3"/>
  <c r="R1249" i="3"/>
  <c r="Q1249" i="3"/>
  <c r="P1249" i="3"/>
  <c r="V1248" i="3"/>
  <c r="U1248" i="3"/>
  <c r="T1248" i="3"/>
  <c r="S1248" i="3"/>
  <c r="R1248" i="3"/>
  <c r="Q1248" i="3"/>
  <c r="P1248" i="3"/>
  <c r="V1247" i="3"/>
  <c r="U1247" i="3"/>
  <c r="T1247" i="3"/>
  <c r="S1247" i="3"/>
  <c r="R1247" i="3"/>
  <c r="Q1247" i="3"/>
  <c r="P1247" i="3"/>
  <c r="V1246" i="3"/>
  <c r="U1246" i="3"/>
  <c r="T1246" i="3"/>
  <c r="S1246" i="3"/>
  <c r="R1246" i="3"/>
  <c r="Q1246" i="3"/>
  <c r="P1246" i="3"/>
  <c r="V1245" i="3"/>
  <c r="U1245" i="3"/>
  <c r="T1245" i="3"/>
  <c r="S1245" i="3"/>
  <c r="R1245" i="3"/>
  <c r="Q1245" i="3"/>
  <c r="P1245" i="3"/>
  <c r="V1244" i="3"/>
  <c r="U1244" i="3"/>
  <c r="T1244" i="3"/>
  <c r="S1244" i="3"/>
  <c r="R1244" i="3"/>
  <c r="Q1244" i="3"/>
  <c r="P1244" i="3"/>
  <c r="V1243" i="3"/>
  <c r="U1243" i="3"/>
  <c r="T1243" i="3"/>
  <c r="S1243" i="3"/>
  <c r="R1243" i="3"/>
  <c r="Q1243" i="3"/>
  <c r="P1243" i="3"/>
  <c r="V1242" i="3"/>
  <c r="U1242" i="3"/>
  <c r="T1242" i="3"/>
  <c r="S1242" i="3"/>
  <c r="R1242" i="3"/>
  <c r="Q1242" i="3"/>
  <c r="P1242" i="3"/>
  <c r="V1241" i="3"/>
  <c r="U1241" i="3"/>
  <c r="T1241" i="3"/>
  <c r="S1241" i="3"/>
  <c r="R1241" i="3"/>
  <c r="Q1241" i="3"/>
  <c r="P1241" i="3"/>
  <c r="V1240" i="3"/>
  <c r="U1240" i="3"/>
  <c r="T1240" i="3"/>
  <c r="S1240" i="3"/>
  <c r="R1240" i="3"/>
  <c r="Q1240" i="3"/>
  <c r="P1240" i="3"/>
  <c r="V1239" i="3"/>
  <c r="U1239" i="3"/>
  <c r="T1239" i="3"/>
  <c r="S1239" i="3"/>
  <c r="R1239" i="3"/>
  <c r="Q1239" i="3"/>
  <c r="P1239" i="3"/>
  <c r="V1238" i="3"/>
  <c r="U1238" i="3"/>
  <c r="T1238" i="3"/>
  <c r="S1238" i="3"/>
  <c r="R1238" i="3"/>
  <c r="Q1238" i="3"/>
  <c r="P1238" i="3"/>
  <c r="V1237" i="3"/>
  <c r="U1237" i="3"/>
  <c r="T1237" i="3"/>
  <c r="S1237" i="3"/>
  <c r="R1237" i="3"/>
  <c r="Q1237" i="3"/>
  <c r="P1237" i="3"/>
  <c r="V1236" i="3"/>
  <c r="U1236" i="3"/>
  <c r="T1236" i="3"/>
  <c r="S1236" i="3"/>
  <c r="R1236" i="3"/>
  <c r="Q1236" i="3"/>
  <c r="P1236" i="3"/>
  <c r="V1235" i="3"/>
  <c r="U1235" i="3"/>
  <c r="T1235" i="3"/>
  <c r="S1235" i="3"/>
  <c r="R1235" i="3"/>
  <c r="Q1235" i="3"/>
  <c r="P1235" i="3"/>
  <c r="V1234" i="3"/>
  <c r="U1234" i="3"/>
  <c r="T1234" i="3"/>
  <c r="S1234" i="3"/>
  <c r="R1234" i="3"/>
  <c r="Q1234" i="3"/>
  <c r="P1234" i="3"/>
  <c r="V1233" i="3"/>
  <c r="U1233" i="3"/>
  <c r="T1233" i="3"/>
  <c r="S1233" i="3"/>
  <c r="R1233" i="3"/>
  <c r="Q1233" i="3"/>
  <c r="P1233" i="3"/>
  <c r="V1232" i="3"/>
  <c r="U1232" i="3"/>
  <c r="T1232" i="3"/>
  <c r="S1232" i="3"/>
  <c r="R1232" i="3"/>
  <c r="Q1232" i="3"/>
  <c r="P1232" i="3"/>
  <c r="V1231" i="3"/>
  <c r="U1231" i="3"/>
  <c r="T1231" i="3"/>
  <c r="S1231" i="3"/>
  <c r="R1231" i="3"/>
  <c r="Q1231" i="3"/>
  <c r="P1231" i="3"/>
  <c r="V1230" i="3"/>
  <c r="U1230" i="3"/>
  <c r="T1230" i="3"/>
  <c r="S1230" i="3"/>
  <c r="R1230" i="3"/>
  <c r="Q1230" i="3"/>
  <c r="P1230" i="3"/>
  <c r="V1229" i="3"/>
  <c r="U1229" i="3"/>
  <c r="T1229" i="3"/>
  <c r="S1229" i="3"/>
  <c r="R1229" i="3"/>
  <c r="Q1229" i="3"/>
  <c r="P1229" i="3"/>
  <c r="V1228" i="3"/>
  <c r="U1228" i="3"/>
  <c r="T1228" i="3"/>
  <c r="S1228" i="3"/>
  <c r="R1228" i="3"/>
  <c r="Q1228" i="3"/>
  <c r="P1228" i="3"/>
  <c r="V1227" i="3"/>
  <c r="U1227" i="3"/>
  <c r="T1227" i="3"/>
  <c r="S1227" i="3"/>
  <c r="R1227" i="3"/>
  <c r="Q1227" i="3"/>
  <c r="P1227" i="3"/>
  <c r="V1226" i="3"/>
  <c r="U1226" i="3"/>
  <c r="T1226" i="3"/>
  <c r="S1226" i="3"/>
  <c r="R1226" i="3"/>
  <c r="Q1226" i="3"/>
  <c r="P1226" i="3"/>
  <c r="V1225" i="3"/>
  <c r="U1225" i="3"/>
  <c r="T1225" i="3"/>
  <c r="S1225" i="3"/>
  <c r="R1225" i="3"/>
  <c r="Q1225" i="3"/>
  <c r="P1225" i="3"/>
  <c r="V1224" i="3"/>
  <c r="U1224" i="3"/>
  <c r="T1224" i="3"/>
  <c r="S1224" i="3"/>
  <c r="R1224" i="3"/>
  <c r="Q1224" i="3"/>
  <c r="P1224" i="3"/>
  <c r="V1223" i="3"/>
  <c r="U1223" i="3"/>
  <c r="T1223" i="3"/>
  <c r="S1223" i="3"/>
  <c r="R1223" i="3"/>
  <c r="Q1223" i="3"/>
  <c r="P1223" i="3"/>
  <c r="V1222" i="3"/>
  <c r="U1222" i="3"/>
  <c r="T1222" i="3"/>
  <c r="S1222" i="3"/>
  <c r="R1222" i="3"/>
  <c r="Q1222" i="3"/>
  <c r="P1222" i="3"/>
  <c r="V1221" i="3"/>
  <c r="U1221" i="3"/>
  <c r="T1221" i="3"/>
  <c r="S1221" i="3"/>
  <c r="R1221" i="3"/>
  <c r="Q1221" i="3"/>
  <c r="P1221" i="3"/>
  <c r="V1220" i="3"/>
  <c r="U1220" i="3"/>
  <c r="T1220" i="3"/>
  <c r="S1220" i="3"/>
  <c r="R1220" i="3"/>
  <c r="Q1220" i="3"/>
  <c r="P1220" i="3"/>
  <c r="V1219" i="3"/>
  <c r="U1219" i="3"/>
  <c r="T1219" i="3"/>
  <c r="S1219" i="3"/>
  <c r="R1219" i="3"/>
  <c r="Q1219" i="3"/>
  <c r="P1219" i="3"/>
  <c r="V1218" i="3"/>
  <c r="U1218" i="3"/>
  <c r="T1218" i="3"/>
  <c r="S1218" i="3"/>
  <c r="R1218" i="3"/>
  <c r="Q1218" i="3"/>
  <c r="P1218" i="3"/>
  <c r="V1217" i="3"/>
  <c r="U1217" i="3"/>
  <c r="T1217" i="3"/>
  <c r="S1217" i="3"/>
  <c r="R1217" i="3"/>
  <c r="Q1217" i="3"/>
  <c r="P1217" i="3"/>
  <c r="V1216" i="3"/>
  <c r="U1216" i="3"/>
  <c r="T1216" i="3"/>
  <c r="S1216" i="3"/>
  <c r="R1216" i="3"/>
  <c r="Q1216" i="3"/>
  <c r="P1216" i="3"/>
  <c r="V1215" i="3"/>
  <c r="U1215" i="3"/>
  <c r="T1215" i="3"/>
  <c r="S1215" i="3"/>
  <c r="R1215" i="3"/>
  <c r="Q1215" i="3"/>
  <c r="P1215" i="3"/>
  <c r="V1214" i="3"/>
  <c r="U1214" i="3"/>
  <c r="T1214" i="3"/>
  <c r="S1214" i="3"/>
  <c r="R1214" i="3"/>
  <c r="Q1214" i="3"/>
  <c r="P1214" i="3"/>
  <c r="V1213" i="3"/>
  <c r="U1213" i="3"/>
  <c r="T1213" i="3"/>
  <c r="S1213" i="3"/>
  <c r="R1213" i="3"/>
  <c r="Q1213" i="3"/>
  <c r="P1213" i="3"/>
  <c r="V1212" i="3"/>
  <c r="U1212" i="3"/>
  <c r="T1212" i="3"/>
  <c r="S1212" i="3"/>
  <c r="R1212" i="3"/>
  <c r="Q1212" i="3"/>
  <c r="P1212" i="3"/>
  <c r="V1211" i="3"/>
  <c r="U1211" i="3"/>
  <c r="T1211" i="3"/>
  <c r="S1211" i="3"/>
  <c r="R1211" i="3"/>
  <c r="Q1211" i="3"/>
  <c r="P1211" i="3"/>
  <c r="V1210" i="3"/>
  <c r="U1210" i="3"/>
  <c r="T1210" i="3"/>
  <c r="S1210" i="3"/>
  <c r="R1210" i="3"/>
  <c r="Q1210" i="3"/>
  <c r="P1210" i="3"/>
  <c r="V1209" i="3"/>
  <c r="U1209" i="3"/>
  <c r="T1209" i="3"/>
  <c r="S1209" i="3"/>
  <c r="R1209" i="3"/>
  <c r="Q1209" i="3"/>
  <c r="P1209" i="3"/>
  <c r="V1208" i="3"/>
  <c r="U1208" i="3"/>
  <c r="T1208" i="3"/>
  <c r="S1208" i="3"/>
  <c r="R1208" i="3"/>
  <c r="Q1208" i="3"/>
  <c r="P1208" i="3"/>
  <c r="V1207" i="3"/>
  <c r="U1207" i="3"/>
  <c r="T1207" i="3"/>
  <c r="S1207" i="3"/>
  <c r="R1207" i="3"/>
  <c r="Q1207" i="3"/>
  <c r="P1207" i="3"/>
  <c r="V1206" i="3"/>
  <c r="U1206" i="3"/>
  <c r="T1206" i="3"/>
  <c r="S1206" i="3"/>
  <c r="R1206" i="3"/>
  <c r="Q1206" i="3"/>
  <c r="P1206" i="3"/>
  <c r="V1205" i="3"/>
  <c r="U1205" i="3"/>
  <c r="T1205" i="3"/>
  <c r="S1205" i="3"/>
  <c r="R1205" i="3"/>
  <c r="Q1205" i="3"/>
  <c r="P1205" i="3"/>
  <c r="V1204" i="3"/>
  <c r="U1204" i="3"/>
  <c r="T1204" i="3"/>
  <c r="S1204" i="3"/>
  <c r="R1204" i="3"/>
  <c r="Q1204" i="3"/>
  <c r="P1204" i="3"/>
  <c r="V1203" i="3"/>
  <c r="U1203" i="3"/>
  <c r="T1203" i="3"/>
  <c r="S1203" i="3"/>
  <c r="R1203" i="3"/>
  <c r="Q1203" i="3"/>
  <c r="P1203" i="3"/>
  <c r="V1202" i="3"/>
  <c r="U1202" i="3"/>
  <c r="T1202" i="3"/>
  <c r="S1202" i="3"/>
  <c r="R1202" i="3"/>
  <c r="Q1202" i="3"/>
  <c r="P1202" i="3"/>
  <c r="V1201" i="3"/>
  <c r="U1201" i="3"/>
  <c r="T1201" i="3"/>
  <c r="S1201" i="3"/>
  <c r="R1201" i="3"/>
  <c r="Q1201" i="3"/>
  <c r="P1201" i="3"/>
  <c r="V1200" i="3"/>
  <c r="U1200" i="3"/>
  <c r="T1200" i="3"/>
  <c r="S1200" i="3"/>
  <c r="R1200" i="3"/>
  <c r="Q1200" i="3"/>
  <c r="P1200" i="3"/>
  <c r="V1199" i="3"/>
  <c r="U1199" i="3"/>
  <c r="T1199" i="3"/>
  <c r="S1199" i="3"/>
  <c r="R1199" i="3"/>
  <c r="Q1199" i="3"/>
  <c r="P1199" i="3"/>
  <c r="V1198" i="3"/>
  <c r="U1198" i="3"/>
  <c r="T1198" i="3"/>
  <c r="S1198" i="3"/>
  <c r="R1198" i="3"/>
  <c r="Q1198" i="3"/>
  <c r="P1198" i="3"/>
  <c r="V1197" i="3"/>
  <c r="U1197" i="3"/>
  <c r="T1197" i="3"/>
  <c r="S1197" i="3"/>
  <c r="R1197" i="3"/>
  <c r="Q1197" i="3"/>
  <c r="P1197" i="3"/>
  <c r="V1196" i="3"/>
  <c r="U1196" i="3"/>
  <c r="T1196" i="3"/>
  <c r="S1196" i="3"/>
  <c r="R1196" i="3"/>
  <c r="Q1196" i="3"/>
  <c r="P1196" i="3"/>
  <c r="V1195" i="3"/>
  <c r="U1195" i="3"/>
  <c r="T1195" i="3"/>
  <c r="S1195" i="3"/>
  <c r="R1195" i="3"/>
  <c r="Q1195" i="3"/>
  <c r="P1195" i="3"/>
  <c r="V1194" i="3"/>
  <c r="U1194" i="3"/>
  <c r="T1194" i="3"/>
  <c r="S1194" i="3"/>
  <c r="R1194" i="3"/>
  <c r="Q1194" i="3"/>
  <c r="P1194" i="3"/>
  <c r="V1193" i="3"/>
  <c r="U1193" i="3"/>
  <c r="T1193" i="3"/>
  <c r="S1193" i="3"/>
  <c r="R1193" i="3"/>
  <c r="Q1193" i="3"/>
  <c r="P1193" i="3"/>
  <c r="V1192" i="3"/>
  <c r="U1192" i="3"/>
  <c r="T1192" i="3"/>
  <c r="S1192" i="3"/>
  <c r="R1192" i="3"/>
  <c r="Q1192" i="3"/>
  <c r="P1192" i="3"/>
  <c r="V1191" i="3"/>
  <c r="U1191" i="3"/>
  <c r="T1191" i="3"/>
  <c r="S1191" i="3"/>
  <c r="R1191" i="3"/>
  <c r="Q1191" i="3"/>
  <c r="P1191" i="3"/>
  <c r="V1190" i="3"/>
  <c r="U1190" i="3"/>
  <c r="T1190" i="3"/>
  <c r="S1190" i="3"/>
  <c r="R1190" i="3"/>
  <c r="Q1190" i="3"/>
  <c r="P1190" i="3"/>
  <c r="V1189" i="3"/>
  <c r="U1189" i="3"/>
  <c r="T1189" i="3"/>
  <c r="S1189" i="3"/>
  <c r="R1189" i="3"/>
  <c r="Q1189" i="3"/>
  <c r="P1189" i="3"/>
  <c r="V1188" i="3"/>
  <c r="U1188" i="3"/>
  <c r="T1188" i="3"/>
  <c r="S1188" i="3"/>
  <c r="R1188" i="3"/>
  <c r="Q1188" i="3"/>
  <c r="P1188" i="3"/>
  <c r="V1187" i="3"/>
  <c r="U1187" i="3"/>
  <c r="T1187" i="3"/>
  <c r="S1187" i="3"/>
  <c r="R1187" i="3"/>
  <c r="Q1187" i="3"/>
  <c r="P1187" i="3"/>
  <c r="V1186" i="3"/>
  <c r="U1186" i="3"/>
  <c r="T1186" i="3"/>
  <c r="S1186" i="3"/>
  <c r="R1186" i="3"/>
  <c r="Q1186" i="3"/>
  <c r="P1186" i="3"/>
  <c r="V1185" i="3"/>
  <c r="U1185" i="3"/>
  <c r="T1185" i="3"/>
  <c r="S1185" i="3"/>
  <c r="R1185" i="3"/>
  <c r="Q1185" i="3"/>
  <c r="P1185" i="3"/>
  <c r="V1184" i="3"/>
  <c r="U1184" i="3"/>
  <c r="T1184" i="3"/>
  <c r="S1184" i="3"/>
  <c r="R1184" i="3"/>
  <c r="Q1184" i="3"/>
  <c r="P1184" i="3"/>
  <c r="V1183" i="3"/>
  <c r="U1183" i="3"/>
  <c r="T1183" i="3"/>
  <c r="S1183" i="3"/>
  <c r="R1183" i="3"/>
  <c r="Q1183" i="3"/>
  <c r="P1183" i="3"/>
  <c r="V1182" i="3"/>
  <c r="U1182" i="3"/>
  <c r="T1182" i="3"/>
  <c r="S1182" i="3"/>
  <c r="R1182" i="3"/>
  <c r="Q1182" i="3"/>
  <c r="P1182" i="3"/>
  <c r="V1181" i="3"/>
  <c r="U1181" i="3"/>
  <c r="T1181" i="3"/>
  <c r="S1181" i="3"/>
  <c r="R1181" i="3"/>
  <c r="Q1181" i="3"/>
  <c r="P1181" i="3"/>
  <c r="V1180" i="3"/>
  <c r="U1180" i="3"/>
  <c r="T1180" i="3"/>
  <c r="S1180" i="3"/>
  <c r="R1180" i="3"/>
  <c r="Q1180" i="3"/>
  <c r="P1180" i="3"/>
  <c r="V1179" i="3"/>
  <c r="U1179" i="3"/>
  <c r="T1179" i="3"/>
  <c r="S1179" i="3"/>
  <c r="R1179" i="3"/>
  <c r="Q1179" i="3"/>
  <c r="P1179" i="3"/>
  <c r="V1178" i="3"/>
  <c r="U1178" i="3"/>
  <c r="T1178" i="3"/>
  <c r="S1178" i="3"/>
  <c r="R1178" i="3"/>
  <c r="Q1178" i="3"/>
  <c r="P1178" i="3"/>
  <c r="V1177" i="3"/>
  <c r="U1177" i="3"/>
  <c r="T1177" i="3"/>
  <c r="S1177" i="3"/>
  <c r="R1177" i="3"/>
  <c r="Q1177" i="3"/>
  <c r="P1177" i="3"/>
  <c r="V1176" i="3"/>
  <c r="U1176" i="3"/>
  <c r="T1176" i="3"/>
  <c r="S1176" i="3"/>
  <c r="R1176" i="3"/>
  <c r="Q1176" i="3"/>
  <c r="P1176" i="3"/>
  <c r="V1175" i="3"/>
  <c r="U1175" i="3"/>
  <c r="T1175" i="3"/>
  <c r="S1175" i="3"/>
  <c r="R1175" i="3"/>
  <c r="Q1175" i="3"/>
  <c r="P1175" i="3"/>
  <c r="V1174" i="3"/>
  <c r="U1174" i="3"/>
  <c r="T1174" i="3"/>
  <c r="S1174" i="3"/>
  <c r="R1174" i="3"/>
  <c r="Q1174" i="3"/>
  <c r="P1174" i="3"/>
  <c r="V1173" i="3"/>
  <c r="U1173" i="3"/>
  <c r="T1173" i="3"/>
  <c r="S1173" i="3"/>
  <c r="R1173" i="3"/>
  <c r="Q1173" i="3"/>
  <c r="P1173" i="3"/>
  <c r="V1172" i="3"/>
  <c r="U1172" i="3"/>
  <c r="T1172" i="3"/>
  <c r="S1172" i="3"/>
  <c r="R1172" i="3"/>
  <c r="Q1172" i="3"/>
  <c r="P1172" i="3"/>
  <c r="V1171" i="3"/>
  <c r="U1171" i="3"/>
  <c r="T1171" i="3"/>
  <c r="S1171" i="3"/>
  <c r="R1171" i="3"/>
  <c r="Q1171" i="3"/>
  <c r="P1171" i="3"/>
  <c r="V1170" i="3"/>
  <c r="U1170" i="3"/>
  <c r="T1170" i="3"/>
  <c r="S1170" i="3"/>
  <c r="R1170" i="3"/>
  <c r="Q1170" i="3"/>
  <c r="P1170" i="3"/>
  <c r="V1169" i="3"/>
  <c r="U1169" i="3"/>
  <c r="T1169" i="3"/>
  <c r="S1169" i="3"/>
  <c r="R1169" i="3"/>
  <c r="Q1169" i="3"/>
  <c r="P1169" i="3"/>
  <c r="V1168" i="3"/>
  <c r="U1168" i="3"/>
  <c r="T1168" i="3"/>
  <c r="S1168" i="3"/>
  <c r="R1168" i="3"/>
  <c r="Q1168" i="3"/>
  <c r="P1168" i="3"/>
  <c r="V1167" i="3"/>
  <c r="U1167" i="3"/>
  <c r="T1167" i="3"/>
  <c r="S1167" i="3"/>
  <c r="R1167" i="3"/>
  <c r="Q1167" i="3"/>
  <c r="P1167" i="3"/>
  <c r="V1166" i="3"/>
  <c r="U1166" i="3"/>
  <c r="T1166" i="3"/>
  <c r="S1166" i="3"/>
  <c r="R1166" i="3"/>
  <c r="Q1166" i="3"/>
  <c r="P1166" i="3"/>
  <c r="V1165" i="3"/>
  <c r="U1165" i="3"/>
  <c r="T1165" i="3"/>
  <c r="S1165" i="3"/>
  <c r="R1165" i="3"/>
  <c r="Q1165" i="3"/>
  <c r="P1165" i="3"/>
  <c r="V1164" i="3"/>
  <c r="U1164" i="3"/>
  <c r="T1164" i="3"/>
  <c r="S1164" i="3"/>
  <c r="R1164" i="3"/>
  <c r="Q1164" i="3"/>
  <c r="P1164" i="3"/>
  <c r="V1163" i="3"/>
  <c r="U1163" i="3"/>
  <c r="T1163" i="3"/>
  <c r="S1163" i="3"/>
  <c r="R1163" i="3"/>
  <c r="Q1163" i="3"/>
  <c r="P1163" i="3"/>
  <c r="V1162" i="3"/>
  <c r="U1162" i="3"/>
  <c r="T1162" i="3"/>
  <c r="S1162" i="3"/>
  <c r="R1162" i="3"/>
  <c r="Q1162" i="3"/>
  <c r="P1162" i="3"/>
  <c r="V1161" i="3"/>
  <c r="U1161" i="3"/>
  <c r="T1161" i="3"/>
  <c r="S1161" i="3"/>
  <c r="R1161" i="3"/>
  <c r="Q1161" i="3"/>
  <c r="P1161" i="3"/>
  <c r="V1160" i="3"/>
  <c r="U1160" i="3"/>
  <c r="T1160" i="3"/>
  <c r="S1160" i="3"/>
  <c r="R1160" i="3"/>
  <c r="Q1160" i="3"/>
  <c r="P1160" i="3"/>
  <c r="V1159" i="3"/>
  <c r="U1159" i="3"/>
  <c r="T1159" i="3"/>
  <c r="S1159" i="3"/>
  <c r="R1159" i="3"/>
  <c r="Q1159" i="3"/>
  <c r="P1159" i="3"/>
  <c r="V1158" i="3"/>
  <c r="U1158" i="3"/>
  <c r="T1158" i="3"/>
  <c r="S1158" i="3"/>
  <c r="R1158" i="3"/>
  <c r="Q1158" i="3"/>
  <c r="P1158" i="3"/>
  <c r="V1157" i="3"/>
  <c r="U1157" i="3"/>
  <c r="T1157" i="3"/>
  <c r="S1157" i="3"/>
  <c r="R1157" i="3"/>
  <c r="Q1157" i="3"/>
  <c r="P1157" i="3"/>
  <c r="V1156" i="3"/>
  <c r="U1156" i="3"/>
  <c r="T1156" i="3"/>
  <c r="S1156" i="3"/>
  <c r="R1156" i="3"/>
  <c r="Q1156" i="3"/>
  <c r="P1156" i="3"/>
  <c r="V1155" i="3"/>
  <c r="U1155" i="3"/>
  <c r="T1155" i="3"/>
  <c r="S1155" i="3"/>
  <c r="R1155" i="3"/>
  <c r="Q1155" i="3"/>
  <c r="P1155" i="3"/>
  <c r="V1154" i="3"/>
  <c r="U1154" i="3"/>
  <c r="T1154" i="3"/>
  <c r="S1154" i="3"/>
  <c r="R1154" i="3"/>
  <c r="Q1154" i="3"/>
  <c r="P1154" i="3"/>
  <c r="V1153" i="3"/>
  <c r="U1153" i="3"/>
  <c r="T1153" i="3"/>
  <c r="S1153" i="3"/>
  <c r="R1153" i="3"/>
  <c r="Q1153" i="3"/>
  <c r="P1153" i="3"/>
  <c r="V1152" i="3"/>
  <c r="U1152" i="3"/>
  <c r="T1152" i="3"/>
  <c r="S1152" i="3"/>
  <c r="R1152" i="3"/>
  <c r="Q1152" i="3"/>
  <c r="P1152" i="3"/>
  <c r="V1151" i="3"/>
  <c r="U1151" i="3"/>
  <c r="T1151" i="3"/>
  <c r="S1151" i="3"/>
  <c r="R1151" i="3"/>
  <c r="Q1151" i="3"/>
  <c r="P1151" i="3"/>
  <c r="V1150" i="3"/>
  <c r="U1150" i="3"/>
  <c r="T1150" i="3"/>
  <c r="S1150" i="3"/>
  <c r="R1150" i="3"/>
  <c r="Q1150" i="3"/>
  <c r="P1150" i="3"/>
  <c r="V1149" i="3"/>
  <c r="U1149" i="3"/>
  <c r="T1149" i="3"/>
  <c r="S1149" i="3"/>
  <c r="R1149" i="3"/>
  <c r="Q1149" i="3"/>
  <c r="P1149" i="3"/>
  <c r="V1148" i="3"/>
  <c r="U1148" i="3"/>
  <c r="T1148" i="3"/>
  <c r="S1148" i="3"/>
  <c r="R1148" i="3"/>
  <c r="Q1148" i="3"/>
  <c r="P1148" i="3"/>
  <c r="V1147" i="3"/>
  <c r="U1147" i="3"/>
  <c r="T1147" i="3"/>
  <c r="S1147" i="3"/>
  <c r="R1147" i="3"/>
  <c r="Q1147" i="3"/>
  <c r="P1147" i="3"/>
  <c r="V1146" i="3"/>
  <c r="U1146" i="3"/>
  <c r="T1146" i="3"/>
  <c r="S1146" i="3"/>
  <c r="R1146" i="3"/>
  <c r="Q1146" i="3"/>
  <c r="P1146" i="3"/>
  <c r="V1145" i="3"/>
  <c r="U1145" i="3"/>
  <c r="T1145" i="3"/>
  <c r="S1145" i="3"/>
  <c r="R1145" i="3"/>
  <c r="Q1145" i="3"/>
  <c r="P1145" i="3"/>
  <c r="V1144" i="3"/>
  <c r="U1144" i="3"/>
  <c r="T1144" i="3"/>
  <c r="S1144" i="3"/>
  <c r="R1144" i="3"/>
  <c r="Q1144" i="3"/>
  <c r="P1144" i="3"/>
  <c r="V1143" i="3"/>
  <c r="U1143" i="3"/>
  <c r="T1143" i="3"/>
  <c r="S1143" i="3"/>
  <c r="R1143" i="3"/>
  <c r="Q1143" i="3"/>
  <c r="P1143" i="3"/>
  <c r="V1142" i="3"/>
  <c r="U1142" i="3"/>
  <c r="T1142" i="3"/>
  <c r="S1142" i="3"/>
  <c r="R1142" i="3"/>
  <c r="Q1142" i="3"/>
  <c r="P1142" i="3"/>
  <c r="V1141" i="3"/>
  <c r="U1141" i="3"/>
  <c r="T1141" i="3"/>
  <c r="S1141" i="3"/>
  <c r="R1141" i="3"/>
  <c r="Q1141" i="3"/>
  <c r="P1141" i="3"/>
  <c r="V1140" i="3"/>
  <c r="U1140" i="3"/>
  <c r="T1140" i="3"/>
  <c r="S1140" i="3"/>
  <c r="R1140" i="3"/>
  <c r="Q1140" i="3"/>
  <c r="P1140" i="3"/>
  <c r="V1139" i="3"/>
  <c r="U1139" i="3"/>
  <c r="T1139" i="3"/>
  <c r="S1139" i="3"/>
  <c r="R1139" i="3"/>
  <c r="Q1139" i="3"/>
  <c r="P1139" i="3"/>
  <c r="V1138" i="3"/>
  <c r="U1138" i="3"/>
  <c r="T1138" i="3"/>
  <c r="S1138" i="3"/>
  <c r="R1138" i="3"/>
  <c r="Q1138" i="3"/>
  <c r="P1138" i="3"/>
  <c r="V1137" i="3"/>
  <c r="U1137" i="3"/>
  <c r="T1137" i="3"/>
  <c r="S1137" i="3"/>
  <c r="R1137" i="3"/>
  <c r="Q1137" i="3"/>
  <c r="P1137" i="3"/>
  <c r="V1136" i="3"/>
  <c r="U1136" i="3"/>
  <c r="T1136" i="3"/>
  <c r="S1136" i="3"/>
  <c r="R1136" i="3"/>
  <c r="Q1136" i="3"/>
  <c r="P1136" i="3"/>
  <c r="V1135" i="3"/>
  <c r="U1135" i="3"/>
  <c r="T1135" i="3"/>
  <c r="S1135" i="3"/>
  <c r="R1135" i="3"/>
  <c r="Q1135" i="3"/>
  <c r="P1135" i="3"/>
  <c r="V1134" i="3"/>
  <c r="U1134" i="3"/>
  <c r="T1134" i="3"/>
  <c r="S1134" i="3"/>
  <c r="R1134" i="3"/>
  <c r="Q1134" i="3"/>
  <c r="P1134" i="3"/>
  <c r="V1133" i="3"/>
  <c r="U1133" i="3"/>
  <c r="T1133" i="3"/>
  <c r="S1133" i="3"/>
  <c r="R1133" i="3"/>
  <c r="Q1133" i="3"/>
  <c r="P1133" i="3"/>
  <c r="V1132" i="3"/>
  <c r="U1132" i="3"/>
  <c r="T1132" i="3"/>
  <c r="S1132" i="3"/>
  <c r="R1132" i="3"/>
  <c r="Q1132" i="3"/>
  <c r="P1132" i="3"/>
  <c r="V1131" i="3"/>
  <c r="U1131" i="3"/>
  <c r="T1131" i="3"/>
  <c r="S1131" i="3"/>
  <c r="R1131" i="3"/>
  <c r="Q1131" i="3"/>
  <c r="P1131" i="3"/>
  <c r="V1130" i="3"/>
  <c r="U1130" i="3"/>
  <c r="T1130" i="3"/>
  <c r="S1130" i="3"/>
  <c r="R1130" i="3"/>
  <c r="Q1130" i="3"/>
  <c r="P1130" i="3"/>
  <c r="V1129" i="3"/>
  <c r="U1129" i="3"/>
  <c r="T1129" i="3"/>
  <c r="S1129" i="3"/>
  <c r="R1129" i="3"/>
  <c r="Q1129" i="3"/>
  <c r="P1129" i="3"/>
  <c r="V1128" i="3"/>
  <c r="U1128" i="3"/>
  <c r="T1128" i="3"/>
  <c r="S1128" i="3"/>
  <c r="R1128" i="3"/>
  <c r="Q1128" i="3"/>
  <c r="P1128" i="3"/>
  <c r="V1127" i="3"/>
  <c r="U1127" i="3"/>
  <c r="T1127" i="3"/>
  <c r="S1127" i="3"/>
  <c r="R1127" i="3"/>
  <c r="Q1127" i="3"/>
  <c r="P1127" i="3"/>
  <c r="V1126" i="3"/>
  <c r="U1126" i="3"/>
  <c r="T1126" i="3"/>
  <c r="S1126" i="3"/>
  <c r="R1126" i="3"/>
  <c r="Q1126" i="3"/>
  <c r="P1126" i="3"/>
  <c r="V1125" i="3"/>
  <c r="U1125" i="3"/>
  <c r="T1125" i="3"/>
  <c r="S1125" i="3"/>
  <c r="R1125" i="3"/>
  <c r="Q1125" i="3"/>
  <c r="P1125" i="3"/>
  <c r="V1124" i="3"/>
  <c r="U1124" i="3"/>
  <c r="T1124" i="3"/>
  <c r="S1124" i="3"/>
  <c r="R1124" i="3"/>
  <c r="Q1124" i="3"/>
  <c r="P1124" i="3"/>
  <c r="V1123" i="3"/>
  <c r="U1123" i="3"/>
  <c r="T1123" i="3"/>
  <c r="S1123" i="3"/>
  <c r="R1123" i="3"/>
  <c r="Q1123" i="3"/>
  <c r="P1123" i="3"/>
  <c r="V1122" i="3"/>
  <c r="U1122" i="3"/>
  <c r="T1122" i="3"/>
  <c r="S1122" i="3"/>
  <c r="R1122" i="3"/>
  <c r="Q1122" i="3"/>
  <c r="P1122" i="3"/>
  <c r="V1121" i="3"/>
  <c r="U1121" i="3"/>
  <c r="T1121" i="3"/>
  <c r="S1121" i="3"/>
  <c r="R1121" i="3"/>
  <c r="Q1121" i="3"/>
  <c r="P1121" i="3"/>
  <c r="V1120" i="3"/>
  <c r="U1120" i="3"/>
  <c r="T1120" i="3"/>
  <c r="S1120" i="3"/>
  <c r="R1120" i="3"/>
  <c r="Q1120" i="3"/>
  <c r="P1120" i="3"/>
  <c r="V1119" i="3"/>
  <c r="U1119" i="3"/>
  <c r="T1119" i="3"/>
  <c r="S1119" i="3"/>
  <c r="R1119" i="3"/>
  <c r="Q1119" i="3"/>
  <c r="P1119" i="3"/>
  <c r="V1118" i="3"/>
  <c r="U1118" i="3"/>
  <c r="T1118" i="3"/>
  <c r="S1118" i="3"/>
  <c r="R1118" i="3"/>
  <c r="Q1118" i="3"/>
  <c r="P1118" i="3"/>
  <c r="V1117" i="3"/>
  <c r="U1117" i="3"/>
  <c r="T1117" i="3"/>
  <c r="S1117" i="3"/>
  <c r="R1117" i="3"/>
  <c r="Q1117" i="3"/>
  <c r="P1117" i="3"/>
  <c r="V1116" i="3"/>
  <c r="U1116" i="3"/>
  <c r="T1116" i="3"/>
  <c r="S1116" i="3"/>
  <c r="R1116" i="3"/>
  <c r="Q1116" i="3"/>
  <c r="P1116" i="3"/>
  <c r="V1115" i="3"/>
  <c r="U1115" i="3"/>
  <c r="T1115" i="3"/>
  <c r="S1115" i="3"/>
  <c r="R1115" i="3"/>
  <c r="Q1115" i="3"/>
  <c r="P1115" i="3"/>
  <c r="V1114" i="3"/>
  <c r="U1114" i="3"/>
  <c r="T1114" i="3"/>
  <c r="S1114" i="3"/>
  <c r="R1114" i="3"/>
  <c r="Q1114" i="3"/>
  <c r="P1114" i="3"/>
  <c r="V1113" i="3"/>
  <c r="U1113" i="3"/>
  <c r="T1113" i="3"/>
  <c r="S1113" i="3"/>
  <c r="R1113" i="3"/>
  <c r="Q1113" i="3"/>
  <c r="P1113" i="3"/>
  <c r="V1112" i="3"/>
  <c r="U1112" i="3"/>
  <c r="T1112" i="3"/>
  <c r="S1112" i="3"/>
  <c r="R1112" i="3"/>
  <c r="Q1112" i="3"/>
  <c r="P1112" i="3"/>
  <c r="V1111" i="3"/>
  <c r="U1111" i="3"/>
  <c r="T1111" i="3"/>
  <c r="S1111" i="3"/>
  <c r="R1111" i="3"/>
  <c r="Q1111" i="3"/>
  <c r="P1111" i="3"/>
  <c r="V1110" i="3"/>
  <c r="U1110" i="3"/>
  <c r="T1110" i="3"/>
  <c r="S1110" i="3"/>
  <c r="R1110" i="3"/>
  <c r="Q1110" i="3"/>
  <c r="P1110" i="3"/>
  <c r="V1109" i="3"/>
  <c r="U1109" i="3"/>
  <c r="T1109" i="3"/>
  <c r="S1109" i="3"/>
  <c r="R1109" i="3"/>
  <c r="Q1109" i="3"/>
  <c r="P1109" i="3"/>
  <c r="V1108" i="3"/>
  <c r="U1108" i="3"/>
  <c r="T1108" i="3"/>
  <c r="S1108" i="3"/>
  <c r="R1108" i="3"/>
  <c r="Q1108" i="3"/>
  <c r="P1108" i="3"/>
  <c r="V1107" i="3"/>
  <c r="U1107" i="3"/>
  <c r="T1107" i="3"/>
  <c r="S1107" i="3"/>
  <c r="R1107" i="3"/>
  <c r="Q1107" i="3"/>
  <c r="P1107" i="3"/>
  <c r="V1106" i="3"/>
  <c r="U1106" i="3"/>
  <c r="T1106" i="3"/>
  <c r="S1106" i="3"/>
  <c r="R1106" i="3"/>
  <c r="Q1106" i="3"/>
  <c r="P1106" i="3"/>
  <c r="V1105" i="3"/>
  <c r="U1105" i="3"/>
  <c r="T1105" i="3"/>
  <c r="S1105" i="3"/>
  <c r="R1105" i="3"/>
  <c r="Q1105" i="3"/>
  <c r="P1105" i="3"/>
  <c r="V1104" i="3"/>
  <c r="U1104" i="3"/>
  <c r="T1104" i="3"/>
  <c r="S1104" i="3"/>
  <c r="R1104" i="3"/>
  <c r="Q1104" i="3"/>
  <c r="P1104" i="3"/>
  <c r="V1103" i="3"/>
  <c r="U1103" i="3"/>
  <c r="T1103" i="3"/>
  <c r="S1103" i="3"/>
  <c r="R1103" i="3"/>
  <c r="Q1103" i="3"/>
  <c r="P1103" i="3"/>
  <c r="V1102" i="3"/>
  <c r="U1102" i="3"/>
  <c r="T1102" i="3"/>
  <c r="S1102" i="3"/>
  <c r="R1102" i="3"/>
  <c r="Q1102" i="3"/>
  <c r="P1102" i="3"/>
  <c r="V1101" i="3"/>
  <c r="U1101" i="3"/>
  <c r="T1101" i="3"/>
  <c r="S1101" i="3"/>
  <c r="R1101" i="3"/>
  <c r="Q1101" i="3"/>
  <c r="P1101" i="3"/>
  <c r="V1100" i="3"/>
  <c r="U1100" i="3"/>
  <c r="T1100" i="3"/>
  <c r="S1100" i="3"/>
  <c r="R1100" i="3"/>
  <c r="Q1100" i="3"/>
  <c r="P1100" i="3"/>
  <c r="V1099" i="3"/>
  <c r="U1099" i="3"/>
  <c r="T1099" i="3"/>
  <c r="S1099" i="3"/>
  <c r="R1099" i="3"/>
  <c r="Q1099" i="3"/>
  <c r="P1099" i="3"/>
  <c r="V1098" i="3"/>
  <c r="U1098" i="3"/>
  <c r="T1098" i="3"/>
  <c r="S1098" i="3"/>
  <c r="R1098" i="3"/>
  <c r="Q1098" i="3"/>
  <c r="P1098" i="3"/>
  <c r="V1097" i="3"/>
  <c r="U1097" i="3"/>
  <c r="T1097" i="3"/>
  <c r="S1097" i="3"/>
  <c r="R1097" i="3"/>
  <c r="Q1097" i="3"/>
  <c r="P1097" i="3"/>
  <c r="V1096" i="3"/>
  <c r="U1096" i="3"/>
  <c r="T1096" i="3"/>
  <c r="S1096" i="3"/>
  <c r="R1096" i="3"/>
  <c r="Q1096" i="3"/>
  <c r="P1096" i="3"/>
  <c r="V1095" i="3"/>
  <c r="U1095" i="3"/>
  <c r="T1095" i="3"/>
  <c r="S1095" i="3"/>
  <c r="R1095" i="3"/>
  <c r="Q1095" i="3"/>
  <c r="P1095" i="3"/>
  <c r="V1094" i="3"/>
  <c r="U1094" i="3"/>
  <c r="T1094" i="3"/>
  <c r="S1094" i="3"/>
  <c r="R1094" i="3"/>
  <c r="Q1094" i="3"/>
  <c r="P1094" i="3"/>
  <c r="V1093" i="3"/>
  <c r="U1093" i="3"/>
  <c r="T1093" i="3"/>
  <c r="S1093" i="3"/>
  <c r="R1093" i="3"/>
  <c r="Q1093" i="3"/>
  <c r="P1093" i="3"/>
  <c r="V1092" i="3"/>
  <c r="U1092" i="3"/>
  <c r="T1092" i="3"/>
  <c r="S1092" i="3"/>
  <c r="R1092" i="3"/>
  <c r="Q1092" i="3"/>
  <c r="P1092" i="3"/>
  <c r="V1091" i="3"/>
  <c r="U1091" i="3"/>
  <c r="T1091" i="3"/>
  <c r="S1091" i="3"/>
  <c r="R1091" i="3"/>
  <c r="Q1091" i="3"/>
  <c r="P1091" i="3"/>
  <c r="V1090" i="3"/>
  <c r="U1090" i="3"/>
  <c r="T1090" i="3"/>
  <c r="S1090" i="3"/>
  <c r="R1090" i="3"/>
  <c r="Q1090" i="3"/>
  <c r="P1090" i="3"/>
  <c r="V1089" i="3"/>
  <c r="U1089" i="3"/>
  <c r="T1089" i="3"/>
  <c r="S1089" i="3"/>
  <c r="R1089" i="3"/>
  <c r="Q1089" i="3"/>
  <c r="P1089" i="3"/>
  <c r="V1088" i="3"/>
  <c r="U1088" i="3"/>
  <c r="T1088" i="3"/>
  <c r="S1088" i="3"/>
  <c r="R1088" i="3"/>
  <c r="Q1088" i="3"/>
  <c r="P1088" i="3"/>
  <c r="V1087" i="3"/>
  <c r="U1087" i="3"/>
  <c r="T1087" i="3"/>
  <c r="S1087" i="3"/>
  <c r="R1087" i="3"/>
  <c r="Q1087" i="3"/>
  <c r="P1087" i="3"/>
  <c r="V1086" i="3"/>
  <c r="U1086" i="3"/>
  <c r="T1086" i="3"/>
  <c r="S1086" i="3"/>
  <c r="R1086" i="3"/>
  <c r="Q1086" i="3"/>
  <c r="P1086" i="3"/>
  <c r="V1085" i="3"/>
  <c r="U1085" i="3"/>
  <c r="T1085" i="3"/>
  <c r="S1085" i="3"/>
  <c r="R1085" i="3"/>
  <c r="Q1085" i="3"/>
  <c r="P1085" i="3"/>
  <c r="V1084" i="3"/>
  <c r="U1084" i="3"/>
  <c r="T1084" i="3"/>
  <c r="S1084" i="3"/>
  <c r="R1084" i="3"/>
  <c r="Q1084" i="3"/>
  <c r="P1084" i="3"/>
  <c r="V1083" i="3"/>
  <c r="U1083" i="3"/>
  <c r="T1083" i="3"/>
  <c r="S1083" i="3"/>
  <c r="R1083" i="3"/>
  <c r="Q1083" i="3"/>
  <c r="P1083" i="3"/>
  <c r="V1082" i="3"/>
  <c r="U1082" i="3"/>
  <c r="T1082" i="3"/>
  <c r="S1082" i="3"/>
  <c r="R1082" i="3"/>
  <c r="Q1082" i="3"/>
  <c r="P1082" i="3"/>
  <c r="V1081" i="3"/>
  <c r="U1081" i="3"/>
  <c r="T1081" i="3"/>
  <c r="S1081" i="3"/>
  <c r="R1081" i="3"/>
  <c r="Q1081" i="3"/>
  <c r="P1081" i="3"/>
  <c r="V1080" i="3"/>
  <c r="U1080" i="3"/>
  <c r="T1080" i="3"/>
  <c r="S1080" i="3"/>
  <c r="R1080" i="3"/>
  <c r="Q1080" i="3"/>
  <c r="P1080" i="3"/>
  <c r="V1079" i="3"/>
  <c r="U1079" i="3"/>
  <c r="T1079" i="3"/>
  <c r="S1079" i="3"/>
  <c r="R1079" i="3"/>
  <c r="Q1079" i="3"/>
  <c r="P1079" i="3"/>
  <c r="V1078" i="3"/>
  <c r="U1078" i="3"/>
  <c r="T1078" i="3"/>
  <c r="S1078" i="3"/>
  <c r="R1078" i="3"/>
  <c r="Q1078" i="3"/>
  <c r="P1078" i="3"/>
  <c r="V1077" i="3"/>
  <c r="U1077" i="3"/>
  <c r="T1077" i="3"/>
  <c r="S1077" i="3"/>
  <c r="R1077" i="3"/>
  <c r="Q1077" i="3"/>
  <c r="P1077" i="3"/>
  <c r="V1076" i="3"/>
  <c r="U1076" i="3"/>
  <c r="T1076" i="3"/>
  <c r="S1076" i="3"/>
  <c r="R1076" i="3"/>
  <c r="Q1076" i="3"/>
  <c r="P1076" i="3"/>
  <c r="V1075" i="3"/>
  <c r="U1075" i="3"/>
  <c r="T1075" i="3"/>
  <c r="S1075" i="3"/>
  <c r="R1075" i="3"/>
  <c r="Q1075" i="3"/>
  <c r="P1075" i="3"/>
  <c r="V1074" i="3"/>
  <c r="U1074" i="3"/>
  <c r="T1074" i="3"/>
  <c r="S1074" i="3"/>
  <c r="R1074" i="3"/>
  <c r="Q1074" i="3"/>
  <c r="P1074" i="3"/>
  <c r="V1073" i="3"/>
  <c r="U1073" i="3"/>
  <c r="T1073" i="3"/>
  <c r="S1073" i="3"/>
  <c r="R1073" i="3"/>
  <c r="Q1073" i="3"/>
  <c r="P1073" i="3"/>
  <c r="V1072" i="3"/>
  <c r="U1072" i="3"/>
  <c r="T1072" i="3"/>
  <c r="S1072" i="3"/>
  <c r="R1072" i="3"/>
  <c r="Q1072" i="3"/>
  <c r="P1072" i="3"/>
  <c r="V1071" i="3"/>
  <c r="U1071" i="3"/>
  <c r="T1071" i="3"/>
  <c r="S1071" i="3"/>
  <c r="R1071" i="3"/>
  <c r="Q1071" i="3"/>
  <c r="P1071" i="3"/>
  <c r="V1070" i="3"/>
  <c r="U1070" i="3"/>
  <c r="T1070" i="3"/>
  <c r="S1070" i="3"/>
  <c r="R1070" i="3"/>
  <c r="Q1070" i="3"/>
  <c r="P1070" i="3"/>
  <c r="V1069" i="3"/>
  <c r="U1069" i="3"/>
  <c r="T1069" i="3"/>
  <c r="S1069" i="3"/>
  <c r="R1069" i="3"/>
  <c r="Q1069" i="3"/>
  <c r="P1069" i="3"/>
  <c r="V1068" i="3"/>
  <c r="U1068" i="3"/>
  <c r="T1068" i="3"/>
  <c r="S1068" i="3"/>
  <c r="R1068" i="3"/>
  <c r="Q1068" i="3"/>
  <c r="P1068" i="3"/>
  <c r="V1067" i="3"/>
  <c r="U1067" i="3"/>
  <c r="T1067" i="3"/>
  <c r="S1067" i="3"/>
  <c r="R1067" i="3"/>
  <c r="Q1067" i="3"/>
  <c r="P1067" i="3"/>
  <c r="V1066" i="3"/>
  <c r="U1066" i="3"/>
  <c r="T1066" i="3"/>
  <c r="S1066" i="3"/>
  <c r="R1066" i="3"/>
  <c r="Q1066" i="3"/>
  <c r="P1066" i="3"/>
  <c r="V1065" i="3"/>
  <c r="U1065" i="3"/>
  <c r="T1065" i="3"/>
  <c r="S1065" i="3"/>
  <c r="R1065" i="3"/>
  <c r="Q1065" i="3"/>
  <c r="P1065" i="3"/>
  <c r="V1064" i="3"/>
  <c r="U1064" i="3"/>
  <c r="T1064" i="3"/>
  <c r="S1064" i="3"/>
  <c r="R1064" i="3"/>
  <c r="Q1064" i="3"/>
  <c r="P1064" i="3"/>
  <c r="V1063" i="3"/>
  <c r="U1063" i="3"/>
  <c r="T1063" i="3"/>
  <c r="S1063" i="3"/>
  <c r="R1063" i="3"/>
  <c r="Q1063" i="3"/>
  <c r="P1063" i="3"/>
  <c r="V1062" i="3"/>
  <c r="U1062" i="3"/>
  <c r="T1062" i="3"/>
  <c r="S1062" i="3"/>
  <c r="R1062" i="3"/>
  <c r="Q1062" i="3"/>
  <c r="P1062" i="3"/>
  <c r="V1061" i="3"/>
  <c r="U1061" i="3"/>
  <c r="T1061" i="3"/>
  <c r="S1061" i="3"/>
  <c r="R1061" i="3"/>
  <c r="Q1061" i="3"/>
  <c r="P1061" i="3"/>
  <c r="V1060" i="3"/>
  <c r="U1060" i="3"/>
  <c r="T1060" i="3"/>
  <c r="S1060" i="3"/>
  <c r="R1060" i="3"/>
  <c r="Q1060" i="3"/>
  <c r="P1060" i="3"/>
  <c r="V1059" i="3"/>
  <c r="U1059" i="3"/>
  <c r="T1059" i="3"/>
  <c r="S1059" i="3"/>
  <c r="R1059" i="3"/>
  <c r="Q1059" i="3"/>
  <c r="P1059" i="3"/>
  <c r="V1058" i="3"/>
  <c r="U1058" i="3"/>
  <c r="T1058" i="3"/>
  <c r="S1058" i="3"/>
  <c r="R1058" i="3"/>
  <c r="Q1058" i="3"/>
  <c r="P1058" i="3"/>
  <c r="V1057" i="3"/>
  <c r="U1057" i="3"/>
  <c r="T1057" i="3"/>
  <c r="S1057" i="3"/>
  <c r="R1057" i="3"/>
  <c r="Q1057" i="3"/>
  <c r="P1057" i="3"/>
  <c r="V1056" i="3"/>
  <c r="U1056" i="3"/>
  <c r="T1056" i="3"/>
  <c r="S1056" i="3"/>
  <c r="R1056" i="3"/>
  <c r="Q1056" i="3"/>
  <c r="P1056" i="3"/>
  <c r="V1055" i="3"/>
  <c r="U1055" i="3"/>
  <c r="T1055" i="3"/>
  <c r="S1055" i="3"/>
  <c r="R1055" i="3"/>
  <c r="Q1055" i="3"/>
  <c r="P1055" i="3"/>
  <c r="V1054" i="3"/>
  <c r="U1054" i="3"/>
  <c r="T1054" i="3"/>
  <c r="S1054" i="3"/>
  <c r="R1054" i="3"/>
  <c r="Q1054" i="3"/>
  <c r="P1054" i="3"/>
  <c r="V1053" i="3"/>
  <c r="U1053" i="3"/>
  <c r="T1053" i="3"/>
  <c r="S1053" i="3"/>
  <c r="R1053" i="3"/>
  <c r="Q1053" i="3"/>
  <c r="P1053" i="3"/>
  <c r="V1052" i="3"/>
  <c r="U1052" i="3"/>
  <c r="T1052" i="3"/>
  <c r="S1052" i="3"/>
  <c r="R1052" i="3"/>
  <c r="Q1052" i="3"/>
  <c r="P1052" i="3"/>
  <c r="V1051" i="3"/>
  <c r="U1051" i="3"/>
  <c r="T1051" i="3"/>
  <c r="S1051" i="3"/>
  <c r="R1051" i="3"/>
  <c r="Q1051" i="3"/>
  <c r="P1051" i="3"/>
  <c r="V1050" i="3"/>
  <c r="U1050" i="3"/>
  <c r="T1050" i="3"/>
  <c r="S1050" i="3"/>
  <c r="R1050" i="3"/>
  <c r="Q1050" i="3"/>
  <c r="P1050" i="3"/>
  <c r="V1049" i="3"/>
  <c r="U1049" i="3"/>
  <c r="T1049" i="3"/>
  <c r="S1049" i="3"/>
  <c r="R1049" i="3"/>
  <c r="Q1049" i="3"/>
  <c r="P1049" i="3"/>
  <c r="V1048" i="3"/>
  <c r="U1048" i="3"/>
  <c r="T1048" i="3"/>
  <c r="S1048" i="3"/>
  <c r="R1048" i="3"/>
  <c r="Q1048" i="3"/>
  <c r="P1048" i="3"/>
  <c r="V1047" i="3"/>
  <c r="U1047" i="3"/>
  <c r="T1047" i="3"/>
  <c r="S1047" i="3"/>
  <c r="R1047" i="3"/>
  <c r="Q1047" i="3"/>
  <c r="P1047" i="3"/>
  <c r="V1046" i="3"/>
  <c r="U1046" i="3"/>
  <c r="T1046" i="3"/>
  <c r="S1046" i="3"/>
  <c r="R1046" i="3"/>
  <c r="Q1046" i="3"/>
  <c r="P1046" i="3"/>
  <c r="V1045" i="3"/>
  <c r="U1045" i="3"/>
  <c r="T1045" i="3"/>
  <c r="S1045" i="3"/>
  <c r="R1045" i="3"/>
  <c r="Q1045" i="3"/>
  <c r="P1045" i="3"/>
  <c r="V1044" i="3"/>
  <c r="U1044" i="3"/>
  <c r="T1044" i="3"/>
  <c r="S1044" i="3"/>
  <c r="R1044" i="3"/>
  <c r="Q1044" i="3"/>
  <c r="P1044" i="3"/>
  <c r="V1043" i="3"/>
  <c r="U1043" i="3"/>
  <c r="T1043" i="3"/>
  <c r="S1043" i="3"/>
  <c r="R1043" i="3"/>
  <c r="Q1043" i="3"/>
  <c r="P1043" i="3"/>
  <c r="V1042" i="3"/>
  <c r="U1042" i="3"/>
  <c r="T1042" i="3"/>
  <c r="S1042" i="3"/>
  <c r="R1042" i="3"/>
  <c r="Q1042" i="3"/>
  <c r="P1042" i="3"/>
  <c r="V1041" i="3"/>
  <c r="U1041" i="3"/>
  <c r="T1041" i="3"/>
  <c r="S1041" i="3"/>
  <c r="R1041" i="3"/>
  <c r="Q1041" i="3"/>
  <c r="P1041" i="3"/>
  <c r="V1040" i="3"/>
  <c r="U1040" i="3"/>
  <c r="T1040" i="3"/>
  <c r="S1040" i="3"/>
  <c r="R1040" i="3"/>
  <c r="Q1040" i="3"/>
  <c r="P1040" i="3"/>
  <c r="V1039" i="3"/>
  <c r="U1039" i="3"/>
  <c r="T1039" i="3"/>
  <c r="S1039" i="3"/>
  <c r="R1039" i="3"/>
  <c r="Q1039" i="3"/>
  <c r="P1039" i="3"/>
  <c r="V1038" i="3"/>
  <c r="U1038" i="3"/>
  <c r="T1038" i="3"/>
  <c r="S1038" i="3"/>
  <c r="R1038" i="3"/>
  <c r="Q1038" i="3"/>
  <c r="P1038" i="3"/>
  <c r="V1037" i="3"/>
  <c r="U1037" i="3"/>
  <c r="T1037" i="3"/>
  <c r="S1037" i="3"/>
  <c r="R1037" i="3"/>
  <c r="Q1037" i="3"/>
  <c r="P1037" i="3"/>
  <c r="V1036" i="3"/>
  <c r="U1036" i="3"/>
  <c r="T1036" i="3"/>
  <c r="S1036" i="3"/>
  <c r="R1036" i="3"/>
  <c r="Q1036" i="3"/>
  <c r="P1036" i="3"/>
  <c r="V1035" i="3"/>
  <c r="U1035" i="3"/>
  <c r="T1035" i="3"/>
  <c r="S1035" i="3"/>
  <c r="R1035" i="3"/>
  <c r="Q1035" i="3"/>
  <c r="P1035" i="3"/>
  <c r="V1034" i="3"/>
  <c r="U1034" i="3"/>
  <c r="T1034" i="3"/>
  <c r="S1034" i="3"/>
  <c r="R1034" i="3"/>
  <c r="Q1034" i="3"/>
  <c r="P1034" i="3"/>
  <c r="V1033" i="3"/>
  <c r="U1033" i="3"/>
  <c r="T1033" i="3"/>
  <c r="S1033" i="3"/>
  <c r="R1033" i="3"/>
  <c r="Q1033" i="3"/>
  <c r="P1033" i="3"/>
  <c r="V1032" i="3"/>
  <c r="U1032" i="3"/>
  <c r="T1032" i="3"/>
  <c r="S1032" i="3"/>
  <c r="R1032" i="3"/>
  <c r="Q1032" i="3"/>
  <c r="P1032" i="3"/>
  <c r="V1031" i="3"/>
  <c r="U1031" i="3"/>
  <c r="T1031" i="3"/>
  <c r="S1031" i="3"/>
  <c r="R1031" i="3"/>
  <c r="Q1031" i="3"/>
  <c r="P1031" i="3"/>
  <c r="V1030" i="3"/>
  <c r="U1030" i="3"/>
  <c r="T1030" i="3"/>
  <c r="S1030" i="3"/>
  <c r="R1030" i="3"/>
  <c r="Q1030" i="3"/>
  <c r="P1030" i="3"/>
  <c r="V1029" i="3"/>
  <c r="U1029" i="3"/>
  <c r="T1029" i="3"/>
  <c r="S1029" i="3"/>
  <c r="R1029" i="3"/>
  <c r="Q1029" i="3"/>
  <c r="P1029" i="3"/>
  <c r="V1028" i="3"/>
  <c r="U1028" i="3"/>
  <c r="T1028" i="3"/>
  <c r="S1028" i="3"/>
  <c r="R1028" i="3"/>
  <c r="Q1028" i="3"/>
  <c r="P1028" i="3"/>
  <c r="V1027" i="3"/>
  <c r="U1027" i="3"/>
  <c r="T1027" i="3"/>
  <c r="S1027" i="3"/>
  <c r="R1027" i="3"/>
  <c r="Q1027" i="3"/>
  <c r="P1027" i="3"/>
  <c r="V1026" i="3"/>
  <c r="U1026" i="3"/>
  <c r="T1026" i="3"/>
  <c r="S1026" i="3"/>
  <c r="R1026" i="3"/>
  <c r="Q1026" i="3"/>
  <c r="P1026" i="3"/>
  <c r="V1025" i="3"/>
  <c r="U1025" i="3"/>
  <c r="T1025" i="3"/>
  <c r="S1025" i="3"/>
  <c r="R1025" i="3"/>
  <c r="Q1025" i="3"/>
  <c r="P1025" i="3"/>
  <c r="V1024" i="3"/>
  <c r="U1024" i="3"/>
  <c r="T1024" i="3"/>
  <c r="S1024" i="3"/>
  <c r="R1024" i="3"/>
  <c r="Q1024" i="3"/>
  <c r="P1024" i="3"/>
  <c r="V1023" i="3"/>
  <c r="U1023" i="3"/>
  <c r="T1023" i="3"/>
  <c r="S1023" i="3"/>
  <c r="R1023" i="3"/>
  <c r="Q1023" i="3"/>
  <c r="P1023" i="3"/>
  <c r="V1022" i="3"/>
  <c r="U1022" i="3"/>
  <c r="T1022" i="3"/>
  <c r="S1022" i="3"/>
  <c r="R1022" i="3"/>
  <c r="Q1022" i="3"/>
  <c r="P1022" i="3"/>
  <c r="V1021" i="3"/>
  <c r="U1021" i="3"/>
  <c r="T1021" i="3"/>
  <c r="S1021" i="3"/>
  <c r="R1021" i="3"/>
  <c r="Q1021" i="3"/>
  <c r="P1021" i="3"/>
  <c r="V1020" i="3"/>
  <c r="U1020" i="3"/>
  <c r="T1020" i="3"/>
  <c r="S1020" i="3"/>
  <c r="R1020" i="3"/>
  <c r="Q1020" i="3"/>
  <c r="P1020" i="3"/>
  <c r="V1019" i="3"/>
  <c r="U1019" i="3"/>
  <c r="T1019" i="3"/>
  <c r="S1019" i="3"/>
  <c r="R1019" i="3"/>
  <c r="Q1019" i="3"/>
  <c r="P1019" i="3"/>
  <c r="V1018" i="3"/>
  <c r="U1018" i="3"/>
  <c r="T1018" i="3"/>
  <c r="S1018" i="3"/>
  <c r="R1018" i="3"/>
  <c r="Q1018" i="3"/>
  <c r="P1018" i="3"/>
  <c r="V1017" i="3"/>
  <c r="U1017" i="3"/>
  <c r="T1017" i="3"/>
  <c r="S1017" i="3"/>
  <c r="R1017" i="3"/>
  <c r="Q1017" i="3"/>
  <c r="P1017" i="3"/>
  <c r="V1016" i="3"/>
  <c r="U1016" i="3"/>
  <c r="T1016" i="3"/>
  <c r="S1016" i="3"/>
  <c r="R1016" i="3"/>
  <c r="Q1016" i="3"/>
  <c r="P1016" i="3"/>
  <c r="V1015" i="3"/>
  <c r="U1015" i="3"/>
  <c r="T1015" i="3"/>
  <c r="S1015" i="3"/>
  <c r="R1015" i="3"/>
  <c r="Q1015" i="3"/>
  <c r="P1015" i="3"/>
  <c r="V1014" i="3"/>
  <c r="U1014" i="3"/>
  <c r="T1014" i="3"/>
  <c r="S1014" i="3"/>
  <c r="R1014" i="3"/>
  <c r="Q1014" i="3"/>
  <c r="P1014" i="3"/>
  <c r="V1013" i="3"/>
  <c r="U1013" i="3"/>
  <c r="T1013" i="3"/>
  <c r="S1013" i="3"/>
  <c r="R1013" i="3"/>
  <c r="Q1013" i="3"/>
  <c r="P1013" i="3"/>
  <c r="V1012" i="3"/>
  <c r="U1012" i="3"/>
  <c r="T1012" i="3"/>
  <c r="S1012" i="3"/>
  <c r="R1012" i="3"/>
  <c r="Q1012" i="3"/>
  <c r="P1012" i="3"/>
  <c r="V1011" i="3"/>
  <c r="U1011" i="3"/>
  <c r="T1011" i="3"/>
  <c r="S1011" i="3"/>
  <c r="R1011" i="3"/>
  <c r="Q1011" i="3"/>
  <c r="P1011" i="3"/>
  <c r="V1010" i="3"/>
  <c r="U1010" i="3"/>
  <c r="T1010" i="3"/>
  <c r="S1010" i="3"/>
  <c r="R1010" i="3"/>
  <c r="Q1010" i="3"/>
  <c r="P1010" i="3"/>
  <c r="V1009" i="3"/>
  <c r="U1009" i="3"/>
  <c r="T1009" i="3"/>
  <c r="S1009" i="3"/>
  <c r="R1009" i="3"/>
  <c r="Q1009" i="3"/>
  <c r="P1009" i="3"/>
  <c r="V1008" i="3"/>
  <c r="U1008" i="3"/>
  <c r="T1008" i="3"/>
  <c r="S1008" i="3"/>
  <c r="R1008" i="3"/>
  <c r="Q1008" i="3"/>
  <c r="P1008" i="3"/>
  <c r="V1007" i="3"/>
  <c r="U1007" i="3"/>
  <c r="T1007" i="3"/>
  <c r="S1007" i="3"/>
  <c r="R1007" i="3"/>
  <c r="Q1007" i="3"/>
  <c r="P1007" i="3"/>
  <c r="V1006" i="3"/>
  <c r="U1006" i="3"/>
  <c r="T1006" i="3"/>
  <c r="S1006" i="3"/>
  <c r="R1006" i="3"/>
  <c r="Q1006" i="3"/>
  <c r="P1006" i="3"/>
  <c r="V1005" i="3"/>
  <c r="U1005" i="3"/>
  <c r="T1005" i="3"/>
  <c r="S1005" i="3"/>
  <c r="R1005" i="3"/>
  <c r="Q1005" i="3"/>
  <c r="P1005" i="3"/>
  <c r="V1004" i="3"/>
  <c r="U1004" i="3"/>
  <c r="T1004" i="3"/>
  <c r="S1004" i="3"/>
  <c r="R1004" i="3"/>
  <c r="Q1004" i="3"/>
  <c r="P1004" i="3"/>
  <c r="V1003" i="3"/>
  <c r="U1003" i="3"/>
  <c r="T1003" i="3"/>
  <c r="S1003" i="3"/>
  <c r="R1003" i="3"/>
  <c r="Q1003" i="3"/>
  <c r="P1003" i="3"/>
  <c r="V1002" i="3"/>
  <c r="U1002" i="3"/>
  <c r="T1002" i="3"/>
  <c r="S1002" i="3"/>
  <c r="R1002" i="3"/>
  <c r="Q1002" i="3"/>
  <c r="P1002" i="3"/>
  <c r="V1001" i="3"/>
  <c r="U1001" i="3"/>
  <c r="T1001" i="3"/>
  <c r="S1001" i="3"/>
  <c r="R1001" i="3"/>
  <c r="Q1001" i="3"/>
  <c r="P1001" i="3"/>
  <c r="V1000" i="3"/>
  <c r="U1000" i="3"/>
  <c r="T1000" i="3"/>
  <c r="S1000" i="3"/>
  <c r="R1000" i="3"/>
  <c r="Q1000" i="3"/>
  <c r="P1000" i="3"/>
  <c r="V999" i="3"/>
  <c r="U999" i="3"/>
  <c r="T999" i="3"/>
  <c r="S999" i="3"/>
  <c r="R999" i="3"/>
  <c r="Q999" i="3"/>
  <c r="P999" i="3"/>
  <c r="V998" i="3"/>
  <c r="U998" i="3"/>
  <c r="T998" i="3"/>
  <c r="S998" i="3"/>
  <c r="R998" i="3"/>
  <c r="Q998" i="3"/>
  <c r="P998" i="3"/>
  <c r="V997" i="3"/>
  <c r="U997" i="3"/>
  <c r="T997" i="3"/>
  <c r="S997" i="3"/>
  <c r="R997" i="3"/>
  <c r="Q997" i="3"/>
  <c r="P997" i="3"/>
  <c r="V996" i="3"/>
  <c r="U996" i="3"/>
  <c r="T996" i="3"/>
  <c r="S996" i="3"/>
  <c r="R996" i="3"/>
  <c r="Q996" i="3"/>
  <c r="P996" i="3"/>
  <c r="V995" i="3"/>
  <c r="U995" i="3"/>
  <c r="T995" i="3"/>
  <c r="S995" i="3"/>
  <c r="R995" i="3"/>
  <c r="Q995" i="3"/>
  <c r="P995" i="3"/>
  <c r="V994" i="3"/>
  <c r="U994" i="3"/>
  <c r="T994" i="3"/>
  <c r="S994" i="3"/>
  <c r="R994" i="3"/>
  <c r="Q994" i="3"/>
  <c r="P994" i="3"/>
  <c r="V993" i="3"/>
  <c r="U993" i="3"/>
  <c r="T993" i="3"/>
  <c r="S993" i="3"/>
  <c r="R993" i="3"/>
  <c r="Q993" i="3"/>
  <c r="P993" i="3"/>
  <c r="V992" i="3"/>
  <c r="U992" i="3"/>
  <c r="T992" i="3"/>
  <c r="S992" i="3"/>
  <c r="R992" i="3"/>
  <c r="Q992" i="3"/>
  <c r="P992" i="3"/>
  <c r="V991" i="3"/>
  <c r="U991" i="3"/>
  <c r="T991" i="3"/>
  <c r="S991" i="3"/>
  <c r="R991" i="3"/>
  <c r="Q991" i="3"/>
  <c r="P991" i="3"/>
  <c r="V990" i="3"/>
  <c r="U990" i="3"/>
  <c r="T990" i="3"/>
  <c r="S990" i="3"/>
  <c r="R990" i="3"/>
  <c r="Q990" i="3"/>
  <c r="P990" i="3"/>
  <c r="V989" i="3"/>
  <c r="U989" i="3"/>
  <c r="T989" i="3"/>
  <c r="S989" i="3"/>
  <c r="R989" i="3"/>
  <c r="Q989" i="3"/>
  <c r="P989" i="3"/>
  <c r="V988" i="3"/>
  <c r="U988" i="3"/>
  <c r="T988" i="3"/>
  <c r="S988" i="3"/>
  <c r="R988" i="3"/>
  <c r="Q988" i="3"/>
  <c r="P988" i="3"/>
  <c r="V987" i="3"/>
  <c r="U987" i="3"/>
  <c r="T987" i="3"/>
  <c r="S987" i="3"/>
  <c r="R987" i="3"/>
  <c r="Q987" i="3"/>
  <c r="P987" i="3"/>
  <c r="V986" i="3"/>
  <c r="U986" i="3"/>
  <c r="T986" i="3"/>
  <c r="S986" i="3"/>
  <c r="R986" i="3"/>
  <c r="Q986" i="3"/>
  <c r="P986" i="3"/>
  <c r="V985" i="3"/>
  <c r="U985" i="3"/>
  <c r="T985" i="3"/>
  <c r="S985" i="3"/>
  <c r="R985" i="3"/>
  <c r="Q985" i="3"/>
  <c r="P985" i="3"/>
  <c r="V984" i="3"/>
  <c r="U984" i="3"/>
  <c r="T984" i="3"/>
  <c r="S984" i="3"/>
  <c r="R984" i="3"/>
  <c r="Q984" i="3"/>
  <c r="P984" i="3"/>
  <c r="V983" i="3"/>
  <c r="U983" i="3"/>
  <c r="T983" i="3"/>
  <c r="S983" i="3"/>
  <c r="R983" i="3"/>
  <c r="Q983" i="3"/>
  <c r="P983" i="3"/>
  <c r="V982" i="3"/>
  <c r="U982" i="3"/>
  <c r="T982" i="3"/>
  <c r="S982" i="3"/>
  <c r="R982" i="3"/>
  <c r="Q982" i="3"/>
  <c r="P982" i="3"/>
  <c r="V981" i="3"/>
  <c r="U981" i="3"/>
  <c r="T981" i="3"/>
  <c r="S981" i="3"/>
  <c r="R981" i="3"/>
  <c r="Q981" i="3"/>
  <c r="P981" i="3"/>
  <c r="V980" i="3"/>
  <c r="U980" i="3"/>
  <c r="T980" i="3"/>
  <c r="S980" i="3"/>
  <c r="R980" i="3"/>
  <c r="Q980" i="3"/>
  <c r="P980" i="3"/>
  <c r="V979" i="3"/>
  <c r="U979" i="3"/>
  <c r="T979" i="3"/>
  <c r="S979" i="3"/>
  <c r="R979" i="3"/>
  <c r="Q979" i="3"/>
  <c r="P979" i="3"/>
  <c r="V978" i="3"/>
  <c r="U978" i="3"/>
  <c r="T978" i="3"/>
  <c r="S978" i="3"/>
  <c r="R978" i="3"/>
  <c r="Q978" i="3"/>
  <c r="P978" i="3"/>
  <c r="V977" i="3"/>
  <c r="U977" i="3"/>
  <c r="T977" i="3"/>
  <c r="S977" i="3"/>
  <c r="R977" i="3"/>
  <c r="Q977" i="3"/>
  <c r="P977" i="3"/>
  <c r="V976" i="3"/>
  <c r="U976" i="3"/>
  <c r="T976" i="3"/>
  <c r="S976" i="3"/>
  <c r="R976" i="3"/>
  <c r="Q976" i="3"/>
  <c r="P976" i="3"/>
  <c r="V975" i="3"/>
  <c r="U975" i="3"/>
  <c r="T975" i="3"/>
  <c r="S975" i="3"/>
  <c r="R975" i="3"/>
  <c r="Q975" i="3"/>
  <c r="P975" i="3"/>
  <c r="V974" i="3"/>
  <c r="U974" i="3"/>
  <c r="T974" i="3"/>
  <c r="S974" i="3"/>
  <c r="R974" i="3"/>
  <c r="Q974" i="3"/>
  <c r="P974" i="3"/>
  <c r="V973" i="3"/>
  <c r="U973" i="3"/>
  <c r="T973" i="3"/>
  <c r="S973" i="3"/>
  <c r="R973" i="3"/>
  <c r="Q973" i="3"/>
  <c r="P973" i="3"/>
  <c r="V972" i="3"/>
  <c r="U972" i="3"/>
  <c r="T972" i="3"/>
  <c r="S972" i="3"/>
  <c r="R972" i="3"/>
  <c r="Q972" i="3"/>
  <c r="P972" i="3"/>
  <c r="V971" i="3"/>
  <c r="U971" i="3"/>
  <c r="T971" i="3"/>
  <c r="S971" i="3"/>
  <c r="R971" i="3"/>
  <c r="Q971" i="3"/>
  <c r="P971" i="3"/>
  <c r="V970" i="3"/>
  <c r="U970" i="3"/>
  <c r="T970" i="3"/>
  <c r="S970" i="3"/>
  <c r="R970" i="3"/>
  <c r="Q970" i="3"/>
  <c r="P970" i="3"/>
  <c r="V969" i="3"/>
  <c r="U969" i="3"/>
  <c r="T969" i="3"/>
  <c r="S969" i="3"/>
  <c r="R969" i="3"/>
  <c r="Q969" i="3"/>
  <c r="P969" i="3"/>
  <c r="V968" i="3"/>
  <c r="U968" i="3"/>
  <c r="T968" i="3"/>
  <c r="S968" i="3"/>
  <c r="R968" i="3"/>
  <c r="Q968" i="3"/>
  <c r="P968" i="3"/>
  <c r="V967" i="3"/>
  <c r="U967" i="3"/>
  <c r="T967" i="3"/>
  <c r="S967" i="3"/>
  <c r="R967" i="3"/>
  <c r="Q967" i="3"/>
  <c r="P967" i="3"/>
  <c r="V966" i="3"/>
  <c r="U966" i="3"/>
  <c r="T966" i="3"/>
  <c r="S966" i="3"/>
  <c r="R966" i="3"/>
  <c r="Q966" i="3"/>
  <c r="P966" i="3"/>
  <c r="V965" i="3"/>
  <c r="U965" i="3"/>
  <c r="T965" i="3"/>
  <c r="S965" i="3"/>
  <c r="R965" i="3"/>
  <c r="Q965" i="3"/>
  <c r="P965" i="3"/>
  <c r="V964" i="3"/>
  <c r="U964" i="3"/>
  <c r="T964" i="3"/>
  <c r="S964" i="3"/>
  <c r="R964" i="3"/>
  <c r="Q964" i="3"/>
  <c r="P964" i="3"/>
  <c r="V963" i="3"/>
  <c r="U963" i="3"/>
  <c r="T963" i="3"/>
  <c r="S963" i="3"/>
  <c r="R963" i="3"/>
  <c r="Q963" i="3"/>
  <c r="P963" i="3"/>
  <c r="V962" i="3"/>
  <c r="U962" i="3"/>
  <c r="T962" i="3"/>
  <c r="S962" i="3"/>
  <c r="R962" i="3"/>
  <c r="Q962" i="3"/>
  <c r="P962" i="3"/>
  <c r="V961" i="3"/>
  <c r="U961" i="3"/>
  <c r="T961" i="3"/>
  <c r="S961" i="3"/>
  <c r="R961" i="3"/>
  <c r="Q961" i="3"/>
  <c r="P961" i="3"/>
  <c r="V960" i="3"/>
  <c r="U960" i="3"/>
  <c r="T960" i="3"/>
  <c r="S960" i="3"/>
  <c r="R960" i="3"/>
  <c r="Q960" i="3"/>
  <c r="P960" i="3"/>
  <c r="V959" i="3"/>
  <c r="U959" i="3"/>
  <c r="T959" i="3"/>
  <c r="S959" i="3"/>
  <c r="R959" i="3"/>
  <c r="Q959" i="3"/>
  <c r="P959" i="3"/>
  <c r="V958" i="3"/>
  <c r="U958" i="3"/>
  <c r="T958" i="3"/>
  <c r="S958" i="3"/>
  <c r="R958" i="3"/>
  <c r="Q958" i="3"/>
  <c r="P958" i="3"/>
  <c r="V957" i="3"/>
  <c r="U957" i="3"/>
  <c r="T957" i="3"/>
  <c r="S957" i="3"/>
  <c r="R957" i="3"/>
  <c r="Q957" i="3"/>
  <c r="P957" i="3"/>
  <c r="V956" i="3"/>
  <c r="U956" i="3"/>
  <c r="T956" i="3"/>
  <c r="S956" i="3"/>
  <c r="R956" i="3"/>
  <c r="Q956" i="3"/>
  <c r="P956" i="3"/>
  <c r="V955" i="3"/>
  <c r="U955" i="3"/>
  <c r="T955" i="3"/>
  <c r="S955" i="3"/>
  <c r="R955" i="3"/>
  <c r="Q955" i="3"/>
  <c r="P955" i="3"/>
  <c r="V954" i="3"/>
  <c r="U954" i="3"/>
  <c r="T954" i="3"/>
  <c r="S954" i="3"/>
  <c r="R954" i="3"/>
  <c r="Q954" i="3"/>
  <c r="P954" i="3"/>
  <c r="V953" i="3"/>
  <c r="U953" i="3"/>
  <c r="T953" i="3"/>
  <c r="S953" i="3"/>
  <c r="R953" i="3"/>
  <c r="Q953" i="3"/>
  <c r="P953" i="3"/>
  <c r="V952" i="3"/>
  <c r="U952" i="3"/>
  <c r="T952" i="3"/>
  <c r="S952" i="3"/>
  <c r="R952" i="3"/>
  <c r="Q952" i="3"/>
  <c r="P952" i="3"/>
  <c r="V951" i="3"/>
  <c r="U951" i="3"/>
  <c r="T951" i="3"/>
  <c r="S951" i="3"/>
  <c r="R951" i="3"/>
  <c r="Q951" i="3"/>
  <c r="P951" i="3"/>
  <c r="V950" i="3"/>
  <c r="U950" i="3"/>
  <c r="T950" i="3"/>
  <c r="S950" i="3"/>
  <c r="R950" i="3"/>
  <c r="Q950" i="3"/>
  <c r="P950" i="3"/>
  <c r="V949" i="3"/>
  <c r="U949" i="3"/>
  <c r="T949" i="3"/>
  <c r="S949" i="3"/>
  <c r="R949" i="3"/>
  <c r="Q949" i="3"/>
  <c r="P949" i="3"/>
  <c r="V948" i="3"/>
  <c r="U948" i="3"/>
  <c r="T948" i="3"/>
  <c r="S948" i="3"/>
  <c r="R948" i="3"/>
  <c r="Q948" i="3"/>
  <c r="P948" i="3"/>
  <c r="V947" i="3"/>
  <c r="U947" i="3"/>
  <c r="T947" i="3"/>
  <c r="S947" i="3"/>
  <c r="R947" i="3"/>
  <c r="Q947" i="3"/>
  <c r="P947" i="3"/>
  <c r="V946" i="3"/>
  <c r="U946" i="3"/>
  <c r="T946" i="3"/>
  <c r="S946" i="3"/>
  <c r="R946" i="3"/>
  <c r="Q946" i="3"/>
  <c r="P946" i="3"/>
  <c r="V945" i="3"/>
  <c r="U945" i="3"/>
  <c r="T945" i="3"/>
  <c r="S945" i="3"/>
  <c r="R945" i="3"/>
  <c r="Q945" i="3"/>
  <c r="P945" i="3"/>
  <c r="V944" i="3"/>
  <c r="U944" i="3"/>
  <c r="T944" i="3"/>
  <c r="S944" i="3"/>
  <c r="R944" i="3"/>
  <c r="Q944" i="3"/>
  <c r="P944" i="3"/>
  <c r="V943" i="3"/>
  <c r="U943" i="3"/>
  <c r="T943" i="3"/>
  <c r="S943" i="3"/>
  <c r="R943" i="3"/>
  <c r="Q943" i="3"/>
  <c r="P943" i="3"/>
  <c r="V942" i="3"/>
  <c r="U942" i="3"/>
  <c r="T942" i="3"/>
  <c r="S942" i="3"/>
  <c r="R942" i="3"/>
  <c r="Q942" i="3"/>
  <c r="P942" i="3"/>
  <c r="V941" i="3"/>
  <c r="U941" i="3"/>
  <c r="T941" i="3"/>
  <c r="S941" i="3"/>
  <c r="R941" i="3"/>
  <c r="Q941" i="3"/>
  <c r="P941" i="3"/>
  <c r="V940" i="3"/>
  <c r="U940" i="3"/>
  <c r="T940" i="3"/>
  <c r="S940" i="3"/>
  <c r="R940" i="3"/>
  <c r="Q940" i="3"/>
  <c r="P940" i="3"/>
  <c r="V939" i="3"/>
  <c r="U939" i="3"/>
  <c r="T939" i="3"/>
  <c r="S939" i="3"/>
  <c r="R939" i="3"/>
  <c r="Q939" i="3"/>
  <c r="P939" i="3"/>
  <c r="V938" i="3"/>
  <c r="U938" i="3"/>
  <c r="T938" i="3"/>
  <c r="S938" i="3"/>
  <c r="R938" i="3"/>
  <c r="Q938" i="3"/>
  <c r="P938" i="3"/>
  <c r="V937" i="3"/>
  <c r="U937" i="3"/>
  <c r="T937" i="3"/>
  <c r="S937" i="3"/>
  <c r="R937" i="3"/>
  <c r="Q937" i="3"/>
  <c r="P937" i="3"/>
  <c r="V936" i="3"/>
  <c r="U936" i="3"/>
  <c r="T936" i="3"/>
  <c r="S936" i="3"/>
  <c r="R936" i="3"/>
  <c r="Q936" i="3"/>
  <c r="P936" i="3"/>
  <c r="V935" i="3"/>
  <c r="U935" i="3"/>
  <c r="T935" i="3"/>
  <c r="S935" i="3"/>
  <c r="R935" i="3"/>
  <c r="Q935" i="3"/>
  <c r="P935" i="3"/>
  <c r="V934" i="3"/>
  <c r="U934" i="3"/>
  <c r="T934" i="3"/>
  <c r="S934" i="3"/>
  <c r="R934" i="3"/>
  <c r="Q934" i="3"/>
  <c r="P934" i="3"/>
  <c r="V933" i="3"/>
  <c r="U933" i="3"/>
  <c r="T933" i="3"/>
  <c r="S933" i="3"/>
  <c r="R933" i="3"/>
  <c r="Q933" i="3"/>
  <c r="P933" i="3"/>
  <c r="V932" i="3"/>
  <c r="U932" i="3"/>
  <c r="T932" i="3"/>
  <c r="S932" i="3"/>
  <c r="R932" i="3"/>
  <c r="Q932" i="3"/>
  <c r="P932" i="3"/>
  <c r="V931" i="3"/>
  <c r="U931" i="3"/>
  <c r="T931" i="3"/>
  <c r="S931" i="3"/>
  <c r="R931" i="3"/>
  <c r="Q931" i="3"/>
  <c r="P931" i="3"/>
  <c r="V930" i="3"/>
  <c r="U930" i="3"/>
  <c r="T930" i="3"/>
  <c r="S930" i="3"/>
  <c r="R930" i="3"/>
  <c r="Q930" i="3"/>
  <c r="P930" i="3"/>
  <c r="V929" i="3"/>
  <c r="U929" i="3"/>
  <c r="T929" i="3"/>
  <c r="S929" i="3"/>
  <c r="R929" i="3"/>
  <c r="Q929" i="3"/>
  <c r="P929" i="3"/>
  <c r="V928" i="3"/>
  <c r="U928" i="3"/>
  <c r="T928" i="3"/>
  <c r="S928" i="3"/>
  <c r="R928" i="3"/>
  <c r="Q928" i="3"/>
  <c r="P928" i="3"/>
  <c r="V927" i="3"/>
  <c r="U927" i="3"/>
  <c r="T927" i="3"/>
  <c r="S927" i="3"/>
  <c r="R927" i="3"/>
  <c r="Q927" i="3"/>
  <c r="P927" i="3"/>
  <c r="V926" i="3"/>
  <c r="U926" i="3"/>
  <c r="T926" i="3"/>
  <c r="S926" i="3"/>
  <c r="R926" i="3"/>
  <c r="Q926" i="3"/>
  <c r="P926" i="3"/>
  <c r="V925" i="3"/>
  <c r="U925" i="3"/>
  <c r="T925" i="3"/>
  <c r="S925" i="3"/>
  <c r="R925" i="3"/>
  <c r="Q925" i="3"/>
  <c r="P925" i="3"/>
  <c r="V924" i="3"/>
  <c r="U924" i="3"/>
  <c r="T924" i="3"/>
  <c r="S924" i="3"/>
  <c r="R924" i="3"/>
  <c r="Q924" i="3"/>
  <c r="P924" i="3"/>
  <c r="V923" i="3"/>
  <c r="U923" i="3"/>
  <c r="T923" i="3"/>
  <c r="S923" i="3"/>
  <c r="R923" i="3"/>
  <c r="Q923" i="3"/>
  <c r="P923" i="3"/>
  <c r="V922" i="3"/>
  <c r="U922" i="3"/>
  <c r="T922" i="3"/>
  <c r="S922" i="3"/>
  <c r="R922" i="3"/>
  <c r="Q922" i="3"/>
  <c r="P922" i="3"/>
  <c r="V921" i="3"/>
  <c r="U921" i="3"/>
  <c r="T921" i="3"/>
  <c r="S921" i="3"/>
  <c r="R921" i="3"/>
  <c r="Q921" i="3"/>
  <c r="P921" i="3"/>
  <c r="V920" i="3"/>
  <c r="U920" i="3"/>
  <c r="T920" i="3"/>
  <c r="S920" i="3"/>
  <c r="R920" i="3"/>
  <c r="Q920" i="3"/>
  <c r="P920" i="3"/>
  <c r="V919" i="3"/>
  <c r="U919" i="3"/>
  <c r="T919" i="3"/>
  <c r="S919" i="3"/>
  <c r="R919" i="3"/>
  <c r="Q919" i="3"/>
  <c r="P919" i="3"/>
  <c r="V918" i="3"/>
  <c r="U918" i="3"/>
  <c r="T918" i="3"/>
  <c r="S918" i="3"/>
  <c r="R918" i="3"/>
  <c r="Q918" i="3"/>
  <c r="P918" i="3"/>
  <c r="V917" i="3"/>
  <c r="U917" i="3"/>
  <c r="T917" i="3"/>
  <c r="S917" i="3"/>
  <c r="R917" i="3"/>
  <c r="Q917" i="3"/>
  <c r="P917" i="3"/>
  <c r="V916" i="3"/>
  <c r="U916" i="3"/>
  <c r="T916" i="3"/>
  <c r="S916" i="3"/>
  <c r="R916" i="3"/>
  <c r="Q916" i="3"/>
  <c r="P916" i="3"/>
  <c r="V915" i="3"/>
  <c r="U915" i="3"/>
  <c r="T915" i="3"/>
  <c r="S915" i="3"/>
  <c r="R915" i="3"/>
  <c r="Q915" i="3"/>
  <c r="P915" i="3"/>
  <c r="V914" i="3"/>
  <c r="U914" i="3"/>
  <c r="T914" i="3"/>
  <c r="S914" i="3"/>
  <c r="R914" i="3"/>
  <c r="Q914" i="3"/>
  <c r="P914" i="3"/>
  <c r="V913" i="3"/>
  <c r="U913" i="3"/>
  <c r="T913" i="3"/>
  <c r="S913" i="3"/>
  <c r="R913" i="3"/>
  <c r="Q913" i="3"/>
  <c r="P913" i="3"/>
  <c r="V912" i="3"/>
  <c r="U912" i="3"/>
  <c r="T912" i="3"/>
  <c r="S912" i="3"/>
  <c r="R912" i="3"/>
  <c r="Q912" i="3"/>
  <c r="P912" i="3"/>
  <c r="V911" i="3"/>
  <c r="U911" i="3"/>
  <c r="T911" i="3"/>
  <c r="S911" i="3"/>
  <c r="R911" i="3"/>
  <c r="Q911" i="3"/>
  <c r="P911" i="3"/>
  <c r="V910" i="3"/>
  <c r="U910" i="3"/>
  <c r="T910" i="3"/>
  <c r="S910" i="3"/>
  <c r="R910" i="3"/>
  <c r="Q910" i="3"/>
  <c r="P910" i="3"/>
  <c r="V909" i="3"/>
  <c r="U909" i="3"/>
  <c r="T909" i="3"/>
  <c r="S909" i="3"/>
  <c r="R909" i="3"/>
  <c r="Q909" i="3"/>
  <c r="P909" i="3"/>
  <c r="V908" i="3"/>
  <c r="U908" i="3"/>
  <c r="T908" i="3"/>
  <c r="S908" i="3"/>
  <c r="R908" i="3"/>
  <c r="Q908" i="3"/>
  <c r="P908" i="3"/>
  <c r="V907" i="3"/>
  <c r="U907" i="3"/>
  <c r="T907" i="3"/>
  <c r="S907" i="3"/>
  <c r="R907" i="3"/>
  <c r="Q907" i="3"/>
  <c r="P907" i="3"/>
  <c r="V906" i="3"/>
  <c r="U906" i="3"/>
  <c r="T906" i="3"/>
  <c r="S906" i="3"/>
  <c r="R906" i="3"/>
  <c r="Q906" i="3"/>
  <c r="P906" i="3"/>
  <c r="V905" i="3"/>
  <c r="U905" i="3"/>
  <c r="T905" i="3"/>
  <c r="S905" i="3"/>
  <c r="R905" i="3"/>
  <c r="Q905" i="3"/>
  <c r="P905" i="3"/>
  <c r="V904" i="3"/>
  <c r="U904" i="3"/>
  <c r="T904" i="3"/>
  <c r="S904" i="3"/>
  <c r="R904" i="3"/>
  <c r="Q904" i="3"/>
  <c r="P904" i="3"/>
  <c r="V903" i="3"/>
  <c r="U903" i="3"/>
  <c r="T903" i="3"/>
  <c r="S903" i="3"/>
  <c r="R903" i="3"/>
  <c r="Q903" i="3"/>
  <c r="P903" i="3"/>
  <c r="V902" i="3"/>
  <c r="U902" i="3"/>
  <c r="T902" i="3"/>
  <c r="S902" i="3"/>
  <c r="R902" i="3"/>
  <c r="Q902" i="3"/>
  <c r="P902" i="3"/>
  <c r="V901" i="3"/>
  <c r="U901" i="3"/>
  <c r="T901" i="3"/>
  <c r="S901" i="3"/>
  <c r="R901" i="3"/>
  <c r="Q901" i="3"/>
  <c r="P901" i="3"/>
  <c r="V900" i="3"/>
  <c r="U900" i="3"/>
  <c r="T900" i="3"/>
  <c r="S900" i="3"/>
  <c r="R900" i="3"/>
  <c r="Q900" i="3"/>
  <c r="P900" i="3"/>
  <c r="V899" i="3"/>
  <c r="U899" i="3"/>
  <c r="T899" i="3"/>
  <c r="S899" i="3"/>
  <c r="R899" i="3"/>
  <c r="Q899" i="3"/>
  <c r="P899" i="3"/>
  <c r="V898" i="3"/>
  <c r="U898" i="3"/>
  <c r="T898" i="3"/>
  <c r="S898" i="3"/>
  <c r="R898" i="3"/>
  <c r="Q898" i="3"/>
  <c r="P898" i="3"/>
  <c r="V897" i="3"/>
  <c r="U897" i="3"/>
  <c r="T897" i="3"/>
  <c r="S897" i="3"/>
  <c r="R897" i="3"/>
  <c r="Q897" i="3"/>
  <c r="P897" i="3"/>
  <c r="V896" i="3"/>
  <c r="U896" i="3"/>
  <c r="T896" i="3"/>
  <c r="S896" i="3"/>
  <c r="R896" i="3"/>
  <c r="Q896" i="3"/>
  <c r="P896" i="3"/>
  <c r="V895" i="3"/>
  <c r="U895" i="3"/>
  <c r="T895" i="3"/>
  <c r="S895" i="3"/>
  <c r="R895" i="3"/>
  <c r="Q895" i="3"/>
  <c r="P895" i="3"/>
  <c r="V894" i="3"/>
  <c r="U894" i="3"/>
  <c r="T894" i="3"/>
  <c r="S894" i="3"/>
  <c r="R894" i="3"/>
  <c r="Q894" i="3"/>
  <c r="P894" i="3"/>
  <c r="V893" i="3"/>
  <c r="U893" i="3"/>
  <c r="T893" i="3"/>
  <c r="S893" i="3"/>
  <c r="R893" i="3"/>
  <c r="Q893" i="3"/>
  <c r="P893" i="3"/>
  <c r="V892" i="3"/>
  <c r="U892" i="3"/>
  <c r="T892" i="3"/>
  <c r="S892" i="3"/>
  <c r="R892" i="3"/>
  <c r="Q892" i="3"/>
  <c r="P892" i="3"/>
  <c r="V891" i="3"/>
  <c r="U891" i="3"/>
  <c r="T891" i="3"/>
  <c r="S891" i="3"/>
  <c r="R891" i="3"/>
  <c r="Q891" i="3"/>
  <c r="P891" i="3"/>
  <c r="V890" i="3"/>
  <c r="U890" i="3"/>
  <c r="T890" i="3"/>
  <c r="S890" i="3"/>
  <c r="R890" i="3"/>
  <c r="Q890" i="3"/>
  <c r="P890" i="3"/>
  <c r="V889" i="3"/>
  <c r="U889" i="3"/>
  <c r="T889" i="3"/>
  <c r="S889" i="3"/>
  <c r="R889" i="3"/>
  <c r="Q889" i="3"/>
  <c r="P889" i="3"/>
  <c r="V888" i="3"/>
  <c r="U888" i="3"/>
  <c r="T888" i="3"/>
  <c r="S888" i="3"/>
  <c r="R888" i="3"/>
  <c r="Q888" i="3"/>
  <c r="P888" i="3"/>
  <c r="V887" i="3"/>
  <c r="U887" i="3"/>
  <c r="T887" i="3"/>
  <c r="S887" i="3"/>
  <c r="R887" i="3"/>
  <c r="Q887" i="3"/>
  <c r="P887" i="3"/>
  <c r="V886" i="3"/>
  <c r="U886" i="3"/>
  <c r="T886" i="3"/>
  <c r="S886" i="3"/>
  <c r="R886" i="3"/>
  <c r="Q886" i="3"/>
  <c r="P886" i="3"/>
  <c r="V885" i="3"/>
  <c r="U885" i="3"/>
  <c r="T885" i="3"/>
  <c r="S885" i="3"/>
  <c r="R885" i="3"/>
  <c r="Q885" i="3"/>
  <c r="P885" i="3"/>
  <c r="V884" i="3"/>
  <c r="U884" i="3"/>
  <c r="T884" i="3"/>
  <c r="S884" i="3"/>
  <c r="R884" i="3"/>
  <c r="Q884" i="3"/>
  <c r="P884" i="3"/>
  <c r="V883" i="3"/>
  <c r="U883" i="3"/>
  <c r="T883" i="3"/>
  <c r="S883" i="3"/>
  <c r="R883" i="3"/>
  <c r="Q883" i="3"/>
  <c r="P883" i="3"/>
  <c r="V882" i="3"/>
  <c r="U882" i="3"/>
  <c r="T882" i="3"/>
  <c r="S882" i="3"/>
  <c r="R882" i="3"/>
  <c r="Q882" i="3"/>
  <c r="P882" i="3"/>
  <c r="V881" i="3"/>
  <c r="U881" i="3"/>
  <c r="T881" i="3"/>
  <c r="S881" i="3"/>
  <c r="R881" i="3"/>
  <c r="Q881" i="3"/>
  <c r="P881" i="3"/>
  <c r="V880" i="3"/>
  <c r="U880" i="3"/>
  <c r="T880" i="3"/>
  <c r="S880" i="3"/>
  <c r="R880" i="3"/>
  <c r="Q880" i="3"/>
  <c r="P880" i="3"/>
  <c r="V879" i="3"/>
  <c r="U879" i="3"/>
  <c r="T879" i="3"/>
  <c r="S879" i="3"/>
  <c r="R879" i="3"/>
  <c r="Q879" i="3"/>
  <c r="P879" i="3"/>
  <c r="V878" i="3"/>
  <c r="U878" i="3"/>
  <c r="T878" i="3"/>
  <c r="S878" i="3"/>
  <c r="R878" i="3"/>
  <c r="Q878" i="3"/>
  <c r="P878" i="3"/>
  <c r="V877" i="3"/>
  <c r="U877" i="3"/>
  <c r="T877" i="3"/>
  <c r="S877" i="3"/>
  <c r="R877" i="3"/>
  <c r="Q877" i="3"/>
  <c r="P877" i="3"/>
  <c r="V876" i="3"/>
  <c r="U876" i="3"/>
  <c r="T876" i="3"/>
  <c r="S876" i="3"/>
  <c r="R876" i="3"/>
  <c r="Q876" i="3"/>
  <c r="P876" i="3"/>
  <c r="V875" i="3"/>
  <c r="U875" i="3"/>
  <c r="T875" i="3"/>
  <c r="S875" i="3"/>
  <c r="R875" i="3"/>
  <c r="Q875" i="3"/>
  <c r="P875" i="3"/>
  <c r="V874" i="3"/>
  <c r="U874" i="3"/>
  <c r="T874" i="3"/>
  <c r="S874" i="3"/>
  <c r="R874" i="3"/>
  <c r="Q874" i="3"/>
  <c r="P874" i="3"/>
  <c r="V873" i="3"/>
  <c r="U873" i="3"/>
  <c r="T873" i="3"/>
  <c r="S873" i="3"/>
  <c r="R873" i="3"/>
  <c r="Q873" i="3"/>
  <c r="P873" i="3"/>
  <c r="V872" i="3"/>
  <c r="U872" i="3"/>
  <c r="T872" i="3"/>
  <c r="S872" i="3"/>
  <c r="R872" i="3"/>
  <c r="Q872" i="3"/>
  <c r="P872" i="3"/>
  <c r="V871" i="3"/>
  <c r="U871" i="3"/>
  <c r="T871" i="3"/>
  <c r="S871" i="3"/>
  <c r="R871" i="3"/>
  <c r="Q871" i="3"/>
  <c r="P871" i="3"/>
  <c r="V870" i="3"/>
  <c r="U870" i="3"/>
  <c r="T870" i="3"/>
  <c r="S870" i="3"/>
  <c r="R870" i="3"/>
  <c r="Q870" i="3"/>
  <c r="P870" i="3"/>
  <c r="V869" i="3"/>
  <c r="U869" i="3"/>
  <c r="T869" i="3"/>
  <c r="S869" i="3"/>
  <c r="R869" i="3"/>
  <c r="Q869" i="3"/>
  <c r="P869" i="3"/>
  <c r="V868" i="3"/>
  <c r="U868" i="3"/>
  <c r="T868" i="3"/>
  <c r="S868" i="3"/>
  <c r="R868" i="3"/>
  <c r="Q868" i="3"/>
  <c r="P868" i="3"/>
  <c r="V867" i="3"/>
  <c r="U867" i="3"/>
  <c r="T867" i="3"/>
  <c r="S867" i="3"/>
  <c r="R867" i="3"/>
  <c r="Q867" i="3"/>
  <c r="P867" i="3"/>
  <c r="V866" i="3"/>
  <c r="U866" i="3"/>
  <c r="T866" i="3"/>
  <c r="S866" i="3"/>
  <c r="R866" i="3"/>
  <c r="Q866" i="3"/>
  <c r="P866" i="3"/>
  <c r="V865" i="3"/>
  <c r="U865" i="3"/>
  <c r="T865" i="3"/>
  <c r="S865" i="3"/>
  <c r="R865" i="3"/>
  <c r="Q865" i="3"/>
  <c r="P865" i="3"/>
  <c r="V864" i="3"/>
  <c r="U864" i="3"/>
  <c r="T864" i="3"/>
  <c r="S864" i="3"/>
  <c r="R864" i="3"/>
  <c r="Q864" i="3"/>
  <c r="P864" i="3"/>
  <c r="V863" i="3"/>
  <c r="U863" i="3"/>
  <c r="T863" i="3"/>
  <c r="S863" i="3"/>
  <c r="R863" i="3"/>
  <c r="Q863" i="3"/>
  <c r="P863" i="3"/>
  <c r="V862" i="3"/>
  <c r="U862" i="3"/>
  <c r="T862" i="3"/>
  <c r="S862" i="3"/>
  <c r="R862" i="3"/>
  <c r="Q862" i="3"/>
  <c r="P862" i="3"/>
  <c r="V861" i="3"/>
  <c r="U861" i="3"/>
  <c r="T861" i="3"/>
  <c r="S861" i="3"/>
  <c r="R861" i="3"/>
  <c r="Q861" i="3"/>
  <c r="P861" i="3"/>
  <c r="V860" i="3"/>
  <c r="U860" i="3"/>
  <c r="T860" i="3"/>
  <c r="S860" i="3"/>
  <c r="R860" i="3"/>
  <c r="Q860" i="3"/>
  <c r="P860" i="3"/>
  <c r="V859" i="3"/>
  <c r="U859" i="3"/>
  <c r="T859" i="3"/>
  <c r="S859" i="3"/>
  <c r="R859" i="3"/>
  <c r="Q859" i="3"/>
  <c r="P859" i="3"/>
  <c r="V858" i="3"/>
  <c r="U858" i="3"/>
  <c r="T858" i="3"/>
  <c r="S858" i="3"/>
  <c r="R858" i="3"/>
  <c r="Q858" i="3"/>
  <c r="P858" i="3"/>
  <c r="V857" i="3"/>
  <c r="U857" i="3"/>
  <c r="T857" i="3"/>
  <c r="S857" i="3"/>
  <c r="R857" i="3"/>
  <c r="Q857" i="3"/>
  <c r="P857" i="3"/>
  <c r="V856" i="3"/>
  <c r="U856" i="3"/>
  <c r="T856" i="3"/>
  <c r="S856" i="3"/>
  <c r="R856" i="3"/>
  <c r="Q856" i="3"/>
  <c r="P856" i="3"/>
  <c r="V855" i="3"/>
  <c r="U855" i="3"/>
  <c r="T855" i="3"/>
  <c r="S855" i="3"/>
  <c r="R855" i="3"/>
  <c r="Q855" i="3"/>
  <c r="P855" i="3"/>
  <c r="V854" i="3"/>
  <c r="U854" i="3"/>
  <c r="T854" i="3"/>
  <c r="S854" i="3"/>
  <c r="R854" i="3"/>
  <c r="Q854" i="3"/>
  <c r="P854" i="3"/>
  <c r="V853" i="3"/>
  <c r="U853" i="3"/>
  <c r="T853" i="3"/>
  <c r="S853" i="3"/>
  <c r="R853" i="3"/>
  <c r="Q853" i="3"/>
  <c r="P853" i="3"/>
  <c r="V852" i="3"/>
  <c r="U852" i="3"/>
  <c r="T852" i="3"/>
  <c r="S852" i="3"/>
  <c r="R852" i="3"/>
  <c r="Q852" i="3"/>
  <c r="P852" i="3"/>
  <c r="V851" i="3"/>
  <c r="U851" i="3"/>
  <c r="T851" i="3"/>
  <c r="S851" i="3"/>
  <c r="R851" i="3"/>
  <c r="Q851" i="3"/>
  <c r="P851" i="3"/>
  <c r="V850" i="3"/>
  <c r="U850" i="3"/>
  <c r="T850" i="3"/>
  <c r="S850" i="3"/>
  <c r="R850" i="3"/>
  <c r="Q850" i="3"/>
  <c r="P850" i="3"/>
  <c r="V849" i="3"/>
  <c r="U849" i="3"/>
  <c r="T849" i="3"/>
  <c r="S849" i="3"/>
  <c r="R849" i="3"/>
  <c r="Q849" i="3"/>
  <c r="P849" i="3"/>
  <c r="V848" i="3"/>
  <c r="U848" i="3"/>
  <c r="T848" i="3"/>
  <c r="S848" i="3"/>
  <c r="R848" i="3"/>
  <c r="Q848" i="3"/>
  <c r="P848" i="3"/>
  <c r="V847" i="3"/>
  <c r="U847" i="3"/>
  <c r="T847" i="3"/>
  <c r="S847" i="3"/>
  <c r="R847" i="3"/>
  <c r="Q847" i="3"/>
  <c r="P847" i="3"/>
  <c r="V846" i="3"/>
  <c r="U846" i="3"/>
  <c r="T846" i="3"/>
  <c r="S846" i="3"/>
  <c r="R846" i="3"/>
  <c r="Q846" i="3"/>
  <c r="P846" i="3"/>
  <c r="V845" i="3"/>
  <c r="U845" i="3"/>
  <c r="T845" i="3"/>
  <c r="S845" i="3"/>
  <c r="R845" i="3"/>
  <c r="Q845" i="3"/>
  <c r="P845" i="3"/>
  <c r="V844" i="3"/>
  <c r="U844" i="3"/>
  <c r="T844" i="3"/>
  <c r="S844" i="3"/>
  <c r="R844" i="3"/>
  <c r="Q844" i="3"/>
  <c r="P844" i="3"/>
  <c r="V843" i="3"/>
  <c r="U843" i="3"/>
  <c r="T843" i="3"/>
  <c r="S843" i="3"/>
  <c r="R843" i="3"/>
  <c r="Q843" i="3"/>
  <c r="P843" i="3"/>
  <c r="V842" i="3"/>
  <c r="U842" i="3"/>
  <c r="T842" i="3"/>
  <c r="S842" i="3"/>
  <c r="R842" i="3"/>
  <c r="Q842" i="3"/>
  <c r="P842" i="3"/>
  <c r="V841" i="3"/>
  <c r="U841" i="3"/>
  <c r="T841" i="3"/>
  <c r="S841" i="3"/>
  <c r="R841" i="3"/>
  <c r="Q841" i="3"/>
  <c r="P841" i="3"/>
  <c r="V840" i="3"/>
  <c r="U840" i="3"/>
  <c r="T840" i="3"/>
  <c r="S840" i="3"/>
  <c r="R840" i="3"/>
  <c r="Q840" i="3"/>
  <c r="P840" i="3"/>
  <c r="V839" i="3"/>
  <c r="U839" i="3"/>
  <c r="T839" i="3"/>
  <c r="S839" i="3"/>
  <c r="R839" i="3"/>
  <c r="Q839" i="3"/>
  <c r="P839" i="3"/>
  <c r="V838" i="3"/>
  <c r="U838" i="3"/>
  <c r="T838" i="3"/>
  <c r="S838" i="3"/>
  <c r="R838" i="3"/>
  <c r="Q838" i="3"/>
  <c r="P838" i="3"/>
  <c r="V837" i="3"/>
  <c r="U837" i="3"/>
  <c r="T837" i="3"/>
  <c r="S837" i="3"/>
  <c r="R837" i="3"/>
  <c r="Q837" i="3"/>
  <c r="P837" i="3"/>
  <c r="V836" i="3"/>
  <c r="U836" i="3"/>
  <c r="T836" i="3"/>
  <c r="S836" i="3"/>
  <c r="R836" i="3"/>
  <c r="Q836" i="3"/>
  <c r="P836" i="3"/>
  <c r="V835" i="3"/>
  <c r="U835" i="3"/>
  <c r="T835" i="3"/>
  <c r="S835" i="3"/>
  <c r="R835" i="3"/>
  <c r="Q835" i="3"/>
  <c r="P835" i="3"/>
  <c r="V834" i="3"/>
  <c r="U834" i="3"/>
  <c r="T834" i="3"/>
  <c r="S834" i="3"/>
  <c r="R834" i="3"/>
  <c r="Q834" i="3"/>
  <c r="P834" i="3"/>
  <c r="V833" i="3"/>
  <c r="U833" i="3"/>
  <c r="T833" i="3"/>
  <c r="S833" i="3"/>
  <c r="R833" i="3"/>
  <c r="Q833" i="3"/>
  <c r="P833" i="3"/>
  <c r="V832" i="3"/>
  <c r="U832" i="3"/>
  <c r="T832" i="3"/>
  <c r="S832" i="3"/>
  <c r="R832" i="3"/>
  <c r="Q832" i="3"/>
  <c r="P832" i="3"/>
  <c r="V831" i="3"/>
  <c r="U831" i="3"/>
  <c r="T831" i="3"/>
  <c r="S831" i="3"/>
  <c r="R831" i="3"/>
  <c r="Q831" i="3"/>
  <c r="P831" i="3"/>
  <c r="V830" i="3"/>
  <c r="U830" i="3"/>
  <c r="T830" i="3"/>
  <c r="S830" i="3"/>
  <c r="R830" i="3"/>
  <c r="Q830" i="3"/>
  <c r="P830" i="3"/>
  <c r="V829" i="3"/>
  <c r="U829" i="3"/>
  <c r="T829" i="3"/>
  <c r="S829" i="3"/>
  <c r="R829" i="3"/>
  <c r="Q829" i="3"/>
  <c r="P829" i="3"/>
  <c r="V828" i="3"/>
  <c r="U828" i="3"/>
  <c r="T828" i="3"/>
  <c r="S828" i="3"/>
  <c r="R828" i="3"/>
  <c r="Q828" i="3"/>
  <c r="P828" i="3"/>
  <c r="V827" i="3"/>
  <c r="U827" i="3"/>
  <c r="T827" i="3"/>
  <c r="S827" i="3"/>
  <c r="R827" i="3"/>
  <c r="Q827" i="3"/>
  <c r="P827" i="3"/>
  <c r="V826" i="3"/>
  <c r="U826" i="3"/>
  <c r="T826" i="3"/>
  <c r="S826" i="3"/>
  <c r="R826" i="3"/>
  <c r="Q826" i="3"/>
  <c r="P826" i="3"/>
  <c r="V825" i="3"/>
  <c r="U825" i="3"/>
  <c r="T825" i="3"/>
  <c r="S825" i="3"/>
  <c r="R825" i="3"/>
  <c r="Q825" i="3"/>
  <c r="P825" i="3"/>
  <c r="V824" i="3"/>
  <c r="U824" i="3"/>
  <c r="T824" i="3"/>
  <c r="S824" i="3"/>
  <c r="R824" i="3"/>
  <c r="Q824" i="3"/>
  <c r="P824" i="3"/>
  <c r="V823" i="3"/>
  <c r="U823" i="3"/>
  <c r="T823" i="3"/>
  <c r="S823" i="3"/>
  <c r="R823" i="3"/>
  <c r="Q823" i="3"/>
  <c r="P823" i="3"/>
  <c r="V822" i="3"/>
  <c r="U822" i="3"/>
  <c r="T822" i="3"/>
  <c r="S822" i="3"/>
  <c r="R822" i="3"/>
  <c r="Q822" i="3"/>
  <c r="P822" i="3"/>
  <c r="V821" i="3"/>
  <c r="U821" i="3"/>
  <c r="T821" i="3"/>
  <c r="S821" i="3"/>
  <c r="R821" i="3"/>
  <c r="Q821" i="3"/>
  <c r="P821" i="3"/>
  <c r="V820" i="3"/>
  <c r="U820" i="3"/>
  <c r="T820" i="3"/>
  <c r="S820" i="3"/>
  <c r="R820" i="3"/>
  <c r="Q820" i="3"/>
  <c r="P820" i="3"/>
  <c r="V819" i="3"/>
  <c r="U819" i="3"/>
  <c r="T819" i="3"/>
  <c r="S819" i="3"/>
  <c r="R819" i="3"/>
  <c r="Q819" i="3"/>
  <c r="P819" i="3"/>
  <c r="V818" i="3"/>
  <c r="U818" i="3"/>
  <c r="T818" i="3"/>
  <c r="S818" i="3"/>
  <c r="R818" i="3"/>
  <c r="Q818" i="3"/>
  <c r="P818" i="3"/>
  <c r="V817" i="3"/>
  <c r="U817" i="3"/>
  <c r="T817" i="3"/>
  <c r="S817" i="3"/>
  <c r="R817" i="3"/>
  <c r="Q817" i="3"/>
  <c r="P817" i="3"/>
  <c r="V816" i="3"/>
  <c r="U816" i="3"/>
  <c r="T816" i="3"/>
  <c r="S816" i="3"/>
  <c r="R816" i="3"/>
  <c r="Q816" i="3"/>
  <c r="P816" i="3"/>
  <c r="V815" i="3"/>
  <c r="U815" i="3"/>
  <c r="T815" i="3"/>
  <c r="S815" i="3"/>
  <c r="R815" i="3"/>
  <c r="Q815" i="3"/>
  <c r="P815" i="3"/>
  <c r="V814" i="3"/>
  <c r="U814" i="3"/>
  <c r="T814" i="3"/>
  <c r="S814" i="3"/>
  <c r="R814" i="3"/>
  <c r="Q814" i="3"/>
  <c r="P814" i="3"/>
  <c r="V813" i="3"/>
  <c r="U813" i="3"/>
  <c r="T813" i="3"/>
  <c r="S813" i="3"/>
  <c r="R813" i="3"/>
  <c r="Q813" i="3"/>
  <c r="P813" i="3"/>
  <c r="V812" i="3"/>
  <c r="U812" i="3"/>
  <c r="T812" i="3"/>
  <c r="S812" i="3"/>
  <c r="R812" i="3"/>
  <c r="Q812" i="3"/>
  <c r="P812" i="3"/>
  <c r="V811" i="3"/>
  <c r="U811" i="3"/>
  <c r="T811" i="3"/>
  <c r="S811" i="3"/>
  <c r="R811" i="3"/>
  <c r="Q811" i="3"/>
  <c r="P811" i="3"/>
  <c r="V810" i="3"/>
  <c r="U810" i="3"/>
  <c r="T810" i="3"/>
  <c r="S810" i="3"/>
  <c r="R810" i="3"/>
  <c r="Q810" i="3"/>
  <c r="P810" i="3"/>
  <c r="V809" i="3"/>
  <c r="U809" i="3"/>
  <c r="T809" i="3"/>
  <c r="S809" i="3"/>
  <c r="R809" i="3"/>
  <c r="Q809" i="3"/>
  <c r="P809" i="3"/>
  <c r="V808" i="3"/>
  <c r="U808" i="3"/>
  <c r="T808" i="3"/>
  <c r="S808" i="3"/>
  <c r="R808" i="3"/>
  <c r="Q808" i="3"/>
  <c r="P808" i="3"/>
  <c r="V807" i="3"/>
  <c r="U807" i="3"/>
  <c r="T807" i="3"/>
  <c r="S807" i="3"/>
  <c r="R807" i="3"/>
  <c r="Q807" i="3"/>
  <c r="P807" i="3"/>
  <c r="V806" i="3"/>
  <c r="U806" i="3"/>
  <c r="T806" i="3"/>
  <c r="S806" i="3"/>
  <c r="R806" i="3"/>
  <c r="Q806" i="3"/>
  <c r="P806" i="3"/>
  <c r="V805" i="3"/>
  <c r="U805" i="3"/>
  <c r="T805" i="3"/>
  <c r="S805" i="3"/>
  <c r="R805" i="3"/>
  <c r="Q805" i="3"/>
  <c r="P805" i="3"/>
  <c r="V804" i="3"/>
  <c r="U804" i="3"/>
  <c r="T804" i="3"/>
  <c r="S804" i="3"/>
  <c r="R804" i="3"/>
  <c r="Q804" i="3"/>
  <c r="P804" i="3"/>
  <c r="V803" i="3"/>
  <c r="U803" i="3"/>
  <c r="T803" i="3"/>
  <c r="S803" i="3"/>
  <c r="R803" i="3"/>
  <c r="Q803" i="3"/>
  <c r="P803" i="3"/>
  <c r="V802" i="3"/>
  <c r="U802" i="3"/>
  <c r="T802" i="3"/>
  <c r="S802" i="3"/>
  <c r="R802" i="3"/>
  <c r="Q802" i="3"/>
  <c r="P802" i="3"/>
  <c r="V801" i="3"/>
  <c r="U801" i="3"/>
  <c r="T801" i="3"/>
  <c r="S801" i="3"/>
  <c r="R801" i="3"/>
  <c r="Q801" i="3"/>
  <c r="P801" i="3"/>
  <c r="V800" i="3"/>
  <c r="U800" i="3"/>
  <c r="T800" i="3"/>
  <c r="S800" i="3"/>
  <c r="R800" i="3"/>
  <c r="Q800" i="3"/>
  <c r="P800" i="3"/>
  <c r="V799" i="3"/>
  <c r="U799" i="3"/>
  <c r="T799" i="3"/>
  <c r="S799" i="3"/>
  <c r="R799" i="3"/>
  <c r="Q799" i="3"/>
  <c r="P799" i="3"/>
  <c r="V798" i="3"/>
  <c r="U798" i="3"/>
  <c r="T798" i="3"/>
  <c r="S798" i="3"/>
  <c r="R798" i="3"/>
  <c r="Q798" i="3"/>
  <c r="P798" i="3"/>
  <c r="V797" i="3"/>
  <c r="U797" i="3"/>
  <c r="T797" i="3"/>
  <c r="S797" i="3"/>
  <c r="R797" i="3"/>
  <c r="Q797" i="3"/>
  <c r="P797" i="3"/>
  <c r="V796" i="3"/>
  <c r="U796" i="3"/>
  <c r="T796" i="3"/>
  <c r="S796" i="3"/>
  <c r="R796" i="3"/>
  <c r="Q796" i="3"/>
  <c r="P796" i="3"/>
  <c r="V795" i="3"/>
  <c r="U795" i="3"/>
  <c r="T795" i="3"/>
  <c r="S795" i="3"/>
  <c r="R795" i="3"/>
  <c r="Q795" i="3"/>
  <c r="P795" i="3"/>
  <c r="V794" i="3"/>
  <c r="U794" i="3"/>
  <c r="T794" i="3"/>
  <c r="S794" i="3"/>
  <c r="R794" i="3"/>
  <c r="Q794" i="3"/>
  <c r="P794" i="3"/>
  <c r="V793" i="3"/>
  <c r="U793" i="3"/>
  <c r="T793" i="3"/>
  <c r="S793" i="3"/>
  <c r="R793" i="3"/>
  <c r="Q793" i="3"/>
  <c r="P793" i="3"/>
  <c r="V792" i="3"/>
  <c r="U792" i="3"/>
  <c r="T792" i="3"/>
  <c r="S792" i="3"/>
  <c r="R792" i="3"/>
  <c r="Q792" i="3"/>
  <c r="P792" i="3"/>
  <c r="V791" i="3"/>
  <c r="U791" i="3"/>
  <c r="T791" i="3"/>
  <c r="S791" i="3"/>
  <c r="R791" i="3"/>
  <c r="Q791" i="3"/>
  <c r="P791" i="3"/>
  <c r="V790" i="3"/>
  <c r="U790" i="3"/>
  <c r="T790" i="3"/>
  <c r="S790" i="3"/>
  <c r="R790" i="3"/>
  <c r="Q790" i="3"/>
  <c r="P790" i="3"/>
  <c r="V789" i="3"/>
  <c r="U789" i="3"/>
  <c r="T789" i="3"/>
  <c r="S789" i="3"/>
  <c r="R789" i="3"/>
  <c r="Q789" i="3"/>
  <c r="P789" i="3"/>
  <c r="V788" i="3"/>
  <c r="U788" i="3"/>
  <c r="T788" i="3"/>
  <c r="S788" i="3"/>
  <c r="R788" i="3"/>
  <c r="Q788" i="3"/>
  <c r="P788" i="3"/>
  <c r="V787" i="3"/>
  <c r="U787" i="3"/>
  <c r="T787" i="3"/>
  <c r="S787" i="3"/>
  <c r="R787" i="3"/>
  <c r="Q787" i="3"/>
  <c r="P787" i="3"/>
  <c r="V786" i="3"/>
  <c r="U786" i="3"/>
  <c r="T786" i="3"/>
  <c r="S786" i="3"/>
  <c r="R786" i="3"/>
  <c r="Q786" i="3"/>
  <c r="P786" i="3"/>
  <c r="V785" i="3"/>
  <c r="U785" i="3"/>
  <c r="T785" i="3"/>
  <c r="S785" i="3"/>
  <c r="R785" i="3"/>
  <c r="Q785" i="3"/>
  <c r="P785" i="3"/>
  <c r="V784" i="3"/>
  <c r="U784" i="3"/>
  <c r="T784" i="3"/>
  <c r="S784" i="3"/>
  <c r="R784" i="3"/>
  <c r="Q784" i="3"/>
  <c r="P784" i="3"/>
  <c r="V783" i="3"/>
  <c r="U783" i="3"/>
  <c r="T783" i="3"/>
  <c r="S783" i="3"/>
  <c r="R783" i="3"/>
  <c r="Q783" i="3"/>
  <c r="P783" i="3"/>
  <c r="V782" i="3"/>
  <c r="U782" i="3"/>
  <c r="T782" i="3"/>
  <c r="S782" i="3"/>
  <c r="R782" i="3"/>
  <c r="Q782" i="3"/>
  <c r="P782" i="3"/>
  <c r="V781" i="3"/>
  <c r="U781" i="3"/>
  <c r="T781" i="3"/>
  <c r="S781" i="3"/>
  <c r="R781" i="3"/>
  <c r="Q781" i="3"/>
  <c r="P781" i="3"/>
  <c r="V780" i="3"/>
  <c r="U780" i="3"/>
  <c r="T780" i="3"/>
  <c r="S780" i="3"/>
  <c r="R780" i="3"/>
  <c r="Q780" i="3"/>
  <c r="P780" i="3"/>
  <c r="V779" i="3"/>
  <c r="U779" i="3"/>
  <c r="T779" i="3"/>
  <c r="S779" i="3"/>
  <c r="R779" i="3"/>
  <c r="Q779" i="3"/>
  <c r="P779" i="3"/>
  <c r="V778" i="3"/>
  <c r="U778" i="3"/>
  <c r="T778" i="3"/>
  <c r="S778" i="3"/>
  <c r="R778" i="3"/>
  <c r="Q778" i="3"/>
  <c r="P778" i="3"/>
  <c r="V777" i="3"/>
  <c r="U777" i="3"/>
  <c r="T777" i="3"/>
  <c r="S777" i="3"/>
  <c r="R777" i="3"/>
  <c r="Q777" i="3"/>
  <c r="P777" i="3"/>
  <c r="V776" i="3"/>
  <c r="U776" i="3"/>
  <c r="T776" i="3"/>
  <c r="S776" i="3"/>
  <c r="R776" i="3"/>
  <c r="Q776" i="3"/>
  <c r="P776" i="3"/>
  <c r="V775" i="3"/>
  <c r="U775" i="3"/>
  <c r="T775" i="3"/>
  <c r="S775" i="3"/>
  <c r="R775" i="3"/>
  <c r="Q775" i="3"/>
  <c r="P775" i="3"/>
  <c r="V774" i="3"/>
  <c r="U774" i="3"/>
  <c r="T774" i="3"/>
  <c r="S774" i="3"/>
  <c r="R774" i="3"/>
  <c r="Q774" i="3"/>
  <c r="P774" i="3"/>
  <c r="V773" i="3"/>
  <c r="U773" i="3"/>
  <c r="T773" i="3"/>
  <c r="S773" i="3"/>
  <c r="R773" i="3"/>
  <c r="Q773" i="3"/>
  <c r="P773" i="3"/>
  <c r="V772" i="3"/>
  <c r="U772" i="3"/>
  <c r="T772" i="3"/>
  <c r="S772" i="3"/>
  <c r="R772" i="3"/>
  <c r="Q772" i="3"/>
  <c r="P772" i="3"/>
  <c r="V771" i="3"/>
  <c r="U771" i="3"/>
  <c r="T771" i="3"/>
  <c r="S771" i="3"/>
  <c r="R771" i="3"/>
  <c r="Q771" i="3"/>
  <c r="P771" i="3"/>
  <c r="V770" i="3"/>
  <c r="U770" i="3"/>
  <c r="T770" i="3"/>
  <c r="S770" i="3"/>
  <c r="R770" i="3"/>
  <c r="Q770" i="3"/>
  <c r="P770" i="3"/>
  <c r="V769" i="3"/>
  <c r="U769" i="3"/>
  <c r="T769" i="3"/>
  <c r="S769" i="3"/>
  <c r="R769" i="3"/>
  <c r="Q769" i="3"/>
  <c r="P769" i="3"/>
  <c r="V768" i="3"/>
  <c r="U768" i="3"/>
  <c r="T768" i="3"/>
  <c r="S768" i="3"/>
  <c r="R768" i="3"/>
  <c r="Q768" i="3"/>
  <c r="P768" i="3"/>
  <c r="V767" i="3"/>
  <c r="U767" i="3"/>
  <c r="T767" i="3"/>
  <c r="S767" i="3"/>
  <c r="R767" i="3"/>
  <c r="Q767" i="3"/>
  <c r="P767" i="3"/>
  <c r="V766" i="3"/>
  <c r="U766" i="3"/>
  <c r="T766" i="3"/>
  <c r="S766" i="3"/>
  <c r="R766" i="3"/>
  <c r="Q766" i="3"/>
  <c r="P766" i="3"/>
  <c r="V765" i="3"/>
  <c r="U765" i="3"/>
  <c r="T765" i="3"/>
  <c r="S765" i="3"/>
  <c r="R765" i="3"/>
  <c r="Q765" i="3"/>
  <c r="P765" i="3"/>
  <c r="V764" i="3"/>
  <c r="U764" i="3"/>
  <c r="T764" i="3"/>
  <c r="S764" i="3"/>
  <c r="R764" i="3"/>
  <c r="Q764" i="3"/>
  <c r="P764" i="3"/>
  <c r="V763" i="3"/>
  <c r="U763" i="3"/>
  <c r="T763" i="3"/>
  <c r="S763" i="3"/>
  <c r="R763" i="3"/>
  <c r="Q763" i="3"/>
  <c r="P763" i="3"/>
  <c r="V762" i="3"/>
  <c r="U762" i="3"/>
  <c r="T762" i="3"/>
  <c r="S762" i="3"/>
  <c r="R762" i="3"/>
  <c r="Q762" i="3"/>
  <c r="P762" i="3"/>
  <c r="V761" i="3"/>
  <c r="U761" i="3"/>
  <c r="T761" i="3"/>
  <c r="S761" i="3"/>
  <c r="R761" i="3"/>
  <c r="Q761" i="3"/>
  <c r="P761" i="3"/>
  <c r="V760" i="3"/>
  <c r="U760" i="3"/>
  <c r="T760" i="3"/>
  <c r="S760" i="3"/>
  <c r="R760" i="3"/>
  <c r="Q760" i="3"/>
  <c r="P760" i="3"/>
  <c r="V759" i="3"/>
  <c r="U759" i="3"/>
  <c r="T759" i="3"/>
  <c r="S759" i="3"/>
  <c r="R759" i="3"/>
  <c r="Q759" i="3"/>
  <c r="P759" i="3"/>
  <c r="V758" i="3"/>
  <c r="U758" i="3"/>
  <c r="T758" i="3"/>
  <c r="S758" i="3"/>
  <c r="R758" i="3"/>
  <c r="Q758" i="3"/>
  <c r="P758" i="3"/>
  <c r="V757" i="3"/>
  <c r="U757" i="3"/>
  <c r="T757" i="3"/>
  <c r="S757" i="3"/>
  <c r="R757" i="3"/>
  <c r="Q757" i="3"/>
  <c r="P757" i="3"/>
  <c r="V756" i="3"/>
  <c r="U756" i="3"/>
  <c r="T756" i="3"/>
  <c r="S756" i="3"/>
  <c r="R756" i="3"/>
  <c r="Q756" i="3"/>
  <c r="P756" i="3"/>
  <c r="V755" i="3"/>
  <c r="U755" i="3"/>
  <c r="T755" i="3"/>
  <c r="S755" i="3"/>
  <c r="R755" i="3"/>
  <c r="Q755" i="3"/>
  <c r="P755" i="3"/>
  <c r="V754" i="3"/>
  <c r="U754" i="3"/>
  <c r="T754" i="3"/>
  <c r="S754" i="3"/>
  <c r="R754" i="3"/>
  <c r="Q754" i="3"/>
  <c r="P754" i="3"/>
  <c r="V753" i="3"/>
  <c r="U753" i="3"/>
  <c r="T753" i="3"/>
  <c r="S753" i="3"/>
  <c r="R753" i="3"/>
  <c r="Q753" i="3"/>
  <c r="P753" i="3"/>
  <c r="V752" i="3"/>
  <c r="U752" i="3"/>
  <c r="T752" i="3"/>
  <c r="S752" i="3"/>
  <c r="R752" i="3"/>
  <c r="Q752" i="3"/>
  <c r="P752" i="3"/>
  <c r="V751" i="3"/>
  <c r="U751" i="3"/>
  <c r="T751" i="3"/>
  <c r="S751" i="3"/>
  <c r="R751" i="3"/>
  <c r="Q751" i="3"/>
  <c r="P751" i="3"/>
  <c r="V750" i="3"/>
  <c r="U750" i="3"/>
  <c r="T750" i="3"/>
  <c r="S750" i="3"/>
  <c r="R750" i="3"/>
  <c r="Q750" i="3"/>
  <c r="P750" i="3"/>
  <c r="V749" i="3"/>
  <c r="U749" i="3"/>
  <c r="T749" i="3"/>
  <c r="S749" i="3"/>
  <c r="R749" i="3"/>
  <c r="Q749" i="3"/>
  <c r="P749" i="3"/>
  <c r="V748" i="3"/>
  <c r="U748" i="3"/>
  <c r="T748" i="3"/>
  <c r="S748" i="3"/>
  <c r="R748" i="3"/>
  <c r="Q748" i="3"/>
  <c r="P748" i="3"/>
  <c r="V747" i="3"/>
  <c r="U747" i="3"/>
  <c r="T747" i="3"/>
  <c r="S747" i="3"/>
  <c r="R747" i="3"/>
  <c r="Q747" i="3"/>
  <c r="P747" i="3"/>
  <c r="V746" i="3"/>
  <c r="U746" i="3"/>
  <c r="T746" i="3"/>
  <c r="S746" i="3"/>
  <c r="R746" i="3"/>
  <c r="Q746" i="3"/>
  <c r="P746" i="3"/>
  <c r="V745" i="3"/>
  <c r="U745" i="3"/>
  <c r="T745" i="3"/>
  <c r="S745" i="3"/>
  <c r="R745" i="3"/>
  <c r="Q745" i="3"/>
  <c r="P745" i="3"/>
  <c r="V744" i="3"/>
  <c r="U744" i="3"/>
  <c r="T744" i="3"/>
  <c r="S744" i="3"/>
  <c r="R744" i="3"/>
  <c r="Q744" i="3"/>
  <c r="P744" i="3"/>
  <c r="V743" i="3"/>
  <c r="U743" i="3"/>
  <c r="T743" i="3"/>
  <c r="S743" i="3"/>
  <c r="R743" i="3"/>
  <c r="Q743" i="3"/>
  <c r="P743" i="3"/>
  <c r="V742" i="3"/>
  <c r="U742" i="3"/>
  <c r="T742" i="3"/>
  <c r="S742" i="3"/>
  <c r="R742" i="3"/>
  <c r="Q742" i="3"/>
  <c r="P742" i="3"/>
  <c r="V741" i="3"/>
  <c r="U741" i="3"/>
  <c r="T741" i="3"/>
  <c r="S741" i="3"/>
  <c r="R741" i="3"/>
  <c r="Q741" i="3"/>
  <c r="P741" i="3"/>
  <c r="V740" i="3"/>
  <c r="U740" i="3"/>
  <c r="T740" i="3"/>
  <c r="S740" i="3"/>
  <c r="R740" i="3"/>
  <c r="Q740" i="3"/>
  <c r="P740" i="3"/>
  <c r="V739" i="3"/>
  <c r="U739" i="3"/>
  <c r="T739" i="3"/>
  <c r="S739" i="3"/>
  <c r="R739" i="3"/>
  <c r="Q739" i="3"/>
  <c r="P739" i="3"/>
  <c r="V738" i="3"/>
  <c r="U738" i="3"/>
  <c r="T738" i="3"/>
  <c r="S738" i="3"/>
  <c r="R738" i="3"/>
  <c r="Q738" i="3"/>
  <c r="P738" i="3"/>
  <c r="V737" i="3"/>
  <c r="U737" i="3"/>
  <c r="T737" i="3"/>
  <c r="S737" i="3"/>
  <c r="R737" i="3"/>
  <c r="Q737" i="3"/>
  <c r="P737" i="3"/>
  <c r="V736" i="3"/>
  <c r="U736" i="3"/>
  <c r="T736" i="3"/>
  <c r="S736" i="3"/>
  <c r="R736" i="3"/>
  <c r="Q736" i="3"/>
  <c r="P736" i="3"/>
  <c r="V735" i="3"/>
  <c r="U735" i="3"/>
  <c r="T735" i="3"/>
  <c r="S735" i="3"/>
  <c r="R735" i="3"/>
  <c r="Q735" i="3"/>
  <c r="P735" i="3"/>
  <c r="V734" i="3"/>
  <c r="U734" i="3"/>
  <c r="T734" i="3"/>
  <c r="S734" i="3"/>
  <c r="R734" i="3"/>
  <c r="Q734" i="3"/>
  <c r="P734" i="3"/>
  <c r="V733" i="3"/>
  <c r="U733" i="3"/>
  <c r="T733" i="3"/>
  <c r="S733" i="3"/>
  <c r="R733" i="3"/>
  <c r="Q733" i="3"/>
  <c r="P733" i="3"/>
  <c r="V732" i="3"/>
  <c r="U732" i="3"/>
  <c r="T732" i="3"/>
  <c r="S732" i="3"/>
  <c r="R732" i="3"/>
  <c r="Q732" i="3"/>
  <c r="P732" i="3"/>
  <c r="V731" i="3"/>
  <c r="U731" i="3"/>
  <c r="T731" i="3"/>
  <c r="S731" i="3"/>
  <c r="R731" i="3"/>
  <c r="Q731" i="3"/>
  <c r="P731" i="3"/>
  <c r="V730" i="3"/>
  <c r="U730" i="3"/>
  <c r="T730" i="3"/>
  <c r="S730" i="3"/>
  <c r="R730" i="3"/>
  <c r="Q730" i="3"/>
  <c r="P730" i="3"/>
  <c r="V729" i="3"/>
  <c r="U729" i="3"/>
  <c r="T729" i="3"/>
  <c r="S729" i="3"/>
  <c r="R729" i="3"/>
  <c r="Q729" i="3"/>
  <c r="P729" i="3"/>
  <c r="V728" i="3"/>
  <c r="U728" i="3"/>
  <c r="T728" i="3"/>
  <c r="S728" i="3"/>
  <c r="R728" i="3"/>
  <c r="Q728" i="3"/>
  <c r="P728" i="3"/>
  <c r="V727" i="3"/>
  <c r="U727" i="3"/>
  <c r="T727" i="3"/>
  <c r="S727" i="3"/>
  <c r="R727" i="3"/>
  <c r="Q727" i="3"/>
  <c r="P727" i="3"/>
  <c r="V726" i="3"/>
  <c r="U726" i="3"/>
  <c r="T726" i="3"/>
  <c r="S726" i="3"/>
  <c r="R726" i="3"/>
  <c r="Q726" i="3"/>
  <c r="P726" i="3"/>
  <c r="V725" i="3"/>
  <c r="U725" i="3"/>
  <c r="T725" i="3"/>
  <c r="S725" i="3"/>
  <c r="R725" i="3"/>
  <c r="Q725" i="3"/>
  <c r="P725" i="3"/>
  <c r="V724" i="3"/>
  <c r="U724" i="3"/>
  <c r="T724" i="3"/>
  <c r="S724" i="3"/>
  <c r="R724" i="3"/>
  <c r="Q724" i="3"/>
  <c r="P724" i="3"/>
  <c r="V723" i="3"/>
  <c r="U723" i="3"/>
  <c r="T723" i="3"/>
  <c r="S723" i="3"/>
  <c r="R723" i="3"/>
  <c r="Q723" i="3"/>
  <c r="P723" i="3"/>
  <c r="V722" i="3"/>
  <c r="U722" i="3"/>
  <c r="T722" i="3"/>
  <c r="S722" i="3"/>
  <c r="R722" i="3"/>
  <c r="Q722" i="3"/>
  <c r="P722" i="3"/>
  <c r="V721" i="3"/>
  <c r="U721" i="3"/>
  <c r="T721" i="3"/>
  <c r="S721" i="3"/>
  <c r="R721" i="3"/>
  <c r="Q721" i="3"/>
  <c r="P721" i="3"/>
  <c r="V720" i="3"/>
  <c r="U720" i="3"/>
  <c r="T720" i="3"/>
  <c r="S720" i="3"/>
  <c r="R720" i="3"/>
  <c r="Q720" i="3"/>
  <c r="P720" i="3"/>
  <c r="V719" i="3"/>
  <c r="U719" i="3"/>
  <c r="T719" i="3"/>
  <c r="S719" i="3"/>
  <c r="R719" i="3"/>
  <c r="Q719" i="3"/>
  <c r="P719" i="3"/>
  <c r="V718" i="3"/>
  <c r="U718" i="3"/>
  <c r="T718" i="3"/>
  <c r="S718" i="3"/>
  <c r="R718" i="3"/>
  <c r="Q718" i="3"/>
  <c r="P718" i="3"/>
  <c r="V717" i="3"/>
  <c r="U717" i="3"/>
  <c r="T717" i="3"/>
  <c r="S717" i="3"/>
  <c r="R717" i="3"/>
  <c r="Q717" i="3"/>
  <c r="P717" i="3"/>
  <c r="V716" i="3"/>
  <c r="U716" i="3"/>
  <c r="T716" i="3"/>
  <c r="S716" i="3"/>
  <c r="R716" i="3"/>
  <c r="Q716" i="3"/>
  <c r="P716" i="3"/>
  <c r="V715" i="3"/>
  <c r="U715" i="3"/>
  <c r="T715" i="3"/>
  <c r="S715" i="3"/>
  <c r="R715" i="3"/>
  <c r="Q715" i="3"/>
  <c r="P715" i="3"/>
  <c r="V714" i="3"/>
  <c r="U714" i="3"/>
  <c r="T714" i="3"/>
  <c r="S714" i="3"/>
  <c r="R714" i="3"/>
  <c r="Q714" i="3"/>
  <c r="P714" i="3"/>
  <c r="V713" i="3"/>
  <c r="U713" i="3"/>
  <c r="T713" i="3"/>
  <c r="S713" i="3"/>
  <c r="R713" i="3"/>
  <c r="Q713" i="3"/>
  <c r="P713" i="3"/>
  <c r="V712" i="3"/>
  <c r="U712" i="3"/>
  <c r="T712" i="3"/>
  <c r="S712" i="3"/>
  <c r="R712" i="3"/>
  <c r="Q712" i="3"/>
  <c r="P712" i="3"/>
  <c r="V711" i="3"/>
  <c r="U711" i="3"/>
  <c r="T711" i="3"/>
  <c r="S711" i="3"/>
  <c r="R711" i="3"/>
  <c r="Q711" i="3"/>
  <c r="P711" i="3"/>
  <c r="V710" i="3"/>
  <c r="U710" i="3"/>
  <c r="T710" i="3"/>
  <c r="S710" i="3"/>
  <c r="R710" i="3"/>
  <c r="Q710" i="3"/>
  <c r="P710" i="3"/>
  <c r="V709" i="3"/>
  <c r="U709" i="3"/>
  <c r="T709" i="3"/>
  <c r="S709" i="3"/>
  <c r="R709" i="3"/>
  <c r="Q709" i="3"/>
  <c r="P709" i="3"/>
  <c r="V708" i="3"/>
  <c r="U708" i="3"/>
  <c r="T708" i="3"/>
  <c r="S708" i="3"/>
  <c r="R708" i="3"/>
  <c r="Q708" i="3"/>
  <c r="P708" i="3"/>
  <c r="V707" i="3"/>
  <c r="U707" i="3"/>
  <c r="T707" i="3"/>
  <c r="S707" i="3"/>
  <c r="R707" i="3"/>
  <c r="Q707" i="3"/>
  <c r="P707" i="3"/>
  <c r="V706" i="3"/>
  <c r="U706" i="3"/>
  <c r="T706" i="3"/>
  <c r="S706" i="3"/>
  <c r="R706" i="3"/>
  <c r="Q706" i="3"/>
  <c r="P706" i="3"/>
  <c r="V705" i="3"/>
  <c r="U705" i="3"/>
  <c r="T705" i="3"/>
  <c r="S705" i="3"/>
  <c r="R705" i="3"/>
  <c r="Q705" i="3"/>
  <c r="P705" i="3"/>
  <c r="V704" i="3"/>
  <c r="U704" i="3"/>
  <c r="T704" i="3"/>
  <c r="S704" i="3"/>
  <c r="R704" i="3"/>
  <c r="Q704" i="3"/>
  <c r="P704" i="3"/>
  <c r="V703" i="3"/>
  <c r="U703" i="3"/>
  <c r="T703" i="3"/>
  <c r="S703" i="3"/>
  <c r="R703" i="3"/>
  <c r="Q703" i="3"/>
  <c r="P703" i="3"/>
  <c r="V702" i="3"/>
  <c r="U702" i="3"/>
  <c r="T702" i="3"/>
  <c r="S702" i="3"/>
  <c r="R702" i="3"/>
  <c r="Q702" i="3"/>
  <c r="P702" i="3"/>
  <c r="V701" i="3"/>
  <c r="U701" i="3"/>
  <c r="T701" i="3"/>
  <c r="S701" i="3"/>
  <c r="R701" i="3"/>
  <c r="Q701" i="3"/>
  <c r="P701" i="3"/>
  <c r="V700" i="3"/>
  <c r="U700" i="3"/>
  <c r="T700" i="3"/>
  <c r="S700" i="3"/>
  <c r="R700" i="3"/>
  <c r="Q700" i="3"/>
  <c r="P700" i="3"/>
  <c r="V699" i="3"/>
  <c r="U699" i="3"/>
  <c r="T699" i="3"/>
  <c r="S699" i="3"/>
  <c r="R699" i="3"/>
  <c r="Q699" i="3"/>
  <c r="P699" i="3"/>
  <c r="V698" i="3"/>
  <c r="U698" i="3"/>
  <c r="T698" i="3"/>
  <c r="S698" i="3"/>
  <c r="R698" i="3"/>
  <c r="Q698" i="3"/>
  <c r="P698" i="3"/>
  <c r="V697" i="3"/>
  <c r="U697" i="3"/>
  <c r="T697" i="3"/>
  <c r="S697" i="3"/>
  <c r="R697" i="3"/>
  <c r="Q697" i="3"/>
  <c r="P697" i="3"/>
  <c r="V696" i="3"/>
  <c r="U696" i="3"/>
  <c r="T696" i="3"/>
  <c r="S696" i="3"/>
  <c r="R696" i="3"/>
  <c r="Q696" i="3"/>
  <c r="P696" i="3"/>
  <c r="V695" i="3"/>
  <c r="U695" i="3"/>
  <c r="T695" i="3"/>
  <c r="S695" i="3"/>
  <c r="R695" i="3"/>
  <c r="Q695" i="3"/>
  <c r="P695" i="3"/>
  <c r="V694" i="3"/>
  <c r="U694" i="3"/>
  <c r="T694" i="3"/>
  <c r="S694" i="3"/>
  <c r="R694" i="3"/>
  <c r="Q694" i="3"/>
  <c r="P694" i="3"/>
  <c r="V693" i="3"/>
  <c r="U693" i="3"/>
  <c r="T693" i="3"/>
  <c r="S693" i="3"/>
  <c r="R693" i="3"/>
  <c r="Q693" i="3"/>
  <c r="P693" i="3"/>
  <c r="V692" i="3"/>
  <c r="U692" i="3"/>
  <c r="T692" i="3"/>
  <c r="S692" i="3"/>
  <c r="R692" i="3"/>
  <c r="Q692" i="3"/>
  <c r="P692" i="3"/>
  <c r="V691" i="3"/>
  <c r="U691" i="3"/>
  <c r="T691" i="3"/>
  <c r="S691" i="3"/>
  <c r="R691" i="3"/>
  <c r="Q691" i="3"/>
  <c r="P691" i="3"/>
  <c r="V690" i="3"/>
  <c r="U690" i="3"/>
  <c r="T690" i="3"/>
  <c r="S690" i="3"/>
  <c r="R690" i="3"/>
  <c r="Q690" i="3"/>
  <c r="P690" i="3"/>
  <c r="V689" i="3"/>
  <c r="U689" i="3"/>
  <c r="T689" i="3"/>
  <c r="S689" i="3"/>
  <c r="R689" i="3"/>
  <c r="Q689" i="3"/>
  <c r="P689" i="3"/>
  <c r="V688" i="3"/>
  <c r="U688" i="3"/>
  <c r="T688" i="3"/>
  <c r="S688" i="3"/>
  <c r="R688" i="3"/>
  <c r="Q688" i="3"/>
  <c r="P688" i="3"/>
  <c r="V687" i="3"/>
  <c r="U687" i="3"/>
  <c r="T687" i="3"/>
  <c r="S687" i="3"/>
  <c r="R687" i="3"/>
  <c r="Q687" i="3"/>
  <c r="P687" i="3"/>
  <c r="V686" i="3"/>
  <c r="U686" i="3"/>
  <c r="T686" i="3"/>
  <c r="S686" i="3"/>
  <c r="R686" i="3"/>
  <c r="Q686" i="3"/>
  <c r="P686" i="3"/>
  <c r="V685" i="3"/>
  <c r="U685" i="3"/>
  <c r="T685" i="3"/>
  <c r="S685" i="3"/>
  <c r="R685" i="3"/>
  <c r="Q685" i="3"/>
  <c r="P685" i="3"/>
  <c r="V684" i="3"/>
  <c r="U684" i="3"/>
  <c r="T684" i="3"/>
  <c r="S684" i="3"/>
  <c r="R684" i="3"/>
  <c r="Q684" i="3"/>
  <c r="P684" i="3"/>
  <c r="V683" i="3"/>
  <c r="U683" i="3"/>
  <c r="T683" i="3"/>
  <c r="S683" i="3"/>
  <c r="R683" i="3"/>
  <c r="Q683" i="3"/>
  <c r="P683" i="3"/>
  <c r="V682" i="3"/>
  <c r="U682" i="3"/>
  <c r="T682" i="3"/>
  <c r="S682" i="3"/>
  <c r="R682" i="3"/>
  <c r="Q682" i="3"/>
  <c r="P682" i="3"/>
  <c r="V681" i="3"/>
  <c r="U681" i="3"/>
  <c r="T681" i="3"/>
  <c r="S681" i="3"/>
  <c r="R681" i="3"/>
  <c r="Q681" i="3"/>
  <c r="P681" i="3"/>
  <c r="V680" i="3"/>
  <c r="U680" i="3"/>
  <c r="T680" i="3"/>
  <c r="S680" i="3"/>
  <c r="R680" i="3"/>
  <c r="Q680" i="3"/>
  <c r="P680" i="3"/>
  <c r="V679" i="3"/>
  <c r="U679" i="3"/>
  <c r="T679" i="3"/>
  <c r="S679" i="3"/>
  <c r="R679" i="3"/>
  <c r="Q679" i="3"/>
  <c r="P679" i="3"/>
  <c r="V678" i="3"/>
  <c r="U678" i="3"/>
  <c r="T678" i="3"/>
  <c r="S678" i="3"/>
  <c r="R678" i="3"/>
  <c r="Q678" i="3"/>
  <c r="P678" i="3"/>
  <c r="V677" i="3"/>
  <c r="U677" i="3"/>
  <c r="T677" i="3"/>
  <c r="S677" i="3"/>
  <c r="R677" i="3"/>
  <c r="Q677" i="3"/>
  <c r="P677" i="3"/>
  <c r="V676" i="3"/>
  <c r="U676" i="3"/>
  <c r="T676" i="3"/>
  <c r="S676" i="3"/>
  <c r="R676" i="3"/>
  <c r="Q676" i="3"/>
  <c r="P676" i="3"/>
  <c r="V675" i="3"/>
  <c r="U675" i="3"/>
  <c r="T675" i="3"/>
  <c r="S675" i="3"/>
  <c r="R675" i="3"/>
  <c r="Q675" i="3"/>
  <c r="P675" i="3"/>
  <c r="V674" i="3"/>
  <c r="U674" i="3"/>
  <c r="T674" i="3"/>
  <c r="S674" i="3"/>
  <c r="R674" i="3"/>
  <c r="Q674" i="3"/>
  <c r="P674" i="3"/>
  <c r="V673" i="3"/>
  <c r="U673" i="3"/>
  <c r="T673" i="3"/>
  <c r="S673" i="3"/>
  <c r="R673" i="3"/>
  <c r="Q673" i="3"/>
  <c r="P673" i="3"/>
  <c r="V672" i="3"/>
  <c r="U672" i="3"/>
  <c r="T672" i="3"/>
  <c r="S672" i="3"/>
  <c r="R672" i="3"/>
  <c r="Q672" i="3"/>
  <c r="P672" i="3"/>
  <c r="V671" i="3"/>
  <c r="U671" i="3"/>
  <c r="T671" i="3"/>
  <c r="S671" i="3"/>
  <c r="R671" i="3"/>
  <c r="Q671" i="3"/>
  <c r="P671" i="3"/>
  <c r="V670" i="3"/>
  <c r="U670" i="3"/>
  <c r="T670" i="3"/>
  <c r="S670" i="3"/>
  <c r="R670" i="3"/>
  <c r="Q670" i="3"/>
  <c r="P670" i="3"/>
  <c r="V669" i="3"/>
  <c r="U669" i="3"/>
  <c r="T669" i="3"/>
  <c r="S669" i="3"/>
  <c r="R669" i="3"/>
  <c r="Q669" i="3"/>
  <c r="P669" i="3"/>
  <c r="V668" i="3"/>
  <c r="U668" i="3"/>
  <c r="T668" i="3"/>
  <c r="S668" i="3"/>
  <c r="R668" i="3"/>
  <c r="Q668" i="3"/>
  <c r="P668" i="3"/>
  <c r="V667" i="3"/>
  <c r="U667" i="3"/>
  <c r="T667" i="3"/>
  <c r="S667" i="3"/>
  <c r="R667" i="3"/>
  <c r="Q667" i="3"/>
  <c r="P667" i="3"/>
  <c r="V666" i="3"/>
  <c r="U666" i="3"/>
  <c r="T666" i="3"/>
  <c r="S666" i="3"/>
  <c r="R666" i="3"/>
  <c r="Q666" i="3"/>
  <c r="P666" i="3"/>
  <c r="V665" i="3"/>
  <c r="U665" i="3"/>
  <c r="T665" i="3"/>
  <c r="S665" i="3"/>
  <c r="R665" i="3"/>
  <c r="Q665" i="3"/>
  <c r="P665" i="3"/>
  <c r="V664" i="3"/>
  <c r="U664" i="3"/>
  <c r="T664" i="3"/>
  <c r="S664" i="3"/>
  <c r="R664" i="3"/>
  <c r="Q664" i="3"/>
  <c r="P664" i="3"/>
  <c r="V663" i="3"/>
  <c r="U663" i="3"/>
  <c r="T663" i="3"/>
  <c r="S663" i="3"/>
  <c r="R663" i="3"/>
  <c r="Q663" i="3"/>
  <c r="P663" i="3"/>
  <c r="V662" i="3"/>
  <c r="U662" i="3"/>
  <c r="T662" i="3"/>
  <c r="S662" i="3"/>
  <c r="R662" i="3"/>
  <c r="Q662" i="3"/>
  <c r="P662" i="3"/>
  <c r="V661" i="3"/>
  <c r="U661" i="3"/>
  <c r="T661" i="3"/>
  <c r="S661" i="3"/>
  <c r="R661" i="3"/>
  <c r="Q661" i="3"/>
  <c r="P661" i="3"/>
  <c r="V660" i="3"/>
  <c r="U660" i="3"/>
  <c r="T660" i="3"/>
  <c r="S660" i="3"/>
  <c r="R660" i="3"/>
  <c r="Q660" i="3"/>
  <c r="P660" i="3"/>
  <c r="V659" i="3"/>
  <c r="U659" i="3"/>
  <c r="T659" i="3"/>
  <c r="S659" i="3"/>
  <c r="R659" i="3"/>
  <c r="Q659" i="3"/>
  <c r="P659" i="3"/>
  <c r="V658" i="3"/>
  <c r="U658" i="3"/>
  <c r="T658" i="3"/>
  <c r="S658" i="3"/>
  <c r="R658" i="3"/>
  <c r="Q658" i="3"/>
  <c r="P658" i="3"/>
  <c r="V657" i="3"/>
  <c r="U657" i="3"/>
  <c r="T657" i="3"/>
  <c r="S657" i="3"/>
  <c r="R657" i="3"/>
  <c r="Q657" i="3"/>
  <c r="P657" i="3"/>
  <c r="V656" i="3"/>
  <c r="U656" i="3"/>
  <c r="T656" i="3"/>
  <c r="S656" i="3"/>
  <c r="R656" i="3"/>
  <c r="Q656" i="3"/>
  <c r="P656" i="3"/>
  <c r="V655" i="3"/>
  <c r="U655" i="3"/>
  <c r="T655" i="3"/>
  <c r="S655" i="3"/>
  <c r="R655" i="3"/>
  <c r="Q655" i="3"/>
  <c r="P655" i="3"/>
  <c r="V654" i="3"/>
  <c r="U654" i="3"/>
  <c r="T654" i="3"/>
  <c r="S654" i="3"/>
  <c r="R654" i="3"/>
  <c r="Q654" i="3"/>
  <c r="P654" i="3"/>
  <c r="V653" i="3"/>
  <c r="U653" i="3"/>
  <c r="T653" i="3"/>
  <c r="S653" i="3"/>
  <c r="R653" i="3"/>
  <c r="Q653" i="3"/>
  <c r="P653" i="3"/>
  <c r="V652" i="3"/>
  <c r="U652" i="3"/>
  <c r="T652" i="3"/>
  <c r="S652" i="3"/>
  <c r="R652" i="3"/>
  <c r="Q652" i="3"/>
  <c r="P652" i="3"/>
  <c r="V651" i="3"/>
  <c r="U651" i="3"/>
  <c r="T651" i="3"/>
  <c r="S651" i="3"/>
  <c r="R651" i="3"/>
  <c r="Q651" i="3"/>
  <c r="P651" i="3"/>
  <c r="V650" i="3"/>
  <c r="U650" i="3"/>
  <c r="T650" i="3"/>
  <c r="S650" i="3"/>
  <c r="R650" i="3"/>
  <c r="Q650" i="3"/>
  <c r="P650" i="3"/>
  <c r="V649" i="3"/>
  <c r="U649" i="3"/>
  <c r="T649" i="3"/>
  <c r="S649" i="3"/>
  <c r="R649" i="3"/>
  <c r="Q649" i="3"/>
  <c r="P649" i="3"/>
  <c r="V648" i="3"/>
  <c r="U648" i="3"/>
  <c r="T648" i="3"/>
  <c r="S648" i="3"/>
  <c r="R648" i="3"/>
  <c r="Q648" i="3"/>
  <c r="P648" i="3"/>
  <c r="V647" i="3"/>
  <c r="U647" i="3"/>
  <c r="T647" i="3"/>
  <c r="S647" i="3"/>
  <c r="R647" i="3"/>
  <c r="Q647" i="3"/>
  <c r="P647" i="3"/>
  <c r="V646" i="3"/>
  <c r="U646" i="3"/>
  <c r="T646" i="3"/>
  <c r="S646" i="3"/>
  <c r="R646" i="3"/>
  <c r="Q646" i="3"/>
  <c r="P646" i="3"/>
  <c r="V645" i="3"/>
  <c r="U645" i="3"/>
  <c r="T645" i="3"/>
  <c r="S645" i="3"/>
  <c r="R645" i="3"/>
  <c r="Q645" i="3"/>
  <c r="P645" i="3"/>
  <c r="V644" i="3"/>
  <c r="U644" i="3"/>
  <c r="T644" i="3"/>
  <c r="S644" i="3"/>
  <c r="R644" i="3"/>
  <c r="Q644" i="3"/>
  <c r="P644" i="3"/>
  <c r="V643" i="3"/>
  <c r="U643" i="3"/>
  <c r="T643" i="3"/>
  <c r="S643" i="3"/>
  <c r="R643" i="3"/>
  <c r="Q643" i="3"/>
  <c r="P643" i="3"/>
  <c r="V642" i="3"/>
  <c r="U642" i="3"/>
  <c r="T642" i="3"/>
  <c r="S642" i="3"/>
  <c r="R642" i="3"/>
  <c r="Q642" i="3"/>
  <c r="P642" i="3"/>
  <c r="V641" i="3"/>
  <c r="U641" i="3"/>
  <c r="T641" i="3"/>
  <c r="S641" i="3"/>
  <c r="R641" i="3"/>
  <c r="Q641" i="3"/>
  <c r="P641" i="3"/>
  <c r="V640" i="3"/>
  <c r="U640" i="3"/>
  <c r="T640" i="3"/>
  <c r="S640" i="3"/>
  <c r="R640" i="3"/>
  <c r="Q640" i="3"/>
  <c r="P640" i="3"/>
  <c r="V639" i="3"/>
  <c r="U639" i="3"/>
  <c r="T639" i="3"/>
  <c r="S639" i="3"/>
  <c r="R639" i="3"/>
  <c r="Q639" i="3"/>
  <c r="P639" i="3"/>
  <c r="V638" i="3"/>
  <c r="U638" i="3"/>
  <c r="T638" i="3"/>
  <c r="S638" i="3"/>
  <c r="R638" i="3"/>
  <c r="Q638" i="3"/>
  <c r="P638" i="3"/>
  <c r="V637" i="3"/>
  <c r="U637" i="3"/>
  <c r="T637" i="3"/>
  <c r="S637" i="3"/>
  <c r="R637" i="3"/>
  <c r="Q637" i="3"/>
  <c r="P637" i="3"/>
  <c r="V636" i="3"/>
  <c r="U636" i="3"/>
  <c r="T636" i="3"/>
  <c r="S636" i="3"/>
  <c r="R636" i="3"/>
  <c r="Q636" i="3"/>
  <c r="P636" i="3"/>
  <c r="V635" i="3"/>
  <c r="U635" i="3"/>
  <c r="T635" i="3"/>
  <c r="S635" i="3"/>
  <c r="R635" i="3"/>
  <c r="Q635" i="3"/>
  <c r="P635" i="3"/>
  <c r="V634" i="3"/>
  <c r="U634" i="3"/>
  <c r="T634" i="3"/>
  <c r="S634" i="3"/>
  <c r="R634" i="3"/>
  <c r="Q634" i="3"/>
  <c r="P634" i="3"/>
  <c r="V633" i="3"/>
  <c r="U633" i="3"/>
  <c r="T633" i="3"/>
  <c r="S633" i="3"/>
  <c r="R633" i="3"/>
  <c r="Q633" i="3"/>
  <c r="P633" i="3"/>
  <c r="V632" i="3"/>
  <c r="U632" i="3"/>
  <c r="T632" i="3"/>
  <c r="S632" i="3"/>
  <c r="R632" i="3"/>
  <c r="Q632" i="3"/>
  <c r="P632" i="3"/>
  <c r="V631" i="3"/>
  <c r="U631" i="3"/>
  <c r="T631" i="3"/>
  <c r="S631" i="3"/>
  <c r="R631" i="3"/>
  <c r="Q631" i="3"/>
  <c r="P631" i="3"/>
  <c r="V630" i="3"/>
  <c r="U630" i="3"/>
  <c r="T630" i="3"/>
  <c r="S630" i="3"/>
  <c r="R630" i="3"/>
  <c r="Q630" i="3"/>
  <c r="P630" i="3"/>
  <c r="V629" i="3"/>
  <c r="U629" i="3"/>
  <c r="T629" i="3"/>
  <c r="S629" i="3"/>
  <c r="R629" i="3"/>
  <c r="Q629" i="3"/>
  <c r="P629" i="3"/>
  <c r="V628" i="3"/>
  <c r="U628" i="3"/>
  <c r="T628" i="3"/>
  <c r="S628" i="3"/>
  <c r="R628" i="3"/>
  <c r="Q628" i="3"/>
  <c r="P628" i="3"/>
  <c r="V627" i="3"/>
  <c r="U627" i="3"/>
  <c r="T627" i="3"/>
  <c r="S627" i="3"/>
  <c r="R627" i="3"/>
  <c r="Q627" i="3"/>
  <c r="P627" i="3"/>
  <c r="V626" i="3"/>
  <c r="U626" i="3"/>
  <c r="T626" i="3"/>
  <c r="S626" i="3"/>
  <c r="R626" i="3"/>
  <c r="Q626" i="3"/>
  <c r="P626" i="3"/>
  <c r="V625" i="3"/>
  <c r="U625" i="3"/>
  <c r="T625" i="3"/>
  <c r="S625" i="3"/>
  <c r="R625" i="3"/>
  <c r="Q625" i="3"/>
  <c r="P625" i="3"/>
  <c r="V624" i="3"/>
  <c r="U624" i="3"/>
  <c r="T624" i="3"/>
  <c r="S624" i="3"/>
  <c r="R624" i="3"/>
  <c r="Q624" i="3"/>
  <c r="P624" i="3"/>
  <c r="V623" i="3"/>
  <c r="U623" i="3"/>
  <c r="T623" i="3"/>
  <c r="S623" i="3"/>
  <c r="R623" i="3"/>
  <c r="Q623" i="3"/>
  <c r="P623" i="3"/>
  <c r="V622" i="3"/>
  <c r="U622" i="3"/>
  <c r="T622" i="3"/>
  <c r="S622" i="3"/>
  <c r="R622" i="3"/>
  <c r="Q622" i="3"/>
  <c r="P622" i="3"/>
  <c r="V621" i="3"/>
  <c r="U621" i="3"/>
  <c r="T621" i="3"/>
  <c r="S621" i="3"/>
  <c r="R621" i="3"/>
  <c r="Q621" i="3"/>
  <c r="P621" i="3"/>
  <c r="V620" i="3"/>
  <c r="U620" i="3"/>
  <c r="T620" i="3"/>
  <c r="S620" i="3"/>
  <c r="R620" i="3"/>
  <c r="Q620" i="3"/>
  <c r="P620" i="3"/>
  <c r="V619" i="3"/>
  <c r="U619" i="3"/>
  <c r="T619" i="3"/>
  <c r="S619" i="3"/>
  <c r="R619" i="3"/>
  <c r="Q619" i="3"/>
  <c r="P619" i="3"/>
  <c r="V618" i="3"/>
  <c r="U618" i="3"/>
  <c r="T618" i="3"/>
  <c r="S618" i="3"/>
  <c r="R618" i="3"/>
  <c r="Q618" i="3"/>
  <c r="P618" i="3"/>
  <c r="V617" i="3"/>
  <c r="U617" i="3"/>
  <c r="T617" i="3"/>
  <c r="S617" i="3"/>
  <c r="R617" i="3"/>
  <c r="Q617" i="3"/>
  <c r="P617" i="3"/>
  <c r="V616" i="3"/>
  <c r="U616" i="3"/>
  <c r="T616" i="3"/>
  <c r="S616" i="3"/>
  <c r="R616" i="3"/>
  <c r="Q616" i="3"/>
  <c r="P616" i="3"/>
  <c r="V615" i="3"/>
  <c r="U615" i="3"/>
  <c r="T615" i="3"/>
  <c r="S615" i="3"/>
  <c r="R615" i="3"/>
  <c r="Q615" i="3"/>
  <c r="P615" i="3"/>
  <c r="V614" i="3"/>
  <c r="U614" i="3"/>
  <c r="T614" i="3"/>
  <c r="S614" i="3"/>
  <c r="R614" i="3"/>
  <c r="Q614" i="3"/>
  <c r="P614" i="3"/>
  <c r="V613" i="3"/>
  <c r="U613" i="3"/>
  <c r="T613" i="3"/>
  <c r="S613" i="3"/>
  <c r="R613" i="3"/>
  <c r="Q613" i="3"/>
  <c r="P613" i="3"/>
  <c r="V612" i="3"/>
  <c r="U612" i="3"/>
  <c r="T612" i="3"/>
  <c r="S612" i="3"/>
  <c r="R612" i="3"/>
  <c r="Q612" i="3"/>
  <c r="P612" i="3"/>
  <c r="V611" i="3"/>
  <c r="U611" i="3"/>
  <c r="T611" i="3"/>
  <c r="S611" i="3"/>
  <c r="R611" i="3"/>
  <c r="Q611" i="3"/>
  <c r="P611" i="3"/>
  <c r="V610" i="3"/>
  <c r="U610" i="3"/>
  <c r="T610" i="3"/>
  <c r="S610" i="3"/>
  <c r="R610" i="3"/>
  <c r="Q610" i="3"/>
  <c r="P610" i="3"/>
  <c r="V609" i="3"/>
  <c r="U609" i="3"/>
  <c r="T609" i="3"/>
  <c r="S609" i="3"/>
  <c r="R609" i="3"/>
  <c r="Q609" i="3"/>
  <c r="P609" i="3"/>
  <c r="V608" i="3"/>
  <c r="U608" i="3"/>
  <c r="T608" i="3"/>
  <c r="S608" i="3"/>
  <c r="R608" i="3"/>
  <c r="Q608" i="3"/>
  <c r="P608" i="3"/>
  <c r="V607" i="3"/>
  <c r="U607" i="3"/>
  <c r="T607" i="3"/>
  <c r="S607" i="3"/>
  <c r="R607" i="3"/>
  <c r="Q607" i="3"/>
  <c r="P607" i="3"/>
  <c r="V606" i="3"/>
  <c r="U606" i="3"/>
  <c r="T606" i="3"/>
  <c r="S606" i="3"/>
  <c r="R606" i="3"/>
  <c r="Q606" i="3"/>
  <c r="P606" i="3"/>
  <c r="V605" i="3"/>
  <c r="U605" i="3"/>
  <c r="T605" i="3"/>
  <c r="S605" i="3"/>
  <c r="R605" i="3"/>
  <c r="Q605" i="3"/>
  <c r="P605" i="3"/>
  <c r="V604" i="3"/>
  <c r="U604" i="3"/>
  <c r="T604" i="3"/>
  <c r="S604" i="3"/>
  <c r="R604" i="3"/>
  <c r="Q604" i="3"/>
  <c r="P604" i="3"/>
  <c r="V603" i="3"/>
  <c r="U603" i="3"/>
  <c r="T603" i="3"/>
  <c r="S603" i="3"/>
  <c r="R603" i="3"/>
  <c r="Q603" i="3"/>
  <c r="P603" i="3"/>
  <c r="V602" i="3"/>
  <c r="U602" i="3"/>
  <c r="T602" i="3"/>
  <c r="S602" i="3"/>
  <c r="R602" i="3"/>
  <c r="Q602" i="3"/>
  <c r="P602" i="3"/>
  <c r="V601" i="3"/>
  <c r="U601" i="3"/>
  <c r="T601" i="3"/>
  <c r="S601" i="3"/>
  <c r="R601" i="3"/>
  <c r="Q601" i="3"/>
  <c r="P601" i="3"/>
  <c r="V600" i="3"/>
  <c r="U600" i="3"/>
  <c r="T600" i="3"/>
  <c r="S600" i="3"/>
  <c r="R600" i="3"/>
  <c r="Q600" i="3"/>
  <c r="P600" i="3"/>
  <c r="V599" i="3"/>
  <c r="U599" i="3"/>
  <c r="T599" i="3"/>
  <c r="S599" i="3"/>
  <c r="R599" i="3"/>
  <c r="Q599" i="3"/>
  <c r="P599" i="3"/>
  <c r="V598" i="3"/>
  <c r="U598" i="3"/>
  <c r="T598" i="3"/>
  <c r="S598" i="3"/>
  <c r="R598" i="3"/>
  <c r="Q598" i="3"/>
  <c r="P598" i="3"/>
  <c r="V597" i="3"/>
  <c r="U597" i="3"/>
  <c r="T597" i="3"/>
  <c r="S597" i="3"/>
  <c r="R597" i="3"/>
  <c r="Q597" i="3"/>
  <c r="P597" i="3"/>
  <c r="V596" i="3"/>
  <c r="U596" i="3"/>
  <c r="T596" i="3"/>
  <c r="S596" i="3"/>
  <c r="R596" i="3"/>
  <c r="Q596" i="3"/>
  <c r="P596" i="3"/>
  <c r="V595" i="3"/>
  <c r="U595" i="3"/>
  <c r="T595" i="3"/>
  <c r="S595" i="3"/>
  <c r="R595" i="3"/>
  <c r="Q595" i="3"/>
  <c r="P595" i="3"/>
  <c r="V594" i="3"/>
  <c r="U594" i="3"/>
  <c r="T594" i="3"/>
  <c r="S594" i="3"/>
  <c r="R594" i="3"/>
  <c r="Q594" i="3"/>
  <c r="P594" i="3"/>
  <c r="V593" i="3"/>
  <c r="U593" i="3"/>
  <c r="T593" i="3"/>
  <c r="S593" i="3"/>
  <c r="R593" i="3"/>
  <c r="Q593" i="3"/>
  <c r="P593" i="3"/>
  <c r="V592" i="3"/>
  <c r="U592" i="3"/>
  <c r="T592" i="3"/>
  <c r="S592" i="3"/>
  <c r="R592" i="3"/>
  <c r="Q592" i="3"/>
  <c r="P592" i="3"/>
  <c r="V591" i="3"/>
  <c r="U591" i="3"/>
  <c r="T591" i="3"/>
  <c r="S591" i="3"/>
  <c r="R591" i="3"/>
  <c r="Q591" i="3"/>
  <c r="P591" i="3"/>
  <c r="V590" i="3"/>
  <c r="U590" i="3"/>
  <c r="T590" i="3"/>
  <c r="S590" i="3"/>
  <c r="R590" i="3"/>
  <c r="Q590" i="3"/>
  <c r="P590" i="3"/>
  <c r="V589" i="3"/>
  <c r="U589" i="3"/>
  <c r="T589" i="3"/>
  <c r="S589" i="3"/>
  <c r="R589" i="3"/>
  <c r="Q589" i="3"/>
  <c r="P589" i="3"/>
  <c r="V588" i="3"/>
  <c r="U588" i="3"/>
  <c r="T588" i="3"/>
  <c r="S588" i="3"/>
  <c r="R588" i="3"/>
  <c r="Q588" i="3"/>
  <c r="P588" i="3"/>
  <c r="V587" i="3"/>
  <c r="U587" i="3"/>
  <c r="T587" i="3"/>
  <c r="S587" i="3"/>
  <c r="R587" i="3"/>
  <c r="Q587" i="3"/>
  <c r="P587" i="3"/>
  <c r="V586" i="3"/>
  <c r="U586" i="3"/>
  <c r="T586" i="3"/>
  <c r="S586" i="3"/>
  <c r="R586" i="3"/>
  <c r="Q586" i="3"/>
  <c r="P586" i="3"/>
  <c r="V585" i="3"/>
  <c r="U585" i="3"/>
  <c r="T585" i="3"/>
  <c r="S585" i="3"/>
  <c r="R585" i="3"/>
  <c r="Q585" i="3"/>
  <c r="P585" i="3"/>
  <c r="V584" i="3"/>
  <c r="U584" i="3"/>
  <c r="T584" i="3"/>
  <c r="S584" i="3"/>
  <c r="R584" i="3"/>
  <c r="Q584" i="3"/>
  <c r="P584" i="3"/>
  <c r="V583" i="3"/>
  <c r="U583" i="3"/>
  <c r="T583" i="3"/>
  <c r="S583" i="3"/>
  <c r="R583" i="3"/>
  <c r="Q583" i="3"/>
  <c r="P583" i="3"/>
  <c r="V582" i="3"/>
  <c r="U582" i="3"/>
  <c r="T582" i="3"/>
  <c r="S582" i="3"/>
  <c r="R582" i="3"/>
  <c r="Q582" i="3"/>
  <c r="P582" i="3"/>
  <c r="V581" i="3"/>
  <c r="U581" i="3"/>
  <c r="T581" i="3"/>
  <c r="S581" i="3"/>
  <c r="R581" i="3"/>
  <c r="Q581" i="3"/>
  <c r="P581" i="3"/>
  <c r="V580" i="3"/>
  <c r="U580" i="3"/>
  <c r="T580" i="3"/>
  <c r="S580" i="3"/>
  <c r="R580" i="3"/>
  <c r="Q580" i="3"/>
  <c r="P580" i="3"/>
  <c r="V579" i="3"/>
  <c r="U579" i="3"/>
  <c r="T579" i="3"/>
  <c r="S579" i="3"/>
  <c r="R579" i="3"/>
  <c r="Q579" i="3"/>
  <c r="P579" i="3"/>
  <c r="V578" i="3"/>
  <c r="U578" i="3"/>
  <c r="T578" i="3"/>
  <c r="S578" i="3"/>
  <c r="R578" i="3"/>
  <c r="Q578" i="3"/>
  <c r="P578" i="3"/>
  <c r="V577" i="3"/>
  <c r="U577" i="3"/>
  <c r="T577" i="3"/>
  <c r="S577" i="3"/>
  <c r="R577" i="3"/>
  <c r="Q577" i="3"/>
  <c r="P577" i="3"/>
  <c r="V576" i="3"/>
  <c r="U576" i="3"/>
  <c r="T576" i="3"/>
  <c r="S576" i="3"/>
  <c r="R576" i="3"/>
  <c r="Q576" i="3"/>
  <c r="P576" i="3"/>
  <c r="V575" i="3"/>
  <c r="U575" i="3"/>
  <c r="T575" i="3"/>
  <c r="S575" i="3"/>
  <c r="R575" i="3"/>
  <c r="Q575" i="3"/>
  <c r="P575" i="3"/>
  <c r="V574" i="3"/>
  <c r="U574" i="3"/>
  <c r="T574" i="3"/>
  <c r="S574" i="3"/>
  <c r="R574" i="3"/>
  <c r="Q574" i="3"/>
  <c r="P574" i="3"/>
  <c r="V573" i="3"/>
  <c r="U573" i="3"/>
  <c r="T573" i="3"/>
  <c r="S573" i="3"/>
  <c r="R573" i="3"/>
  <c r="Q573" i="3"/>
  <c r="P573" i="3"/>
  <c r="V572" i="3"/>
  <c r="U572" i="3"/>
  <c r="T572" i="3"/>
  <c r="S572" i="3"/>
  <c r="R572" i="3"/>
  <c r="Q572" i="3"/>
  <c r="P572" i="3"/>
  <c r="V571" i="3"/>
  <c r="U571" i="3"/>
  <c r="T571" i="3"/>
  <c r="S571" i="3"/>
  <c r="R571" i="3"/>
  <c r="Q571" i="3"/>
  <c r="P571" i="3"/>
  <c r="V570" i="3"/>
  <c r="U570" i="3"/>
  <c r="T570" i="3"/>
  <c r="S570" i="3"/>
  <c r="R570" i="3"/>
  <c r="Q570" i="3"/>
  <c r="P570" i="3"/>
  <c r="V569" i="3"/>
  <c r="U569" i="3"/>
  <c r="T569" i="3"/>
  <c r="S569" i="3"/>
  <c r="R569" i="3"/>
  <c r="Q569" i="3"/>
  <c r="P569" i="3"/>
  <c r="V568" i="3"/>
  <c r="U568" i="3"/>
  <c r="T568" i="3"/>
  <c r="S568" i="3"/>
  <c r="R568" i="3"/>
  <c r="Q568" i="3"/>
  <c r="P568" i="3"/>
  <c r="V567" i="3"/>
  <c r="U567" i="3"/>
  <c r="T567" i="3"/>
  <c r="S567" i="3"/>
  <c r="R567" i="3"/>
  <c r="Q567" i="3"/>
  <c r="P567" i="3"/>
  <c r="V566" i="3"/>
  <c r="U566" i="3"/>
  <c r="T566" i="3"/>
  <c r="S566" i="3"/>
  <c r="R566" i="3"/>
  <c r="Q566" i="3"/>
  <c r="P566" i="3"/>
  <c r="V565" i="3"/>
  <c r="U565" i="3"/>
  <c r="T565" i="3"/>
  <c r="S565" i="3"/>
  <c r="R565" i="3"/>
  <c r="Q565" i="3"/>
  <c r="P565" i="3"/>
  <c r="V564" i="3"/>
  <c r="U564" i="3"/>
  <c r="T564" i="3"/>
  <c r="S564" i="3"/>
  <c r="R564" i="3"/>
  <c r="Q564" i="3"/>
  <c r="P564" i="3"/>
  <c r="V563" i="3"/>
  <c r="U563" i="3"/>
  <c r="T563" i="3"/>
  <c r="S563" i="3"/>
  <c r="R563" i="3"/>
  <c r="Q563" i="3"/>
  <c r="P563" i="3"/>
  <c r="V562" i="3"/>
  <c r="U562" i="3"/>
  <c r="T562" i="3"/>
  <c r="S562" i="3"/>
  <c r="R562" i="3"/>
  <c r="Q562" i="3"/>
  <c r="P562" i="3"/>
  <c r="V561" i="3"/>
  <c r="U561" i="3"/>
  <c r="T561" i="3"/>
  <c r="S561" i="3"/>
  <c r="R561" i="3"/>
  <c r="Q561" i="3"/>
  <c r="P561" i="3"/>
  <c r="V560" i="3"/>
  <c r="U560" i="3"/>
  <c r="T560" i="3"/>
  <c r="S560" i="3"/>
  <c r="R560" i="3"/>
  <c r="Q560" i="3"/>
  <c r="P560" i="3"/>
  <c r="V559" i="3"/>
  <c r="U559" i="3"/>
  <c r="T559" i="3"/>
  <c r="S559" i="3"/>
  <c r="R559" i="3"/>
  <c r="Q559" i="3"/>
  <c r="P559" i="3"/>
  <c r="V558" i="3"/>
  <c r="U558" i="3"/>
  <c r="T558" i="3"/>
  <c r="S558" i="3"/>
  <c r="R558" i="3"/>
  <c r="Q558" i="3"/>
  <c r="P558" i="3"/>
  <c r="V557" i="3"/>
  <c r="U557" i="3"/>
  <c r="T557" i="3"/>
  <c r="S557" i="3"/>
  <c r="R557" i="3"/>
  <c r="Q557" i="3"/>
  <c r="P557" i="3"/>
  <c r="V556" i="3"/>
  <c r="U556" i="3"/>
  <c r="T556" i="3"/>
  <c r="S556" i="3"/>
  <c r="R556" i="3"/>
  <c r="Q556" i="3"/>
  <c r="P556" i="3"/>
  <c r="V555" i="3"/>
  <c r="U555" i="3"/>
  <c r="T555" i="3"/>
  <c r="S555" i="3"/>
  <c r="R555" i="3"/>
  <c r="Q555" i="3"/>
  <c r="P555" i="3"/>
  <c r="V554" i="3"/>
  <c r="U554" i="3"/>
  <c r="T554" i="3"/>
  <c r="S554" i="3"/>
  <c r="R554" i="3"/>
  <c r="Q554" i="3"/>
  <c r="P554" i="3"/>
  <c r="V553" i="3"/>
  <c r="U553" i="3"/>
  <c r="T553" i="3"/>
  <c r="S553" i="3"/>
  <c r="R553" i="3"/>
  <c r="Q553" i="3"/>
  <c r="P553" i="3"/>
  <c r="V552" i="3"/>
  <c r="U552" i="3"/>
  <c r="T552" i="3"/>
  <c r="S552" i="3"/>
  <c r="R552" i="3"/>
  <c r="Q552" i="3"/>
  <c r="P552" i="3"/>
  <c r="V551" i="3"/>
  <c r="U551" i="3"/>
  <c r="T551" i="3"/>
  <c r="S551" i="3"/>
  <c r="R551" i="3"/>
  <c r="Q551" i="3"/>
  <c r="P551" i="3"/>
  <c r="V550" i="3"/>
  <c r="U550" i="3"/>
  <c r="T550" i="3"/>
  <c r="S550" i="3"/>
  <c r="R550" i="3"/>
  <c r="Q550" i="3"/>
  <c r="P550" i="3"/>
  <c r="V549" i="3"/>
  <c r="U549" i="3"/>
  <c r="T549" i="3"/>
  <c r="S549" i="3"/>
  <c r="R549" i="3"/>
  <c r="Q549" i="3"/>
  <c r="P549" i="3"/>
  <c r="V548" i="3"/>
  <c r="U548" i="3"/>
  <c r="T548" i="3"/>
  <c r="S548" i="3"/>
  <c r="R548" i="3"/>
  <c r="Q548" i="3"/>
  <c r="P548" i="3"/>
  <c r="V547" i="3"/>
  <c r="U547" i="3"/>
  <c r="T547" i="3"/>
  <c r="S547" i="3"/>
  <c r="R547" i="3"/>
  <c r="Q547" i="3"/>
  <c r="P547" i="3"/>
  <c r="V546" i="3"/>
  <c r="U546" i="3"/>
  <c r="T546" i="3"/>
  <c r="S546" i="3"/>
  <c r="R546" i="3"/>
  <c r="Q546" i="3"/>
  <c r="P546" i="3"/>
  <c r="V545" i="3"/>
  <c r="U545" i="3"/>
  <c r="T545" i="3"/>
  <c r="S545" i="3"/>
  <c r="R545" i="3"/>
  <c r="Q545" i="3"/>
  <c r="P545" i="3"/>
  <c r="V544" i="3"/>
  <c r="U544" i="3"/>
  <c r="T544" i="3"/>
  <c r="S544" i="3"/>
  <c r="R544" i="3"/>
  <c r="Q544" i="3"/>
  <c r="P544" i="3"/>
  <c r="V543" i="3"/>
  <c r="U543" i="3"/>
  <c r="T543" i="3"/>
  <c r="S543" i="3"/>
  <c r="R543" i="3"/>
  <c r="Q543" i="3"/>
  <c r="P543" i="3"/>
  <c r="V542" i="3"/>
  <c r="U542" i="3"/>
  <c r="T542" i="3"/>
  <c r="S542" i="3"/>
  <c r="R542" i="3"/>
  <c r="Q542" i="3"/>
  <c r="P542" i="3"/>
  <c r="V541" i="3"/>
  <c r="U541" i="3"/>
  <c r="T541" i="3"/>
  <c r="S541" i="3"/>
  <c r="R541" i="3"/>
  <c r="Q541" i="3"/>
  <c r="P541" i="3"/>
  <c r="V540" i="3"/>
  <c r="U540" i="3"/>
  <c r="T540" i="3"/>
  <c r="S540" i="3"/>
  <c r="R540" i="3"/>
  <c r="Q540" i="3"/>
  <c r="P540" i="3"/>
  <c r="V539" i="3"/>
  <c r="U539" i="3"/>
  <c r="T539" i="3"/>
  <c r="S539" i="3"/>
  <c r="R539" i="3"/>
  <c r="Q539" i="3"/>
  <c r="P539" i="3"/>
  <c r="V538" i="3"/>
  <c r="U538" i="3"/>
  <c r="T538" i="3"/>
  <c r="S538" i="3"/>
  <c r="R538" i="3"/>
  <c r="Q538" i="3"/>
  <c r="P538" i="3"/>
  <c r="V537" i="3"/>
  <c r="U537" i="3"/>
  <c r="T537" i="3"/>
  <c r="S537" i="3"/>
  <c r="R537" i="3"/>
  <c r="Q537" i="3"/>
  <c r="P537" i="3"/>
  <c r="V536" i="3"/>
  <c r="U536" i="3"/>
  <c r="T536" i="3"/>
  <c r="S536" i="3"/>
  <c r="R536" i="3"/>
  <c r="Q536" i="3"/>
  <c r="P536" i="3"/>
  <c r="V535" i="3"/>
  <c r="U535" i="3"/>
  <c r="T535" i="3"/>
  <c r="S535" i="3"/>
  <c r="R535" i="3"/>
  <c r="Q535" i="3"/>
  <c r="P535" i="3"/>
  <c r="V534" i="3"/>
  <c r="U534" i="3"/>
  <c r="T534" i="3"/>
  <c r="S534" i="3"/>
  <c r="R534" i="3"/>
  <c r="Q534" i="3"/>
  <c r="P534" i="3"/>
  <c r="V533" i="3"/>
  <c r="U533" i="3"/>
  <c r="T533" i="3"/>
  <c r="S533" i="3"/>
  <c r="R533" i="3"/>
  <c r="Q533" i="3"/>
  <c r="P533" i="3"/>
  <c r="V532" i="3"/>
  <c r="U532" i="3"/>
  <c r="T532" i="3"/>
  <c r="S532" i="3"/>
  <c r="R532" i="3"/>
  <c r="Q532" i="3"/>
  <c r="P532" i="3"/>
  <c r="V531" i="3"/>
  <c r="U531" i="3"/>
  <c r="T531" i="3"/>
  <c r="S531" i="3"/>
  <c r="R531" i="3"/>
  <c r="Q531" i="3"/>
  <c r="P531" i="3"/>
  <c r="V530" i="3"/>
  <c r="U530" i="3"/>
  <c r="T530" i="3"/>
  <c r="S530" i="3"/>
  <c r="R530" i="3"/>
  <c r="Q530" i="3"/>
  <c r="P530" i="3"/>
  <c r="V529" i="3"/>
  <c r="U529" i="3"/>
  <c r="T529" i="3"/>
  <c r="S529" i="3"/>
  <c r="R529" i="3"/>
  <c r="Q529" i="3"/>
  <c r="P529" i="3"/>
  <c r="V528" i="3"/>
  <c r="U528" i="3"/>
  <c r="T528" i="3"/>
  <c r="S528" i="3"/>
  <c r="R528" i="3"/>
  <c r="Q528" i="3"/>
  <c r="P528" i="3"/>
  <c r="V527" i="3"/>
  <c r="U527" i="3"/>
  <c r="T527" i="3"/>
  <c r="S527" i="3"/>
  <c r="R527" i="3"/>
  <c r="Q527" i="3"/>
  <c r="P527" i="3"/>
  <c r="V526" i="3"/>
  <c r="U526" i="3"/>
  <c r="T526" i="3"/>
  <c r="S526" i="3"/>
  <c r="R526" i="3"/>
  <c r="Q526" i="3"/>
  <c r="P526" i="3"/>
  <c r="V525" i="3"/>
  <c r="U525" i="3"/>
  <c r="T525" i="3"/>
  <c r="S525" i="3"/>
  <c r="R525" i="3"/>
  <c r="Q525" i="3"/>
  <c r="P525" i="3"/>
  <c r="V524" i="3"/>
  <c r="U524" i="3"/>
  <c r="T524" i="3"/>
  <c r="S524" i="3"/>
  <c r="R524" i="3"/>
  <c r="Q524" i="3"/>
  <c r="P524" i="3"/>
  <c r="V523" i="3"/>
  <c r="U523" i="3"/>
  <c r="T523" i="3"/>
  <c r="S523" i="3"/>
  <c r="R523" i="3"/>
  <c r="Q523" i="3"/>
  <c r="P523" i="3"/>
  <c r="V522" i="3"/>
  <c r="U522" i="3"/>
  <c r="T522" i="3"/>
  <c r="S522" i="3"/>
  <c r="R522" i="3"/>
  <c r="Q522" i="3"/>
  <c r="P522" i="3"/>
  <c r="V521" i="3"/>
  <c r="U521" i="3"/>
  <c r="T521" i="3"/>
  <c r="S521" i="3"/>
  <c r="R521" i="3"/>
  <c r="Q521" i="3"/>
  <c r="P521" i="3"/>
  <c r="V520" i="3"/>
  <c r="U520" i="3"/>
  <c r="T520" i="3"/>
  <c r="S520" i="3"/>
  <c r="R520" i="3"/>
  <c r="Q520" i="3"/>
  <c r="P520" i="3"/>
  <c r="V519" i="3"/>
  <c r="U519" i="3"/>
  <c r="T519" i="3"/>
  <c r="S519" i="3"/>
  <c r="R519" i="3"/>
  <c r="Q519" i="3"/>
  <c r="P519" i="3"/>
  <c r="V518" i="3"/>
  <c r="U518" i="3"/>
  <c r="T518" i="3"/>
  <c r="S518" i="3"/>
  <c r="R518" i="3"/>
  <c r="Q518" i="3"/>
  <c r="P518" i="3"/>
  <c r="V517" i="3"/>
  <c r="U517" i="3"/>
  <c r="T517" i="3"/>
  <c r="S517" i="3"/>
  <c r="R517" i="3"/>
  <c r="Q517" i="3"/>
  <c r="P517" i="3"/>
  <c r="V516" i="3"/>
  <c r="U516" i="3"/>
  <c r="T516" i="3"/>
  <c r="S516" i="3"/>
  <c r="R516" i="3"/>
  <c r="Q516" i="3"/>
  <c r="P516" i="3"/>
  <c r="V515" i="3"/>
  <c r="U515" i="3"/>
  <c r="T515" i="3"/>
  <c r="S515" i="3"/>
  <c r="R515" i="3"/>
  <c r="Q515" i="3"/>
  <c r="P515" i="3"/>
  <c r="V514" i="3"/>
  <c r="U514" i="3"/>
  <c r="T514" i="3"/>
  <c r="S514" i="3"/>
  <c r="R514" i="3"/>
  <c r="Q514" i="3"/>
  <c r="P514" i="3"/>
  <c r="V513" i="3"/>
  <c r="U513" i="3"/>
  <c r="T513" i="3"/>
  <c r="S513" i="3"/>
  <c r="R513" i="3"/>
  <c r="Q513" i="3"/>
  <c r="P513" i="3"/>
  <c r="V512" i="3"/>
  <c r="U512" i="3"/>
  <c r="T512" i="3"/>
  <c r="S512" i="3"/>
  <c r="R512" i="3"/>
  <c r="Q512" i="3"/>
  <c r="P512" i="3"/>
  <c r="V511" i="3"/>
  <c r="U511" i="3"/>
  <c r="T511" i="3"/>
  <c r="S511" i="3"/>
  <c r="R511" i="3"/>
  <c r="Q511" i="3"/>
  <c r="P511" i="3"/>
  <c r="V510" i="3"/>
  <c r="U510" i="3"/>
  <c r="T510" i="3"/>
  <c r="S510" i="3"/>
  <c r="R510" i="3"/>
  <c r="Q510" i="3"/>
  <c r="P510" i="3"/>
  <c r="V509" i="3"/>
  <c r="U509" i="3"/>
  <c r="T509" i="3"/>
  <c r="S509" i="3"/>
  <c r="R509" i="3"/>
  <c r="Q509" i="3"/>
  <c r="P509" i="3"/>
  <c r="V508" i="3"/>
  <c r="U508" i="3"/>
  <c r="T508" i="3"/>
  <c r="S508" i="3"/>
  <c r="R508" i="3"/>
  <c r="Q508" i="3"/>
  <c r="P508" i="3"/>
  <c r="V507" i="3"/>
  <c r="U507" i="3"/>
  <c r="T507" i="3"/>
  <c r="S507" i="3"/>
  <c r="R507" i="3"/>
  <c r="Q507" i="3"/>
  <c r="P507" i="3"/>
  <c r="V506" i="3"/>
  <c r="U506" i="3"/>
  <c r="T506" i="3"/>
  <c r="S506" i="3"/>
  <c r="R506" i="3"/>
  <c r="Q506" i="3"/>
  <c r="P506" i="3"/>
  <c r="V505" i="3"/>
  <c r="U505" i="3"/>
  <c r="T505" i="3"/>
  <c r="S505" i="3"/>
  <c r="R505" i="3"/>
  <c r="Q505" i="3"/>
  <c r="P505" i="3"/>
  <c r="V504" i="3"/>
  <c r="U504" i="3"/>
  <c r="T504" i="3"/>
  <c r="S504" i="3"/>
  <c r="R504" i="3"/>
  <c r="Q504" i="3"/>
  <c r="P504" i="3"/>
  <c r="V503" i="3"/>
  <c r="U503" i="3"/>
  <c r="T503" i="3"/>
  <c r="S503" i="3"/>
  <c r="R503" i="3"/>
  <c r="Q503" i="3"/>
  <c r="P503" i="3"/>
  <c r="V502" i="3"/>
  <c r="U502" i="3"/>
  <c r="T502" i="3"/>
  <c r="S502" i="3"/>
  <c r="R502" i="3"/>
  <c r="Q502" i="3"/>
  <c r="P502" i="3"/>
  <c r="V501" i="3"/>
  <c r="U501" i="3"/>
  <c r="T501" i="3"/>
  <c r="S501" i="3"/>
  <c r="R501" i="3"/>
  <c r="Q501" i="3"/>
  <c r="P501" i="3"/>
  <c r="V500" i="3"/>
  <c r="U500" i="3"/>
  <c r="T500" i="3"/>
  <c r="S500" i="3"/>
  <c r="R500" i="3"/>
  <c r="Q500" i="3"/>
  <c r="P500" i="3"/>
  <c r="V499" i="3"/>
  <c r="U499" i="3"/>
  <c r="T499" i="3"/>
  <c r="S499" i="3"/>
  <c r="R499" i="3"/>
  <c r="Q499" i="3"/>
  <c r="P499" i="3"/>
  <c r="V498" i="3"/>
  <c r="U498" i="3"/>
  <c r="T498" i="3"/>
  <c r="S498" i="3"/>
  <c r="R498" i="3"/>
  <c r="Q498" i="3"/>
  <c r="P498" i="3"/>
  <c r="V497" i="3"/>
  <c r="U497" i="3"/>
  <c r="T497" i="3"/>
  <c r="S497" i="3"/>
  <c r="R497" i="3"/>
  <c r="Q497" i="3"/>
  <c r="P497" i="3"/>
  <c r="V496" i="3"/>
  <c r="U496" i="3"/>
  <c r="T496" i="3"/>
  <c r="S496" i="3"/>
  <c r="R496" i="3"/>
  <c r="Q496" i="3"/>
  <c r="P496" i="3"/>
  <c r="V495" i="3"/>
  <c r="U495" i="3"/>
  <c r="T495" i="3"/>
  <c r="S495" i="3"/>
  <c r="R495" i="3"/>
  <c r="Q495" i="3"/>
  <c r="P495" i="3"/>
  <c r="V494" i="3"/>
  <c r="U494" i="3"/>
  <c r="T494" i="3"/>
  <c r="S494" i="3"/>
  <c r="R494" i="3"/>
  <c r="Q494" i="3"/>
  <c r="P494" i="3"/>
  <c r="V493" i="3"/>
  <c r="U493" i="3"/>
  <c r="T493" i="3"/>
  <c r="S493" i="3"/>
  <c r="R493" i="3"/>
  <c r="Q493" i="3"/>
  <c r="P493" i="3"/>
  <c r="V492" i="3"/>
  <c r="U492" i="3"/>
  <c r="T492" i="3"/>
  <c r="S492" i="3"/>
  <c r="R492" i="3"/>
  <c r="Q492" i="3"/>
  <c r="P492" i="3"/>
  <c r="V491" i="3"/>
  <c r="U491" i="3"/>
  <c r="T491" i="3"/>
  <c r="S491" i="3"/>
  <c r="R491" i="3"/>
  <c r="Q491" i="3"/>
  <c r="P491" i="3"/>
  <c r="V490" i="3"/>
  <c r="U490" i="3"/>
  <c r="T490" i="3"/>
  <c r="S490" i="3"/>
  <c r="R490" i="3"/>
  <c r="Q490" i="3"/>
  <c r="P490" i="3"/>
  <c r="V489" i="3"/>
  <c r="U489" i="3"/>
  <c r="T489" i="3"/>
  <c r="S489" i="3"/>
  <c r="R489" i="3"/>
  <c r="Q489" i="3"/>
  <c r="P489" i="3"/>
  <c r="V488" i="3"/>
  <c r="U488" i="3"/>
  <c r="T488" i="3"/>
  <c r="S488" i="3"/>
  <c r="R488" i="3"/>
  <c r="Q488" i="3"/>
  <c r="P488" i="3"/>
  <c r="V487" i="3"/>
  <c r="U487" i="3"/>
  <c r="T487" i="3"/>
  <c r="S487" i="3"/>
  <c r="R487" i="3"/>
  <c r="Q487" i="3"/>
  <c r="P487" i="3"/>
  <c r="V486" i="3"/>
  <c r="U486" i="3"/>
  <c r="T486" i="3"/>
  <c r="S486" i="3"/>
  <c r="R486" i="3"/>
  <c r="Q486" i="3"/>
  <c r="P486" i="3"/>
  <c r="V485" i="3"/>
  <c r="U485" i="3"/>
  <c r="T485" i="3"/>
  <c r="S485" i="3"/>
  <c r="R485" i="3"/>
  <c r="Q485" i="3"/>
  <c r="P485" i="3"/>
  <c r="V484" i="3"/>
  <c r="U484" i="3"/>
  <c r="T484" i="3"/>
  <c r="S484" i="3"/>
  <c r="R484" i="3"/>
  <c r="Q484" i="3"/>
  <c r="P484" i="3"/>
  <c r="V483" i="3"/>
  <c r="U483" i="3"/>
  <c r="T483" i="3"/>
  <c r="S483" i="3"/>
  <c r="R483" i="3"/>
  <c r="Q483" i="3"/>
  <c r="P483" i="3"/>
  <c r="V482" i="3"/>
  <c r="U482" i="3"/>
  <c r="T482" i="3"/>
  <c r="S482" i="3"/>
  <c r="R482" i="3"/>
  <c r="Q482" i="3"/>
  <c r="P482" i="3"/>
  <c r="V481" i="3"/>
  <c r="U481" i="3"/>
  <c r="T481" i="3"/>
  <c r="S481" i="3"/>
  <c r="R481" i="3"/>
  <c r="Q481" i="3"/>
  <c r="P481" i="3"/>
  <c r="V480" i="3"/>
  <c r="U480" i="3"/>
  <c r="T480" i="3"/>
  <c r="S480" i="3"/>
  <c r="R480" i="3"/>
  <c r="Q480" i="3"/>
  <c r="P480" i="3"/>
  <c r="V479" i="3"/>
  <c r="U479" i="3"/>
  <c r="T479" i="3"/>
  <c r="S479" i="3"/>
  <c r="R479" i="3"/>
  <c r="Q479" i="3"/>
  <c r="P479" i="3"/>
  <c r="V478" i="3"/>
  <c r="U478" i="3"/>
  <c r="T478" i="3"/>
  <c r="S478" i="3"/>
  <c r="R478" i="3"/>
  <c r="Q478" i="3"/>
  <c r="P478" i="3"/>
  <c r="V477" i="3"/>
  <c r="U477" i="3"/>
  <c r="T477" i="3"/>
  <c r="S477" i="3"/>
  <c r="R477" i="3"/>
  <c r="Q477" i="3"/>
  <c r="P477" i="3"/>
  <c r="V476" i="3"/>
  <c r="U476" i="3"/>
  <c r="T476" i="3"/>
  <c r="S476" i="3"/>
  <c r="R476" i="3"/>
  <c r="Q476" i="3"/>
  <c r="P476" i="3"/>
  <c r="V475" i="3"/>
  <c r="U475" i="3"/>
  <c r="T475" i="3"/>
  <c r="S475" i="3"/>
  <c r="R475" i="3"/>
  <c r="Q475" i="3"/>
  <c r="P475" i="3"/>
  <c r="V474" i="3"/>
  <c r="U474" i="3"/>
  <c r="T474" i="3"/>
  <c r="S474" i="3"/>
  <c r="R474" i="3"/>
  <c r="Q474" i="3"/>
  <c r="P474" i="3"/>
  <c r="V473" i="3"/>
  <c r="U473" i="3"/>
  <c r="T473" i="3"/>
  <c r="S473" i="3"/>
  <c r="R473" i="3"/>
  <c r="Q473" i="3"/>
  <c r="P473" i="3"/>
  <c r="V472" i="3"/>
  <c r="U472" i="3"/>
  <c r="T472" i="3"/>
  <c r="S472" i="3"/>
  <c r="R472" i="3"/>
  <c r="Q472" i="3"/>
  <c r="P472" i="3"/>
  <c r="V471" i="3"/>
  <c r="U471" i="3"/>
  <c r="T471" i="3"/>
  <c r="S471" i="3"/>
  <c r="R471" i="3"/>
  <c r="Q471" i="3"/>
  <c r="P471" i="3"/>
  <c r="V470" i="3"/>
  <c r="U470" i="3"/>
  <c r="T470" i="3"/>
  <c r="S470" i="3"/>
  <c r="R470" i="3"/>
  <c r="Q470" i="3"/>
  <c r="P470" i="3"/>
  <c r="V469" i="3"/>
  <c r="U469" i="3"/>
  <c r="T469" i="3"/>
  <c r="S469" i="3"/>
  <c r="R469" i="3"/>
  <c r="Q469" i="3"/>
  <c r="P469" i="3"/>
  <c r="V468" i="3"/>
  <c r="U468" i="3"/>
  <c r="T468" i="3"/>
  <c r="S468" i="3"/>
  <c r="R468" i="3"/>
  <c r="Q468" i="3"/>
  <c r="P468" i="3"/>
  <c r="V467" i="3"/>
  <c r="U467" i="3"/>
  <c r="T467" i="3"/>
  <c r="S467" i="3"/>
  <c r="R467" i="3"/>
  <c r="Q467" i="3"/>
  <c r="P467" i="3"/>
  <c r="V466" i="3"/>
  <c r="U466" i="3"/>
  <c r="T466" i="3"/>
  <c r="S466" i="3"/>
  <c r="R466" i="3"/>
  <c r="Q466" i="3"/>
  <c r="P466" i="3"/>
  <c r="V465" i="3"/>
  <c r="U465" i="3"/>
  <c r="T465" i="3"/>
  <c r="S465" i="3"/>
  <c r="R465" i="3"/>
  <c r="Q465" i="3"/>
  <c r="P465" i="3"/>
  <c r="V464" i="3"/>
  <c r="U464" i="3"/>
  <c r="T464" i="3"/>
  <c r="S464" i="3"/>
  <c r="R464" i="3"/>
  <c r="Q464" i="3"/>
  <c r="P464" i="3"/>
  <c r="V463" i="3"/>
  <c r="U463" i="3"/>
  <c r="T463" i="3"/>
  <c r="S463" i="3"/>
  <c r="R463" i="3"/>
  <c r="Q463" i="3"/>
  <c r="P463" i="3"/>
  <c r="V462" i="3"/>
  <c r="U462" i="3"/>
  <c r="T462" i="3"/>
  <c r="S462" i="3"/>
  <c r="R462" i="3"/>
  <c r="Q462" i="3"/>
  <c r="P462" i="3"/>
  <c r="V461" i="3"/>
  <c r="U461" i="3"/>
  <c r="T461" i="3"/>
  <c r="S461" i="3"/>
  <c r="R461" i="3"/>
  <c r="Q461" i="3"/>
  <c r="P461" i="3"/>
  <c r="V460" i="3"/>
  <c r="U460" i="3"/>
  <c r="T460" i="3"/>
  <c r="S460" i="3"/>
  <c r="R460" i="3"/>
  <c r="Q460" i="3"/>
  <c r="P460" i="3"/>
  <c r="V459" i="3"/>
  <c r="U459" i="3"/>
  <c r="T459" i="3"/>
  <c r="S459" i="3"/>
  <c r="R459" i="3"/>
  <c r="Q459" i="3"/>
  <c r="P459" i="3"/>
  <c r="V458" i="3"/>
  <c r="U458" i="3"/>
  <c r="T458" i="3"/>
  <c r="S458" i="3"/>
  <c r="R458" i="3"/>
  <c r="Q458" i="3"/>
  <c r="P458" i="3"/>
  <c r="V457" i="3"/>
  <c r="U457" i="3"/>
  <c r="T457" i="3"/>
  <c r="S457" i="3"/>
  <c r="R457" i="3"/>
  <c r="Q457" i="3"/>
  <c r="P457" i="3"/>
  <c r="V456" i="3"/>
  <c r="U456" i="3"/>
  <c r="T456" i="3"/>
  <c r="S456" i="3"/>
  <c r="R456" i="3"/>
  <c r="Q456" i="3"/>
  <c r="P456" i="3"/>
  <c r="V455" i="3"/>
  <c r="U455" i="3"/>
  <c r="T455" i="3"/>
  <c r="S455" i="3"/>
  <c r="R455" i="3"/>
  <c r="Q455" i="3"/>
  <c r="P455" i="3"/>
  <c r="V454" i="3"/>
  <c r="U454" i="3"/>
  <c r="T454" i="3"/>
  <c r="S454" i="3"/>
  <c r="R454" i="3"/>
  <c r="Q454" i="3"/>
  <c r="P454" i="3"/>
  <c r="V453" i="3"/>
  <c r="U453" i="3"/>
  <c r="T453" i="3"/>
  <c r="S453" i="3"/>
  <c r="R453" i="3"/>
  <c r="Q453" i="3"/>
  <c r="P453" i="3"/>
  <c r="V452" i="3"/>
  <c r="U452" i="3"/>
  <c r="T452" i="3"/>
  <c r="S452" i="3"/>
  <c r="R452" i="3"/>
  <c r="Q452" i="3"/>
  <c r="P452" i="3"/>
  <c r="V451" i="3"/>
  <c r="U451" i="3"/>
  <c r="T451" i="3"/>
  <c r="S451" i="3"/>
  <c r="R451" i="3"/>
  <c r="Q451" i="3"/>
  <c r="P451" i="3"/>
  <c r="V450" i="3"/>
  <c r="U450" i="3"/>
  <c r="T450" i="3"/>
  <c r="S450" i="3"/>
  <c r="R450" i="3"/>
  <c r="Q450" i="3"/>
  <c r="P450" i="3"/>
  <c r="V449" i="3"/>
  <c r="U449" i="3"/>
  <c r="T449" i="3"/>
  <c r="S449" i="3"/>
  <c r="R449" i="3"/>
  <c r="Q449" i="3"/>
  <c r="P449" i="3"/>
  <c r="V448" i="3"/>
  <c r="U448" i="3"/>
  <c r="T448" i="3"/>
  <c r="S448" i="3"/>
  <c r="R448" i="3"/>
  <c r="Q448" i="3"/>
  <c r="P448" i="3"/>
  <c r="V447" i="3"/>
  <c r="U447" i="3"/>
  <c r="T447" i="3"/>
  <c r="S447" i="3"/>
  <c r="R447" i="3"/>
  <c r="Q447" i="3"/>
  <c r="P447" i="3"/>
  <c r="V446" i="3"/>
  <c r="U446" i="3"/>
  <c r="T446" i="3"/>
  <c r="S446" i="3"/>
  <c r="R446" i="3"/>
  <c r="Q446" i="3"/>
  <c r="P446" i="3"/>
  <c r="V445" i="3"/>
  <c r="U445" i="3"/>
  <c r="T445" i="3"/>
  <c r="S445" i="3"/>
  <c r="R445" i="3"/>
  <c r="Q445" i="3"/>
  <c r="P445" i="3"/>
  <c r="V444" i="3"/>
  <c r="U444" i="3"/>
  <c r="T444" i="3"/>
  <c r="S444" i="3"/>
  <c r="R444" i="3"/>
  <c r="Q444" i="3"/>
  <c r="P444" i="3"/>
  <c r="V443" i="3"/>
  <c r="U443" i="3"/>
  <c r="T443" i="3"/>
  <c r="S443" i="3"/>
  <c r="R443" i="3"/>
  <c r="Q443" i="3"/>
  <c r="P443" i="3"/>
  <c r="V442" i="3"/>
  <c r="U442" i="3"/>
  <c r="T442" i="3"/>
  <c r="S442" i="3"/>
  <c r="R442" i="3"/>
  <c r="Q442" i="3"/>
  <c r="P442" i="3"/>
  <c r="V441" i="3"/>
  <c r="U441" i="3"/>
  <c r="T441" i="3"/>
  <c r="S441" i="3"/>
  <c r="R441" i="3"/>
  <c r="Q441" i="3"/>
  <c r="P441" i="3"/>
  <c r="V440" i="3"/>
  <c r="U440" i="3"/>
  <c r="T440" i="3"/>
  <c r="S440" i="3"/>
  <c r="R440" i="3"/>
  <c r="Q440" i="3"/>
  <c r="P440" i="3"/>
  <c r="V439" i="3"/>
  <c r="U439" i="3"/>
  <c r="T439" i="3"/>
  <c r="S439" i="3"/>
  <c r="R439" i="3"/>
  <c r="Q439" i="3"/>
  <c r="P439" i="3"/>
  <c r="V438" i="3"/>
  <c r="U438" i="3"/>
  <c r="T438" i="3"/>
  <c r="S438" i="3"/>
  <c r="R438" i="3"/>
  <c r="Q438" i="3"/>
  <c r="P438" i="3"/>
  <c r="V437" i="3"/>
  <c r="U437" i="3"/>
  <c r="T437" i="3"/>
  <c r="S437" i="3"/>
  <c r="R437" i="3"/>
  <c r="Q437" i="3"/>
  <c r="P437" i="3"/>
  <c r="V436" i="3"/>
  <c r="U436" i="3"/>
  <c r="T436" i="3"/>
  <c r="S436" i="3"/>
  <c r="R436" i="3"/>
  <c r="Q436" i="3"/>
  <c r="P436" i="3"/>
  <c r="V435" i="3"/>
  <c r="U435" i="3"/>
  <c r="T435" i="3"/>
  <c r="S435" i="3"/>
  <c r="R435" i="3"/>
  <c r="Q435" i="3"/>
  <c r="P435" i="3"/>
  <c r="V434" i="3"/>
  <c r="U434" i="3"/>
  <c r="T434" i="3"/>
  <c r="S434" i="3"/>
  <c r="R434" i="3"/>
  <c r="Q434" i="3"/>
  <c r="P434" i="3"/>
  <c r="V433" i="3"/>
  <c r="U433" i="3"/>
  <c r="T433" i="3"/>
  <c r="S433" i="3"/>
  <c r="R433" i="3"/>
  <c r="Q433" i="3"/>
  <c r="P433" i="3"/>
  <c r="V432" i="3"/>
  <c r="U432" i="3"/>
  <c r="T432" i="3"/>
  <c r="S432" i="3"/>
  <c r="R432" i="3"/>
  <c r="Q432" i="3"/>
  <c r="P432" i="3"/>
  <c r="V431" i="3"/>
  <c r="U431" i="3"/>
  <c r="T431" i="3"/>
  <c r="S431" i="3"/>
  <c r="R431" i="3"/>
  <c r="Q431" i="3"/>
  <c r="P431" i="3"/>
  <c r="V430" i="3"/>
  <c r="U430" i="3"/>
  <c r="T430" i="3"/>
  <c r="S430" i="3"/>
  <c r="R430" i="3"/>
  <c r="Q430" i="3"/>
  <c r="P430" i="3"/>
  <c r="V429" i="3"/>
  <c r="U429" i="3"/>
  <c r="T429" i="3"/>
  <c r="S429" i="3"/>
  <c r="R429" i="3"/>
  <c r="Q429" i="3"/>
  <c r="P429" i="3"/>
  <c r="V428" i="3"/>
  <c r="U428" i="3"/>
  <c r="T428" i="3"/>
  <c r="S428" i="3"/>
  <c r="R428" i="3"/>
  <c r="Q428" i="3"/>
  <c r="P428" i="3"/>
  <c r="V427" i="3"/>
  <c r="U427" i="3"/>
  <c r="T427" i="3"/>
  <c r="S427" i="3"/>
  <c r="R427" i="3"/>
  <c r="Q427" i="3"/>
  <c r="P427" i="3"/>
  <c r="V426" i="3"/>
  <c r="U426" i="3"/>
  <c r="T426" i="3"/>
  <c r="S426" i="3"/>
  <c r="R426" i="3"/>
  <c r="Q426" i="3"/>
  <c r="P426" i="3"/>
  <c r="V425" i="3"/>
  <c r="U425" i="3"/>
  <c r="T425" i="3"/>
  <c r="S425" i="3"/>
  <c r="R425" i="3"/>
  <c r="Q425" i="3"/>
  <c r="P425" i="3"/>
  <c r="V424" i="3"/>
  <c r="U424" i="3"/>
  <c r="T424" i="3"/>
  <c r="S424" i="3"/>
  <c r="R424" i="3"/>
  <c r="Q424" i="3"/>
  <c r="P424" i="3"/>
  <c r="V423" i="3"/>
  <c r="U423" i="3"/>
  <c r="T423" i="3"/>
  <c r="S423" i="3"/>
  <c r="R423" i="3"/>
  <c r="Q423" i="3"/>
  <c r="P423" i="3"/>
  <c r="V422" i="3"/>
  <c r="U422" i="3"/>
  <c r="T422" i="3"/>
  <c r="S422" i="3"/>
  <c r="R422" i="3"/>
  <c r="Q422" i="3"/>
  <c r="P422" i="3"/>
  <c r="V421" i="3"/>
  <c r="U421" i="3"/>
  <c r="T421" i="3"/>
  <c r="S421" i="3"/>
  <c r="R421" i="3"/>
  <c r="Q421" i="3"/>
  <c r="P421" i="3"/>
  <c r="V420" i="3"/>
  <c r="U420" i="3"/>
  <c r="T420" i="3"/>
  <c r="S420" i="3"/>
  <c r="R420" i="3"/>
  <c r="Q420" i="3"/>
  <c r="P420" i="3"/>
  <c r="V419" i="3"/>
  <c r="U419" i="3"/>
  <c r="T419" i="3"/>
  <c r="S419" i="3"/>
  <c r="R419" i="3"/>
  <c r="Q419" i="3"/>
  <c r="P419" i="3"/>
  <c r="V418" i="3"/>
  <c r="U418" i="3"/>
  <c r="T418" i="3"/>
  <c r="S418" i="3"/>
  <c r="R418" i="3"/>
  <c r="Q418" i="3"/>
  <c r="P418" i="3"/>
  <c r="V417" i="3"/>
  <c r="U417" i="3"/>
  <c r="T417" i="3"/>
  <c r="S417" i="3"/>
  <c r="R417" i="3"/>
  <c r="Q417" i="3"/>
  <c r="P417" i="3"/>
  <c r="V416" i="3"/>
  <c r="U416" i="3"/>
  <c r="T416" i="3"/>
  <c r="S416" i="3"/>
  <c r="R416" i="3"/>
  <c r="Q416" i="3"/>
  <c r="P416" i="3"/>
  <c r="V415" i="3"/>
  <c r="U415" i="3"/>
  <c r="T415" i="3"/>
  <c r="S415" i="3"/>
  <c r="R415" i="3"/>
  <c r="Q415" i="3"/>
  <c r="P415" i="3"/>
  <c r="V414" i="3"/>
  <c r="U414" i="3"/>
  <c r="T414" i="3"/>
  <c r="S414" i="3"/>
  <c r="R414" i="3"/>
  <c r="Q414" i="3"/>
  <c r="P414" i="3"/>
  <c r="V413" i="3"/>
  <c r="U413" i="3"/>
  <c r="T413" i="3"/>
  <c r="S413" i="3"/>
  <c r="R413" i="3"/>
  <c r="Q413" i="3"/>
  <c r="P413" i="3"/>
  <c r="V412" i="3"/>
  <c r="U412" i="3"/>
  <c r="T412" i="3"/>
  <c r="S412" i="3"/>
  <c r="R412" i="3"/>
  <c r="Q412" i="3"/>
  <c r="P412" i="3"/>
  <c r="V411" i="3"/>
  <c r="U411" i="3"/>
  <c r="T411" i="3"/>
  <c r="S411" i="3"/>
  <c r="R411" i="3"/>
  <c r="Q411" i="3"/>
  <c r="P411" i="3"/>
  <c r="V410" i="3"/>
  <c r="U410" i="3"/>
  <c r="T410" i="3"/>
  <c r="S410" i="3"/>
  <c r="R410" i="3"/>
  <c r="Q410" i="3"/>
  <c r="P410" i="3"/>
  <c r="V409" i="3"/>
  <c r="U409" i="3"/>
  <c r="T409" i="3"/>
  <c r="S409" i="3"/>
  <c r="R409" i="3"/>
  <c r="Q409" i="3"/>
  <c r="P409" i="3"/>
  <c r="V408" i="3"/>
  <c r="U408" i="3"/>
  <c r="T408" i="3"/>
  <c r="S408" i="3"/>
  <c r="R408" i="3"/>
  <c r="Q408" i="3"/>
  <c r="P408" i="3"/>
  <c r="V407" i="3"/>
  <c r="U407" i="3"/>
  <c r="T407" i="3"/>
  <c r="S407" i="3"/>
  <c r="R407" i="3"/>
  <c r="Q407" i="3"/>
  <c r="P407" i="3"/>
  <c r="V406" i="3"/>
  <c r="U406" i="3"/>
  <c r="T406" i="3"/>
  <c r="S406" i="3"/>
  <c r="R406" i="3"/>
  <c r="Q406" i="3"/>
  <c r="P406" i="3"/>
  <c r="V405" i="3"/>
  <c r="U405" i="3"/>
  <c r="T405" i="3"/>
  <c r="S405" i="3"/>
  <c r="R405" i="3"/>
  <c r="Q405" i="3"/>
  <c r="P405" i="3"/>
  <c r="V404" i="3"/>
  <c r="U404" i="3"/>
  <c r="T404" i="3"/>
  <c r="S404" i="3"/>
  <c r="R404" i="3"/>
  <c r="Q404" i="3"/>
  <c r="P404" i="3"/>
  <c r="V403" i="3"/>
  <c r="U403" i="3"/>
  <c r="T403" i="3"/>
  <c r="S403" i="3"/>
  <c r="R403" i="3"/>
  <c r="Q403" i="3"/>
  <c r="P403" i="3"/>
  <c r="V402" i="3"/>
  <c r="U402" i="3"/>
  <c r="T402" i="3"/>
  <c r="S402" i="3"/>
  <c r="R402" i="3"/>
  <c r="Q402" i="3"/>
  <c r="P402" i="3"/>
  <c r="V401" i="3"/>
  <c r="U401" i="3"/>
  <c r="T401" i="3"/>
  <c r="S401" i="3"/>
  <c r="R401" i="3"/>
  <c r="Q401" i="3"/>
  <c r="P401" i="3"/>
  <c r="V400" i="3"/>
  <c r="U400" i="3"/>
  <c r="T400" i="3"/>
  <c r="S400" i="3"/>
  <c r="R400" i="3"/>
  <c r="Q400" i="3"/>
  <c r="P400" i="3"/>
  <c r="V399" i="3"/>
  <c r="U399" i="3"/>
  <c r="T399" i="3"/>
  <c r="S399" i="3"/>
  <c r="R399" i="3"/>
  <c r="Q399" i="3"/>
  <c r="P399" i="3"/>
  <c r="V398" i="3"/>
  <c r="U398" i="3"/>
  <c r="T398" i="3"/>
  <c r="S398" i="3"/>
  <c r="R398" i="3"/>
  <c r="Q398" i="3"/>
  <c r="P398" i="3"/>
  <c r="V397" i="3"/>
  <c r="U397" i="3"/>
  <c r="T397" i="3"/>
  <c r="S397" i="3"/>
  <c r="R397" i="3"/>
  <c r="Q397" i="3"/>
  <c r="P397" i="3"/>
  <c r="V396" i="3"/>
  <c r="U396" i="3"/>
  <c r="T396" i="3"/>
  <c r="S396" i="3"/>
  <c r="R396" i="3"/>
  <c r="Q396" i="3"/>
  <c r="P396" i="3"/>
  <c r="V395" i="3"/>
  <c r="U395" i="3"/>
  <c r="T395" i="3"/>
  <c r="S395" i="3"/>
  <c r="R395" i="3"/>
  <c r="Q395" i="3"/>
  <c r="P395" i="3"/>
  <c r="V394" i="3"/>
  <c r="U394" i="3"/>
  <c r="T394" i="3"/>
  <c r="S394" i="3"/>
  <c r="R394" i="3"/>
  <c r="Q394" i="3"/>
  <c r="P394" i="3"/>
  <c r="V393" i="3"/>
  <c r="U393" i="3"/>
  <c r="T393" i="3"/>
  <c r="S393" i="3"/>
  <c r="R393" i="3"/>
  <c r="Q393" i="3"/>
  <c r="P393" i="3"/>
  <c r="V392" i="3"/>
  <c r="U392" i="3"/>
  <c r="T392" i="3"/>
  <c r="S392" i="3"/>
  <c r="R392" i="3"/>
  <c r="Q392" i="3"/>
  <c r="P392" i="3"/>
  <c r="V391" i="3"/>
  <c r="U391" i="3"/>
  <c r="T391" i="3"/>
  <c r="S391" i="3"/>
  <c r="R391" i="3"/>
  <c r="Q391" i="3"/>
  <c r="P391" i="3"/>
  <c r="V390" i="3"/>
  <c r="U390" i="3"/>
  <c r="T390" i="3"/>
  <c r="S390" i="3"/>
  <c r="R390" i="3"/>
  <c r="Q390" i="3"/>
  <c r="P390" i="3"/>
  <c r="V389" i="3"/>
  <c r="U389" i="3"/>
  <c r="T389" i="3"/>
  <c r="S389" i="3"/>
  <c r="R389" i="3"/>
  <c r="Q389" i="3"/>
  <c r="P389" i="3"/>
  <c r="V388" i="3"/>
  <c r="U388" i="3"/>
  <c r="T388" i="3"/>
  <c r="S388" i="3"/>
  <c r="R388" i="3"/>
  <c r="Q388" i="3"/>
  <c r="P388" i="3"/>
  <c r="V387" i="3"/>
  <c r="U387" i="3"/>
  <c r="T387" i="3"/>
  <c r="S387" i="3"/>
  <c r="R387" i="3"/>
  <c r="Q387" i="3"/>
  <c r="P387" i="3"/>
  <c r="V386" i="3"/>
  <c r="U386" i="3"/>
  <c r="T386" i="3"/>
  <c r="S386" i="3"/>
  <c r="R386" i="3"/>
  <c r="Q386" i="3"/>
  <c r="P386" i="3"/>
  <c r="V385" i="3"/>
  <c r="U385" i="3"/>
  <c r="T385" i="3"/>
  <c r="S385" i="3"/>
  <c r="R385" i="3"/>
  <c r="Q385" i="3"/>
  <c r="P385" i="3"/>
  <c r="V384" i="3"/>
  <c r="U384" i="3"/>
  <c r="T384" i="3"/>
  <c r="S384" i="3"/>
  <c r="R384" i="3"/>
  <c r="Q384" i="3"/>
  <c r="P384" i="3"/>
  <c r="V383" i="3"/>
  <c r="U383" i="3"/>
  <c r="T383" i="3"/>
  <c r="S383" i="3"/>
  <c r="R383" i="3"/>
  <c r="Q383" i="3"/>
  <c r="P383" i="3"/>
  <c r="V382" i="3"/>
  <c r="U382" i="3"/>
  <c r="T382" i="3"/>
  <c r="S382" i="3"/>
  <c r="R382" i="3"/>
  <c r="Q382" i="3"/>
  <c r="P382" i="3"/>
  <c r="V381" i="3"/>
  <c r="U381" i="3"/>
  <c r="T381" i="3"/>
  <c r="S381" i="3"/>
  <c r="R381" i="3"/>
  <c r="Q381" i="3"/>
  <c r="P381" i="3"/>
  <c r="V380" i="3"/>
  <c r="U380" i="3"/>
  <c r="T380" i="3"/>
  <c r="S380" i="3"/>
  <c r="R380" i="3"/>
  <c r="Q380" i="3"/>
  <c r="P380" i="3"/>
  <c r="V379" i="3"/>
  <c r="U379" i="3"/>
  <c r="T379" i="3"/>
  <c r="S379" i="3"/>
  <c r="R379" i="3"/>
  <c r="Q379" i="3"/>
  <c r="P379" i="3"/>
  <c r="V378" i="3"/>
  <c r="U378" i="3"/>
  <c r="T378" i="3"/>
  <c r="S378" i="3"/>
  <c r="R378" i="3"/>
  <c r="Q378" i="3"/>
  <c r="P378" i="3"/>
  <c r="V377" i="3"/>
  <c r="U377" i="3"/>
  <c r="T377" i="3"/>
  <c r="S377" i="3"/>
  <c r="R377" i="3"/>
  <c r="Q377" i="3"/>
  <c r="P377" i="3"/>
  <c r="V376" i="3"/>
  <c r="U376" i="3"/>
  <c r="T376" i="3"/>
  <c r="S376" i="3"/>
  <c r="R376" i="3"/>
  <c r="Q376" i="3"/>
  <c r="P376" i="3"/>
  <c r="V375" i="3"/>
  <c r="U375" i="3"/>
  <c r="T375" i="3"/>
  <c r="S375" i="3"/>
  <c r="R375" i="3"/>
  <c r="Q375" i="3"/>
  <c r="P375" i="3"/>
  <c r="V374" i="3"/>
  <c r="U374" i="3"/>
  <c r="T374" i="3"/>
  <c r="S374" i="3"/>
  <c r="R374" i="3"/>
  <c r="Q374" i="3"/>
  <c r="P374" i="3"/>
  <c r="V373" i="3"/>
  <c r="U373" i="3"/>
  <c r="T373" i="3"/>
  <c r="S373" i="3"/>
  <c r="R373" i="3"/>
  <c r="Q373" i="3"/>
  <c r="P373" i="3"/>
  <c r="V372" i="3"/>
  <c r="U372" i="3"/>
  <c r="T372" i="3"/>
  <c r="S372" i="3"/>
  <c r="R372" i="3"/>
  <c r="Q372" i="3"/>
  <c r="P372" i="3"/>
  <c r="V371" i="3"/>
  <c r="U371" i="3"/>
  <c r="T371" i="3"/>
  <c r="S371" i="3"/>
  <c r="R371" i="3"/>
  <c r="Q371" i="3"/>
  <c r="P371" i="3"/>
  <c r="V370" i="3"/>
  <c r="U370" i="3"/>
  <c r="T370" i="3"/>
  <c r="S370" i="3"/>
  <c r="R370" i="3"/>
  <c r="Q370" i="3"/>
  <c r="P370" i="3"/>
  <c r="V369" i="3"/>
  <c r="U369" i="3"/>
  <c r="T369" i="3"/>
  <c r="S369" i="3"/>
  <c r="R369" i="3"/>
  <c r="Q369" i="3"/>
  <c r="P369" i="3"/>
  <c r="V368" i="3"/>
  <c r="U368" i="3"/>
  <c r="T368" i="3"/>
  <c r="S368" i="3"/>
  <c r="R368" i="3"/>
  <c r="Q368" i="3"/>
  <c r="P368" i="3"/>
  <c r="V367" i="3"/>
  <c r="U367" i="3"/>
  <c r="T367" i="3"/>
  <c r="S367" i="3"/>
  <c r="R367" i="3"/>
  <c r="Q367" i="3"/>
  <c r="P367" i="3"/>
  <c r="V366" i="3"/>
  <c r="U366" i="3"/>
  <c r="T366" i="3"/>
  <c r="S366" i="3"/>
  <c r="R366" i="3"/>
  <c r="Q366" i="3"/>
  <c r="P366" i="3"/>
  <c r="V365" i="3"/>
  <c r="U365" i="3"/>
  <c r="T365" i="3"/>
  <c r="S365" i="3"/>
  <c r="R365" i="3"/>
  <c r="Q365" i="3"/>
  <c r="P365" i="3"/>
  <c r="V364" i="3"/>
  <c r="U364" i="3"/>
  <c r="T364" i="3"/>
  <c r="S364" i="3"/>
  <c r="R364" i="3"/>
  <c r="Q364" i="3"/>
  <c r="P364" i="3"/>
  <c r="V363" i="3"/>
  <c r="U363" i="3"/>
  <c r="T363" i="3"/>
  <c r="S363" i="3"/>
  <c r="R363" i="3"/>
  <c r="Q363" i="3"/>
  <c r="P363" i="3"/>
  <c r="V362" i="3"/>
  <c r="U362" i="3"/>
  <c r="T362" i="3"/>
  <c r="S362" i="3"/>
  <c r="R362" i="3"/>
  <c r="Q362" i="3"/>
  <c r="P362" i="3"/>
  <c r="V361" i="3"/>
  <c r="U361" i="3"/>
  <c r="T361" i="3"/>
  <c r="S361" i="3"/>
  <c r="R361" i="3"/>
  <c r="Q361" i="3"/>
  <c r="P361" i="3"/>
  <c r="V360" i="3"/>
  <c r="U360" i="3"/>
  <c r="T360" i="3"/>
  <c r="S360" i="3"/>
  <c r="R360" i="3"/>
  <c r="Q360" i="3"/>
  <c r="P360" i="3"/>
  <c r="V359" i="3"/>
  <c r="U359" i="3"/>
  <c r="T359" i="3"/>
  <c r="S359" i="3"/>
  <c r="R359" i="3"/>
  <c r="Q359" i="3"/>
  <c r="P359" i="3"/>
  <c r="V358" i="3"/>
  <c r="U358" i="3"/>
  <c r="T358" i="3"/>
  <c r="S358" i="3"/>
  <c r="R358" i="3"/>
  <c r="Q358" i="3"/>
  <c r="P358" i="3"/>
  <c r="V357" i="3"/>
  <c r="U357" i="3"/>
  <c r="T357" i="3"/>
  <c r="S357" i="3"/>
  <c r="R357" i="3"/>
  <c r="Q357" i="3"/>
  <c r="P357" i="3"/>
  <c r="V356" i="3"/>
  <c r="U356" i="3"/>
  <c r="T356" i="3"/>
  <c r="S356" i="3"/>
  <c r="R356" i="3"/>
  <c r="Q356" i="3"/>
  <c r="P356" i="3"/>
  <c r="V355" i="3"/>
  <c r="U355" i="3"/>
  <c r="T355" i="3"/>
  <c r="S355" i="3"/>
  <c r="R355" i="3"/>
  <c r="Q355" i="3"/>
  <c r="P355" i="3"/>
  <c r="V354" i="3"/>
  <c r="U354" i="3"/>
  <c r="T354" i="3"/>
  <c r="S354" i="3"/>
  <c r="R354" i="3"/>
  <c r="Q354" i="3"/>
  <c r="P354" i="3"/>
  <c r="V353" i="3"/>
  <c r="U353" i="3"/>
  <c r="T353" i="3"/>
  <c r="S353" i="3"/>
  <c r="R353" i="3"/>
  <c r="Q353" i="3"/>
  <c r="P353" i="3"/>
  <c r="V352" i="3"/>
  <c r="U352" i="3"/>
  <c r="T352" i="3"/>
  <c r="S352" i="3"/>
  <c r="R352" i="3"/>
  <c r="Q352" i="3"/>
  <c r="P352" i="3"/>
  <c r="V351" i="3"/>
  <c r="U351" i="3"/>
  <c r="T351" i="3"/>
  <c r="S351" i="3"/>
  <c r="R351" i="3"/>
  <c r="Q351" i="3"/>
  <c r="P351" i="3"/>
  <c r="V350" i="3"/>
  <c r="U350" i="3"/>
  <c r="T350" i="3"/>
  <c r="S350" i="3"/>
  <c r="R350" i="3"/>
  <c r="Q350" i="3"/>
  <c r="P350" i="3"/>
  <c r="V349" i="3"/>
  <c r="U349" i="3"/>
  <c r="T349" i="3"/>
  <c r="S349" i="3"/>
  <c r="R349" i="3"/>
  <c r="Q349" i="3"/>
  <c r="P349" i="3"/>
  <c r="V348" i="3"/>
  <c r="U348" i="3"/>
  <c r="T348" i="3"/>
  <c r="S348" i="3"/>
  <c r="R348" i="3"/>
  <c r="Q348" i="3"/>
  <c r="P348" i="3"/>
  <c r="V347" i="3"/>
  <c r="U347" i="3"/>
  <c r="T347" i="3"/>
  <c r="S347" i="3"/>
  <c r="R347" i="3"/>
  <c r="Q347" i="3"/>
  <c r="P347" i="3"/>
  <c r="V346" i="3"/>
  <c r="U346" i="3"/>
  <c r="T346" i="3"/>
  <c r="S346" i="3"/>
  <c r="R346" i="3"/>
  <c r="Q346" i="3"/>
  <c r="P346" i="3"/>
  <c r="V345" i="3"/>
  <c r="U345" i="3"/>
  <c r="T345" i="3"/>
  <c r="S345" i="3"/>
  <c r="R345" i="3"/>
  <c r="Q345" i="3"/>
  <c r="P345" i="3"/>
  <c r="V344" i="3"/>
  <c r="U344" i="3"/>
  <c r="T344" i="3"/>
  <c r="S344" i="3"/>
  <c r="R344" i="3"/>
  <c r="Q344" i="3"/>
  <c r="P344" i="3"/>
  <c r="V343" i="3"/>
  <c r="U343" i="3"/>
  <c r="T343" i="3"/>
  <c r="S343" i="3"/>
  <c r="R343" i="3"/>
  <c r="Q343" i="3"/>
  <c r="P343" i="3"/>
  <c r="V342" i="3"/>
  <c r="U342" i="3"/>
  <c r="T342" i="3"/>
  <c r="S342" i="3"/>
  <c r="R342" i="3"/>
  <c r="Q342" i="3"/>
  <c r="P342" i="3"/>
  <c r="V341" i="3"/>
  <c r="U341" i="3"/>
  <c r="T341" i="3"/>
  <c r="S341" i="3"/>
  <c r="R341" i="3"/>
  <c r="Q341" i="3"/>
  <c r="P341" i="3"/>
  <c r="V340" i="3"/>
  <c r="U340" i="3"/>
  <c r="T340" i="3"/>
  <c r="S340" i="3"/>
  <c r="R340" i="3"/>
  <c r="Q340" i="3"/>
  <c r="P340" i="3"/>
  <c r="V339" i="3"/>
  <c r="U339" i="3"/>
  <c r="T339" i="3"/>
  <c r="S339" i="3"/>
  <c r="R339" i="3"/>
  <c r="Q339" i="3"/>
  <c r="P339" i="3"/>
  <c r="V338" i="3"/>
  <c r="U338" i="3"/>
  <c r="T338" i="3"/>
  <c r="S338" i="3"/>
  <c r="R338" i="3"/>
  <c r="Q338" i="3"/>
  <c r="P338" i="3"/>
  <c r="V337" i="3"/>
  <c r="U337" i="3"/>
  <c r="T337" i="3"/>
  <c r="S337" i="3"/>
  <c r="R337" i="3"/>
  <c r="Q337" i="3"/>
  <c r="P337" i="3"/>
  <c r="V336" i="3"/>
  <c r="U336" i="3"/>
  <c r="T336" i="3"/>
  <c r="S336" i="3"/>
  <c r="R336" i="3"/>
  <c r="Q336" i="3"/>
  <c r="P336" i="3"/>
  <c r="V335" i="3"/>
  <c r="U335" i="3"/>
  <c r="T335" i="3"/>
  <c r="S335" i="3"/>
  <c r="R335" i="3"/>
  <c r="Q335" i="3"/>
  <c r="P335" i="3"/>
  <c r="V334" i="3"/>
  <c r="U334" i="3"/>
  <c r="T334" i="3"/>
  <c r="S334" i="3"/>
  <c r="R334" i="3"/>
  <c r="Q334" i="3"/>
  <c r="P334" i="3"/>
  <c r="V333" i="3"/>
  <c r="U333" i="3"/>
  <c r="T333" i="3"/>
  <c r="S333" i="3"/>
  <c r="R333" i="3"/>
  <c r="Q333" i="3"/>
  <c r="P333" i="3"/>
  <c r="V332" i="3"/>
  <c r="U332" i="3"/>
  <c r="T332" i="3"/>
  <c r="S332" i="3"/>
  <c r="R332" i="3"/>
  <c r="Q332" i="3"/>
  <c r="P332" i="3"/>
  <c r="V331" i="3"/>
  <c r="U331" i="3"/>
  <c r="T331" i="3"/>
  <c r="S331" i="3"/>
  <c r="R331" i="3"/>
  <c r="Q331" i="3"/>
  <c r="P331" i="3"/>
  <c r="V330" i="3"/>
  <c r="U330" i="3"/>
  <c r="T330" i="3"/>
  <c r="S330" i="3"/>
  <c r="R330" i="3"/>
  <c r="Q330" i="3"/>
  <c r="P330" i="3"/>
  <c r="V329" i="3"/>
  <c r="U329" i="3"/>
  <c r="T329" i="3"/>
  <c r="S329" i="3"/>
  <c r="R329" i="3"/>
  <c r="Q329" i="3"/>
  <c r="P329" i="3"/>
  <c r="V328" i="3"/>
  <c r="U328" i="3"/>
  <c r="T328" i="3"/>
  <c r="S328" i="3"/>
  <c r="R328" i="3"/>
  <c r="Q328" i="3"/>
  <c r="P328" i="3"/>
  <c r="V327" i="3"/>
  <c r="U327" i="3"/>
  <c r="T327" i="3"/>
  <c r="S327" i="3"/>
  <c r="R327" i="3"/>
  <c r="Q327" i="3"/>
  <c r="P327" i="3"/>
  <c r="V326" i="3"/>
  <c r="U326" i="3"/>
  <c r="T326" i="3"/>
  <c r="S326" i="3"/>
  <c r="R326" i="3"/>
  <c r="Q326" i="3"/>
  <c r="P326" i="3"/>
  <c r="V325" i="3"/>
  <c r="U325" i="3"/>
  <c r="T325" i="3"/>
  <c r="S325" i="3"/>
  <c r="R325" i="3"/>
  <c r="Q325" i="3"/>
  <c r="P325" i="3"/>
  <c r="V324" i="3"/>
  <c r="U324" i="3"/>
  <c r="T324" i="3"/>
  <c r="S324" i="3"/>
  <c r="R324" i="3"/>
  <c r="Q324" i="3"/>
  <c r="P324" i="3"/>
  <c r="V323" i="3"/>
  <c r="U323" i="3"/>
  <c r="T323" i="3"/>
  <c r="S323" i="3"/>
  <c r="R323" i="3"/>
  <c r="Q323" i="3"/>
  <c r="P323" i="3"/>
  <c r="V322" i="3"/>
  <c r="U322" i="3"/>
  <c r="T322" i="3"/>
  <c r="S322" i="3"/>
  <c r="R322" i="3"/>
  <c r="Q322" i="3"/>
  <c r="P322" i="3"/>
  <c r="V321" i="3"/>
  <c r="U321" i="3"/>
  <c r="T321" i="3"/>
  <c r="S321" i="3"/>
  <c r="R321" i="3"/>
  <c r="Q321" i="3"/>
  <c r="P321" i="3"/>
  <c r="V320" i="3"/>
  <c r="U320" i="3"/>
  <c r="T320" i="3"/>
  <c r="S320" i="3"/>
  <c r="R320" i="3"/>
  <c r="Q320" i="3"/>
  <c r="P320" i="3"/>
  <c r="V319" i="3"/>
  <c r="U319" i="3"/>
  <c r="T319" i="3"/>
  <c r="S319" i="3"/>
  <c r="R319" i="3"/>
  <c r="Q319" i="3"/>
  <c r="P319" i="3"/>
  <c r="V318" i="3"/>
  <c r="U318" i="3"/>
  <c r="T318" i="3"/>
  <c r="S318" i="3"/>
  <c r="R318" i="3"/>
  <c r="Q318" i="3"/>
  <c r="P318" i="3"/>
  <c r="V317" i="3"/>
  <c r="U317" i="3"/>
  <c r="T317" i="3"/>
  <c r="S317" i="3"/>
  <c r="R317" i="3"/>
  <c r="Q317" i="3"/>
  <c r="P317" i="3"/>
  <c r="V316" i="3"/>
  <c r="U316" i="3"/>
  <c r="T316" i="3"/>
  <c r="S316" i="3"/>
  <c r="R316" i="3"/>
  <c r="Q316" i="3"/>
  <c r="P316" i="3"/>
  <c r="V315" i="3"/>
  <c r="U315" i="3"/>
  <c r="T315" i="3"/>
  <c r="S315" i="3"/>
  <c r="R315" i="3"/>
  <c r="Q315" i="3"/>
  <c r="P315" i="3"/>
  <c r="V314" i="3"/>
  <c r="U314" i="3"/>
  <c r="T314" i="3"/>
  <c r="S314" i="3"/>
  <c r="R314" i="3"/>
  <c r="Q314" i="3"/>
  <c r="P314" i="3"/>
  <c r="V313" i="3"/>
  <c r="U313" i="3"/>
  <c r="T313" i="3"/>
  <c r="S313" i="3"/>
  <c r="R313" i="3"/>
  <c r="Q313" i="3"/>
  <c r="P313" i="3"/>
  <c r="V312" i="3"/>
  <c r="U312" i="3"/>
  <c r="T312" i="3"/>
  <c r="S312" i="3"/>
  <c r="R312" i="3"/>
  <c r="Q312" i="3"/>
  <c r="P312" i="3"/>
  <c r="V311" i="3"/>
  <c r="U311" i="3"/>
  <c r="T311" i="3"/>
  <c r="S311" i="3"/>
  <c r="R311" i="3"/>
  <c r="Q311" i="3"/>
  <c r="P311" i="3"/>
  <c r="V310" i="3"/>
  <c r="U310" i="3"/>
  <c r="T310" i="3"/>
  <c r="S310" i="3"/>
  <c r="R310" i="3"/>
  <c r="Q310" i="3"/>
  <c r="P310" i="3"/>
  <c r="V309" i="3"/>
  <c r="U309" i="3"/>
  <c r="T309" i="3"/>
  <c r="S309" i="3"/>
  <c r="R309" i="3"/>
  <c r="Q309" i="3"/>
  <c r="P309" i="3"/>
  <c r="V308" i="3"/>
  <c r="U308" i="3"/>
  <c r="T308" i="3"/>
  <c r="S308" i="3"/>
  <c r="R308" i="3"/>
  <c r="Q308" i="3"/>
  <c r="P308" i="3"/>
  <c r="V307" i="3"/>
  <c r="U307" i="3"/>
  <c r="T307" i="3"/>
  <c r="S307" i="3"/>
  <c r="R307" i="3"/>
  <c r="Q307" i="3"/>
  <c r="P307" i="3"/>
  <c r="V306" i="3"/>
  <c r="U306" i="3"/>
  <c r="T306" i="3"/>
  <c r="S306" i="3"/>
  <c r="R306" i="3"/>
  <c r="Q306" i="3"/>
  <c r="P306" i="3"/>
  <c r="V305" i="3"/>
  <c r="U305" i="3"/>
  <c r="T305" i="3"/>
  <c r="S305" i="3"/>
  <c r="R305" i="3"/>
  <c r="Q305" i="3"/>
  <c r="P305" i="3"/>
  <c r="V304" i="3"/>
  <c r="U304" i="3"/>
  <c r="T304" i="3"/>
  <c r="S304" i="3"/>
  <c r="R304" i="3"/>
  <c r="Q304" i="3"/>
  <c r="P304" i="3"/>
  <c r="V303" i="3"/>
  <c r="U303" i="3"/>
  <c r="T303" i="3"/>
  <c r="S303" i="3"/>
  <c r="R303" i="3"/>
  <c r="Q303" i="3"/>
  <c r="P303" i="3"/>
  <c r="V302" i="3"/>
  <c r="U302" i="3"/>
  <c r="T302" i="3"/>
  <c r="S302" i="3"/>
  <c r="R302" i="3"/>
  <c r="Q302" i="3"/>
  <c r="P302" i="3"/>
  <c r="V301" i="3"/>
  <c r="U301" i="3"/>
  <c r="T301" i="3"/>
  <c r="S301" i="3"/>
  <c r="R301" i="3"/>
  <c r="Q301" i="3"/>
  <c r="P301" i="3"/>
  <c r="V300" i="3"/>
  <c r="U300" i="3"/>
  <c r="T300" i="3"/>
  <c r="S300" i="3"/>
  <c r="R300" i="3"/>
  <c r="Q300" i="3"/>
  <c r="P300" i="3"/>
  <c r="V299" i="3"/>
  <c r="U299" i="3"/>
  <c r="T299" i="3"/>
  <c r="S299" i="3"/>
  <c r="R299" i="3"/>
  <c r="Q299" i="3"/>
  <c r="P299" i="3"/>
  <c r="V298" i="3"/>
  <c r="U298" i="3"/>
  <c r="T298" i="3"/>
  <c r="S298" i="3"/>
  <c r="R298" i="3"/>
  <c r="Q298" i="3"/>
  <c r="P298" i="3"/>
  <c r="V297" i="3"/>
  <c r="U297" i="3"/>
  <c r="T297" i="3"/>
  <c r="S297" i="3"/>
  <c r="R297" i="3"/>
  <c r="Q297" i="3"/>
  <c r="P297" i="3"/>
  <c r="V296" i="3"/>
  <c r="U296" i="3"/>
  <c r="T296" i="3"/>
  <c r="S296" i="3"/>
  <c r="R296" i="3"/>
  <c r="Q296" i="3"/>
  <c r="P296" i="3"/>
  <c r="V295" i="3"/>
  <c r="U295" i="3"/>
  <c r="T295" i="3"/>
  <c r="S295" i="3"/>
  <c r="R295" i="3"/>
  <c r="Q295" i="3"/>
  <c r="P295" i="3"/>
  <c r="V294" i="3"/>
  <c r="U294" i="3"/>
  <c r="T294" i="3"/>
  <c r="S294" i="3"/>
  <c r="R294" i="3"/>
  <c r="Q294" i="3"/>
  <c r="P294" i="3"/>
  <c r="V293" i="3"/>
  <c r="U293" i="3"/>
  <c r="T293" i="3"/>
  <c r="S293" i="3"/>
  <c r="R293" i="3"/>
  <c r="Q293" i="3"/>
  <c r="P293" i="3"/>
  <c r="V292" i="3"/>
  <c r="U292" i="3"/>
  <c r="T292" i="3"/>
  <c r="S292" i="3"/>
  <c r="R292" i="3"/>
  <c r="Q292" i="3"/>
  <c r="P292" i="3"/>
  <c r="V291" i="3"/>
  <c r="U291" i="3"/>
  <c r="T291" i="3"/>
  <c r="S291" i="3"/>
  <c r="R291" i="3"/>
  <c r="Q291" i="3"/>
  <c r="P291" i="3"/>
  <c r="V290" i="3"/>
  <c r="U290" i="3"/>
  <c r="T290" i="3"/>
  <c r="S290" i="3"/>
  <c r="R290" i="3"/>
  <c r="Q290" i="3"/>
  <c r="P290" i="3"/>
  <c r="V289" i="3"/>
  <c r="U289" i="3"/>
  <c r="T289" i="3"/>
  <c r="S289" i="3"/>
  <c r="R289" i="3"/>
  <c r="Q289" i="3"/>
  <c r="P289" i="3"/>
  <c r="V288" i="3"/>
  <c r="U288" i="3"/>
  <c r="T288" i="3"/>
  <c r="S288" i="3"/>
  <c r="R288" i="3"/>
  <c r="Q288" i="3"/>
  <c r="P288" i="3"/>
  <c r="V287" i="3"/>
  <c r="U287" i="3"/>
  <c r="T287" i="3"/>
  <c r="S287" i="3"/>
  <c r="R287" i="3"/>
  <c r="Q287" i="3"/>
  <c r="P287" i="3"/>
  <c r="V286" i="3"/>
  <c r="U286" i="3"/>
  <c r="T286" i="3"/>
  <c r="S286" i="3"/>
  <c r="R286" i="3"/>
  <c r="Q286" i="3"/>
  <c r="P286" i="3"/>
  <c r="V285" i="3"/>
  <c r="U285" i="3"/>
  <c r="T285" i="3"/>
  <c r="S285" i="3"/>
  <c r="R285" i="3"/>
  <c r="Q285" i="3"/>
  <c r="P285" i="3"/>
  <c r="V284" i="3"/>
  <c r="U284" i="3"/>
  <c r="T284" i="3"/>
  <c r="S284" i="3"/>
  <c r="R284" i="3"/>
  <c r="Q284" i="3"/>
  <c r="P284" i="3"/>
  <c r="V283" i="3"/>
  <c r="U283" i="3"/>
  <c r="T283" i="3"/>
  <c r="S283" i="3"/>
  <c r="R283" i="3"/>
  <c r="Q283" i="3"/>
  <c r="P283" i="3"/>
  <c r="V282" i="3"/>
  <c r="U282" i="3"/>
  <c r="T282" i="3"/>
  <c r="S282" i="3"/>
  <c r="R282" i="3"/>
  <c r="Q282" i="3"/>
  <c r="P282" i="3"/>
  <c r="V281" i="3"/>
  <c r="U281" i="3"/>
  <c r="T281" i="3"/>
  <c r="S281" i="3"/>
  <c r="R281" i="3"/>
  <c r="Q281" i="3"/>
  <c r="P281" i="3"/>
  <c r="V280" i="3"/>
  <c r="U280" i="3"/>
  <c r="T280" i="3"/>
  <c r="S280" i="3"/>
  <c r="R280" i="3"/>
  <c r="Q280" i="3"/>
  <c r="P280" i="3"/>
  <c r="V279" i="3"/>
  <c r="U279" i="3"/>
  <c r="T279" i="3"/>
  <c r="S279" i="3"/>
  <c r="R279" i="3"/>
  <c r="Q279" i="3"/>
  <c r="P279" i="3"/>
  <c r="V278" i="3"/>
  <c r="U278" i="3"/>
  <c r="T278" i="3"/>
  <c r="S278" i="3"/>
  <c r="R278" i="3"/>
  <c r="Q278" i="3"/>
  <c r="P278" i="3"/>
  <c r="V277" i="3"/>
  <c r="U277" i="3"/>
  <c r="T277" i="3"/>
  <c r="S277" i="3"/>
  <c r="R277" i="3"/>
  <c r="Q277" i="3"/>
  <c r="P277" i="3"/>
  <c r="V276" i="3"/>
  <c r="U276" i="3"/>
  <c r="T276" i="3"/>
  <c r="S276" i="3"/>
  <c r="R276" i="3"/>
  <c r="Q276" i="3"/>
  <c r="P276" i="3"/>
  <c r="V275" i="3"/>
  <c r="U275" i="3"/>
  <c r="T275" i="3"/>
  <c r="S275" i="3"/>
  <c r="R275" i="3"/>
  <c r="Q275" i="3"/>
  <c r="P275" i="3"/>
  <c r="V274" i="3"/>
  <c r="U274" i="3"/>
  <c r="T274" i="3"/>
  <c r="S274" i="3"/>
  <c r="R274" i="3"/>
  <c r="Q274" i="3"/>
  <c r="P274" i="3"/>
  <c r="V273" i="3"/>
  <c r="U273" i="3"/>
  <c r="T273" i="3"/>
  <c r="S273" i="3"/>
  <c r="R273" i="3"/>
  <c r="Q273" i="3"/>
  <c r="P273" i="3"/>
  <c r="V272" i="3"/>
  <c r="U272" i="3"/>
  <c r="T272" i="3"/>
  <c r="S272" i="3"/>
  <c r="R272" i="3"/>
  <c r="Q272" i="3"/>
  <c r="P272" i="3"/>
  <c r="V271" i="3"/>
  <c r="U271" i="3"/>
  <c r="T271" i="3"/>
  <c r="S271" i="3"/>
  <c r="R271" i="3"/>
  <c r="Q271" i="3"/>
  <c r="P271" i="3"/>
  <c r="V270" i="3"/>
  <c r="U270" i="3"/>
  <c r="T270" i="3"/>
  <c r="S270" i="3"/>
  <c r="R270" i="3"/>
  <c r="Q270" i="3"/>
  <c r="P270" i="3"/>
  <c r="V269" i="3"/>
  <c r="U269" i="3"/>
  <c r="T269" i="3"/>
  <c r="S269" i="3"/>
  <c r="R269" i="3"/>
  <c r="Q269" i="3"/>
  <c r="P269" i="3"/>
  <c r="V268" i="3"/>
  <c r="U268" i="3"/>
  <c r="T268" i="3"/>
  <c r="S268" i="3"/>
  <c r="R268" i="3"/>
  <c r="Q268" i="3"/>
  <c r="P268" i="3"/>
  <c r="V267" i="3"/>
  <c r="U267" i="3"/>
  <c r="T267" i="3"/>
  <c r="S267" i="3"/>
  <c r="R267" i="3"/>
  <c r="Q267" i="3"/>
  <c r="P267" i="3"/>
  <c r="V266" i="3"/>
  <c r="U266" i="3"/>
  <c r="T266" i="3"/>
  <c r="S266" i="3"/>
  <c r="R266" i="3"/>
  <c r="Q266" i="3"/>
  <c r="P266" i="3"/>
  <c r="V265" i="3"/>
  <c r="U265" i="3"/>
  <c r="T265" i="3"/>
  <c r="S265" i="3"/>
  <c r="R265" i="3"/>
  <c r="Q265" i="3"/>
  <c r="P265" i="3"/>
  <c r="V264" i="3"/>
  <c r="U264" i="3"/>
  <c r="T264" i="3"/>
  <c r="S264" i="3"/>
  <c r="R264" i="3"/>
  <c r="Q264" i="3"/>
  <c r="P264" i="3"/>
  <c r="V263" i="3"/>
  <c r="U263" i="3"/>
  <c r="T263" i="3"/>
  <c r="S263" i="3"/>
  <c r="R263" i="3"/>
  <c r="Q263" i="3"/>
  <c r="P263" i="3"/>
  <c r="V262" i="3"/>
  <c r="U262" i="3"/>
  <c r="T262" i="3"/>
  <c r="S262" i="3"/>
  <c r="R262" i="3"/>
  <c r="Q262" i="3"/>
  <c r="P262" i="3"/>
  <c r="V261" i="3"/>
  <c r="U261" i="3"/>
  <c r="T261" i="3"/>
  <c r="S261" i="3"/>
  <c r="R261" i="3"/>
  <c r="Q261" i="3"/>
  <c r="P261" i="3"/>
  <c r="V260" i="3"/>
  <c r="U260" i="3"/>
  <c r="T260" i="3"/>
  <c r="S260" i="3"/>
  <c r="R260" i="3"/>
  <c r="Q260" i="3"/>
  <c r="P260" i="3"/>
  <c r="V259" i="3"/>
  <c r="U259" i="3"/>
  <c r="T259" i="3"/>
  <c r="S259" i="3"/>
  <c r="R259" i="3"/>
  <c r="Q259" i="3"/>
  <c r="P259" i="3"/>
  <c r="V258" i="3"/>
  <c r="U258" i="3"/>
  <c r="T258" i="3"/>
  <c r="S258" i="3"/>
  <c r="R258" i="3"/>
  <c r="Q258" i="3"/>
  <c r="P258" i="3"/>
  <c r="V257" i="3"/>
  <c r="U257" i="3"/>
  <c r="T257" i="3"/>
  <c r="S257" i="3"/>
  <c r="R257" i="3"/>
  <c r="Q257" i="3"/>
  <c r="P257" i="3"/>
  <c r="V256" i="3"/>
  <c r="U256" i="3"/>
  <c r="T256" i="3"/>
  <c r="S256" i="3"/>
  <c r="R256" i="3"/>
  <c r="Q256" i="3"/>
  <c r="P256" i="3"/>
  <c r="V255" i="3"/>
  <c r="U255" i="3"/>
  <c r="T255" i="3"/>
  <c r="S255" i="3"/>
  <c r="R255" i="3"/>
  <c r="Q255" i="3"/>
  <c r="P255" i="3"/>
  <c r="V254" i="3"/>
  <c r="U254" i="3"/>
  <c r="T254" i="3"/>
  <c r="S254" i="3"/>
  <c r="R254" i="3"/>
  <c r="Q254" i="3"/>
  <c r="P254" i="3"/>
  <c r="V253" i="3"/>
  <c r="U253" i="3"/>
  <c r="T253" i="3"/>
  <c r="S253" i="3"/>
  <c r="R253" i="3"/>
  <c r="Q253" i="3"/>
  <c r="P253" i="3"/>
  <c r="V252" i="3"/>
  <c r="U252" i="3"/>
  <c r="T252" i="3"/>
  <c r="S252" i="3"/>
  <c r="R252" i="3"/>
  <c r="Q252" i="3"/>
  <c r="P252" i="3"/>
  <c r="V251" i="3"/>
  <c r="U251" i="3"/>
  <c r="T251" i="3"/>
  <c r="S251" i="3"/>
  <c r="R251" i="3"/>
  <c r="Q251" i="3"/>
  <c r="P251" i="3"/>
  <c r="V250" i="3"/>
  <c r="U250" i="3"/>
  <c r="T250" i="3"/>
  <c r="S250" i="3"/>
  <c r="R250" i="3"/>
  <c r="Q250" i="3"/>
  <c r="P250" i="3"/>
  <c r="V249" i="3"/>
  <c r="U249" i="3"/>
  <c r="T249" i="3"/>
  <c r="S249" i="3"/>
  <c r="R249" i="3"/>
  <c r="Q249" i="3"/>
  <c r="P249" i="3"/>
  <c r="V248" i="3"/>
  <c r="U248" i="3"/>
  <c r="T248" i="3"/>
  <c r="S248" i="3"/>
  <c r="R248" i="3"/>
  <c r="Q248" i="3"/>
  <c r="P248" i="3"/>
  <c r="V247" i="3"/>
  <c r="U247" i="3"/>
  <c r="T247" i="3"/>
  <c r="S247" i="3"/>
  <c r="R247" i="3"/>
  <c r="Q247" i="3"/>
  <c r="P247" i="3"/>
  <c r="V246" i="3"/>
  <c r="U246" i="3"/>
  <c r="T246" i="3"/>
  <c r="S246" i="3"/>
  <c r="R246" i="3"/>
  <c r="Q246" i="3"/>
  <c r="P246" i="3"/>
  <c r="V245" i="3"/>
  <c r="U245" i="3"/>
  <c r="T245" i="3"/>
  <c r="S245" i="3"/>
  <c r="R245" i="3"/>
  <c r="Q245" i="3"/>
  <c r="P245" i="3"/>
  <c r="V244" i="3"/>
  <c r="U244" i="3"/>
  <c r="T244" i="3"/>
  <c r="S244" i="3"/>
  <c r="R244" i="3"/>
  <c r="Q244" i="3"/>
  <c r="P244" i="3"/>
  <c r="V243" i="3"/>
  <c r="U243" i="3"/>
  <c r="T243" i="3"/>
  <c r="S243" i="3"/>
  <c r="R243" i="3"/>
  <c r="Q243" i="3"/>
  <c r="P243" i="3"/>
  <c r="V242" i="3"/>
  <c r="U242" i="3"/>
  <c r="T242" i="3"/>
  <c r="S242" i="3"/>
  <c r="R242" i="3"/>
  <c r="Q242" i="3"/>
  <c r="P242" i="3"/>
  <c r="V241" i="3"/>
  <c r="U241" i="3"/>
  <c r="T241" i="3"/>
  <c r="S241" i="3"/>
  <c r="R241" i="3"/>
  <c r="Q241" i="3"/>
  <c r="P241" i="3"/>
  <c r="V240" i="3"/>
  <c r="U240" i="3"/>
  <c r="T240" i="3"/>
  <c r="S240" i="3"/>
  <c r="R240" i="3"/>
  <c r="Q240" i="3"/>
  <c r="P240" i="3"/>
  <c r="V239" i="3"/>
  <c r="U239" i="3"/>
  <c r="T239" i="3"/>
  <c r="S239" i="3"/>
  <c r="R239" i="3"/>
  <c r="Q239" i="3"/>
  <c r="P239" i="3"/>
  <c r="V238" i="3"/>
  <c r="U238" i="3"/>
  <c r="T238" i="3"/>
  <c r="S238" i="3"/>
  <c r="R238" i="3"/>
  <c r="Q238" i="3"/>
  <c r="P238" i="3"/>
  <c r="V237" i="3"/>
  <c r="U237" i="3"/>
  <c r="T237" i="3"/>
  <c r="S237" i="3"/>
  <c r="R237" i="3"/>
  <c r="Q237" i="3"/>
  <c r="P237" i="3"/>
  <c r="V236" i="3"/>
  <c r="U236" i="3"/>
  <c r="T236" i="3"/>
  <c r="S236" i="3"/>
  <c r="R236" i="3"/>
  <c r="Q236" i="3"/>
  <c r="P236" i="3"/>
  <c r="V235" i="3"/>
  <c r="U235" i="3"/>
  <c r="T235" i="3"/>
  <c r="S235" i="3"/>
  <c r="R235" i="3"/>
  <c r="Q235" i="3"/>
  <c r="P235" i="3"/>
  <c r="V234" i="3"/>
  <c r="U234" i="3"/>
  <c r="T234" i="3"/>
  <c r="S234" i="3"/>
  <c r="R234" i="3"/>
  <c r="Q234" i="3"/>
  <c r="P234" i="3"/>
  <c r="V233" i="3"/>
  <c r="U233" i="3"/>
  <c r="T233" i="3"/>
  <c r="S233" i="3"/>
  <c r="R233" i="3"/>
  <c r="Q233" i="3"/>
  <c r="P233" i="3"/>
  <c r="V232" i="3"/>
  <c r="U232" i="3"/>
  <c r="T232" i="3"/>
  <c r="S232" i="3"/>
  <c r="R232" i="3"/>
  <c r="Q232" i="3"/>
  <c r="P232" i="3"/>
  <c r="V231" i="3"/>
  <c r="U231" i="3"/>
  <c r="T231" i="3"/>
  <c r="S231" i="3"/>
  <c r="R231" i="3"/>
  <c r="Q231" i="3"/>
  <c r="P231" i="3"/>
  <c r="V230" i="3"/>
  <c r="U230" i="3"/>
  <c r="T230" i="3"/>
  <c r="S230" i="3"/>
  <c r="R230" i="3"/>
  <c r="Q230" i="3"/>
  <c r="P230" i="3"/>
  <c r="V229" i="3"/>
  <c r="U229" i="3"/>
  <c r="T229" i="3"/>
  <c r="S229" i="3"/>
  <c r="R229" i="3"/>
  <c r="Q229" i="3"/>
  <c r="P229" i="3"/>
  <c r="V228" i="3"/>
  <c r="U228" i="3"/>
  <c r="T228" i="3"/>
  <c r="S228" i="3"/>
  <c r="R228" i="3"/>
  <c r="Q228" i="3"/>
  <c r="P228" i="3"/>
  <c r="V227" i="3"/>
  <c r="U227" i="3"/>
  <c r="T227" i="3"/>
  <c r="S227" i="3"/>
  <c r="R227" i="3"/>
  <c r="Q227" i="3"/>
  <c r="P227" i="3"/>
  <c r="V226" i="3"/>
  <c r="U226" i="3"/>
  <c r="T226" i="3"/>
  <c r="S226" i="3"/>
  <c r="R226" i="3"/>
  <c r="Q226" i="3"/>
  <c r="P226" i="3"/>
  <c r="V225" i="3"/>
  <c r="U225" i="3"/>
  <c r="T225" i="3"/>
  <c r="S225" i="3"/>
  <c r="R225" i="3"/>
  <c r="Q225" i="3"/>
  <c r="P225" i="3"/>
  <c r="V224" i="3"/>
  <c r="U224" i="3"/>
  <c r="T224" i="3"/>
  <c r="S224" i="3"/>
  <c r="R224" i="3"/>
  <c r="Q224" i="3"/>
  <c r="P224" i="3"/>
  <c r="V223" i="3"/>
  <c r="U223" i="3"/>
  <c r="T223" i="3"/>
  <c r="S223" i="3"/>
  <c r="R223" i="3"/>
  <c r="Q223" i="3"/>
  <c r="P223" i="3"/>
  <c r="V222" i="3"/>
  <c r="U222" i="3"/>
  <c r="T222" i="3"/>
  <c r="S222" i="3"/>
  <c r="R222" i="3"/>
  <c r="Q222" i="3"/>
  <c r="P222" i="3"/>
  <c r="V221" i="3"/>
  <c r="U221" i="3"/>
  <c r="T221" i="3"/>
  <c r="S221" i="3"/>
  <c r="R221" i="3"/>
  <c r="Q221" i="3"/>
  <c r="P221" i="3"/>
  <c r="V220" i="3"/>
  <c r="U220" i="3"/>
  <c r="T220" i="3"/>
  <c r="S220" i="3"/>
  <c r="R220" i="3"/>
  <c r="Q220" i="3"/>
  <c r="P220" i="3"/>
  <c r="V219" i="3"/>
  <c r="U219" i="3"/>
  <c r="T219" i="3"/>
  <c r="S219" i="3"/>
  <c r="R219" i="3"/>
  <c r="Q219" i="3"/>
  <c r="P219" i="3"/>
  <c r="V218" i="3"/>
  <c r="U218" i="3"/>
  <c r="T218" i="3"/>
  <c r="S218" i="3"/>
  <c r="R218" i="3"/>
  <c r="Q218" i="3"/>
  <c r="P218" i="3"/>
  <c r="V217" i="3"/>
  <c r="U217" i="3"/>
  <c r="T217" i="3"/>
  <c r="S217" i="3"/>
  <c r="R217" i="3"/>
  <c r="Q217" i="3"/>
  <c r="P217" i="3"/>
  <c r="V216" i="3"/>
  <c r="U216" i="3"/>
  <c r="T216" i="3"/>
  <c r="S216" i="3"/>
  <c r="R216" i="3"/>
  <c r="Q216" i="3"/>
  <c r="P216" i="3"/>
  <c r="V215" i="3"/>
  <c r="U215" i="3"/>
  <c r="T215" i="3"/>
  <c r="S215" i="3"/>
  <c r="R215" i="3"/>
  <c r="Q215" i="3"/>
  <c r="P215" i="3"/>
  <c r="V214" i="3"/>
  <c r="U214" i="3"/>
  <c r="T214" i="3"/>
  <c r="S214" i="3"/>
  <c r="R214" i="3"/>
  <c r="Q214" i="3"/>
  <c r="P214" i="3"/>
  <c r="V213" i="3"/>
  <c r="U213" i="3"/>
  <c r="T213" i="3"/>
  <c r="S213" i="3"/>
  <c r="R213" i="3"/>
  <c r="Q213" i="3"/>
  <c r="P213" i="3"/>
  <c r="V212" i="3"/>
  <c r="U212" i="3"/>
  <c r="T212" i="3"/>
  <c r="S212" i="3"/>
  <c r="R212" i="3"/>
  <c r="Q212" i="3"/>
  <c r="P212" i="3"/>
  <c r="V211" i="3"/>
  <c r="U211" i="3"/>
  <c r="T211" i="3"/>
  <c r="S211" i="3"/>
  <c r="R211" i="3"/>
  <c r="Q211" i="3"/>
  <c r="P211" i="3"/>
  <c r="V210" i="3"/>
  <c r="U210" i="3"/>
  <c r="T210" i="3"/>
  <c r="S210" i="3"/>
  <c r="R210" i="3"/>
  <c r="Q210" i="3"/>
  <c r="P210" i="3"/>
  <c r="V209" i="3"/>
  <c r="U209" i="3"/>
  <c r="T209" i="3"/>
  <c r="S209" i="3"/>
  <c r="R209" i="3"/>
  <c r="Q209" i="3"/>
  <c r="P209" i="3"/>
  <c r="V208" i="3"/>
  <c r="U208" i="3"/>
  <c r="T208" i="3"/>
  <c r="S208" i="3"/>
  <c r="R208" i="3"/>
  <c r="Q208" i="3"/>
  <c r="P208" i="3"/>
  <c r="V207" i="3"/>
  <c r="U207" i="3"/>
  <c r="T207" i="3"/>
  <c r="S207" i="3"/>
  <c r="R207" i="3"/>
  <c r="Q207" i="3"/>
  <c r="P207" i="3"/>
  <c r="V206" i="3"/>
  <c r="U206" i="3"/>
  <c r="T206" i="3"/>
  <c r="S206" i="3"/>
  <c r="R206" i="3"/>
  <c r="Q206" i="3"/>
  <c r="P206" i="3"/>
  <c r="V205" i="3"/>
  <c r="U205" i="3"/>
  <c r="T205" i="3"/>
  <c r="S205" i="3"/>
  <c r="R205" i="3"/>
  <c r="Q205" i="3"/>
  <c r="P205" i="3"/>
  <c r="V204" i="3"/>
  <c r="U204" i="3"/>
  <c r="T204" i="3"/>
  <c r="S204" i="3"/>
  <c r="R204" i="3"/>
  <c r="Q204" i="3"/>
  <c r="P204" i="3"/>
  <c r="V203" i="3"/>
  <c r="U203" i="3"/>
  <c r="T203" i="3"/>
  <c r="S203" i="3"/>
  <c r="R203" i="3"/>
  <c r="Q203" i="3"/>
  <c r="P203" i="3"/>
  <c r="V202" i="3"/>
  <c r="U202" i="3"/>
  <c r="T202" i="3"/>
  <c r="S202" i="3"/>
  <c r="R202" i="3"/>
  <c r="Q202" i="3"/>
  <c r="P202" i="3"/>
  <c r="V201" i="3"/>
  <c r="U201" i="3"/>
  <c r="T201" i="3"/>
  <c r="S201" i="3"/>
  <c r="R201" i="3"/>
  <c r="Q201" i="3"/>
  <c r="P201" i="3"/>
  <c r="V200" i="3"/>
  <c r="U200" i="3"/>
  <c r="T200" i="3"/>
  <c r="S200" i="3"/>
  <c r="R200" i="3"/>
  <c r="Q200" i="3"/>
  <c r="P200" i="3"/>
  <c r="V199" i="3"/>
  <c r="U199" i="3"/>
  <c r="T199" i="3"/>
  <c r="S199" i="3"/>
  <c r="R199" i="3"/>
  <c r="Q199" i="3"/>
  <c r="P199" i="3"/>
  <c r="V198" i="3"/>
  <c r="U198" i="3"/>
  <c r="T198" i="3"/>
  <c r="S198" i="3"/>
  <c r="R198" i="3"/>
  <c r="Q198" i="3"/>
  <c r="P198" i="3"/>
  <c r="V197" i="3"/>
  <c r="U197" i="3"/>
  <c r="T197" i="3"/>
  <c r="S197" i="3"/>
  <c r="R197" i="3"/>
  <c r="Q197" i="3"/>
  <c r="P197" i="3"/>
  <c r="V196" i="3"/>
  <c r="U196" i="3"/>
  <c r="T196" i="3"/>
  <c r="S196" i="3"/>
  <c r="R196" i="3"/>
  <c r="Q196" i="3"/>
  <c r="P196" i="3"/>
  <c r="V195" i="3"/>
  <c r="U195" i="3"/>
  <c r="T195" i="3"/>
  <c r="S195" i="3"/>
  <c r="R195" i="3"/>
  <c r="Q195" i="3"/>
  <c r="P195" i="3"/>
  <c r="V194" i="3"/>
  <c r="U194" i="3"/>
  <c r="T194" i="3"/>
  <c r="S194" i="3"/>
  <c r="R194" i="3"/>
  <c r="Q194" i="3"/>
  <c r="P194" i="3"/>
  <c r="V193" i="3"/>
  <c r="U193" i="3"/>
  <c r="T193" i="3"/>
  <c r="S193" i="3"/>
  <c r="R193" i="3"/>
  <c r="Q193" i="3"/>
  <c r="P193" i="3"/>
  <c r="V192" i="3"/>
  <c r="U192" i="3"/>
  <c r="T192" i="3"/>
  <c r="S192" i="3"/>
  <c r="R192" i="3"/>
  <c r="Q192" i="3"/>
  <c r="P192" i="3"/>
  <c r="V191" i="3"/>
  <c r="U191" i="3"/>
  <c r="T191" i="3"/>
  <c r="S191" i="3"/>
  <c r="R191" i="3"/>
  <c r="Q191" i="3"/>
  <c r="P191" i="3"/>
  <c r="V190" i="3"/>
  <c r="U190" i="3"/>
  <c r="T190" i="3"/>
  <c r="S190" i="3"/>
  <c r="R190" i="3"/>
  <c r="Q190" i="3"/>
  <c r="P190" i="3"/>
  <c r="V189" i="3"/>
  <c r="U189" i="3"/>
  <c r="T189" i="3"/>
  <c r="S189" i="3"/>
  <c r="R189" i="3"/>
  <c r="Q189" i="3"/>
  <c r="P189" i="3"/>
  <c r="V188" i="3"/>
  <c r="U188" i="3"/>
  <c r="T188" i="3"/>
  <c r="S188" i="3"/>
  <c r="R188" i="3"/>
  <c r="Q188" i="3"/>
  <c r="P188" i="3"/>
  <c r="V187" i="3"/>
  <c r="U187" i="3"/>
  <c r="T187" i="3"/>
  <c r="S187" i="3"/>
  <c r="R187" i="3"/>
  <c r="Q187" i="3"/>
  <c r="P187" i="3"/>
  <c r="V186" i="3"/>
  <c r="U186" i="3"/>
  <c r="T186" i="3"/>
  <c r="S186" i="3"/>
  <c r="R186" i="3"/>
  <c r="Q186" i="3"/>
  <c r="P186" i="3"/>
  <c r="V185" i="3"/>
  <c r="U185" i="3"/>
  <c r="T185" i="3"/>
  <c r="S185" i="3"/>
  <c r="R185" i="3"/>
  <c r="Q185" i="3"/>
  <c r="P185" i="3"/>
  <c r="V184" i="3"/>
  <c r="U184" i="3"/>
  <c r="T184" i="3"/>
  <c r="S184" i="3"/>
  <c r="R184" i="3"/>
  <c r="Q184" i="3"/>
  <c r="P184" i="3"/>
  <c r="V183" i="3"/>
  <c r="U183" i="3"/>
  <c r="T183" i="3"/>
  <c r="S183" i="3"/>
  <c r="R183" i="3"/>
  <c r="Q183" i="3"/>
  <c r="P183" i="3"/>
  <c r="V182" i="3"/>
  <c r="U182" i="3"/>
  <c r="T182" i="3"/>
  <c r="S182" i="3"/>
  <c r="R182" i="3"/>
  <c r="Q182" i="3"/>
  <c r="P182" i="3"/>
  <c r="V181" i="3"/>
  <c r="U181" i="3"/>
  <c r="T181" i="3"/>
  <c r="S181" i="3"/>
  <c r="R181" i="3"/>
  <c r="Q181" i="3"/>
  <c r="P181" i="3"/>
  <c r="V180" i="3"/>
  <c r="U180" i="3"/>
  <c r="T180" i="3"/>
  <c r="S180" i="3"/>
  <c r="R180" i="3"/>
  <c r="Q180" i="3"/>
  <c r="P180" i="3"/>
  <c r="V179" i="3"/>
  <c r="U179" i="3"/>
  <c r="T179" i="3"/>
  <c r="S179" i="3"/>
  <c r="R179" i="3"/>
  <c r="Q179" i="3"/>
  <c r="P179" i="3"/>
  <c r="V178" i="3"/>
  <c r="U178" i="3"/>
  <c r="T178" i="3"/>
  <c r="S178" i="3"/>
  <c r="R178" i="3"/>
  <c r="Q178" i="3"/>
  <c r="P178" i="3"/>
  <c r="V177" i="3"/>
  <c r="U177" i="3"/>
  <c r="T177" i="3"/>
  <c r="S177" i="3"/>
  <c r="R177" i="3"/>
  <c r="Q177" i="3"/>
  <c r="P177" i="3"/>
  <c r="V176" i="3"/>
  <c r="U176" i="3"/>
  <c r="T176" i="3"/>
  <c r="S176" i="3"/>
  <c r="R176" i="3"/>
  <c r="Q176" i="3"/>
  <c r="P176" i="3"/>
  <c r="V175" i="3"/>
  <c r="U175" i="3"/>
  <c r="T175" i="3"/>
  <c r="S175" i="3"/>
  <c r="R175" i="3"/>
  <c r="Q175" i="3"/>
  <c r="P175" i="3"/>
  <c r="V174" i="3"/>
  <c r="U174" i="3"/>
  <c r="T174" i="3"/>
  <c r="S174" i="3"/>
  <c r="R174" i="3"/>
  <c r="Q174" i="3"/>
  <c r="P174" i="3"/>
  <c r="V173" i="3"/>
  <c r="U173" i="3"/>
  <c r="T173" i="3"/>
  <c r="S173" i="3"/>
  <c r="R173" i="3"/>
  <c r="Q173" i="3"/>
  <c r="P173" i="3"/>
  <c r="V172" i="3"/>
  <c r="U172" i="3"/>
  <c r="T172" i="3"/>
  <c r="S172" i="3"/>
  <c r="R172" i="3"/>
  <c r="Q172" i="3"/>
  <c r="P172" i="3"/>
  <c r="V171" i="3"/>
  <c r="U171" i="3"/>
  <c r="T171" i="3"/>
  <c r="S171" i="3"/>
  <c r="R171" i="3"/>
  <c r="Q171" i="3"/>
  <c r="P171" i="3"/>
  <c r="V170" i="3"/>
  <c r="U170" i="3"/>
  <c r="T170" i="3"/>
  <c r="S170" i="3"/>
  <c r="R170" i="3"/>
  <c r="Q170" i="3"/>
  <c r="P170" i="3"/>
  <c r="V169" i="3"/>
  <c r="U169" i="3"/>
  <c r="T169" i="3"/>
  <c r="S169" i="3"/>
  <c r="R169" i="3"/>
  <c r="Q169" i="3"/>
  <c r="P169" i="3"/>
  <c r="V168" i="3"/>
  <c r="U168" i="3"/>
  <c r="T168" i="3"/>
  <c r="S168" i="3"/>
  <c r="R168" i="3"/>
  <c r="Q168" i="3"/>
  <c r="P168" i="3"/>
  <c r="V167" i="3"/>
  <c r="U167" i="3"/>
  <c r="T167" i="3"/>
  <c r="S167" i="3"/>
  <c r="R167" i="3"/>
  <c r="Q167" i="3"/>
  <c r="P167" i="3"/>
  <c r="V166" i="3"/>
  <c r="U166" i="3"/>
  <c r="T166" i="3"/>
  <c r="S166" i="3"/>
  <c r="R166" i="3"/>
  <c r="Q166" i="3"/>
  <c r="P166" i="3"/>
  <c r="V165" i="3"/>
  <c r="U165" i="3"/>
  <c r="T165" i="3"/>
  <c r="S165" i="3"/>
  <c r="R165" i="3"/>
  <c r="Q165" i="3"/>
  <c r="P165" i="3"/>
  <c r="V164" i="3"/>
  <c r="U164" i="3"/>
  <c r="T164" i="3"/>
  <c r="S164" i="3"/>
  <c r="R164" i="3"/>
  <c r="Q164" i="3"/>
  <c r="P164" i="3"/>
  <c r="V163" i="3"/>
  <c r="U163" i="3"/>
  <c r="T163" i="3"/>
  <c r="S163" i="3"/>
  <c r="R163" i="3"/>
  <c r="Q163" i="3"/>
  <c r="P163" i="3"/>
  <c r="V162" i="3"/>
  <c r="U162" i="3"/>
  <c r="T162" i="3"/>
  <c r="S162" i="3"/>
  <c r="R162" i="3"/>
  <c r="Q162" i="3"/>
  <c r="P162" i="3"/>
  <c r="V161" i="3"/>
  <c r="U161" i="3"/>
  <c r="T161" i="3"/>
  <c r="S161" i="3"/>
  <c r="R161" i="3"/>
  <c r="Q161" i="3"/>
  <c r="P161" i="3"/>
  <c r="V160" i="3"/>
  <c r="U160" i="3"/>
  <c r="T160" i="3"/>
  <c r="S160" i="3"/>
  <c r="R160" i="3"/>
  <c r="Q160" i="3"/>
  <c r="P160" i="3"/>
  <c r="V159" i="3"/>
  <c r="U159" i="3"/>
  <c r="T159" i="3"/>
  <c r="S159" i="3"/>
  <c r="R159" i="3"/>
  <c r="Q159" i="3"/>
  <c r="P159" i="3"/>
  <c r="V158" i="3"/>
  <c r="U158" i="3"/>
  <c r="T158" i="3"/>
  <c r="S158" i="3"/>
  <c r="R158" i="3"/>
  <c r="Q158" i="3"/>
  <c r="P158" i="3"/>
  <c r="V157" i="3"/>
  <c r="U157" i="3"/>
  <c r="T157" i="3"/>
  <c r="S157" i="3"/>
  <c r="R157" i="3"/>
  <c r="Q157" i="3"/>
  <c r="P157" i="3"/>
  <c r="V156" i="3"/>
  <c r="U156" i="3"/>
  <c r="T156" i="3"/>
  <c r="S156" i="3"/>
  <c r="R156" i="3"/>
  <c r="Q156" i="3"/>
  <c r="P156" i="3"/>
  <c r="V155" i="3"/>
  <c r="U155" i="3"/>
  <c r="T155" i="3"/>
  <c r="S155" i="3"/>
  <c r="R155" i="3"/>
  <c r="Q155" i="3"/>
  <c r="P155" i="3"/>
  <c r="V154" i="3"/>
  <c r="U154" i="3"/>
  <c r="T154" i="3"/>
  <c r="S154" i="3"/>
  <c r="R154" i="3"/>
  <c r="Q154" i="3"/>
  <c r="P154" i="3"/>
  <c r="V153" i="3"/>
  <c r="U153" i="3"/>
  <c r="T153" i="3"/>
  <c r="S153" i="3"/>
  <c r="R153" i="3"/>
  <c r="Q153" i="3"/>
  <c r="P153" i="3"/>
  <c r="V152" i="3"/>
  <c r="U152" i="3"/>
  <c r="T152" i="3"/>
  <c r="S152" i="3"/>
  <c r="R152" i="3"/>
  <c r="Q152" i="3"/>
  <c r="P152" i="3"/>
  <c r="V151" i="3"/>
  <c r="U151" i="3"/>
  <c r="T151" i="3"/>
  <c r="S151" i="3"/>
  <c r="R151" i="3"/>
  <c r="Q151" i="3"/>
  <c r="P151" i="3"/>
  <c r="V150" i="3"/>
  <c r="U150" i="3"/>
  <c r="T150" i="3"/>
  <c r="S150" i="3"/>
  <c r="R150" i="3"/>
  <c r="Q150" i="3"/>
  <c r="P150" i="3"/>
  <c r="V149" i="3"/>
  <c r="U149" i="3"/>
  <c r="T149" i="3"/>
  <c r="S149" i="3"/>
  <c r="R149" i="3"/>
  <c r="Q149" i="3"/>
  <c r="P149" i="3"/>
  <c r="V148" i="3"/>
  <c r="U148" i="3"/>
  <c r="T148" i="3"/>
  <c r="S148" i="3"/>
  <c r="R148" i="3"/>
  <c r="Q148" i="3"/>
  <c r="P148" i="3"/>
  <c r="V147" i="3"/>
  <c r="U147" i="3"/>
  <c r="T147" i="3"/>
  <c r="S147" i="3"/>
  <c r="R147" i="3"/>
  <c r="Q147" i="3"/>
  <c r="P147" i="3"/>
  <c r="V146" i="3"/>
  <c r="U146" i="3"/>
  <c r="T146" i="3"/>
  <c r="S146" i="3"/>
  <c r="R146" i="3"/>
  <c r="Q146" i="3"/>
  <c r="P146" i="3"/>
  <c r="V145" i="3"/>
  <c r="U145" i="3"/>
  <c r="T145" i="3"/>
  <c r="S145" i="3"/>
  <c r="R145" i="3"/>
  <c r="Q145" i="3"/>
  <c r="P145" i="3"/>
  <c r="V144" i="3"/>
  <c r="U144" i="3"/>
  <c r="T144" i="3"/>
  <c r="S144" i="3"/>
  <c r="R144" i="3"/>
  <c r="Q144" i="3"/>
  <c r="P144" i="3"/>
  <c r="V143" i="3"/>
  <c r="U143" i="3"/>
  <c r="T143" i="3"/>
  <c r="S143" i="3"/>
  <c r="R143" i="3"/>
  <c r="Q143" i="3"/>
  <c r="P143" i="3"/>
  <c r="V142" i="3"/>
  <c r="U142" i="3"/>
  <c r="T142" i="3"/>
  <c r="S142" i="3"/>
  <c r="R142" i="3"/>
  <c r="Q142" i="3"/>
  <c r="P142" i="3"/>
  <c r="V141" i="3"/>
  <c r="U141" i="3"/>
  <c r="T141" i="3"/>
  <c r="S141" i="3"/>
  <c r="R141" i="3"/>
  <c r="Q141" i="3"/>
  <c r="P141" i="3"/>
  <c r="V140" i="3"/>
  <c r="U140" i="3"/>
  <c r="T140" i="3"/>
  <c r="S140" i="3"/>
  <c r="R140" i="3"/>
  <c r="Q140" i="3"/>
  <c r="P140" i="3"/>
  <c r="V139" i="3"/>
  <c r="U139" i="3"/>
  <c r="T139" i="3"/>
  <c r="S139" i="3"/>
  <c r="R139" i="3"/>
  <c r="Q139" i="3"/>
  <c r="P139" i="3"/>
  <c r="V138" i="3"/>
  <c r="U138" i="3"/>
  <c r="T138" i="3"/>
  <c r="S138" i="3"/>
  <c r="R138" i="3"/>
  <c r="Q138" i="3"/>
  <c r="P138" i="3"/>
  <c r="V137" i="3"/>
  <c r="U137" i="3"/>
  <c r="T137" i="3"/>
  <c r="S137" i="3"/>
  <c r="R137" i="3"/>
  <c r="Q137" i="3"/>
  <c r="P137" i="3"/>
  <c r="V136" i="3"/>
  <c r="U136" i="3"/>
  <c r="T136" i="3"/>
  <c r="S136" i="3"/>
  <c r="R136" i="3"/>
  <c r="Q136" i="3"/>
  <c r="P136" i="3"/>
  <c r="V135" i="3"/>
  <c r="U135" i="3"/>
  <c r="T135" i="3"/>
  <c r="S135" i="3"/>
  <c r="R135" i="3"/>
  <c r="Q135" i="3"/>
  <c r="P135" i="3"/>
  <c r="V134" i="3"/>
  <c r="U134" i="3"/>
  <c r="T134" i="3"/>
  <c r="S134" i="3"/>
  <c r="R134" i="3"/>
  <c r="Q134" i="3"/>
  <c r="P134" i="3"/>
  <c r="V133" i="3"/>
  <c r="U133" i="3"/>
  <c r="T133" i="3"/>
  <c r="S133" i="3"/>
  <c r="R133" i="3"/>
  <c r="Q133" i="3"/>
  <c r="P133" i="3"/>
  <c r="V132" i="3"/>
  <c r="U132" i="3"/>
  <c r="T132" i="3"/>
  <c r="S132" i="3"/>
  <c r="R132" i="3"/>
  <c r="Q132" i="3"/>
  <c r="P132" i="3"/>
  <c r="V131" i="3"/>
  <c r="U131" i="3"/>
  <c r="T131" i="3"/>
  <c r="S131" i="3"/>
  <c r="R131" i="3"/>
  <c r="Q131" i="3"/>
  <c r="P131" i="3"/>
  <c r="V130" i="3"/>
  <c r="U130" i="3"/>
  <c r="T130" i="3"/>
  <c r="S130" i="3"/>
  <c r="R130" i="3"/>
  <c r="Q130" i="3"/>
  <c r="P130" i="3"/>
  <c r="V129" i="3"/>
  <c r="U129" i="3"/>
  <c r="T129" i="3"/>
  <c r="S129" i="3"/>
  <c r="R129" i="3"/>
  <c r="Q129" i="3"/>
  <c r="P129" i="3"/>
  <c r="V128" i="3"/>
  <c r="U128" i="3"/>
  <c r="T128" i="3"/>
  <c r="S128" i="3"/>
  <c r="R128" i="3"/>
  <c r="Q128" i="3"/>
  <c r="P128" i="3"/>
  <c r="V127" i="3"/>
  <c r="U127" i="3"/>
  <c r="T127" i="3"/>
  <c r="S127" i="3"/>
  <c r="R127" i="3"/>
  <c r="Q127" i="3"/>
  <c r="P127" i="3"/>
  <c r="V126" i="3"/>
  <c r="U126" i="3"/>
  <c r="T126" i="3"/>
  <c r="S126" i="3"/>
  <c r="R126" i="3"/>
  <c r="Q126" i="3"/>
  <c r="P126" i="3"/>
  <c r="V125" i="3"/>
  <c r="U125" i="3"/>
  <c r="T125" i="3"/>
  <c r="S125" i="3"/>
  <c r="R125" i="3"/>
  <c r="Q125" i="3"/>
  <c r="P125" i="3"/>
  <c r="V124" i="3"/>
  <c r="U124" i="3"/>
  <c r="T124" i="3"/>
  <c r="S124" i="3"/>
  <c r="R124" i="3"/>
  <c r="Q124" i="3"/>
  <c r="P124" i="3"/>
  <c r="V123" i="3"/>
  <c r="U123" i="3"/>
  <c r="T123" i="3"/>
  <c r="S123" i="3"/>
  <c r="R123" i="3"/>
  <c r="Q123" i="3"/>
  <c r="P123" i="3"/>
  <c r="V122" i="3"/>
  <c r="U122" i="3"/>
  <c r="T122" i="3"/>
  <c r="S122" i="3"/>
  <c r="R122" i="3"/>
  <c r="Q122" i="3"/>
  <c r="P122" i="3"/>
  <c r="V121" i="3"/>
  <c r="U121" i="3"/>
  <c r="T121" i="3"/>
  <c r="S121" i="3"/>
  <c r="R121" i="3"/>
  <c r="Q121" i="3"/>
  <c r="P121" i="3"/>
  <c r="V120" i="3"/>
  <c r="U120" i="3"/>
  <c r="T120" i="3"/>
  <c r="S120" i="3"/>
  <c r="R120" i="3"/>
  <c r="Q120" i="3"/>
  <c r="P120" i="3"/>
  <c r="V119" i="3"/>
  <c r="U119" i="3"/>
  <c r="T119" i="3"/>
  <c r="S119" i="3"/>
  <c r="R119" i="3"/>
  <c r="Q119" i="3"/>
  <c r="P119" i="3"/>
  <c r="V118" i="3"/>
  <c r="U118" i="3"/>
  <c r="T118" i="3"/>
  <c r="S118" i="3"/>
  <c r="R118" i="3"/>
  <c r="Q118" i="3"/>
  <c r="P118" i="3"/>
  <c r="V117" i="3"/>
  <c r="U117" i="3"/>
  <c r="T117" i="3"/>
  <c r="S117" i="3"/>
  <c r="R117" i="3"/>
  <c r="Q117" i="3"/>
  <c r="P117" i="3"/>
  <c r="V116" i="3"/>
  <c r="U116" i="3"/>
  <c r="T116" i="3"/>
  <c r="S116" i="3"/>
  <c r="R116" i="3"/>
  <c r="Q116" i="3"/>
  <c r="P116" i="3"/>
  <c r="V115" i="3"/>
  <c r="U115" i="3"/>
  <c r="T115" i="3"/>
  <c r="S115" i="3"/>
  <c r="R115" i="3"/>
  <c r="Q115" i="3"/>
  <c r="P115" i="3"/>
  <c r="V114" i="3"/>
  <c r="U114" i="3"/>
  <c r="T114" i="3"/>
  <c r="S114" i="3"/>
  <c r="R114" i="3"/>
  <c r="Q114" i="3"/>
  <c r="P114" i="3"/>
  <c r="V113" i="3"/>
  <c r="U113" i="3"/>
  <c r="T113" i="3"/>
  <c r="S113" i="3"/>
  <c r="R113" i="3"/>
  <c r="Q113" i="3"/>
  <c r="P113" i="3"/>
  <c r="V112" i="3"/>
  <c r="U112" i="3"/>
  <c r="T112" i="3"/>
  <c r="S112" i="3"/>
  <c r="R112" i="3"/>
  <c r="Q112" i="3"/>
  <c r="P112" i="3"/>
  <c r="V111" i="3"/>
  <c r="U111" i="3"/>
  <c r="T111" i="3"/>
  <c r="S111" i="3"/>
  <c r="R111" i="3"/>
  <c r="Q111" i="3"/>
  <c r="P111" i="3"/>
  <c r="V110" i="3"/>
  <c r="U110" i="3"/>
  <c r="T110" i="3"/>
  <c r="S110" i="3"/>
  <c r="R110" i="3"/>
  <c r="Q110" i="3"/>
  <c r="P110" i="3"/>
  <c r="V109" i="3"/>
  <c r="U109" i="3"/>
  <c r="T109" i="3"/>
  <c r="S109" i="3"/>
  <c r="R109" i="3"/>
  <c r="Q109" i="3"/>
  <c r="P109" i="3"/>
  <c r="V108" i="3"/>
  <c r="U108" i="3"/>
  <c r="T108" i="3"/>
  <c r="S108" i="3"/>
  <c r="R108" i="3"/>
  <c r="Q108" i="3"/>
  <c r="P108" i="3"/>
  <c r="V107" i="3"/>
  <c r="U107" i="3"/>
  <c r="T107" i="3"/>
  <c r="S107" i="3"/>
  <c r="R107" i="3"/>
  <c r="Q107" i="3"/>
  <c r="P107" i="3"/>
  <c r="V106" i="3"/>
  <c r="U106" i="3"/>
  <c r="T106" i="3"/>
  <c r="S106" i="3"/>
  <c r="R106" i="3"/>
  <c r="Q106" i="3"/>
  <c r="P106" i="3"/>
  <c r="V105" i="3"/>
  <c r="U105" i="3"/>
  <c r="T105" i="3"/>
  <c r="S105" i="3"/>
  <c r="R105" i="3"/>
  <c r="Q105" i="3"/>
  <c r="P105" i="3"/>
  <c r="V104" i="3"/>
  <c r="U104" i="3"/>
  <c r="T104" i="3"/>
  <c r="S104" i="3"/>
  <c r="R104" i="3"/>
  <c r="Q104" i="3"/>
  <c r="P104" i="3"/>
  <c r="V103" i="3"/>
  <c r="U103" i="3"/>
  <c r="T103" i="3"/>
  <c r="S103" i="3"/>
  <c r="R103" i="3"/>
  <c r="Q103" i="3"/>
  <c r="P103" i="3"/>
  <c r="V102" i="3"/>
  <c r="U102" i="3"/>
  <c r="T102" i="3"/>
  <c r="S102" i="3"/>
  <c r="R102" i="3"/>
  <c r="Q102" i="3"/>
  <c r="P102" i="3"/>
  <c r="V101" i="3"/>
  <c r="U101" i="3"/>
  <c r="T101" i="3"/>
  <c r="S101" i="3"/>
  <c r="R101" i="3"/>
  <c r="Q101" i="3"/>
  <c r="P101" i="3"/>
  <c r="V100" i="3"/>
  <c r="U100" i="3"/>
  <c r="T100" i="3"/>
  <c r="S100" i="3"/>
  <c r="R100" i="3"/>
  <c r="Q100" i="3"/>
  <c r="P100" i="3"/>
  <c r="V99" i="3"/>
  <c r="U99" i="3"/>
  <c r="T99" i="3"/>
  <c r="S99" i="3"/>
  <c r="R99" i="3"/>
  <c r="Q99" i="3"/>
  <c r="P99" i="3"/>
  <c r="V98" i="3"/>
  <c r="U98" i="3"/>
  <c r="T98" i="3"/>
  <c r="S98" i="3"/>
  <c r="R98" i="3"/>
  <c r="Q98" i="3"/>
  <c r="P98" i="3"/>
  <c r="V97" i="3"/>
  <c r="U97" i="3"/>
  <c r="T97" i="3"/>
  <c r="S97" i="3"/>
  <c r="R97" i="3"/>
  <c r="Q97" i="3"/>
  <c r="P97" i="3"/>
  <c r="V96" i="3"/>
  <c r="U96" i="3"/>
  <c r="T96" i="3"/>
  <c r="S96" i="3"/>
  <c r="R96" i="3"/>
  <c r="Q96" i="3"/>
  <c r="P96" i="3"/>
  <c r="V95" i="3"/>
  <c r="U95" i="3"/>
  <c r="T95" i="3"/>
  <c r="S95" i="3"/>
  <c r="R95" i="3"/>
  <c r="Q95" i="3"/>
  <c r="P95" i="3"/>
  <c r="V94" i="3"/>
  <c r="U94" i="3"/>
  <c r="T94" i="3"/>
  <c r="S94" i="3"/>
  <c r="R94" i="3"/>
  <c r="Q94" i="3"/>
  <c r="P94" i="3"/>
  <c r="V93" i="3"/>
  <c r="U93" i="3"/>
  <c r="T93" i="3"/>
  <c r="S93" i="3"/>
  <c r="R93" i="3"/>
  <c r="Q93" i="3"/>
  <c r="P93" i="3"/>
  <c r="V92" i="3"/>
  <c r="U92" i="3"/>
  <c r="T92" i="3"/>
  <c r="S92" i="3"/>
  <c r="R92" i="3"/>
  <c r="Q92" i="3"/>
  <c r="P92" i="3"/>
  <c r="V91" i="3"/>
  <c r="U91" i="3"/>
  <c r="T91" i="3"/>
  <c r="S91" i="3"/>
  <c r="R91" i="3"/>
  <c r="Q91" i="3"/>
  <c r="P91" i="3"/>
  <c r="V90" i="3"/>
  <c r="U90" i="3"/>
  <c r="T90" i="3"/>
  <c r="S90" i="3"/>
  <c r="R90" i="3"/>
  <c r="Q90" i="3"/>
  <c r="P90" i="3"/>
  <c r="V89" i="3"/>
  <c r="U89" i="3"/>
  <c r="T89" i="3"/>
  <c r="S89" i="3"/>
  <c r="R89" i="3"/>
  <c r="Q89" i="3"/>
  <c r="P89" i="3"/>
  <c r="V88" i="3"/>
  <c r="U88" i="3"/>
  <c r="T88" i="3"/>
  <c r="S88" i="3"/>
  <c r="R88" i="3"/>
  <c r="Q88" i="3"/>
  <c r="P88" i="3"/>
  <c r="V87" i="3"/>
  <c r="U87" i="3"/>
  <c r="T87" i="3"/>
  <c r="S87" i="3"/>
  <c r="R87" i="3"/>
  <c r="Q87" i="3"/>
  <c r="P87" i="3"/>
  <c r="V86" i="3"/>
  <c r="U86" i="3"/>
  <c r="T86" i="3"/>
  <c r="S86" i="3"/>
  <c r="R86" i="3"/>
  <c r="Q86" i="3"/>
  <c r="P86" i="3"/>
  <c r="V85" i="3"/>
  <c r="U85" i="3"/>
  <c r="T85" i="3"/>
  <c r="S85" i="3"/>
  <c r="R85" i="3"/>
  <c r="Q85" i="3"/>
  <c r="P85" i="3"/>
  <c r="V84" i="3"/>
  <c r="U84" i="3"/>
  <c r="T84" i="3"/>
  <c r="S84" i="3"/>
  <c r="R84" i="3"/>
  <c r="Q84" i="3"/>
  <c r="P84" i="3"/>
  <c r="V83" i="3"/>
  <c r="U83" i="3"/>
  <c r="T83" i="3"/>
  <c r="S83" i="3"/>
  <c r="R83" i="3"/>
  <c r="Q83" i="3"/>
  <c r="P83" i="3"/>
  <c r="V82" i="3"/>
  <c r="U82" i="3"/>
  <c r="T82" i="3"/>
  <c r="S82" i="3"/>
  <c r="R82" i="3"/>
  <c r="Q82" i="3"/>
  <c r="P82" i="3"/>
  <c r="V81" i="3"/>
  <c r="U81" i="3"/>
  <c r="T81" i="3"/>
  <c r="S81" i="3"/>
  <c r="R81" i="3"/>
  <c r="Q81" i="3"/>
  <c r="P81" i="3"/>
  <c r="V80" i="3"/>
  <c r="U80" i="3"/>
  <c r="T80" i="3"/>
  <c r="S80" i="3"/>
  <c r="R80" i="3"/>
  <c r="Q80" i="3"/>
  <c r="P80" i="3"/>
  <c r="V79" i="3"/>
  <c r="U79" i="3"/>
  <c r="T79" i="3"/>
  <c r="S79" i="3"/>
  <c r="R79" i="3"/>
  <c r="Q79" i="3"/>
  <c r="P79" i="3"/>
  <c r="V78" i="3"/>
  <c r="U78" i="3"/>
  <c r="T78" i="3"/>
  <c r="S78" i="3"/>
  <c r="R78" i="3"/>
  <c r="Q78" i="3"/>
  <c r="P78" i="3"/>
  <c r="V77" i="3"/>
  <c r="U77" i="3"/>
  <c r="T77" i="3"/>
  <c r="S77" i="3"/>
  <c r="R77" i="3"/>
  <c r="Q77" i="3"/>
  <c r="P77" i="3"/>
  <c r="V76" i="3"/>
  <c r="U76" i="3"/>
  <c r="T76" i="3"/>
  <c r="S76" i="3"/>
  <c r="R76" i="3"/>
  <c r="Q76" i="3"/>
  <c r="P76" i="3"/>
  <c r="V75" i="3"/>
  <c r="U75" i="3"/>
  <c r="T75" i="3"/>
  <c r="S75" i="3"/>
  <c r="R75" i="3"/>
  <c r="Q75" i="3"/>
  <c r="P75" i="3"/>
  <c r="V74" i="3"/>
  <c r="U74" i="3"/>
  <c r="T74" i="3"/>
  <c r="S74" i="3"/>
  <c r="R74" i="3"/>
  <c r="Q74" i="3"/>
  <c r="P74" i="3"/>
  <c r="V73" i="3"/>
  <c r="U73" i="3"/>
  <c r="T73" i="3"/>
  <c r="S73" i="3"/>
  <c r="R73" i="3"/>
  <c r="Q73" i="3"/>
  <c r="P73" i="3"/>
  <c r="V72" i="3"/>
  <c r="U72" i="3"/>
  <c r="T72" i="3"/>
  <c r="S72" i="3"/>
  <c r="R72" i="3"/>
  <c r="Q72" i="3"/>
  <c r="P72" i="3"/>
  <c r="V71" i="3"/>
  <c r="U71" i="3"/>
  <c r="T71" i="3"/>
  <c r="S71" i="3"/>
  <c r="R71" i="3"/>
  <c r="Q71" i="3"/>
  <c r="P71" i="3"/>
  <c r="V70" i="3"/>
  <c r="U70" i="3"/>
  <c r="T70" i="3"/>
  <c r="S70" i="3"/>
  <c r="R70" i="3"/>
  <c r="Q70" i="3"/>
  <c r="P70" i="3"/>
  <c r="V69" i="3"/>
  <c r="U69" i="3"/>
  <c r="T69" i="3"/>
  <c r="S69" i="3"/>
  <c r="R69" i="3"/>
  <c r="Q69" i="3"/>
  <c r="P69" i="3"/>
  <c r="V68" i="3"/>
  <c r="U68" i="3"/>
  <c r="T68" i="3"/>
  <c r="S68" i="3"/>
  <c r="R68" i="3"/>
  <c r="Q68" i="3"/>
  <c r="P68" i="3"/>
  <c r="V67" i="3"/>
  <c r="U67" i="3"/>
  <c r="T67" i="3"/>
  <c r="S67" i="3"/>
  <c r="R67" i="3"/>
  <c r="Q67" i="3"/>
  <c r="P67" i="3"/>
  <c r="V66" i="3"/>
  <c r="U66" i="3"/>
  <c r="T66" i="3"/>
  <c r="S66" i="3"/>
  <c r="R66" i="3"/>
  <c r="Q66" i="3"/>
  <c r="P66" i="3"/>
  <c r="V65" i="3"/>
  <c r="U65" i="3"/>
  <c r="T65" i="3"/>
  <c r="S65" i="3"/>
  <c r="R65" i="3"/>
  <c r="Q65" i="3"/>
  <c r="P65" i="3"/>
  <c r="V64" i="3"/>
  <c r="U64" i="3"/>
  <c r="T64" i="3"/>
  <c r="S64" i="3"/>
  <c r="R64" i="3"/>
  <c r="Q64" i="3"/>
  <c r="P64" i="3"/>
  <c r="V63" i="3"/>
  <c r="U63" i="3"/>
  <c r="T63" i="3"/>
  <c r="S63" i="3"/>
  <c r="R63" i="3"/>
  <c r="Q63" i="3"/>
  <c r="P63" i="3"/>
  <c r="V62" i="3"/>
  <c r="U62" i="3"/>
  <c r="T62" i="3"/>
  <c r="S62" i="3"/>
  <c r="R62" i="3"/>
  <c r="Q62" i="3"/>
  <c r="P62" i="3"/>
  <c r="V61" i="3"/>
  <c r="U61" i="3"/>
  <c r="T61" i="3"/>
  <c r="S61" i="3"/>
  <c r="R61" i="3"/>
  <c r="Q61" i="3"/>
  <c r="P61" i="3"/>
  <c r="V60" i="3"/>
  <c r="U60" i="3"/>
  <c r="T60" i="3"/>
  <c r="S60" i="3"/>
  <c r="R60" i="3"/>
  <c r="Q60" i="3"/>
  <c r="P60" i="3"/>
  <c r="V59" i="3"/>
  <c r="U59" i="3"/>
  <c r="T59" i="3"/>
  <c r="S59" i="3"/>
  <c r="R59" i="3"/>
  <c r="Q59" i="3"/>
  <c r="P59" i="3"/>
  <c r="V58" i="3"/>
  <c r="U58" i="3"/>
  <c r="T58" i="3"/>
  <c r="S58" i="3"/>
  <c r="R58" i="3"/>
  <c r="Q58" i="3"/>
  <c r="P58" i="3"/>
  <c r="V57" i="3"/>
  <c r="U57" i="3"/>
  <c r="T57" i="3"/>
  <c r="S57" i="3"/>
  <c r="R57" i="3"/>
  <c r="Q57" i="3"/>
  <c r="P57" i="3"/>
  <c r="V56" i="3"/>
  <c r="U56" i="3"/>
  <c r="T56" i="3"/>
  <c r="S56" i="3"/>
  <c r="R56" i="3"/>
  <c r="Q56" i="3"/>
  <c r="P56" i="3"/>
  <c r="V55" i="3"/>
  <c r="U55" i="3"/>
  <c r="T55" i="3"/>
  <c r="S55" i="3"/>
  <c r="R55" i="3"/>
  <c r="Q55" i="3"/>
  <c r="P55" i="3"/>
  <c r="V54" i="3"/>
  <c r="U54" i="3"/>
  <c r="T54" i="3"/>
  <c r="S54" i="3"/>
  <c r="R54" i="3"/>
  <c r="Q54" i="3"/>
  <c r="P54" i="3"/>
  <c r="V53" i="3"/>
  <c r="U53" i="3"/>
  <c r="T53" i="3"/>
  <c r="S53" i="3"/>
  <c r="R53" i="3"/>
  <c r="Q53" i="3"/>
  <c r="P53" i="3"/>
  <c r="V52" i="3"/>
  <c r="U52" i="3"/>
  <c r="T52" i="3"/>
  <c r="S52" i="3"/>
  <c r="R52" i="3"/>
  <c r="Q52" i="3"/>
  <c r="P52" i="3"/>
  <c r="V51" i="3"/>
  <c r="U51" i="3"/>
  <c r="T51" i="3"/>
  <c r="S51" i="3"/>
  <c r="R51" i="3"/>
  <c r="Q51" i="3"/>
  <c r="P51" i="3"/>
  <c r="V50" i="3"/>
  <c r="U50" i="3"/>
  <c r="T50" i="3"/>
  <c r="S50" i="3"/>
  <c r="R50" i="3"/>
  <c r="Q50" i="3"/>
  <c r="P50" i="3"/>
  <c r="V49" i="3"/>
  <c r="U49" i="3"/>
  <c r="T49" i="3"/>
  <c r="S49" i="3"/>
  <c r="R49" i="3"/>
  <c r="Q49" i="3"/>
  <c r="P49" i="3"/>
  <c r="V48" i="3"/>
  <c r="U48" i="3"/>
  <c r="T48" i="3"/>
  <c r="S48" i="3"/>
  <c r="R48" i="3"/>
  <c r="Q48" i="3"/>
  <c r="P48" i="3"/>
  <c r="V47" i="3"/>
  <c r="U47" i="3"/>
  <c r="T47" i="3"/>
  <c r="S47" i="3"/>
  <c r="R47" i="3"/>
  <c r="Q47" i="3"/>
  <c r="P47" i="3"/>
  <c r="V46" i="3"/>
  <c r="U46" i="3"/>
  <c r="T46" i="3"/>
  <c r="S46" i="3"/>
  <c r="R46" i="3"/>
  <c r="Q46" i="3"/>
  <c r="P46" i="3"/>
  <c r="V45" i="3"/>
  <c r="U45" i="3"/>
  <c r="T45" i="3"/>
  <c r="S45" i="3"/>
  <c r="R45" i="3"/>
  <c r="Q45" i="3"/>
  <c r="P45" i="3"/>
  <c r="V44" i="3"/>
  <c r="U44" i="3"/>
  <c r="T44" i="3"/>
  <c r="S44" i="3"/>
  <c r="R44" i="3"/>
  <c r="Q44" i="3"/>
  <c r="P44" i="3"/>
  <c r="V43" i="3"/>
  <c r="U43" i="3"/>
  <c r="T43" i="3"/>
  <c r="S43" i="3"/>
  <c r="R43" i="3"/>
  <c r="Q43" i="3"/>
  <c r="P43" i="3"/>
  <c r="V42" i="3"/>
  <c r="U42" i="3"/>
  <c r="T42" i="3"/>
  <c r="S42" i="3"/>
  <c r="R42" i="3"/>
  <c r="Q42" i="3"/>
  <c r="P42" i="3"/>
  <c r="V41" i="3"/>
  <c r="U41" i="3"/>
  <c r="T41" i="3"/>
  <c r="S41" i="3"/>
  <c r="R41" i="3"/>
  <c r="Q41" i="3"/>
  <c r="P41" i="3"/>
  <c r="V40" i="3"/>
  <c r="U40" i="3"/>
  <c r="T40" i="3"/>
  <c r="S40" i="3"/>
  <c r="R40" i="3"/>
  <c r="Q40" i="3"/>
  <c r="P40" i="3"/>
  <c r="V39" i="3"/>
  <c r="U39" i="3"/>
  <c r="T39" i="3"/>
  <c r="S39" i="3"/>
  <c r="R39" i="3"/>
  <c r="Q39" i="3"/>
  <c r="P39" i="3"/>
  <c r="V38" i="3"/>
  <c r="U38" i="3"/>
  <c r="T38" i="3"/>
  <c r="S38" i="3"/>
  <c r="R38" i="3"/>
  <c r="Q38" i="3"/>
  <c r="P38" i="3"/>
  <c r="V37" i="3"/>
  <c r="U37" i="3"/>
  <c r="T37" i="3"/>
  <c r="S37" i="3"/>
  <c r="R37" i="3"/>
  <c r="Q37" i="3"/>
  <c r="P37" i="3"/>
  <c r="V36" i="3"/>
  <c r="U36" i="3"/>
  <c r="T36" i="3"/>
  <c r="S36" i="3"/>
  <c r="R36" i="3"/>
  <c r="Q36" i="3"/>
  <c r="P36" i="3"/>
  <c r="V35" i="3"/>
  <c r="U35" i="3"/>
  <c r="T35" i="3"/>
  <c r="S35" i="3"/>
  <c r="R35" i="3"/>
  <c r="Q35" i="3"/>
  <c r="P35" i="3"/>
  <c r="V34" i="3"/>
  <c r="U34" i="3"/>
  <c r="T34" i="3"/>
  <c r="S34" i="3"/>
  <c r="R34" i="3"/>
  <c r="Q34" i="3"/>
  <c r="P34" i="3"/>
  <c r="V33" i="3"/>
  <c r="U33" i="3"/>
  <c r="T33" i="3"/>
  <c r="S33" i="3"/>
  <c r="R33" i="3"/>
  <c r="Q33" i="3"/>
  <c r="P33" i="3"/>
  <c r="V32" i="3"/>
  <c r="U32" i="3"/>
  <c r="T32" i="3"/>
  <c r="S32" i="3"/>
  <c r="R32" i="3"/>
  <c r="Q32" i="3"/>
  <c r="P32" i="3"/>
  <c r="V31" i="3"/>
  <c r="U31" i="3"/>
  <c r="T31" i="3"/>
  <c r="S31" i="3"/>
  <c r="R31" i="3"/>
  <c r="Q31" i="3"/>
  <c r="P31" i="3"/>
  <c r="V30" i="3"/>
  <c r="U30" i="3"/>
  <c r="T30" i="3"/>
  <c r="S30" i="3"/>
  <c r="R30" i="3"/>
  <c r="Q30" i="3"/>
  <c r="P30" i="3"/>
  <c r="V29" i="3"/>
  <c r="U29" i="3"/>
  <c r="T29" i="3"/>
  <c r="S29" i="3"/>
  <c r="R29" i="3"/>
  <c r="Q29" i="3"/>
  <c r="P29" i="3"/>
  <c r="V28" i="3"/>
  <c r="U28" i="3"/>
  <c r="T28" i="3"/>
  <c r="S28" i="3"/>
  <c r="R28" i="3"/>
  <c r="Q28" i="3"/>
  <c r="P28" i="3"/>
  <c r="V27" i="3"/>
  <c r="U27" i="3"/>
  <c r="T27" i="3"/>
  <c r="S27" i="3"/>
  <c r="R27" i="3"/>
  <c r="Q27" i="3"/>
  <c r="P27" i="3"/>
  <c r="V26" i="3"/>
  <c r="U26" i="3"/>
  <c r="T26" i="3"/>
  <c r="S26" i="3"/>
  <c r="R26" i="3"/>
  <c r="Q26" i="3"/>
  <c r="P26" i="3"/>
  <c r="V25" i="3"/>
  <c r="U25" i="3"/>
  <c r="T25" i="3"/>
  <c r="S25" i="3"/>
  <c r="R25" i="3"/>
  <c r="Q25" i="3"/>
  <c r="P25" i="3"/>
  <c r="V24" i="3"/>
  <c r="U24" i="3"/>
  <c r="T24" i="3"/>
  <c r="S24" i="3"/>
  <c r="R24" i="3"/>
  <c r="Q24" i="3"/>
  <c r="P24" i="3"/>
  <c r="V23" i="3"/>
  <c r="U23" i="3"/>
  <c r="T23" i="3"/>
  <c r="S23" i="3"/>
  <c r="R23" i="3"/>
  <c r="Q23" i="3"/>
  <c r="P23" i="3"/>
  <c r="V22" i="3"/>
  <c r="U22" i="3"/>
  <c r="T22" i="3"/>
  <c r="S22" i="3"/>
  <c r="R22" i="3"/>
  <c r="Q22" i="3"/>
  <c r="P22" i="3"/>
  <c r="V21" i="3"/>
  <c r="U21" i="3"/>
  <c r="T21" i="3"/>
  <c r="S21" i="3"/>
  <c r="R21" i="3"/>
  <c r="Q21" i="3"/>
  <c r="P21" i="3"/>
  <c r="V20" i="3"/>
  <c r="U20" i="3"/>
  <c r="T20" i="3"/>
  <c r="S20" i="3"/>
  <c r="R20" i="3"/>
  <c r="Q20" i="3"/>
  <c r="P20" i="3"/>
  <c r="V19" i="3"/>
  <c r="U19" i="3"/>
  <c r="T19" i="3"/>
  <c r="S19" i="3"/>
  <c r="R19" i="3"/>
  <c r="Q19" i="3"/>
  <c r="P19" i="3"/>
  <c r="V18" i="3"/>
  <c r="U18" i="3"/>
  <c r="T18" i="3"/>
  <c r="S18" i="3"/>
  <c r="R18" i="3"/>
  <c r="Q18" i="3"/>
  <c r="P18" i="3"/>
  <c r="V17" i="3"/>
  <c r="U17" i="3"/>
  <c r="T17" i="3"/>
  <c r="S17" i="3"/>
  <c r="R17" i="3"/>
  <c r="Q17" i="3"/>
  <c r="P17" i="3"/>
  <c r="V16" i="3"/>
  <c r="U16" i="3"/>
  <c r="T16" i="3"/>
  <c r="S16" i="3"/>
  <c r="R16" i="3"/>
  <c r="Q16" i="3"/>
  <c r="P16" i="3"/>
  <c r="V15" i="3"/>
  <c r="U15" i="3"/>
  <c r="T15" i="3"/>
  <c r="S15" i="3"/>
  <c r="R15" i="3"/>
  <c r="Q15" i="3"/>
  <c r="P15" i="3"/>
  <c r="V14" i="3"/>
  <c r="U14" i="3"/>
  <c r="T14" i="3"/>
  <c r="S14" i="3"/>
  <c r="R14" i="3"/>
  <c r="Q14" i="3"/>
  <c r="P14" i="3"/>
  <c r="V13" i="3"/>
  <c r="U13" i="3"/>
  <c r="T13" i="3"/>
  <c r="S13" i="3"/>
  <c r="R13" i="3"/>
  <c r="Q13" i="3"/>
  <c r="P13" i="3"/>
  <c r="V12" i="3"/>
  <c r="U12" i="3"/>
  <c r="T12" i="3"/>
  <c r="S12" i="3"/>
  <c r="R12" i="3"/>
  <c r="Q12" i="3"/>
  <c r="P12" i="3"/>
  <c r="V11" i="3"/>
  <c r="U11" i="3"/>
  <c r="T11" i="3"/>
  <c r="S11" i="3"/>
  <c r="R11" i="3"/>
  <c r="Q11" i="3"/>
  <c r="P11" i="3"/>
  <c r="V10" i="3"/>
  <c r="U10" i="3"/>
  <c r="T10" i="3"/>
  <c r="S10" i="3"/>
  <c r="R10" i="3"/>
  <c r="Q10" i="3"/>
  <c r="P10" i="3"/>
  <c r="V9" i="3"/>
  <c r="U9" i="3"/>
  <c r="T9" i="3"/>
  <c r="S9" i="3"/>
  <c r="R9" i="3"/>
  <c r="Q9" i="3"/>
  <c r="P9" i="3"/>
  <c r="V8" i="3"/>
  <c r="U8" i="3"/>
  <c r="T8" i="3"/>
  <c r="S8" i="3"/>
  <c r="R8" i="3"/>
  <c r="Q8" i="3"/>
  <c r="P8" i="3"/>
  <c r="V7" i="3"/>
  <c r="U7" i="3"/>
  <c r="T7" i="3"/>
  <c r="S7" i="3"/>
  <c r="R7" i="3"/>
  <c r="Q7" i="3"/>
  <c r="P7" i="3"/>
  <c r="V6" i="3"/>
  <c r="U6" i="3"/>
  <c r="T6" i="3"/>
  <c r="S6" i="3"/>
  <c r="R6" i="3"/>
  <c r="Q6" i="3"/>
  <c r="P6" i="3"/>
  <c r="V5" i="3"/>
  <c r="U5" i="3"/>
  <c r="T5" i="3"/>
  <c r="S5" i="3"/>
  <c r="R5" i="3"/>
  <c r="Q5" i="3"/>
  <c r="P5" i="3"/>
  <c r="V4" i="3"/>
  <c r="U4" i="3"/>
  <c r="T4" i="3"/>
  <c r="S4" i="3"/>
  <c r="R4" i="3"/>
  <c r="Q4" i="3"/>
  <c r="P4" i="3"/>
  <c r="V3" i="3"/>
  <c r="U3" i="3"/>
  <c r="T3" i="3"/>
  <c r="S3" i="3"/>
  <c r="R3" i="3"/>
  <c r="Q3" i="3"/>
  <c r="P3" i="3"/>
  <c r="V2" i="3"/>
  <c r="U2" i="3"/>
  <c r="T2" i="3"/>
  <c r="S2" i="3"/>
  <c r="R2" i="3"/>
  <c r="Q2" i="3"/>
  <c r="P2" i="3"/>
  <c r="K2" i="4" l="1"/>
  <c r="M3" i="4"/>
  <c r="I5" i="4"/>
  <c r="K6" i="4"/>
  <c r="M7" i="4"/>
  <c r="I9" i="4"/>
  <c r="N3" i="4"/>
  <c r="J5" i="4"/>
  <c r="J9" i="4"/>
  <c r="O7" i="4"/>
  <c r="L9" i="4"/>
  <c r="K4" i="4"/>
  <c r="K8" i="4"/>
  <c r="O3" i="4"/>
  <c r="L4" i="4"/>
  <c r="N5" i="4"/>
  <c r="L8" i="4"/>
  <c r="N9" i="4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H2" i="6"/>
  <c r="H3" i="6"/>
  <c r="H4" i="6"/>
  <c r="H5" i="6"/>
  <c r="H6" i="6"/>
  <c r="H7" i="6"/>
  <c r="H8" i="6"/>
  <c r="H9" i="6"/>
  <c r="H10" i="6"/>
  <c r="H11" i="6"/>
  <c r="H12" i="6"/>
  <c r="H13" i="6"/>
</calcChain>
</file>

<file path=xl/sharedStrings.xml><?xml version="1.0" encoding="utf-8"?>
<sst xmlns="http://schemas.openxmlformats.org/spreadsheetml/2006/main" count="63234" uniqueCount="749">
  <si>
    <t>Campaign_ID</t>
  </si>
  <si>
    <t>Campaign_Name</t>
  </si>
  <si>
    <t>Date</t>
  </si>
  <si>
    <t>Marketing_Channel</t>
  </si>
  <si>
    <t>Campaign_Type</t>
  </si>
  <si>
    <t>Region</t>
  </si>
  <si>
    <t>Impressions</t>
  </si>
  <si>
    <t>Clicks</t>
  </si>
  <si>
    <t>Leads</t>
  </si>
  <si>
    <t>Conversions</t>
  </si>
  <si>
    <t>Ad_Spend</t>
  </si>
  <si>
    <t>Revenue</t>
  </si>
  <si>
    <t>Customers</t>
  </si>
  <si>
    <t>Campaign_Duration</t>
  </si>
  <si>
    <t>Device_Type</t>
  </si>
  <si>
    <t>CMP_LI_01</t>
  </si>
  <si>
    <t>LI_B2B_Executive_Leads</t>
  </si>
  <si>
    <t>2025-02-06</t>
  </si>
  <si>
    <t>linkedin ads</t>
  </si>
  <si>
    <t>Lead Generation</t>
  </si>
  <si>
    <t>Latin America</t>
  </si>
  <si>
    <t>Tablet</t>
  </si>
  <si>
    <t>2025-07-22</t>
  </si>
  <si>
    <t>Desktop</t>
  </si>
  <si>
    <t>2025/08/05</t>
  </si>
  <si>
    <t>LinkedIn Ads</t>
  </si>
  <si>
    <t>Europe</t>
  </si>
  <si>
    <t>CMP_SEO_01</t>
  </si>
  <si>
    <t>SEO_Organic_Blog_Content</t>
  </si>
  <si>
    <t>2025-07-27</t>
  </si>
  <si>
    <t>seo</t>
  </si>
  <si>
    <t>Awareness</t>
  </si>
  <si>
    <t>Asia-Pacific</t>
  </si>
  <si>
    <t>CMP_GGL_01</t>
  </si>
  <si>
    <t>Google_Search_Brand</t>
  </si>
  <si>
    <t>2025-10-24</t>
  </si>
  <si>
    <t xml:space="preserve">Google Ads </t>
  </si>
  <si>
    <t>Conversion</t>
  </si>
  <si>
    <t>CMP_IG_01</t>
  </si>
  <si>
    <t>IG_Influencer_Promos</t>
  </si>
  <si>
    <t>2025-12-07</t>
  </si>
  <si>
    <t>Instagram_Ads</t>
  </si>
  <si>
    <t>Product Promotion</t>
  </si>
  <si>
    <t>Mobile</t>
  </si>
  <si>
    <t>CMP_LI_02</t>
  </si>
  <si>
    <t>LI_Whitepaper_Downloads</t>
  </si>
  <si>
    <t>2025-05-13</t>
  </si>
  <si>
    <t>CMP_IG_02</t>
  </si>
  <si>
    <t>IG_Stories_Conversion</t>
  </si>
  <si>
    <t>instagram ads</t>
  </si>
  <si>
    <t>2025-07-21</t>
  </si>
  <si>
    <t>Middle East</t>
  </si>
  <si>
    <t>CMP_SEO_02</t>
  </si>
  <si>
    <t>SEO_High_Intent_Landing</t>
  </si>
  <si>
    <t>2025-11-07</t>
  </si>
  <si>
    <t>North America</t>
  </si>
  <si>
    <t>2025-12-22</t>
  </si>
  <si>
    <t>2025-11-04</t>
  </si>
  <si>
    <t>GOOGLE ADS</t>
  </si>
  <si>
    <t>2025-03-24</t>
  </si>
  <si>
    <t>CMP_FB_01</t>
  </si>
  <si>
    <t>FB_Retargeting_Q1</t>
  </si>
  <si>
    <t>2025/05/03</t>
  </si>
  <si>
    <t>facebook ads</t>
  </si>
  <si>
    <t>Retargeting</t>
  </si>
  <si>
    <t>CMP_EM_02</t>
  </si>
  <si>
    <t>EM_Abandoned_Cart_Nurture</t>
  </si>
  <si>
    <t>2025-01-16</t>
  </si>
  <si>
    <t>Email Marketing</t>
  </si>
  <si>
    <t>2025-01-25</t>
  </si>
  <si>
    <t>Facebook Ads</t>
  </si>
  <si>
    <t>2025-05-20</t>
  </si>
  <si>
    <t>CMP_FB_02</t>
  </si>
  <si>
    <t>FB_Lookalike_Prospecting</t>
  </si>
  <si>
    <t>2025/12/05</t>
  </si>
  <si>
    <t>2025-01-29</t>
  </si>
  <si>
    <t>CMP_YT_02</t>
  </si>
  <si>
    <t>YT_TrueView_Product_Demo</t>
  </si>
  <si>
    <t>2025-02-03</t>
  </si>
  <si>
    <t>YouTube_Ads</t>
  </si>
  <si>
    <t>2025-02-28</t>
  </si>
  <si>
    <t>2025-04-13</t>
  </si>
  <si>
    <t>YouTube Ads</t>
  </si>
  <si>
    <t>2025-03-14</t>
  </si>
  <si>
    <t>2025-04-07</t>
  </si>
  <si>
    <t>2025-10-15</t>
  </si>
  <si>
    <t xml:space="preserve"> Facebook Ads</t>
  </si>
  <si>
    <t>2025-06-02</t>
  </si>
  <si>
    <t>2025-08-12</t>
  </si>
  <si>
    <t>SEO</t>
  </si>
  <si>
    <t>2025/11/10</t>
  </si>
  <si>
    <t xml:space="preserve">LinkedIn Ads </t>
  </si>
  <si>
    <t>CMP_DSP_01</t>
  </si>
  <si>
    <t>DSP_Programmatic_Banner</t>
  </si>
  <si>
    <t>2025-07-05</t>
  </si>
  <si>
    <t>Display Ads</t>
  </si>
  <si>
    <t>2025/11/26</t>
  </si>
  <si>
    <t>2025-12-11</t>
  </si>
  <si>
    <t>CMP_EM_01</t>
  </si>
  <si>
    <t>EM_Weekly_Newsletter</t>
  </si>
  <si>
    <t>2025/09/24</t>
  </si>
  <si>
    <t>2025-09-05</t>
  </si>
  <si>
    <t>2025-12-30</t>
  </si>
  <si>
    <t>email marketing</t>
  </si>
  <si>
    <t>2025/08/06</t>
  </si>
  <si>
    <t>2025-01-07</t>
  </si>
  <si>
    <t>Instagram Ads</t>
  </si>
  <si>
    <t>2025-10-20</t>
  </si>
  <si>
    <t>youtube ads</t>
  </si>
  <si>
    <t>2025-07-26</t>
  </si>
  <si>
    <t>2025-03-13</t>
  </si>
  <si>
    <t>2025/02/23</t>
  </si>
  <si>
    <t>2025-03-12</t>
  </si>
  <si>
    <t>CMP_GGL_02</t>
  </si>
  <si>
    <t>Google_NonBrand_Generic</t>
  </si>
  <si>
    <t>2025-08-05</t>
  </si>
  <si>
    <t>2025-09-16</t>
  </si>
  <si>
    <t>2025-02-08</t>
  </si>
  <si>
    <t>2025-09-24</t>
  </si>
  <si>
    <t>2025-08-17</t>
  </si>
  <si>
    <t xml:space="preserve">Email Marketing </t>
  </si>
  <si>
    <t>2025-05-17</t>
  </si>
  <si>
    <t>2025-11-18</t>
  </si>
  <si>
    <t>2025-01-23</t>
  </si>
  <si>
    <t>2025-03-26</t>
  </si>
  <si>
    <t>2025-07-16</t>
  </si>
  <si>
    <t>2025/03/13</t>
  </si>
  <si>
    <t>2025-04-17</t>
  </si>
  <si>
    <t>2025-07-17</t>
  </si>
  <si>
    <t>CMP_YT_01</t>
  </si>
  <si>
    <t>YT_Video_Awareness_V1</t>
  </si>
  <si>
    <t>2025-04-08</t>
  </si>
  <si>
    <t>2025-12-03</t>
  </si>
  <si>
    <t>2025/04/25</t>
  </si>
  <si>
    <t>2025-01-15</t>
  </si>
  <si>
    <t>2025-06-13</t>
  </si>
  <si>
    <t>2025-03-17</t>
  </si>
  <si>
    <t>2025-01-26</t>
  </si>
  <si>
    <t xml:space="preserve"> SEO </t>
  </si>
  <si>
    <t>2025/09/19</t>
  </si>
  <si>
    <t>2025-07-18</t>
  </si>
  <si>
    <t>2025-12-31</t>
  </si>
  <si>
    <t>2025-11-23</t>
  </si>
  <si>
    <t>2025-09-15</t>
  </si>
  <si>
    <t>2025-08-01</t>
  </si>
  <si>
    <t>2025-09-07</t>
  </si>
  <si>
    <t>2025/10/03</t>
  </si>
  <si>
    <t>2025-06-22</t>
  </si>
  <si>
    <t>2025-02-23</t>
  </si>
  <si>
    <t>display ads</t>
  </si>
  <si>
    <t>2025-10-10</t>
  </si>
  <si>
    <t>2025-07-10</t>
  </si>
  <si>
    <t>2025-12-18</t>
  </si>
  <si>
    <t>2025-03-20</t>
  </si>
  <si>
    <t>2025/05/22</t>
  </si>
  <si>
    <t>2025-09-08</t>
  </si>
  <si>
    <t>2025-06-12</t>
  </si>
  <si>
    <t>2025-01-05</t>
  </si>
  <si>
    <t>2025-05-21</t>
  </si>
  <si>
    <t>2025-03-09</t>
  </si>
  <si>
    <t>2025-08-22</t>
  </si>
  <si>
    <t>2025-02-07</t>
  </si>
  <si>
    <t>2025-03-07</t>
  </si>
  <si>
    <t>2025-04-21</t>
  </si>
  <si>
    <t>google ads</t>
  </si>
  <si>
    <t>2025-04-15</t>
  </si>
  <si>
    <t>2025/10/26</t>
  </si>
  <si>
    <t>2025-09-10</t>
  </si>
  <si>
    <t>2025-10-25</t>
  </si>
  <si>
    <t>2025-09-25</t>
  </si>
  <si>
    <t>Google Ads</t>
  </si>
  <si>
    <t>2025-08-03</t>
  </si>
  <si>
    <t>2025/05/31</t>
  </si>
  <si>
    <t>2025-09-04</t>
  </si>
  <si>
    <t>2025-04-28</t>
  </si>
  <si>
    <t>2025-11-24</t>
  </si>
  <si>
    <t>2025/11/03</t>
  </si>
  <si>
    <t>2025/03/03</t>
  </si>
  <si>
    <t>CMP_DSP_02</t>
  </si>
  <si>
    <t>DSP_Dynamic_Retargeting</t>
  </si>
  <si>
    <t>2025-12-04</t>
  </si>
  <si>
    <t>2025-07-12</t>
  </si>
  <si>
    <t>2025-07-13</t>
  </si>
  <si>
    <t>2025-08-18</t>
  </si>
  <si>
    <t>2025/06/11</t>
  </si>
  <si>
    <t>2025-02-25</t>
  </si>
  <si>
    <t>2025-09-26</t>
  </si>
  <si>
    <t>2025-09-27</t>
  </si>
  <si>
    <t>2025-10-09</t>
  </si>
  <si>
    <t>2025-08-31</t>
  </si>
  <si>
    <t>2025-07-15</t>
  </si>
  <si>
    <t>2025-10-03</t>
  </si>
  <si>
    <t>2025-07-28</t>
  </si>
  <si>
    <t>2025/02/21</t>
  </si>
  <si>
    <t>2025-03-06</t>
  </si>
  <si>
    <t>2025/09/17</t>
  </si>
  <si>
    <t>2025/12/26</t>
  </si>
  <si>
    <t>2025-12-08</t>
  </si>
  <si>
    <t>2025-10-29</t>
  </si>
  <si>
    <t>2025-11-29</t>
  </si>
  <si>
    <t>2025-01-04</t>
  </si>
  <si>
    <t>2025-04-14</t>
  </si>
  <si>
    <t>2025-09-22</t>
  </si>
  <si>
    <t>2025-11-14</t>
  </si>
  <si>
    <t>2025-01-22</t>
  </si>
  <si>
    <t>2025-06-11</t>
  </si>
  <si>
    <t>2025/12/15</t>
  </si>
  <si>
    <t>2025-07-25</t>
  </si>
  <si>
    <t>2025-11-17</t>
  </si>
  <si>
    <t>2025-10-19</t>
  </si>
  <si>
    <t>2025/06/02</t>
  </si>
  <si>
    <t>2025/08/09</t>
  </si>
  <si>
    <t>2025-06-05</t>
  </si>
  <si>
    <t>2025-04-26</t>
  </si>
  <si>
    <t>2025-02-04</t>
  </si>
  <si>
    <t>2025-11-09</t>
  </si>
  <si>
    <t>2025-11-21</t>
  </si>
  <si>
    <t>2025/09/14</t>
  </si>
  <si>
    <t>2025/02/08</t>
  </si>
  <si>
    <t>2025-05-28</t>
  </si>
  <si>
    <t>2025-10-18</t>
  </si>
  <si>
    <t>2025-04-30</t>
  </si>
  <si>
    <t>2025-10-27</t>
  </si>
  <si>
    <t>2025-07-01</t>
  </si>
  <si>
    <t>2025-08-04</t>
  </si>
  <si>
    <t>2025-09-23</t>
  </si>
  <si>
    <t>2025-11-06</t>
  </si>
  <si>
    <t>2025-02-17</t>
  </si>
  <si>
    <t>2025-10-01</t>
  </si>
  <si>
    <t>2025-06-04</t>
  </si>
  <si>
    <t>2025-09-30</t>
  </si>
  <si>
    <t>2025-05-06</t>
  </si>
  <si>
    <t>2025-03-08</t>
  </si>
  <si>
    <t>2025/12/08</t>
  </si>
  <si>
    <t>2025/02/03</t>
  </si>
  <si>
    <t>2025/07/26</t>
  </si>
  <si>
    <t>2025-11-02</t>
  </si>
  <si>
    <t>2025/07/11</t>
  </si>
  <si>
    <t>2025-01-11</t>
  </si>
  <si>
    <t>2025-03-27</t>
  </si>
  <si>
    <t>2025-08-06</t>
  </si>
  <si>
    <t>2025-09-19</t>
  </si>
  <si>
    <t>2025-04-20</t>
  </si>
  <si>
    <t>2025-06-28</t>
  </si>
  <si>
    <t>2025-12-26</t>
  </si>
  <si>
    <t>2025-02-19</t>
  </si>
  <si>
    <t>2025-07-24</t>
  </si>
  <si>
    <t>2025-07-19</t>
  </si>
  <si>
    <t>2025-01-09</t>
  </si>
  <si>
    <t>2025/03/19</t>
  </si>
  <si>
    <t>2025-04-03</t>
  </si>
  <si>
    <t>2025-01-31</t>
  </si>
  <si>
    <t>2025-09-02</t>
  </si>
  <si>
    <t>2025/11/24</t>
  </si>
  <si>
    <t>2025-10-05</t>
  </si>
  <si>
    <t>2025-12-20</t>
  </si>
  <si>
    <t>2025-03-31</t>
  </si>
  <si>
    <t>2025-11-22</t>
  </si>
  <si>
    <t>2025/07/17</t>
  </si>
  <si>
    <t>2025-08-26</t>
  </si>
  <si>
    <t>2025-09-03</t>
  </si>
  <si>
    <t>2025/01/16</t>
  </si>
  <si>
    <t>2025-06-21</t>
  </si>
  <si>
    <t>2025-12-27</t>
  </si>
  <si>
    <t>2025/11/17</t>
  </si>
  <si>
    <t>2025-06-09</t>
  </si>
  <si>
    <t>2025-04-24</t>
  </si>
  <si>
    <t>2025-08-14</t>
  </si>
  <si>
    <t>2025-06-25</t>
  </si>
  <si>
    <t>2025-11-26</t>
  </si>
  <si>
    <t>2025-06-01</t>
  </si>
  <si>
    <t>2025-10-02</t>
  </si>
  <si>
    <t>2025-06-14</t>
  </si>
  <si>
    <t>2025-03-10</t>
  </si>
  <si>
    <t>2025-10-22</t>
  </si>
  <si>
    <t>2025-05-08</t>
  </si>
  <si>
    <t>2025/10/04</t>
  </si>
  <si>
    <t>2025/11/06</t>
  </si>
  <si>
    <t>2025-05-01</t>
  </si>
  <si>
    <t>2025-06-19</t>
  </si>
  <si>
    <t>2025-05-31</t>
  </si>
  <si>
    <t>2025-02-09</t>
  </si>
  <si>
    <t>2025/08/14</t>
  </si>
  <si>
    <t>2025-02-16</t>
  </si>
  <si>
    <t>2025/12/24</t>
  </si>
  <si>
    <t>2025-10-13</t>
  </si>
  <si>
    <t>2025-11-03</t>
  </si>
  <si>
    <t>2025/08/30</t>
  </si>
  <si>
    <t>2025-08-13</t>
  </si>
  <si>
    <t>2025-12-19</t>
  </si>
  <si>
    <t>2025-05-29</t>
  </si>
  <si>
    <t>2025/03/29</t>
  </si>
  <si>
    <t>2025-08-11</t>
  </si>
  <si>
    <t>2025-01-01</t>
  </si>
  <si>
    <t>2025-02-18</t>
  </si>
  <si>
    <t>2025-03-03</t>
  </si>
  <si>
    <t>2025-11-08</t>
  </si>
  <si>
    <t>2025/04/24</t>
  </si>
  <si>
    <t>2025/11/23</t>
  </si>
  <si>
    <t>2025-03-23</t>
  </si>
  <si>
    <t>2025-07-11</t>
  </si>
  <si>
    <t>2025-09-18</t>
  </si>
  <si>
    <t>2025-04-22</t>
  </si>
  <si>
    <t>2025-06-20</t>
  </si>
  <si>
    <t>2025-07-04</t>
  </si>
  <si>
    <t>2025-10-28</t>
  </si>
  <si>
    <t>2025/02/04</t>
  </si>
  <si>
    <t>2025/10/25</t>
  </si>
  <si>
    <t>2025-05-15</t>
  </si>
  <si>
    <t>2025/07/25</t>
  </si>
  <si>
    <t>2025-12-21</t>
  </si>
  <si>
    <t>2025-03-05</t>
  </si>
  <si>
    <t>2025-03-30</t>
  </si>
  <si>
    <t>2025-07-29</t>
  </si>
  <si>
    <t>2025/01/28</t>
  </si>
  <si>
    <t>2025-08-19</t>
  </si>
  <si>
    <t>2025-01-02</t>
  </si>
  <si>
    <t>2025/09/08</t>
  </si>
  <si>
    <t>2025-04-01</t>
  </si>
  <si>
    <t>2025/09/06</t>
  </si>
  <si>
    <t>2025/07/08</t>
  </si>
  <si>
    <t>2025/12/14</t>
  </si>
  <si>
    <t>2025-02-11</t>
  </si>
  <si>
    <t>2025-08-25</t>
  </si>
  <si>
    <t>2025-06-06</t>
  </si>
  <si>
    <t>2025-04-27</t>
  </si>
  <si>
    <t>2025-04-11</t>
  </si>
  <si>
    <t>2025-12-16</t>
  </si>
  <si>
    <t>2025-08-27</t>
  </si>
  <si>
    <t>2025-03-16</t>
  </si>
  <si>
    <t>2025/11/04</t>
  </si>
  <si>
    <t>2025-08-23</t>
  </si>
  <si>
    <t>2025-03-11</t>
  </si>
  <si>
    <t>2025-09-13</t>
  </si>
  <si>
    <t>2025-04-02</t>
  </si>
  <si>
    <t>2025-05-26</t>
  </si>
  <si>
    <t>2025-10-21</t>
  </si>
  <si>
    <t>2025/03/20</t>
  </si>
  <si>
    <t>2025-12-17</t>
  </si>
  <si>
    <t>2025-04-04</t>
  </si>
  <si>
    <t>2025/03/02</t>
  </si>
  <si>
    <t>2025-12-09</t>
  </si>
  <si>
    <t>2025-02-01</t>
  </si>
  <si>
    <t>2025-12-15</t>
  </si>
  <si>
    <t>2025/01/30</t>
  </si>
  <si>
    <t>2025-05-05</t>
  </si>
  <si>
    <t>2025-05-07</t>
  </si>
  <si>
    <t>2025-09-14</t>
  </si>
  <si>
    <t>2025-01-03</t>
  </si>
  <si>
    <t>2025-01-10</t>
  </si>
  <si>
    <t>2025-07-14</t>
  </si>
  <si>
    <t>2025-02-15</t>
  </si>
  <si>
    <t>2025-08-21</t>
  </si>
  <si>
    <t>2025/11/01</t>
  </si>
  <si>
    <t>2025-05-23</t>
  </si>
  <si>
    <t>2025-01-24</t>
  </si>
  <si>
    <t>2025-10-16</t>
  </si>
  <si>
    <t>2025-12-10</t>
  </si>
  <si>
    <t>2025-01-28</t>
  </si>
  <si>
    <t>2025-08-30</t>
  </si>
  <si>
    <t>2025-02-12</t>
  </si>
  <si>
    <t>2025-12-24</t>
  </si>
  <si>
    <t>2025-11-20</t>
  </si>
  <si>
    <t>2025-08-15</t>
  </si>
  <si>
    <t>2025-06-08</t>
  </si>
  <si>
    <t>2025-11-05</t>
  </si>
  <si>
    <t>2025-02-21</t>
  </si>
  <si>
    <t>2025-12-13</t>
  </si>
  <si>
    <t>2025/06/12</t>
  </si>
  <si>
    <t>2025/05/16</t>
  </si>
  <si>
    <t>2025-05-14</t>
  </si>
  <si>
    <t>2025/02/13</t>
  </si>
  <si>
    <t>2025/10/24</t>
  </si>
  <si>
    <t>2025-06-17</t>
  </si>
  <si>
    <t>2025-11-12</t>
  </si>
  <si>
    <t>2025/02/15</t>
  </si>
  <si>
    <t>2025-09-09</t>
  </si>
  <si>
    <t>2025-03-22</t>
  </si>
  <si>
    <t>2025-05-16</t>
  </si>
  <si>
    <t>2025-06-23</t>
  </si>
  <si>
    <t>2025-04-19</t>
  </si>
  <si>
    <t>2025-02-14</t>
  </si>
  <si>
    <t>2025-11-25</t>
  </si>
  <si>
    <t>2025/06/23</t>
  </si>
  <si>
    <t>2025-01-12</t>
  </si>
  <si>
    <t>2025/10/27</t>
  </si>
  <si>
    <t>2025-12-14</t>
  </si>
  <si>
    <t>2025-06-26</t>
  </si>
  <si>
    <t>2025-08-08</t>
  </si>
  <si>
    <t>2025-05-19</t>
  </si>
  <si>
    <t>2025/05/06</t>
  </si>
  <si>
    <t>2025/05/04</t>
  </si>
  <si>
    <t>2025-02-20</t>
  </si>
  <si>
    <t>2025/12/19</t>
  </si>
  <si>
    <t>2025/03/01</t>
  </si>
  <si>
    <t>2025/12/29</t>
  </si>
  <si>
    <t>2025-11-27</t>
  </si>
  <si>
    <t>2025-01-19</t>
  </si>
  <si>
    <t>2025/07/13</t>
  </si>
  <si>
    <t>2025-08-02</t>
  </si>
  <si>
    <t>2025-08-29</t>
  </si>
  <si>
    <t>2025-10-30</t>
  </si>
  <si>
    <t>2025-01-08</t>
  </si>
  <si>
    <t>2025/08/15</t>
  </si>
  <si>
    <t>2025-07-23</t>
  </si>
  <si>
    <t>2025-12-25</t>
  </si>
  <si>
    <t>2025-08-20</t>
  </si>
  <si>
    <t>2025-01-17</t>
  </si>
  <si>
    <t>2025/02/22</t>
  </si>
  <si>
    <t>2025-10-23</t>
  </si>
  <si>
    <t>2025/12/17</t>
  </si>
  <si>
    <t>2025-11-01</t>
  </si>
  <si>
    <t>2025-10-07</t>
  </si>
  <si>
    <t>2025/05/29</t>
  </si>
  <si>
    <t>2025-06-18</t>
  </si>
  <si>
    <t>2025/05/12</t>
  </si>
  <si>
    <t>2025-05-27</t>
  </si>
  <si>
    <t>2025/01/01</t>
  </si>
  <si>
    <t>2025/04/28</t>
  </si>
  <si>
    <t>2025-01-06</t>
  </si>
  <si>
    <t>2025-08-07</t>
  </si>
  <si>
    <t>2025-12-02</t>
  </si>
  <si>
    <t>2025-04-29</t>
  </si>
  <si>
    <t>2025/09/07</t>
  </si>
  <si>
    <t>2025-08-09</t>
  </si>
  <si>
    <t>2025-05-03</t>
  </si>
  <si>
    <t>2025-01-30</t>
  </si>
  <si>
    <t>2025-08-24</t>
  </si>
  <si>
    <t>2025-06-29</t>
  </si>
  <si>
    <t>2025-02-10</t>
  </si>
  <si>
    <t>2025-04-16</t>
  </si>
  <si>
    <t>2025-06-24</t>
  </si>
  <si>
    <t>2025-07-03</t>
  </si>
  <si>
    <t>2025-06-30</t>
  </si>
  <si>
    <t>2025/10/07</t>
  </si>
  <si>
    <t>2025/07/23</t>
  </si>
  <si>
    <t>2025-01-20</t>
  </si>
  <si>
    <t>2025/07/02</t>
  </si>
  <si>
    <t>2025/07/30</t>
  </si>
  <si>
    <t>2025/09/20</t>
  </si>
  <si>
    <t>2025-07-06</t>
  </si>
  <si>
    <t>2025/09/28</t>
  </si>
  <si>
    <t>2025-02-13</t>
  </si>
  <si>
    <t>2025-12-05</t>
  </si>
  <si>
    <t>2025-09-06</t>
  </si>
  <si>
    <t>2025/11/30</t>
  </si>
  <si>
    <t>2025-12-28</t>
  </si>
  <si>
    <t>2025-05-22</t>
  </si>
  <si>
    <t>2025-06-03</t>
  </si>
  <si>
    <t>2025/01/08</t>
  </si>
  <si>
    <t>2025-05-04</t>
  </si>
  <si>
    <t>2025-08-10</t>
  </si>
  <si>
    <t>2025-02-02</t>
  </si>
  <si>
    <t>2025-10-31</t>
  </si>
  <si>
    <t>2025/10/22</t>
  </si>
  <si>
    <t>2025-04-25</t>
  </si>
  <si>
    <t>2025/02/25</t>
  </si>
  <si>
    <t>2025/11/22</t>
  </si>
  <si>
    <t>2025-05-24</t>
  </si>
  <si>
    <t>2025-07-08</t>
  </si>
  <si>
    <t>2025/01/14</t>
  </si>
  <si>
    <t>2025/06/29</t>
  </si>
  <si>
    <t>2025-08-16</t>
  </si>
  <si>
    <t>2025/07/04</t>
  </si>
  <si>
    <t>2025/11/07</t>
  </si>
  <si>
    <t>2025/09/29</t>
  </si>
  <si>
    <t>2025/11/25</t>
  </si>
  <si>
    <t>2025-03-21</t>
  </si>
  <si>
    <t>2025-09-20</t>
  </si>
  <si>
    <t>2025-03-04</t>
  </si>
  <si>
    <t>2025/10/14</t>
  </si>
  <si>
    <t>2025-02-24</t>
  </si>
  <si>
    <t>2025-01-18</t>
  </si>
  <si>
    <t>2025-07-07</t>
  </si>
  <si>
    <t>2025/05/18</t>
  </si>
  <si>
    <t>2025-11-30</t>
  </si>
  <si>
    <t>2025-10-08</t>
  </si>
  <si>
    <t>2025-04-06</t>
  </si>
  <si>
    <t>2025/02/02</t>
  </si>
  <si>
    <t>2025-06-27</t>
  </si>
  <si>
    <t>2025-10-17</t>
  </si>
  <si>
    <t>2025-06-15</t>
  </si>
  <si>
    <t>2025/12/03</t>
  </si>
  <si>
    <t>2025/09/12</t>
  </si>
  <si>
    <t>2025-01-27</t>
  </si>
  <si>
    <t>2025-05-12</t>
  </si>
  <si>
    <t>2025-05-25</t>
  </si>
  <si>
    <t>2025-12-12</t>
  </si>
  <si>
    <t>2025-01-14</t>
  </si>
  <si>
    <t>2025/02/27</t>
  </si>
  <si>
    <t>2025-06-10</t>
  </si>
  <si>
    <t>2025-09-12</t>
  </si>
  <si>
    <t>2025-05-09</t>
  </si>
  <si>
    <t>2025/05/17</t>
  </si>
  <si>
    <t>2025-09-29</t>
  </si>
  <si>
    <t>2025/11/16</t>
  </si>
  <si>
    <t>2025/10/28</t>
  </si>
  <si>
    <t>2025/05/13</t>
  </si>
  <si>
    <t>2025/06/26</t>
  </si>
  <si>
    <t>2025-07-31</t>
  </si>
  <si>
    <t>2025-04-12</t>
  </si>
  <si>
    <t>2025/01/09</t>
  </si>
  <si>
    <t>2025-05-11</t>
  </si>
  <si>
    <t>2025-10-06</t>
  </si>
  <si>
    <t>2025/08/29</t>
  </si>
  <si>
    <t>2025-09-11</t>
  </si>
  <si>
    <t>2025/03/24</t>
  </si>
  <si>
    <t>2025-10-26</t>
  </si>
  <si>
    <t>2025/12/27</t>
  </si>
  <si>
    <t>2025/04/06</t>
  </si>
  <si>
    <t>2025-03-18</t>
  </si>
  <si>
    <t>2025/08/17</t>
  </si>
  <si>
    <t>2025/09/04</t>
  </si>
  <si>
    <t>2025-08-28</t>
  </si>
  <si>
    <t>2025/10/19</t>
  </si>
  <si>
    <t>2025/06/17</t>
  </si>
  <si>
    <t>2025/01/02</t>
  </si>
  <si>
    <t>2025-11-13</t>
  </si>
  <si>
    <t>2025/04/14</t>
  </si>
  <si>
    <t>2025-03-19</t>
  </si>
  <si>
    <t>2025/01/26</t>
  </si>
  <si>
    <t>2025/08/03</t>
  </si>
  <si>
    <t>2025/06/06</t>
  </si>
  <si>
    <t>2025-09-17</t>
  </si>
  <si>
    <t>2025/03/08</t>
  </si>
  <si>
    <t>2025/04/30</t>
  </si>
  <si>
    <t>2025-04-23</t>
  </si>
  <si>
    <t>2025-12-23</t>
  </si>
  <si>
    <t>2025/12/25</t>
  </si>
  <si>
    <t>2025-11-16</t>
  </si>
  <si>
    <t>2025/01/25</t>
  </si>
  <si>
    <t>2025/06/07</t>
  </si>
  <si>
    <t>2025-12-06</t>
  </si>
  <si>
    <t>2025/11/29</t>
  </si>
  <si>
    <t>2025/03/30</t>
  </si>
  <si>
    <t>2025/11/13</t>
  </si>
  <si>
    <t>2025/07/28</t>
  </si>
  <si>
    <t>2025-09-01</t>
  </si>
  <si>
    <t>2025-03-01</t>
  </si>
  <si>
    <t>2025/08/28</t>
  </si>
  <si>
    <t>2025/09/05</t>
  </si>
  <si>
    <t>2025/10/20</t>
  </si>
  <si>
    <t>2025-10-04</t>
  </si>
  <si>
    <t>2025-10-11</t>
  </si>
  <si>
    <t>2025/10/30</t>
  </si>
  <si>
    <t>2025/08/27</t>
  </si>
  <si>
    <t>2025/11/02</t>
  </si>
  <si>
    <t>2025/11/08</t>
  </si>
  <si>
    <t>2025/12/11</t>
  </si>
  <si>
    <t>2025/08/23</t>
  </si>
  <si>
    <t>2025-05-10</t>
  </si>
  <si>
    <t>2025-06-07</t>
  </si>
  <si>
    <t>2025/01/06</t>
  </si>
  <si>
    <t>2025-07-20</t>
  </si>
  <si>
    <t>2025/06/13</t>
  </si>
  <si>
    <t>2025-11-15</t>
  </si>
  <si>
    <t>2025-11-28</t>
  </si>
  <si>
    <t>2025-01-21</t>
  </si>
  <si>
    <t>2025-02-27</t>
  </si>
  <si>
    <t>2025-01-13</t>
  </si>
  <si>
    <t>2025/10/15</t>
  </si>
  <si>
    <t>2025/08/01</t>
  </si>
  <si>
    <t>2025/06/18</t>
  </si>
  <si>
    <t>2025/01/13</t>
  </si>
  <si>
    <t>2025-05-18</t>
  </si>
  <si>
    <t>2025-10-12</t>
  </si>
  <si>
    <t>2025-03-15</t>
  </si>
  <si>
    <t>2025-04-10</t>
  </si>
  <si>
    <t>2025/10/06</t>
  </si>
  <si>
    <t>2025/05/02</t>
  </si>
  <si>
    <t>2025/05/01</t>
  </si>
  <si>
    <t>2025/04/21</t>
  </si>
  <si>
    <t>2025-03-28</t>
  </si>
  <si>
    <t>2025-03-25</t>
  </si>
  <si>
    <t>2025-12-01</t>
  </si>
  <si>
    <t>2025-11-10</t>
  </si>
  <si>
    <t>2025-03-02</t>
  </si>
  <si>
    <t>2025/03/25</t>
  </si>
  <si>
    <t>2025-07-30</t>
  </si>
  <si>
    <t>2025/02/28</t>
  </si>
  <si>
    <t>2025-04-09</t>
  </si>
  <si>
    <t>2025/02/07</t>
  </si>
  <si>
    <t>2025/11/27</t>
  </si>
  <si>
    <t>2025-11-19</t>
  </si>
  <si>
    <t>2025-02-26</t>
  </si>
  <si>
    <t>2025/08/02</t>
  </si>
  <si>
    <t>2025-04-05</t>
  </si>
  <si>
    <t>2025/04/19</t>
  </si>
  <si>
    <t>2025/03/26</t>
  </si>
  <si>
    <t>2025/12/09</t>
  </si>
  <si>
    <t>2025/01/04</t>
  </si>
  <si>
    <t>2025/01/10</t>
  </si>
  <si>
    <t>2025-05-30</t>
  </si>
  <si>
    <t>2025/11/14</t>
  </si>
  <si>
    <t>2025/04/23</t>
  </si>
  <si>
    <t>2025/06/03</t>
  </si>
  <si>
    <t>2025/11/20</t>
  </si>
  <si>
    <t>2025/03/06</t>
  </si>
  <si>
    <t>2025/06/08</t>
  </si>
  <si>
    <t>2025/02/18</t>
  </si>
  <si>
    <t>2025/07/06</t>
  </si>
  <si>
    <t>2025/09/23</t>
  </si>
  <si>
    <t>2025-07-09</t>
  </si>
  <si>
    <t>2025/06/16</t>
  </si>
  <si>
    <t>2025-04-18</t>
  </si>
  <si>
    <t>2025-03-29</t>
  </si>
  <si>
    <t>2025/08/24</t>
  </si>
  <si>
    <t>2025/06/10</t>
  </si>
  <si>
    <t>2025-05-02</t>
  </si>
  <si>
    <t>2025/03/07</t>
  </si>
  <si>
    <t>2025-10-14</t>
  </si>
  <si>
    <t>2025-02-22</t>
  </si>
  <si>
    <t>2025-12-29</t>
  </si>
  <si>
    <t>2025/06/24</t>
  </si>
  <si>
    <t>2025/06/04</t>
  </si>
  <si>
    <t>2025/07/18</t>
  </si>
  <si>
    <t>2025/04/10</t>
  </si>
  <si>
    <t>2025/12/10</t>
  </si>
  <si>
    <t>2025/09/21</t>
  </si>
  <si>
    <t>2025/11/28</t>
  </si>
  <si>
    <t>2025/09/10</t>
  </si>
  <si>
    <t>2025-09-28</t>
  </si>
  <si>
    <t>2025/12/31</t>
  </si>
  <si>
    <t>2025/01/23</t>
  </si>
  <si>
    <t>2025/10/23</t>
  </si>
  <si>
    <t>2025/01/31</t>
  </si>
  <si>
    <t>2025/03/15</t>
  </si>
  <si>
    <t>2025/08/31</t>
  </si>
  <si>
    <t>2025-06-16</t>
  </si>
  <si>
    <t>2025-09-21</t>
  </si>
  <si>
    <t>2025/05/26</t>
  </si>
  <si>
    <t>2025/12/02</t>
  </si>
  <si>
    <t>2025/07/21</t>
  </si>
  <si>
    <t>2025-07-02</t>
  </si>
  <si>
    <t>2025/08/25</t>
  </si>
  <si>
    <t>2025/07/27</t>
  </si>
  <si>
    <t>2025/09/01</t>
  </si>
  <si>
    <t>2025-11-11</t>
  </si>
  <si>
    <t>2025/09/26</t>
  </si>
  <si>
    <t>2025/12/21</t>
  </si>
  <si>
    <t>2025/09/11</t>
  </si>
  <si>
    <t>2025/08/22</t>
  </si>
  <si>
    <t>2025/04/05</t>
  </si>
  <si>
    <t>2025/01/19</t>
  </si>
  <si>
    <t>2025/03/14</t>
  </si>
  <si>
    <t>2025/01/15</t>
  </si>
  <si>
    <t>2025/08/04</t>
  </si>
  <si>
    <t>2025/04/29</t>
  </si>
  <si>
    <t>2025/04/04</t>
  </si>
  <si>
    <t>2025/10/11</t>
  </si>
  <si>
    <t>2025/10/01</t>
  </si>
  <si>
    <t>2025/02/09</t>
  </si>
  <si>
    <t>2025/09/15</t>
  </si>
  <si>
    <t>2025/01/03</t>
  </si>
  <si>
    <t>2025/01/07</t>
  </si>
  <si>
    <t>2025/05/27</t>
  </si>
  <si>
    <t>2025/04/15</t>
  </si>
  <si>
    <t>2025/02/17</t>
  </si>
  <si>
    <t>2025/11/12</t>
  </si>
  <si>
    <t>2025/12/30</t>
  </si>
  <si>
    <t>2025/07/31</t>
  </si>
  <si>
    <t>2025/11/09</t>
  </si>
  <si>
    <t>2025/10/08</t>
  </si>
  <si>
    <t>2025/05/09</t>
  </si>
  <si>
    <t>2025/07/24</t>
  </si>
  <si>
    <t>2025/03/09</t>
  </si>
  <si>
    <t>2025/05/19</t>
  </si>
  <si>
    <t>2025/02/11</t>
  </si>
  <si>
    <t>2025/03/11</t>
  </si>
  <si>
    <t>2025/05/24</t>
  </si>
  <si>
    <t>2025/03/23</t>
  </si>
  <si>
    <t>2025/05/20</t>
  </si>
  <si>
    <t>2025/02/19</t>
  </si>
  <si>
    <t>2025/10/05</t>
  </si>
  <si>
    <t>2025/12/07</t>
  </si>
  <si>
    <t>2025/04/12</t>
  </si>
  <si>
    <t>2025/07/29</t>
  </si>
  <si>
    <t>2025/04/03</t>
  </si>
  <si>
    <t>2025/05/25</t>
  </si>
  <si>
    <t>2025/11/18</t>
  </si>
  <si>
    <t>2025/07/05</t>
  </si>
  <si>
    <t>2025/12/04</t>
  </si>
  <si>
    <t>2025/05/15</t>
  </si>
  <si>
    <t>2025/04/08</t>
  </si>
  <si>
    <t>2025/02/24</t>
  </si>
  <si>
    <t>2025/05/10</t>
  </si>
  <si>
    <t>2025-02-05</t>
  </si>
  <si>
    <t>2025/12/01</t>
  </si>
  <si>
    <t>2025/10/10</t>
  </si>
  <si>
    <t>2025/01/20</t>
  </si>
  <si>
    <t>2025/12/12</t>
  </si>
  <si>
    <t>2025/04/17</t>
  </si>
  <si>
    <t>2025/01/24</t>
  </si>
  <si>
    <t>2025/08/13</t>
  </si>
  <si>
    <t>2025/10/12</t>
  </si>
  <si>
    <t>2025/10/21</t>
  </si>
  <si>
    <t>2025/02/26</t>
  </si>
  <si>
    <t>2025/10/02</t>
  </si>
  <si>
    <t>2025/08/20</t>
  </si>
  <si>
    <t>2025/09/02</t>
  </si>
  <si>
    <t>2025/06/14</t>
  </si>
  <si>
    <t>2025/02/16</t>
  </si>
  <si>
    <t>2025/07/10</t>
  </si>
  <si>
    <t>2025/07/03</t>
  </si>
  <si>
    <t>2025/03/17</t>
  </si>
  <si>
    <t>2025/08/10</t>
  </si>
  <si>
    <t>CTR (%)</t>
  </si>
  <si>
    <t>Conversion Rate (%)</t>
  </si>
  <si>
    <t>CPC ($)</t>
  </si>
  <si>
    <t>CPL ($)</t>
  </si>
  <si>
    <t>CAC ($)</t>
  </si>
  <si>
    <t>ROAS (x)</t>
  </si>
  <si>
    <t>ROI (%)</t>
  </si>
  <si>
    <t>Marketing Channel</t>
  </si>
  <si>
    <t>Total Impressions</t>
  </si>
  <si>
    <t>Total Clicks</t>
  </si>
  <si>
    <t>Total Leads</t>
  </si>
  <si>
    <t>Total Conversions</t>
  </si>
  <si>
    <t>Total Customers</t>
  </si>
  <si>
    <t>Total Ad Spend</t>
  </si>
  <si>
    <t>Total Revenue</t>
  </si>
  <si>
    <t>Campaign Name</t>
  </si>
  <si>
    <t>Channel</t>
  </si>
  <si>
    <t>Total Spend</t>
  </si>
  <si>
    <t>Year-Month</t>
  </si>
  <si>
    <t>Monthly Spend</t>
  </si>
  <si>
    <t>Monthly Revenue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</si>
  <si>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</si>
  <si>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</si>
  <si>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</si>
  <si>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</si>
  <si>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</si>
  <si>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</si>
  <si>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</si>
  <si>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</si>
  <si>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</si>
  <si>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</si>
  <si>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</si>
  <si>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</si>
  <si>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MARKETING CAMPAIGN ROI EXECUTIVE DASHBOARD</t>
  </si>
  <si>
    <t>Interactive Filters: [Marketing Channel] | [Campaign Type] | [Region] | [Date Range]</t>
  </si>
  <si>
    <t>TOTAL AD SPEND</t>
  </si>
  <si>
    <t>TOTAL REVENUE</t>
  </si>
  <si>
    <t>TOTAL CUSTOMERS</t>
  </si>
  <si>
    <t>TOTAL CONVERSIONS</t>
  </si>
  <si>
    <t>CONVERSION RATE</t>
  </si>
  <si>
    <t>CAC</t>
  </si>
  <si>
    <t>ROAS</t>
  </si>
  <si>
    <t>PORTFOLIO 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</si>
</sst>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0.00&quot;%&quot;"/>
    <numFmt numFmtId="166" formatCode="0.00&quot;x&quot;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  <font>
      <i/>
      <sz val="10"/>
      <color rgb="FF1F4E78"/>
      <name val="Calibri"/>
    </font>
    <font>
      <b/>
      <sz val="9"/>
      <color rgb="FF595959"/>
      <name val="Calibri"/>
    </font>
    <font>
      <b/>
      <sz val="16"/>
      <color rgb="FF1F4E7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B2F64"/>
        <bgColor rgb="FF0B2F64"/>
      </patternFill>
    </fill>
    <fill>
      <patternFill patternType="solid">
        <fgColor rgb="FFE6EEF8"/>
        <bgColor rgb="FFE6EEF8"/>
      </patternFill>
    </fill>
    <fill>
      <patternFill patternType="solid">
        <fgColor rgb="FFD9E1F2"/>
        <bgColor rgb="FFD9E1F2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164" fontId="5" fillId="6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6" fontId="5" fillId="6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Revenue by Marketing Channel ($)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Analysis'!$H$1</c:f>
              <c:strCache>
                <c:ptCount val="1"/>
                <c:pt idx="0">
                  <c:v>Total Revenue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'Channel Analysis'!$A$2:$A$9</c:f>
              <c:strCache>
                <c:ptCount val="8"/>
                <c:pt idx="0">
                  <c:v>Display Ads</c:v>
                </c:pt>
                <c:pt idx="1">
                  <c:v>Email Marketing</c:v>
                </c:pt>
                <c:pt idx="2">
                  <c:v>Facebook Ads</c:v>
                </c:pt>
                <c:pt idx="3">
                  <c:v>Google Ads</c:v>
                </c:pt>
                <c:pt idx="4">
                  <c:v>Instagram Ads</c:v>
                </c:pt>
                <c:pt idx="5">
                  <c:v>LinkedIn Ads</c:v>
                </c:pt>
                <c:pt idx="6">
                  <c:v>SEO</c:v>
                </c:pt>
                <c:pt idx="7">
                  <c:v>YouTube Ads</c:v>
                </c:pt>
              </c:strCache>
            </c:strRef>
          </c:cat>
          <c:val>
            <c:numRef>
              <c:f>'Channel Analysis'!$H$2:$H$9</c:f>
              <c:numCache>
                <c:formatCode>"$"#,##0.00</c:formatCode>
                <c:ptCount val="8"/>
                <c:pt idx="0">
                  <c:v>1006870.6200000003</c:v>
                </c:pt>
                <c:pt idx="1">
                  <c:v>38674035.889999993</c:v>
                </c:pt>
                <c:pt idx="2">
                  <c:v>10833222.759999998</c:v>
                </c:pt>
                <c:pt idx="3">
                  <c:v>18379019.240000006</c:v>
                </c:pt>
                <c:pt idx="4">
                  <c:v>8068018.3199999984</c:v>
                </c:pt>
                <c:pt idx="5">
                  <c:v>8001631.1800000016</c:v>
                </c:pt>
                <c:pt idx="6">
                  <c:v>41080559.970000014</c:v>
                </c:pt>
                <c:pt idx="7">
                  <c:v>3895463.74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8-47FA-936E-5386A1661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Channel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($)</a:t>
                </a:r>
              </a:p>
            </c:rich>
          </c:tx>
          <c:layout/>
          <c:overlay val="0"/>
        </c:title>
        <c:numFmt formatCode="&quot;$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ROAS by Marketing Channel (x)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Analysis'!$N$1</c:f>
              <c:strCache>
                <c:ptCount val="1"/>
                <c:pt idx="0">
                  <c:v>ROAS (x)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'Channel Analysis'!$A$2:$A$9</c:f>
              <c:strCache>
                <c:ptCount val="8"/>
                <c:pt idx="0">
                  <c:v>Display Ads</c:v>
                </c:pt>
                <c:pt idx="1">
                  <c:v>Email Marketing</c:v>
                </c:pt>
                <c:pt idx="2">
                  <c:v>Facebook Ads</c:v>
                </c:pt>
                <c:pt idx="3">
                  <c:v>Google Ads</c:v>
                </c:pt>
                <c:pt idx="4">
                  <c:v>Instagram Ads</c:v>
                </c:pt>
                <c:pt idx="5">
                  <c:v>LinkedIn Ads</c:v>
                </c:pt>
                <c:pt idx="6">
                  <c:v>SEO</c:v>
                </c:pt>
                <c:pt idx="7">
                  <c:v>YouTube Ads</c:v>
                </c:pt>
              </c:strCache>
            </c:strRef>
          </c:cat>
          <c:val>
            <c:numRef>
              <c:f>'Channel Analysis'!$N$2:$N$9</c:f>
              <c:numCache>
                <c:formatCode>0.00"x"</c:formatCode>
                <c:ptCount val="8"/>
                <c:pt idx="0">
                  <c:v>1.3871404975988566</c:v>
                </c:pt>
                <c:pt idx="1">
                  <c:v>89.804631545225689</c:v>
                </c:pt>
                <c:pt idx="2">
                  <c:v>8.2666545244805594</c:v>
                </c:pt>
                <c:pt idx="3">
                  <c:v>8.9365767933598583</c:v>
                </c:pt>
                <c:pt idx="4">
                  <c:v>5.7105554628689461</c:v>
                </c:pt>
                <c:pt idx="5">
                  <c:v>6.9382951881918924</c:v>
                </c:pt>
                <c:pt idx="6">
                  <c:v>104.68910580463627</c:v>
                </c:pt>
                <c:pt idx="7">
                  <c:v>5.405588966151468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A3-4819-847D-2AE06B570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Channel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ROAS (x)</a:t>
                </a:r>
              </a:p>
            </c:rich>
          </c:tx>
          <c:layout/>
          <c:overlay val="0"/>
        </c:title>
        <c:numFmt formatCode="0.00&quot;x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Monthly Revenue vs Ad Spend Trend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Analysis'!$B$1</c:f>
              <c:strCache>
                <c:ptCount val="1"/>
                <c:pt idx="0">
                  <c:v>Monthly Spend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Analysis'!$A$2:$A$13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'Monthly Analysis'!$B$2:$B$13</c:f>
              <c:numCache>
                <c:formatCode>"$"#,##0.00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EE-4679-B8D8-AC7B9298348E}"/>
            </c:ext>
          </c:extLst>
        </c:ser>
        <c:ser>
          <c:idx val="1"/>
          <c:order val="1"/>
          <c:tx>
            <c:strRef>
              <c:f>'Monthly Analysis'!$C$1</c:f>
              <c:strCache>
                <c:ptCount val="1"/>
                <c:pt idx="0">
                  <c:v>Monthly 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Analysis'!$A$2:$A$13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'Monthly Analysis'!$C$2:$C$13</c:f>
              <c:numCache>
                <c:formatCode>"$"#,##0.00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EE-4679-B8D8-AC7B92983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Amount ($)</a:t>
                </a:r>
              </a:p>
            </c:rich>
          </c:tx>
          <c:layout/>
          <c:overlay val="0"/>
        </c:title>
        <c:numFmt formatCode="&quot;$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0</xdr:rowOff>
    </xdr:from>
    <xdr:ext cx="5760000" cy="36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11</xdr:row>
      <xdr:rowOff>0</xdr:rowOff>
    </xdr:from>
    <xdr:ext cx="5760000" cy="36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25</xdr:row>
      <xdr:rowOff>0</xdr:rowOff>
    </xdr:from>
    <xdr:ext cx="7920000" cy="396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21"/>
  <sheetViews>
    <sheetView workbookViewId="0"/>
  </sheetViews>
  <sheetFormatPr defaultRowHeight="15" x14ac:dyDescent="0.25"/>
  <cols>
    <col min="1" max="1" width="14" customWidth="1"/>
    <col min="2" max="2" width="28" customWidth="1"/>
    <col min="3" max="3" width="13" customWidth="1"/>
    <col min="4" max="5" width="20" customWidth="1"/>
    <col min="6" max="6" width="16" customWidth="1"/>
    <col min="7" max="7" width="14" customWidth="1"/>
    <col min="8" max="9" width="12" customWidth="1"/>
    <col min="10" max="10" width="14" customWidth="1"/>
    <col min="11" max="13" width="12" customWidth="1"/>
    <col min="14" max="14" width="20" customWidth="1"/>
    <col min="15" max="15" width="14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9893</v>
      </c>
      <c r="H2">
        <v>324</v>
      </c>
      <c r="I2">
        <v>89</v>
      </c>
      <c r="J2">
        <v>35</v>
      </c>
      <c r="K2">
        <v>1958.73</v>
      </c>
      <c r="L2">
        <v>19229.689999999999</v>
      </c>
      <c r="M2">
        <v>16</v>
      </c>
      <c r="N2">
        <v>23</v>
      </c>
      <c r="O2" t="s">
        <v>21</v>
      </c>
    </row>
    <row r="3" spans="1:15" x14ac:dyDescent="0.25">
      <c r="A3" t="s">
        <v>15</v>
      </c>
      <c r="B3" t="s">
        <v>16</v>
      </c>
      <c r="C3" t="s">
        <v>22</v>
      </c>
      <c r="D3" t="s">
        <v>18</v>
      </c>
      <c r="E3" t="s">
        <v>19</v>
      </c>
      <c r="F3" t="s">
        <v>20</v>
      </c>
      <c r="G3">
        <v>10538</v>
      </c>
      <c r="H3">
        <v>197</v>
      </c>
      <c r="I3">
        <v>85</v>
      </c>
      <c r="J3">
        <v>20</v>
      </c>
      <c r="K3">
        <v>2085.0300000000002</v>
      </c>
      <c r="L3">
        <v>14351.94</v>
      </c>
      <c r="M3">
        <v>10</v>
      </c>
      <c r="N3">
        <v>17</v>
      </c>
      <c r="O3" t="s">
        <v>23</v>
      </c>
    </row>
    <row r="4" spans="1:15" x14ac:dyDescent="0.25">
      <c r="A4" t="s">
        <v>15</v>
      </c>
      <c r="B4" t="s">
        <v>16</v>
      </c>
      <c r="C4" t="s">
        <v>24</v>
      </c>
      <c r="D4" t="s">
        <v>25</v>
      </c>
      <c r="E4" t="s">
        <v>19</v>
      </c>
      <c r="F4" t="s">
        <v>26</v>
      </c>
      <c r="G4">
        <v>19266</v>
      </c>
      <c r="H4">
        <v>366</v>
      </c>
      <c r="I4">
        <v>171</v>
      </c>
      <c r="J4">
        <v>28</v>
      </c>
      <c r="K4">
        <v>3701.29</v>
      </c>
      <c r="L4">
        <v>17598.400000000001</v>
      </c>
      <c r="M4">
        <v>13</v>
      </c>
      <c r="N4">
        <v>28</v>
      </c>
      <c r="O4" t="s">
        <v>23</v>
      </c>
    </row>
    <row r="5" spans="1:15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36633</v>
      </c>
      <c r="H5">
        <v>2034</v>
      </c>
      <c r="I5">
        <v>810</v>
      </c>
      <c r="J5">
        <v>216</v>
      </c>
      <c r="K5">
        <v>506.92</v>
      </c>
      <c r="L5">
        <v>86354.240000000005</v>
      </c>
      <c r="M5">
        <v>171</v>
      </c>
      <c r="N5">
        <v>20</v>
      </c>
      <c r="O5" t="s">
        <v>21</v>
      </c>
    </row>
    <row r="6" spans="1:15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32</v>
      </c>
      <c r="G6">
        <v>19738</v>
      </c>
      <c r="H6">
        <v>955</v>
      </c>
      <c r="I6">
        <v>506</v>
      </c>
      <c r="J6">
        <v>95</v>
      </c>
      <c r="K6">
        <v>3312.59</v>
      </c>
      <c r="L6">
        <v>30321.48</v>
      </c>
      <c r="M6">
        <v>65</v>
      </c>
      <c r="N6">
        <v>22</v>
      </c>
      <c r="O6" t="s">
        <v>21</v>
      </c>
    </row>
    <row r="7" spans="1:15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20</v>
      </c>
      <c r="G7">
        <v>44792</v>
      </c>
      <c r="H7">
        <v>2194</v>
      </c>
      <c r="I7">
        <v>782</v>
      </c>
      <c r="J7">
        <v>152</v>
      </c>
      <c r="K7">
        <v>4847.2299999999996</v>
      </c>
      <c r="L7">
        <v>36083.58</v>
      </c>
      <c r="M7">
        <v>97</v>
      </c>
      <c r="N7">
        <v>16</v>
      </c>
      <c r="O7" t="s">
        <v>43</v>
      </c>
    </row>
    <row r="8" spans="1:15" x14ac:dyDescent="0.25">
      <c r="A8" t="s">
        <v>44</v>
      </c>
      <c r="B8" t="s">
        <v>45</v>
      </c>
      <c r="C8" t="s">
        <v>46</v>
      </c>
      <c r="D8" t="s">
        <v>18</v>
      </c>
      <c r="E8" t="s">
        <v>19</v>
      </c>
      <c r="F8" t="s">
        <v>20</v>
      </c>
      <c r="G8">
        <v>15702</v>
      </c>
      <c r="H8">
        <v>402</v>
      </c>
      <c r="I8">
        <v>208</v>
      </c>
      <c r="J8">
        <v>32</v>
      </c>
      <c r="K8">
        <v>3725.76</v>
      </c>
      <c r="L8">
        <v>22286.639999999999</v>
      </c>
      <c r="M8">
        <v>20</v>
      </c>
      <c r="N8">
        <v>25</v>
      </c>
      <c r="O8" t="s">
        <v>23</v>
      </c>
    </row>
    <row r="9" spans="1:15" x14ac:dyDescent="0.25">
      <c r="A9" t="s">
        <v>47</v>
      </c>
      <c r="B9" t="s">
        <v>48</v>
      </c>
      <c r="C9" t="s">
        <v>40</v>
      </c>
      <c r="D9" t="s">
        <v>49</v>
      </c>
      <c r="E9" t="s">
        <v>37</v>
      </c>
      <c r="F9" t="s">
        <v>32</v>
      </c>
      <c r="G9">
        <v>45324</v>
      </c>
      <c r="H9">
        <v>2373</v>
      </c>
      <c r="I9">
        <v>909</v>
      </c>
      <c r="J9">
        <v>129</v>
      </c>
      <c r="K9">
        <v>4542.9399999999996</v>
      </c>
      <c r="L9">
        <v>30947.5</v>
      </c>
      <c r="M9">
        <v>70</v>
      </c>
      <c r="N9">
        <v>12</v>
      </c>
      <c r="O9" t="s">
        <v>23</v>
      </c>
    </row>
    <row r="10" spans="1:15" x14ac:dyDescent="0.25">
      <c r="A10" t="s">
        <v>38</v>
      </c>
      <c r="B10" t="s">
        <v>39</v>
      </c>
      <c r="C10" t="s">
        <v>50</v>
      </c>
      <c r="D10" t="s">
        <v>49</v>
      </c>
      <c r="E10" t="s">
        <v>42</v>
      </c>
      <c r="F10" t="s">
        <v>51</v>
      </c>
      <c r="G10">
        <v>28011</v>
      </c>
      <c r="H10">
        <v>1448</v>
      </c>
      <c r="I10">
        <v>394</v>
      </c>
      <c r="J10">
        <v>77</v>
      </c>
      <c r="K10">
        <v>3184.15</v>
      </c>
      <c r="L10">
        <v>15145.83</v>
      </c>
      <c r="M10">
        <v>41</v>
      </c>
      <c r="N10">
        <v>9</v>
      </c>
      <c r="O10" t="s">
        <v>21</v>
      </c>
    </row>
    <row r="11" spans="1:15" x14ac:dyDescent="0.25">
      <c r="A11" t="s">
        <v>52</v>
      </c>
      <c r="B11" t="s">
        <v>53</v>
      </c>
      <c r="C11" t="s">
        <v>54</v>
      </c>
      <c r="D11" t="s">
        <v>30</v>
      </c>
      <c r="E11" t="s">
        <v>37</v>
      </c>
      <c r="F11" t="s">
        <v>55</v>
      </c>
      <c r="G11">
        <v>41943</v>
      </c>
      <c r="H11">
        <v>2556</v>
      </c>
      <c r="I11">
        <v>1213</v>
      </c>
      <c r="J11">
        <v>361</v>
      </c>
      <c r="K11">
        <v>676.14</v>
      </c>
      <c r="L11">
        <v>121137.68</v>
      </c>
      <c r="M11">
        <v>299</v>
      </c>
      <c r="N11">
        <v>25</v>
      </c>
      <c r="O11" t="s">
        <v>43</v>
      </c>
    </row>
    <row r="12" spans="1:15" x14ac:dyDescent="0.25">
      <c r="A12" t="s">
        <v>38</v>
      </c>
      <c r="B12" t="s">
        <v>39</v>
      </c>
      <c r="C12" t="s">
        <v>56</v>
      </c>
      <c r="D12" t="s">
        <v>49</v>
      </c>
      <c r="E12" t="s">
        <v>42</v>
      </c>
      <c r="F12" t="s">
        <v>32</v>
      </c>
      <c r="G12">
        <v>23641</v>
      </c>
      <c r="H12">
        <v>1279</v>
      </c>
      <c r="I12">
        <v>540</v>
      </c>
      <c r="J12">
        <v>82</v>
      </c>
      <c r="K12">
        <v>4408.5</v>
      </c>
      <c r="L12">
        <v>18818.650000000001</v>
      </c>
      <c r="M12">
        <v>49</v>
      </c>
      <c r="N12">
        <v>17</v>
      </c>
      <c r="O12" t="s">
        <v>21</v>
      </c>
    </row>
    <row r="13" spans="1:15" x14ac:dyDescent="0.25">
      <c r="A13" t="s">
        <v>33</v>
      </c>
      <c r="B13" t="s">
        <v>34</v>
      </c>
      <c r="C13" t="s">
        <v>57</v>
      </c>
      <c r="D13" t="s">
        <v>58</v>
      </c>
      <c r="E13" t="s">
        <v>37</v>
      </c>
      <c r="F13" t="s">
        <v>55</v>
      </c>
      <c r="G13">
        <v>12781</v>
      </c>
      <c r="H13">
        <v>752</v>
      </c>
      <c r="I13">
        <v>205</v>
      </c>
      <c r="J13">
        <v>91</v>
      </c>
      <c r="K13">
        <v>2941.02</v>
      </c>
      <c r="L13">
        <v>26128.84</v>
      </c>
      <c r="M13">
        <v>76</v>
      </c>
      <c r="N13">
        <v>10</v>
      </c>
      <c r="O13" t="s">
        <v>43</v>
      </c>
    </row>
    <row r="14" spans="1:15" x14ac:dyDescent="0.25">
      <c r="A14" t="s">
        <v>52</v>
      </c>
      <c r="B14" t="s">
        <v>53</v>
      </c>
      <c r="C14" t="s">
        <v>59</v>
      </c>
      <c r="D14" t="s">
        <v>30</v>
      </c>
      <c r="E14" t="s">
        <v>37</v>
      </c>
      <c r="F14" t="s">
        <v>20</v>
      </c>
      <c r="G14">
        <v>19349</v>
      </c>
      <c r="H14">
        <v>1046</v>
      </c>
      <c r="I14">
        <v>270</v>
      </c>
      <c r="J14">
        <v>153</v>
      </c>
      <c r="K14">
        <v>461.13</v>
      </c>
      <c r="L14">
        <v>57439.8</v>
      </c>
      <c r="M14">
        <v>113</v>
      </c>
      <c r="N14">
        <v>23</v>
      </c>
      <c r="O14" t="s">
        <v>23</v>
      </c>
    </row>
    <row r="15" spans="1:1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  <c r="F15" t="s">
        <v>20</v>
      </c>
      <c r="G15">
        <v>43474</v>
      </c>
      <c r="H15">
        <v>1212</v>
      </c>
      <c r="J15">
        <v>76</v>
      </c>
      <c r="K15">
        <v>3079.58</v>
      </c>
      <c r="L15">
        <v>18742.2</v>
      </c>
      <c r="M15">
        <v>51</v>
      </c>
      <c r="N15">
        <v>9</v>
      </c>
    </row>
    <row r="16" spans="1:15" x14ac:dyDescent="0.25">
      <c r="A16" t="s">
        <v>65</v>
      </c>
      <c r="B16" t="s">
        <v>66</v>
      </c>
      <c r="C16" t="s">
        <v>67</v>
      </c>
      <c r="D16" t="s">
        <v>68</v>
      </c>
      <c r="E16" t="s">
        <v>37</v>
      </c>
      <c r="F16" t="s">
        <v>26</v>
      </c>
      <c r="G16">
        <v>28529</v>
      </c>
      <c r="H16">
        <v>3349</v>
      </c>
      <c r="I16">
        <v>1623</v>
      </c>
      <c r="J16">
        <v>604</v>
      </c>
      <c r="K16">
        <v>1282.6199999999999</v>
      </c>
      <c r="L16">
        <v>141171.84</v>
      </c>
      <c r="M16">
        <v>436</v>
      </c>
      <c r="N16">
        <v>19</v>
      </c>
      <c r="O16" t="s">
        <v>43</v>
      </c>
    </row>
    <row r="17" spans="1:15" x14ac:dyDescent="0.25">
      <c r="A17" t="s">
        <v>60</v>
      </c>
      <c r="B17" t="s">
        <v>61</v>
      </c>
      <c r="C17" t="s">
        <v>69</v>
      </c>
      <c r="D17" t="s">
        <v>70</v>
      </c>
      <c r="E17" t="s">
        <v>64</v>
      </c>
      <c r="F17" t="s">
        <v>20</v>
      </c>
      <c r="G17">
        <v>39214</v>
      </c>
      <c r="H17">
        <v>1148</v>
      </c>
      <c r="I17">
        <v>475</v>
      </c>
      <c r="J17">
        <v>90</v>
      </c>
      <c r="K17">
        <v>3033.45</v>
      </c>
      <c r="L17">
        <v>20732.22</v>
      </c>
      <c r="M17">
        <v>49</v>
      </c>
      <c r="N17">
        <v>12</v>
      </c>
      <c r="O17" t="s">
        <v>21</v>
      </c>
    </row>
    <row r="18" spans="1:15" x14ac:dyDescent="0.25">
      <c r="A18" t="s">
        <v>27</v>
      </c>
      <c r="B18" t="s">
        <v>28</v>
      </c>
      <c r="C18" t="s">
        <v>71</v>
      </c>
      <c r="D18" t="s">
        <v>30</v>
      </c>
      <c r="E18" t="s">
        <v>31</v>
      </c>
      <c r="F18" t="s">
        <v>55</v>
      </c>
      <c r="G18">
        <v>47152</v>
      </c>
      <c r="H18">
        <v>2316</v>
      </c>
      <c r="I18">
        <v>843</v>
      </c>
      <c r="J18">
        <v>269</v>
      </c>
      <c r="K18">
        <v>975.53</v>
      </c>
      <c r="L18">
        <v>75743.789999999994</v>
      </c>
      <c r="M18">
        <v>206</v>
      </c>
      <c r="N18">
        <v>21</v>
      </c>
      <c r="O18" t="s">
        <v>21</v>
      </c>
    </row>
    <row r="19" spans="1:15" x14ac:dyDescent="0.25">
      <c r="A19" t="s">
        <v>72</v>
      </c>
      <c r="B19" t="s">
        <v>73</v>
      </c>
      <c r="C19" t="s">
        <v>74</v>
      </c>
      <c r="D19" t="s">
        <v>70</v>
      </c>
      <c r="E19" t="s">
        <v>31</v>
      </c>
      <c r="F19" t="s">
        <v>26</v>
      </c>
      <c r="G19">
        <v>26391</v>
      </c>
      <c r="H19">
        <v>1023</v>
      </c>
      <c r="I19">
        <v>265</v>
      </c>
      <c r="J19">
        <v>82</v>
      </c>
      <c r="K19">
        <v>1806.73</v>
      </c>
      <c r="L19">
        <v>20412.84</v>
      </c>
      <c r="M19">
        <v>52</v>
      </c>
      <c r="N19">
        <v>14</v>
      </c>
      <c r="O19" t="s">
        <v>43</v>
      </c>
    </row>
    <row r="20" spans="1:15" x14ac:dyDescent="0.25">
      <c r="A20" t="s">
        <v>15</v>
      </c>
      <c r="B20" t="s">
        <v>16</v>
      </c>
      <c r="C20" t="s">
        <v>75</v>
      </c>
      <c r="D20" t="s">
        <v>25</v>
      </c>
      <c r="E20" t="s">
        <v>19</v>
      </c>
      <c r="F20" t="s">
        <v>26</v>
      </c>
      <c r="G20">
        <v>9763</v>
      </c>
      <c r="H20">
        <v>313</v>
      </c>
      <c r="I20">
        <v>82</v>
      </c>
      <c r="J20">
        <v>37</v>
      </c>
      <c r="K20">
        <v>2921.85</v>
      </c>
      <c r="L20">
        <v>19962.7</v>
      </c>
      <c r="M20">
        <v>23</v>
      </c>
      <c r="N20">
        <v>8</v>
      </c>
      <c r="O20" t="s">
        <v>23</v>
      </c>
    </row>
    <row r="21" spans="1:15" x14ac:dyDescent="0.25">
      <c r="A21" t="s">
        <v>76</v>
      </c>
      <c r="B21" t="s">
        <v>77</v>
      </c>
      <c r="C21" t="s">
        <v>78</v>
      </c>
      <c r="D21" t="s">
        <v>79</v>
      </c>
      <c r="E21" t="s">
        <v>42</v>
      </c>
      <c r="F21" t="s">
        <v>51</v>
      </c>
      <c r="G21">
        <v>63449</v>
      </c>
      <c r="H21">
        <v>1397</v>
      </c>
      <c r="I21">
        <v>356</v>
      </c>
      <c r="J21">
        <v>97</v>
      </c>
      <c r="K21">
        <v>2651.36</v>
      </c>
      <c r="L21">
        <v>18479.97</v>
      </c>
      <c r="M21">
        <v>60</v>
      </c>
      <c r="N21">
        <v>15</v>
      </c>
      <c r="O21" t="s">
        <v>23</v>
      </c>
    </row>
    <row r="22" spans="1:15" x14ac:dyDescent="0.25">
      <c r="A22" t="s">
        <v>47</v>
      </c>
      <c r="B22" t="s">
        <v>48</v>
      </c>
      <c r="C22" t="s">
        <v>80</v>
      </c>
      <c r="D22" t="s">
        <v>41</v>
      </c>
      <c r="E22" t="s">
        <v>37</v>
      </c>
      <c r="F22" t="s">
        <v>55</v>
      </c>
      <c r="G22">
        <v>35785</v>
      </c>
      <c r="H22">
        <v>1149</v>
      </c>
      <c r="I22">
        <v>342</v>
      </c>
      <c r="J22">
        <v>99</v>
      </c>
      <c r="K22">
        <v>3449.73</v>
      </c>
      <c r="L22">
        <v>25494.400000000001</v>
      </c>
      <c r="M22">
        <v>61</v>
      </c>
      <c r="N22">
        <v>27</v>
      </c>
      <c r="O22" t="s">
        <v>23</v>
      </c>
    </row>
    <row r="23" spans="1:15" x14ac:dyDescent="0.25">
      <c r="A23" t="s">
        <v>76</v>
      </c>
      <c r="B23" t="s">
        <v>77</v>
      </c>
      <c r="C23" t="s">
        <v>81</v>
      </c>
      <c r="D23" t="s">
        <v>82</v>
      </c>
      <c r="E23" t="s">
        <v>42</v>
      </c>
      <c r="F23" t="s">
        <v>55</v>
      </c>
      <c r="G23">
        <v>78133</v>
      </c>
      <c r="H23">
        <v>1238</v>
      </c>
      <c r="I23">
        <v>326</v>
      </c>
      <c r="J23">
        <v>53</v>
      </c>
      <c r="K23">
        <v>1646.96</v>
      </c>
      <c r="L23">
        <v>9411.09</v>
      </c>
      <c r="M23">
        <v>27</v>
      </c>
      <c r="N23">
        <v>11</v>
      </c>
      <c r="O23" t="s">
        <v>23</v>
      </c>
    </row>
    <row r="24" spans="1:15" x14ac:dyDescent="0.25">
      <c r="A24" t="s">
        <v>44</v>
      </c>
      <c r="B24" t="s">
        <v>45</v>
      </c>
      <c r="C24" t="s">
        <v>83</v>
      </c>
      <c r="D24" t="s">
        <v>18</v>
      </c>
      <c r="E24" t="s">
        <v>19</v>
      </c>
      <c r="F24" t="s">
        <v>55</v>
      </c>
      <c r="G24">
        <v>20475</v>
      </c>
      <c r="H24">
        <v>425</v>
      </c>
      <c r="I24">
        <v>186</v>
      </c>
      <c r="J24">
        <v>42</v>
      </c>
      <c r="K24">
        <v>4301.04</v>
      </c>
      <c r="L24">
        <v>26066.13</v>
      </c>
      <c r="M24">
        <v>22</v>
      </c>
      <c r="N24">
        <v>13</v>
      </c>
      <c r="O24" t="s">
        <v>43</v>
      </c>
    </row>
    <row r="25" spans="1:15" x14ac:dyDescent="0.25">
      <c r="A25" t="s">
        <v>60</v>
      </c>
      <c r="B25" t="s">
        <v>61</v>
      </c>
      <c r="C25" t="s">
        <v>84</v>
      </c>
      <c r="D25" t="s">
        <v>63</v>
      </c>
      <c r="E25" t="s">
        <v>64</v>
      </c>
      <c r="F25" t="s">
        <v>26</v>
      </c>
      <c r="G25">
        <v>62534</v>
      </c>
      <c r="H25">
        <v>1591</v>
      </c>
      <c r="I25">
        <v>428</v>
      </c>
      <c r="J25">
        <v>159</v>
      </c>
      <c r="K25">
        <v>4858.2700000000004</v>
      </c>
      <c r="L25">
        <v>41233.629999999997</v>
      </c>
      <c r="M25">
        <v>90</v>
      </c>
      <c r="N25">
        <v>15</v>
      </c>
      <c r="O25" t="s">
        <v>43</v>
      </c>
    </row>
    <row r="26" spans="1:15" x14ac:dyDescent="0.25">
      <c r="A26" t="s">
        <v>72</v>
      </c>
      <c r="B26" t="s">
        <v>73</v>
      </c>
      <c r="C26" t="s">
        <v>85</v>
      </c>
      <c r="D26" t="s">
        <v>86</v>
      </c>
      <c r="E26" t="s">
        <v>31</v>
      </c>
      <c r="F26" t="s">
        <v>26</v>
      </c>
      <c r="G26">
        <v>37303</v>
      </c>
      <c r="H26">
        <v>1664</v>
      </c>
      <c r="I26">
        <v>842</v>
      </c>
      <c r="J26">
        <v>163</v>
      </c>
      <c r="K26">
        <v>4672.3999999999996</v>
      </c>
      <c r="L26">
        <v>38419.46</v>
      </c>
      <c r="M26">
        <v>118</v>
      </c>
      <c r="N26">
        <v>15</v>
      </c>
      <c r="O26" t="s">
        <v>23</v>
      </c>
    </row>
    <row r="27" spans="1:15" x14ac:dyDescent="0.25">
      <c r="A27" t="s">
        <v>72</v>
      </c>
      <c r="B27" t="s">
        <v>73</v>
      </c>
      <c r="C27" t="s">
        <v>87</v>
      </c>
      <c r="D27" t="s">
        <v>63</v>
      </c>
      <c r="E27" t="s">
        <v>31</v>
      </c>
      <c r="F27" t="s">
        <v>20</v>
      </c>
      <c r="G27">
        <v>58692</v>
      </c>
      <c r="H27">
        <v>1786</v>
      </c>
      <c r="J27">
        <v>163</v>
      </c>
      <c r="K27">
        <v>3021.87</v>
      </c>
      <c r="L27">
        <v>34629.57</v>
      </c>
      <c r="M27">
        <v>95</v>
      </c>
      <c r="N27">
        <v>8</v>
      </c>
      <c r="O27" t="s">
        <v>21</v>
      </c>
    </row>
    <row r="28" spans="1:15" x14ac:dyDescent="0.25">
      <c r="A28" t="s">
        <v>27</v>
      </c>
      <c r="B28" t="s">
        <v>28</v>
      </c>
      <c r="C28" t="s">
        <v>88</v>
      </c>
      <c r="D28" t="s">
        <v>89</v>
      </c>
      <c r="E28" t="s">
        <v>31</v>
      </c>
      <c r="F28" t="s">
        <v>20</v>
      </c>
      <c r="G28">
        <v>55785</v>
      </c>
      <c r="H28">
        <v>2386</v>
      </c>
      <c r="I28">
        <v>878</v>
      </c>
      <c r="J28">
        <v>251</v>
      </c>
      <c r="K28">
        <v>1003.18</v>
      </c>
      <c r="L28">
        <v>64006.82</v>
      </c>
      <c r="M28">
        <v>199</v>
      </c>
      <c r="N28">
        <v>26</v>
      </c>
      <c r="O28" t="s">
        <v>43</v>
      </c>
    </row>
    <row r="29" spans="1:15" x14ac:dyDescent="0.25">
      <c r="A29" t="s">
        <v>44</v>
      </c>
      <c r="B29" t="s">
        <v>45</v>
      </c>
      <c r="C29" t="s">
        <v>90</v>
      </c>
      <c r="D29" t="s">
        <v>91</v>
      </c>
      <c r="E29" t="s">
        <v>19</v>
      </c>
      <c r="F29" t="s">
        <v>20</v>
      </c>
      <c r="G29">
        <v>15147</v>
      </c>
      <c r="H29">
        <v>420</v>
      </c>
      <c r="I29">
        <v>200</v>
      </c>
      <c r="J29">
        <v>33</v>
      </c>
      <c r="K29">
        <v>4369.05</v>
      </c>
      <c r="L29">
        <v>17980.46</v>
      </c>
      <c r="M29">
        <v>16</v>
      </c>
      <c r="N29">
        <v>13</v>
      </c>
      <c r="O29" t="s">
        <v>21</v>
      </c>
    </row>
    <row r="30" spans="1:15" x14ac:dyDescent="0.25">
      <c r="A30" t="s">
        <v>92</v>
      </c>
      <c r="B30" t="s">
        <v>93</v>
      </c>
      <c r="C30" t="s">
        <v>94</v>
      </c>
      <c r="D30" t="s">
        <v>95</v>
      </c>
      <c r="E30" t="s">
        <v>31</v>
      </c>
      <c r="F30" t="s">
        <v>20</v>
      </c>
      <c r="G30">
        <v>39734</v>
      </c>
      <c r="H30">
        <v>446</v>
      </c>
      <c r="I30">
        <v>198</v>
      </c>
      <c r="J30">
        <v>7</v>
      </c>
      <c r="K30">
        <v>1170.27</v>
      </c>
      <c r="L30">
        <v>957.07</v>
      </c>
      <c r="M30">
        <v>3</v>
      </c>
      <c r="N30">
        <v>17</v>
      </c>
      <c r="O30" t="s">
        <v>23</v>
      </c>
    </row>
    <row r="31" spans="1:15" x14ac:dyDescent="0.25">
      <c r="A31" t="s">
        <v>52</v>
      </c>
      <c r="B31" t="s">
        <v>53</v>
      </c>
      <c r="C31" t="s">
        <v>96</v>
      </c>
      <c r="D31" t="s">
        <v>30</v>
      </c>
      <c r="E31" t="s">
        <v>37</v>
      </c>
      <c r="F31" t="s">
        <v>26</v>
      </c>
      <c r="G31">
        <v>24196</v>
      </c>
      <c r="H31">
        <v>1921</v>
      </c>
      <c r="I31">
        <v>978</v>
      </c>
      <c r="J31">
        <v>230</v>
      </c>
      <c r="K31">
        <v>902.39</v>
      </c>
      <c r="L31">
        <v>60111.09</v>
      </c>
      <c r="M31">
        <v>188</v>
      </c>
      <c r="N31">
        <v>9</v>
      </c>
      <c r="O31" t="s">
        <v>21</v>
      </c>
    </row>
    <row r="32" spans="1:15" x14ac:dyDescent="0.25">
      <c r="A32" t="s">
        <v>76</v>
      </c>
      <c r="B32" t="s">
        <v>77</v>
      </c>
      <c r="C32" t="s">
        <v>97</v>
      </c>
      <c r="D32" t="s">
        <v>82</v>
      </c>
      <c r="E32" t="s">
        <v>42</v>
      </c>
      <c r="F32" t="s">
        <v>55</v>
      </c>
      <c r="G32">
        <v>39806</v>
      </c>
      <c r="H32">
        <v>865</v>
      </c>
      <c r="I32">
        <v>453</v>
      </c>
      <c r="J32">
        <v>33</v>
      </c>
      <c r="K32">
        <v>1578.72</v>
      </c>
      <c r="L32">
        <v>6129.25</v>
      </c>
      <c r="M32">
        <v>15</v>
      </c>
      <c r="N32">
        <v>30</v>
      </c>
      <c r="O32" t="s">
        <v>21</v>
      </c>
    </row>
    <row r="33" spans="1:15" x14ac:dyDescent="0.25">
      <c r="A33" t="s">
        <v>98</v>
      </c>
      <c r="B33" t="s">
        <v>99</v>
      </c>
      <c r="C33" t="s">
        <v>100</v>
      </c>
      <c r="D33" t="s">
        <v>68</v>
      </c>
      <c r="E33" t="s">
        <v>42</v>
      </c>
      <c r="F33" t="s">
        <v>20</v>
      </c>
      <c r="G33">
        <v>17446</v>
      </c>
      <c r="H33">
        <v>2076</v>
      </c>
      <c r="I33">
        <v>892</v>
      </c>
      <c r="J33">
        <v>317</v>
      </c>
      <c r="K33">
        <v>664.95</v>
      </c>
      <c r="L33">
        <v>70003.13</v>
      </c>
      <c r="M33">
        <v>239</v>
      </c>
      <c r="N33">
        <v>18</v>
      </c>
      <c r="O33" t="s">
        <v>23</v>
      </c>
    </row>
    <row r="34" spans="1:15" x14ac:dyDescent="0.25">
      <c r="A34" t="s">
        <v>44</v>
      </c>
      <c r="B34" t="s">
        <v>45</v>
      </c>
      <c r="C34" t="s">
        <v>101</v>
      </c>
      <c r="D34" t="s">
        <v>18</v>
      </c>
      <c r="E34" t="s">
        <v>19</v>
      </c>
      <c r="F34" t="s">
        <v>51</v>
      </c>
      <c r="G34">
        <v>22472</v>
      </c>
      <c r="H34">
        <v>564</v>
      </c>
      <c r="I34">
        <v>270</v>
      </c>
      <c r="J34">
        <v>73</v>
      </c>
      <c r="K34">
        <v>4462.3900000000003</v>
      </c>
      <c r="L34">
        <v>48783.51</v>
      </c>
      <c r="M34">
        <v>46</v>
      </c>
      <c r="N34">
        <v>29</v>
      </c>
      <c r="O34" t="s">
        <v>43</v>
      </c>
    </row>
    <row r="35" spans="1:15" x14ac:dyDescent="0.25">
      <c r="A35" t="s">
        <v>65</v>
      </c>
      <c r="B35" t="s">
        <v>66</v>
      </c>
      <c r="C35" t="s">
        <v>102</v>
      </c>
      <c r="D35" t="s">
        <v>103</v>
      </c>
      <c r="E35" t="s">
        <v>37</v>
      </c>
      <c r="F35" t="s">
        <v>51</v>
      </c>
      <c r="G35">
        <v>15449</v>
      </c>
      <c r="H35">
        <v>1738</v>
      </c>
      <c r="I35">
        <v>778</v>
      </c>
      <c r="J35">
        <v>228</v>
      </c>
      <c r="K35">
        <v>1029.92</v>
      </c>
      <c r="L35">
        <v>51588.1</v>
      </c>
      <c r="M35">
        <v>169</v>
      </c>
      <c r="N35">
        <v>28</v>
      </c>
      <c r="O35" t="s">
        <v>21</v>
      </c>
    </row>
    <row r="36" spans="1:15" x14ac:dyDescent="0.25">
      <c r="A36" t="s">
        <v>60</v>
      </c>
      <c r="B36" t="s">
        <v>61</v>
      </c>
      <c r="C36" t="s">
        <v>104</v>
      </c>
      <c r="D36" t="s">
        <v>63</v>
      </c>
      <c r="E36" t="s">
        <v>64</v>
      </c>
      <c r="F36" t="s">
        <v>20</v>
      </c>
      <c r="G36">
        <v>26304</v>
      </c>
      <c r="H36">
        <v>909</v>
      </c>
      <c r="I36">
        <v>349</v>
      </c>
      <c r="J36">
        <v>58</v>
      </c>
      <c r="K36">
        <v>2821.86</v>
      </c>
      <c r="L36">
        <v>15278.81</v>
      </c>
      <c r="M36">
        <v>40</v>
      </c>
      <c r="N36">
        <v>15</v>
      </c>
      <c r="O36" t="s">
        <v>23</v>
      </c>
    </row>
    <row r="37" spans="1:15" x14ac:dyDescent="0.25">
      <c r="A37" t="s">
        <v>47</v>
      </c>
      <c r="B37" t="s">
        <v>48</v>
      </c>
      <c r="C37" t="s">
        <v>105</v>
      </c>
      <c r="D37" t="s">
        <v>106</v>
      </c>
      <c r="E37" t="s">
        <v>37</v>
      </c>
      <c r="F37" t="s">
        <v>20</v>
      </c>
      <c r="G37">
        <v>16408</v>
      </c>
      <c r="H37">
        <v>741</v>
      </c>
      <c r="I37">
        <v>326</v>
      </c>
      <c r="J37">
        <v>46</v>
      </c>
      <c r="K37">
        <v>1821.34</v>
      </c>
      <c r="L37">
        <v>7551.83</v>
      </c>
      <c r="M37">
        <v>26</v>
      </c>
      <c r="N37">
        <v>8</v>
      </c>
      <c r="O37" t="s">
        <v>43</v>
      </c>
    </row>
    <row r="38" spans="1:15" x14ac:dyDescent="0.25">
      <c r="A38" t="s">
        <v>76</v>
      </c>
      <c r="B38" t="s">
        <v>77</v>
      </c>
      <c r="C38" t="s">
        <v>107</v>
      </c>
      <c r="D38" t="s">
        <v>108</v>
      </c>
      <c r="E38" t="s">
        <v>42</v>
      </c>
      <c r="F38" t="s">
        <v>20</v>
      </c>
      <c r="G38">
        <v>68546</v>
      </c>
      <c r="H38">
        <v>1167</v>
      </c>
      <c r="I38">
        <v>638</v>
      </c>
      <c r="J38">
        <v>51</v>
      </c>
      <c r="K38">
        <v>1942.62</v>
      </c>
      <c r="L38">
        <v>12441.17</v>
      </c>
      <c r="M38">
        <v>23</v>
      </c>
      <c r="N38">
        <v>13</v>
      </c>
      <c r="O38" t="s">
        <v>21</v>
      </c>
    </row>
    <row r="39" spans="1:15" x14ac:dyDescent="0.25">
      <c r="A39" t="s">
        <v>52</v>
      </c>
      <c r="B39" t="s">
        <v>53</v>
      </c>
      <c r="C39" t="s">
        <v>109</v>
      </c>
      <c r="D39" t="s">
        <v>30</v>
      </c>
      <c r="E39" t="s">
        <v>37</v>
      </c>
      <c r="F39" t="s">
        <v>55</v>
      </c>
      <c r="G39">
        <v>42968</v>
      </c>
      <c r="H39">
        <v>2127</v>
      </c>
      <c r="I39">
        <v>755</v>
      </c>
      <c r="J39">
        <v>327</v>
      </c>
      <c r="K39">
        <v>1040.21</v>
      </c>
      <c r="L39">
        <v>84519.51</v>
      </c>
      <c r="M39">
        <v>275</v>
      </c>
      <c r="N39">
        <v>26</v>
      </c>
      <c r="O39" t="s">
        <v>21</v>
      </c>
    </row>
    <row r="40" spans="1:15" x14ac:dyDescent="0.25">
      <c r="A40" t="s">
        <v>15</v>
      </c>
      <c r="B40" t="s">
        <v>16</v>
      </c>
      <c r="C40" t="s">
        <v>110</v>
      </c>
      <c r="D40" t="s">
        <v>18</v>
      </c>
      <c r="E40" t="s">
        <v>19</v>
      </c>
      <c r="F40" t="s">
        <v>32</v>
      </c>
      <c r="G40">
        <v>16888</v>
      </c>
      <c r="H40">
        <v>363</v>
      </c>
      <c r="I40">
        <v>114</v>
      </c>
      <c r="J40">
        <v>41</v>
      </c>
      <c r="K40">
        <v>3103.63</v>
      </c>
      <c r="L40">
        <v>24409.51</v>
      </c>
      <c r="M40">
        <v>21</v>
      </c>
      <c r="N40">
        <v>16</v>
      </c>
      <c r="O40" t="s">
        <v>43</v>
      </c>
    </row>
    <row r="41" spans="1:15" x14ac:dyDescent="0.25">
      <c r="A41" t="s">
        <v>92</v>
      </c>
      <c r="B41" t="s">
        <v>93</v>
      </c>
      <c r="C41" t="s">
        <v>111</v>
      </c>
      <c r="D41" t="s">
        <v>95</v>
      </c>
      <c r="E41" t="s">
        <v>31</v>
      </c>
      <c r="F41" t="s">
        <v>55</v>
      </c>
      <c r="G41">
        <v>93127</v>
      </c>
      <c r="H41">
        <v>1116</v>
      </c>
      <c r="I41">
        <v>568</v>
      </c>
      <c r="J41">
        <v>26</v>
      </c>
      <c r="K41">
        <v>4138.8900000000003</v>
      </c>
      <c r="L41">
        <v>4074.27</v>
      </c>
      <c r="M41">
        <v>12</v>
      </c>
      <c r="N41">
        <v>22</v>
      </c>
      <c r="O41" t="s">
        <v>43</v>
      </c>
    </row>
    <row r="42" spans="1:15" x14ac:dyDescent="0.25">
      <c r="A42" t="s">
        <v>76</v>
      </c>
      <c r="B42" t="s">
        <v>77</v>
      </c>
      <c r="C42" t="s">
        <v>112</v>
      </c>
      <c r="D42" t="s">
        <v>82</v>
      </c>
      <c r="E42" t="s">
        <v>42</v>
      </c>
      <c r="F42" t="s">
        <v>32</v>
      </c>
      <c r="G42">
        <v>75184</v>
      </c>
      <c r="H42">
        <v>915</v>
      </c>
      <c r="I42">
        <v>420</v>
      </c>
      <c r="J42">
        <v>56</v>
      </c>
      <c r="K42">
        <v>1579.04</v>
      </c>
      <c r="L42">
        <v>8505.18</v>
      </c>
      <c r="M42">
        <v>31</v>
      </c>
      <c r="N42">
        <v>15</v>
      </c>
      <c r="O42" t="s">
        <v>43</v>
      </c>
    </row>
    <row r="43" spans="1:15" x14ac:dyDescent="0.25">
      <c r="A43" t="s">
        <v>113</v>
      </c>
      <c r="B43" t="s">
        <v>114</v>
      </c>
      <c r="C43" t="s">
        <v>115</v>
      </c>
      <c r="D43" t="s">
        <v>58</v>
      </c>
      <c r="E43" t="s">
        <v>19</v>
      </c>
      <c r="F43" t="s">
        <v>32</v>
      </c>
      <c r="G43">
        <v>34521</v>
      </c>
      <c r="H43">
        <v>1259</v>
      </c>
      <c r="I43">
        <v>666</v>
      </c>
      <c r="J43">
        <v>132</v>
      </c>
      <c r="K43">
        <v>4490.6000000000004</v>
      </c>
      <c r="L43">
        <v>30634.9</v>
      </c>
      <c r="M43">
        <v>92</v>
      </c>
      <c r="N43">
        <v>20</v>
      </c>
      <c r="O43" t="s">
        <v>23</v>
      </c>
    </row>
    <row r="44" spans="1:15" x14ac:dyDescent="0.25">
      <c r="A44" t="s">
        <v>113</v>
      </c>
      <c r="B44" t="s">
        <v>114</v>
      </c>
      <c r="C44" t="s">
        <v>116</v>
      </c>
      <c r="D44" t="s">
        <v>58</v>
      </c>
      <c r="E44" t="s">
        <v>19</v>
      </c>
      <c r="F44" t="s">
        <v>20</v>
      </c>
      <c r="G44">
        <v>46594</v>
      </c>
      <c r="H44">
        <v>2305</v>
      </c>
      <c r="I44">
        <v>657</v>
      </c>
      <c r="J44">
        <v>266</v>
      </c>
      <c r="K44">
        <v>10228.77</v>
      </c>
      <c r="L44">
        <v>59938.69</v>
      </c>
      <c r="M44">
        <v>204</v>
      </c>
      <c r="N44">
        <v>26</v>
      </c>
      <c r="O44" t="s">
        <v>23</v>
      </c>
    </row>
    <row r="45" spans="1:15" x14ac:dyDescent="0.25">
      <c r="A45" t="s">
        <v>44</v>
      </c>
      <c r="B45" t="s">
        <v>45</v>
      </c>
      <c r="C45" t="s">
        <v>117</v>
      </c>
      <c r="D45" t="s">
        <v>25</v>
      </c>
      <c r="E45" t="s">
        <v>19</v>
      </c>
      <c r="F45" t="s">
        <v>51</v>
      </c>
      <c r="G45">
        <v>14399</v>
      </c>
      <c r="H45">
        <v>427</v>
      </c>
      <c r="I45">
        <v>202</v>
      </c>
      <c r="J45">
        <v>30</v>
      </c>
      <c r="K45">
        <v>3617.64</v>
      </c>
      <c r="L45">
        <v>16814.419999999998</v>
      </c>
      <c r="M45">
        <v>16</v>
      </c>
      <c r="N45">
        <v>20</v>
      </c>
      <c r="O45" t="s">
        <v>43</v>
      </c>
    </row>
    <row r="46" spans="1:15" x14ac:dyDescent="0.25">
      <c r="A46" t="s">
        <v>44</v>
      </c>
      <c r="B46" t="s">
        <v>45</v>
      </c>
      <c r="C46" t="s">
        <v>118</v>
      </c>
      <c r="D46" t="s">
        <v>91</v>
      </c>
      <c r="E46" t="s">
        <v>19</v>
      </c>
      <c r="F46" t="s">
        <v>20</v>
      </c>
      <c r="G46">
        <v>8381</v>
      </c>
      <c r="H46">
        <v>151</v>
      </c>
      <c r="I46">
        <v>79</v>
      </c>
      <c r="J46">
        <v>16</v>
      </c>
      <c r="K46">
        <v>991.11</v>
      </c>
      <c r="L46">
        <v>9838.59</v>
      </c>
      <c r="M46">
        <v>6</v>
      </c>
      <c r="N46">
        <v>25</v>
      </c>
      <c r="O46" t="s">
        <v>23</v>
      </c>
    </row>
    <row r="47" spans="1:15" x14ac:dyDescent="0.25">
      <c r="A47" t="s">
        <v>98</v>
      </c>
      <c r="B47" t="s">
        <v>99</v>
      </c>
      <c r="C47" t="s">
        <v>119</v>
      </c>
      <c r="D47" t="s">
        <v>120</v>
      </c>
      <c r="E47" t="s">
        <v>42</v>
      </c>
      <c r="F47" t="s">
        <v>20</v>
      </c>
      <c r="G47">
        <v>26247</v>
      </c>
      <c r="H47">
        <v>2970</v>
      </c>
      <c r="I47">
        <v>1579</v>
      </c>
      <c r="J47">
        <v>453</v>
      </c>
      <c r="K47">
        <v>1601.63</v>
      </c>
      <c r="L47">
        <v>90612.03</v>
      </c>
      <c r="M47">
        <v>337</v>
      </c>
      <c r="N47">
        <v>27</v>
      </c>
      <c r="O47" t="s">
        <v>23</v>
      </c>
    </row>
    <row r="48" spans="1:15" x14ac:dyDescent="0.25">
      <c r="A48" t="s">
        <v>72</v>
      </c>
      <c r="B48" t="s">
        <v>73</v>
      </c>
      <c r="C48" t="s">
        <v>121</v>
      </c>
      <c r="D48" t="s">
        <v>86</v>
      </c>
      <c r="E48" t="s">
        <v>31</v>
      </c>
      <c r="F48" t="s">
        <v>26</v>
      </c>
      <c r="G48">
        <v>45668</v>
      </c>
      <c r="H48">
        <v>1333</v>
      </c>
      <c r="I48">
        <v>342</v>
      </c>
      <c r="J48">
        <v>139</v>
      </c>
      <c r="K48">
        <v>2934.17</v>
      </c>
      <c r="L48">
        <v>38456.1</v>
      </c>
      <c r="M48">
        <v>87</v>
      </c>
      <c r="N48">
        <v>14</v>
      </c>
      <c r="O48" t="s">
        <v>23</v>
      </c>
    </row>
    <row r="49" spans="1:15" x14ac:dyDescent="0.25">
      <c r="A49" t="s">
        <v>38</v>
      </c>
      <c r="B49" t="s">
        <v>39</v>
      </c>
      <c r="C49" t="s">
        <v>122</v>
      </c>
      <c r="D49" t="s">
        <v>106</v>
      </c>
      <c r="E49" t="s">
        <v>42</v>
      </c>
      <c r="F49" t="s">
        <v>20</v>
      </c>
      <c r="G49">
        <v>17000</v>
      </c>
      <c r="H49">
        <v>847</v>
      </c>
      <c r="I49">
        <v>328</v>
      </c>
      <c r="J49">
        <v>45</v>
      </c>
      <c r="K49">
        <v>1668.2</v>
      </c>
      <c r="L49">
        <v>11606.97</v>
      </c>
      <c r="M49">
        <v>23</v>
      </c>
      <c r="N49">
        <v>25</v>
      </c>
      <c r="O49" t="s">
        <v>23</v>
      </c>
    </row>
    <row r="50" spans="1:15" x14ac:dyDescent="0.25">
      <c r="A50" t="s">
        <v>72</v>
      </c>
      <c r="B50" t="s">
        <v>73</v>
      </c>
      <c r="C50" t="s">
        <v>123</v>
      </c>
      <c r="D50" t="s">
        <v>86</v>
      </c>
      <c r="E50" t="s">
        <v>31</v>
      </c>
      <c r="F50" t="s">
        <v>32</v>
      </c>
      <c r="G50">
        <v>57126</v>
      </c>
      <c r="H50">
        <v>1678</v>
      </c>
      <c r="I50">
        <v>828</v>
      </c>
      <c r="J50">
        <v>139</v>
      </c>
      <c r="K50">
        <v>4739.58</v>
      </c>
      <c r="L50">
        <v>34685.910000000003</v>
      </c>
      <c r="M50">
        <v>94</v>
      </c>
      <c r="N50">
        <v>17</v>
      </c>
      <c r="O50" t="s">
        <v>23</v>
      </c>
    </row>
    <row r="51" spans="1:15" x14ac:dyDescent="0.25">
      <c r="A51" t="s">
        <v>92</v>
      </c>
      <c r="B51" t="s">
        <v>93</v>
      </c>
      <c r="C51" t="s">
        <v>124</v>
      </c>
      <c r="D51" t="s">
        <v>95</v>
      </c>
      <c r="E51" t="s">
        <v>31</v>
      </c>
      <c r="F51" t="s">
        <v>32</v>
      </c>
      <c r="G51">
        <v>88310</v>
      </c>
      <c r="H51">
        <v>1044</v>
      </c>
      <c r="I51">
        <v>357</v>
      </c>
      <c r="J51">
        <v>18</v>
      </c>
      <c r="K51">
        <v>2598.0500000000002</v>
      </c>
      <c r="L51">
        <v>3327.39</v>
      </c>
      <c r="M51">
        <v>7</v>
      </c>
      <c r="N51">
        <v>28</v>
      </c>
      <c r="O51" t="s">
        <v>23</v>
      </c>
    </row>
    <row r="52" spans="1:15" x14ac:dyDescent="0.25">
      <c r="A52" t="s">
        <v>44</v>
      </c>
      <c r="B52" t="s">
        <v>45</v>
      </c>
      <c r="C52" t="s">
        <v>125</v>
      </c>
      <c r="D52" t="s">
        <v>25</v>
      </c>
      <c r="E52" t="s">
        <v>19</v>
      </c>
      <c r="F52" t="s">
        <v>26</v>
      </c>
      <c r="G52">
        <v>7109</v>
      </c>
      <c r="H52">
        <v>115</v>
      </c>
      <c r="I52">
        <v>41</v>
      </c>
      <c r="J52">
        <v>8</v>
      </c>
      <c r="K52">
        <v>834.03</v>
      </c>
      <c r="L52">
        <v>5399.84</v>
      </c>
      <c r="M52">
        <v>4</v>
      </c>
      <c r="N52">
        <v>20</v>
      </c>
      <c r="O52" t="s">
        <v>21</v>
      </c>
    </row>
    <row r="53" spans="1:15" x14ac:dyDescent="0.25">
      <c r="A53" t="s">
        <v>76</v>
      </c>
      <c r="B53" t="s">
        <v>77</v>
      </c>
      <c r="C53" t="s">
        <v>126</v>
      </c>
      <c r="D53" t="s">
        <v>79</v>
      </c>
      <c r="E53" t="s">
        <v>42</v>
      </c>
      <c r="F53" t="s">
        <v>20</v>
      </c>
      <c r="G53">
        <v>44946</v>
      </c>
      <c r="H53">
        <v>1120</v>
      </c>
      <c r="I53">
        <v>404</v>
      </c>
      <c r="J53">
        <v>44</v>
      </c>
      <c r="K53">
        <v>1513.07</v>
      </c>
      <c r="L53">
        <v>8965.2099999999991</v>
      </c>
      <c r="M53">
        <v>23</v>
      </c>
      <c r="N53">
        <v>8</v>
      </c>
      <c r="O53" t="s">
        <v>23</v>
      </c>
    </row>
    <row r="54" spans="1:15" x14ac:dyDescent="0.25">
      <c r="A54" t="s">
        <v>33</v>
      </c>
      <c r="B54" t="s">
        <v>34</v>
      </c>
      <c r="C54" t="s">
        <v>102</v>
      </c>
      <c r="D54" t="s">
        <v>36</v>
      </c>
      <c r="E54" t="s">
        <v>37</v>
      </c>
      <c r="F54" t="s">
        <v>55</v>
      </c>
      <c r="G54">
        <v>18178</v>
      </c>
      <c r="H54">
        <v>1057</v>
      </c>
      <c r="I54">
        <v>449</v>
      </c>
      <c r="J54">
        <v>144</v>
      </c>
      <c r="K54">
        <v>2873.69</v>
      </c>
      <c r="L54">
        <v>38934.589999999997</v>
      </c>
      <c r="M54">
        <v>103</v>
      </c>
      <c r="N54">
        <v>16</v>
      </c>
      <c r="O54" t="s">
        <v>23</v>
      </c>
    </row>
    <row r="55" spans="1:15" x14ac:dyDescent="0.25">
      <c r="A55" t="s">
        <v>72</v>
      </c>
      <c r="B55" t="s">
        <v>73</v>
      </c>
      <c r="C55" t="s">
        <v>127</v>
      </c>
      <c r="D55" t="s">
        <v>70</v>
      </c>
      <c r="E55" t="s">
        <v>31</v>
      </c>
      <c r="F55" t="s">
        <v>32</v>
      </c>
      <c r="G55">
        <v>20739</v>
      </c>
      <c r="H55">
        <v>1018</v>
      </c>
      <c r="I55">
        <v>344</v>
      </c>
      <c r="J55">
        <v>82</v>
      </c>
      <c r="K55">
        <v>2077.0300000000002</v>
      </c>
      <c r="L55">
        <v>16414.400000000001</v>
      </c>
      <c r="M55">
        <v>56</v>
      </c>
      <c r="N55">
        <v>17</v>
      </c>
      <c r="O55" t="s">
        <v>43</v>
      </c>
    </row>
    <row r="56" spans="1:15" x14ac:dyDescent="0.25">
      <c r="A56" t="s">
        <v>44</v>
      </c>
      <c r="B56" t="s">
        <v>45</v>
      </c>
      <c r="C56" t="s">
        <v>128</v>
      </c>
      <c r="D56" t="s">
        <v>25</v>
      </c>
      <c r="E56" t="s">
        <v>19</v>
      </c>
      <c r="F56" t="s">
        <v>55</v>
      </c>
      <c r="G56">
        <v>19442</v>
      </c>
      <c r="H56">
        <v>411</v>
      </c>
      <c r="I56">
        <v>111</v>
      </c>
      <c r="J56">
        <v>30</v>
      </c>
      <c r="K56">
        <v>2481.15</v>
      </c>
      <c r="L56">
        <v>19674.349999999999</v>
      </c>
      <c r="M56">
        <v>12</v>
      </c>
      <c r="N56">
        <v>29</v>
      </c>
      <c r="O56" t="s">
        <v>23</v>
      </c>
    </row>
    <row r="57" spans="1:15" x14ac:dyDescent="0.25">
      <c r="A57" t="s">
        <v>129</v>
      </c>
      <c r="B57" t="s">
        <v>130</v>
      </c>
      <c r="C57" t="s">
        <v>128</v>
      </c>
      <c r="D57" t="s">
        <v>108</v>
      </c>
      <c r="E57" t="s">
        <v>31</v>
      </c>
      <c r="F57" t="s">
        <v>32</v>
      </c>
      <c r="G57">
        <v>53782</v>
      </c>
      <c r="H57">
        <v>724</v>
      </c>
      <c r="I57">
        <v>268</v>
      </c>
      <c r="J57">
        <v>31</v>
      </c>
      <c r="K57">
        <v>1014.49</v>
      </c>
      <c r="L57">
        <v>5957.28</v>
      </c>
      <c r="M57">
        <v>14</v>
      </c>
      <c r="N57">
        <v>18</v>
      </c>
      <c r="O57" t="s">
        <v>43</v>
      </c>
    </row>
    <row r="58" spans="1:15" x14ac:dyDescent="0.25">
      <c r="A58" t="s">
        <v>72</v>
      </c>
      <c r="B58" t="s">
        <v>73</v>
      </c>
      <c r="C58" t="s">
        <v>131</v>
      </c>
      <c r="D58" t="s">
        <v>63</v>
      </c>
      <c r="E58" t="s">
        <v>31</v>
      </c>
      <c r="F58" t="s">
        <v>55</v>
      </c>
      <c r="G58">
        <v>15477</v>
      </c>
      <c r="H58">
        <v>663</v>
      </c>
      <c r="I58">
        <v>354</v>
      </c>
      <c r="J58">
        <v>64</v>
      </c>
      <c r="K58">
        <v>1786.39</v>
      </c>
      <c r="L58">
        <v>13083.05</v>
      </c>
      <c r="M58">
        <v>44</v>
      </c>
      <c r="N58">
        <v>30</v>
      </c>
      <c r="O58" t="s">
        <v>21</v>
      </c>
    </row>
    <row r="59" spans="1:15" x14ac:dyDescent="0.25">
      <c r="A59" t="s">
        <v>27</v>
      </c>
      <c r="B59" t="s">
        <v>28</v>
      </c>
      <c r="C59" t="s">
        <v>132</v>
      </c>
      <c r="D59" t="s">
        <v>89</v>
      </c>
      <c r="E59" t="s">
        <v>31</v>
      </c>
      <c r="F59" t="s">
        <v>26</v>
      </c>
      <c r="G59">
        <v>26724</v>
      </c>
      <c r="H59">
        <v>1665</v>
      </c>
      <c r="I59">
        <v>753</v>
      </c>
      <c r="J59">
        <v>236</v>
      </c>
      <c r="K59">
        <v>704.72</v>
      </c>
      <c r="L59">
        <v>89743.29</v>
      </c>
      <c r="M59">
        <v>180</v>
      </c>
      <c r="N59">
        <v>27</v>
      </c>
      <c r="O59" t="s">
        <v>21</v>
      </c>
    </row>
    <row r="60" spans="1:15" x14ac:dyDescent="0.25">
      <c r="A60" t="s">
        <v>72</v>
      </c>
      <c r="B60" t="s">
        <v>73</v>
      </c>
      <c r="C60" t="s">
        <v>133</v>
      </c>
      <c r="D60" t="s">
        <v>70</v>
      </c>
      <c r="E60" t="s">
        <v>31</v>
      </c>
      <c r="F60" t="s">
        <v>32</v>
      </c>
      <c r="G60">
        <v>59348</v>
      </c>
      <c r="H60">
        <v>2582</v>
      </c>
      <c r="I60">
        <v>825</v>
      </c>
      <c r="J60">
        <v>231</v>
      </c>
      <c r="K60">
        <v>6266.83</v>
      </c>
      <c r="L60">
        <v>42314.18</v>
      </c>
      <c r="M60">
        <v>131</v>
      </c>
      <c r="N60">
        <v>10</v>
      </c>
      <c r="O60" t="s">
        <v>23</v>
      </c>
    </row>
    <row r="61" spans="1:15" x14ac:dyDescent="0.25">
      <c r="A61" t="s">
        <v>15</v>
      </c>
      <c r="B61" t="s">
        <v>16</v>
      </c>
      <c r="C61" t="s">
        <v>134</v>
      </c>
      <c r="D61" t="s">
        <v>91</v>
      </c>
      <c r="E61" t="s">
        <v>19</v>
      </c>
      <c r="F61" t="s">
        <v>51</v>
      </c>
      <c r="G61">
        <v>10085</v>
      </c>
      <c r="H61">
        <v>267</v>
      </c>
      <c r="I61">
        <v>143</v>
      </c>
      <c r="J61">
        <v>28</v>
      </c>
      <c r="K61">
        <v>2358.7800000000002</v>
      </c>
      <c r="L61">
        <v>18824.349999999999</v>
      </c>
      <c r="M61">
        <v>17</v>
      </c>
      <c r="N61">
        <v>12</v>
      </c>
      <c r="O61" t="s">
        <v>23</v>
      </c>
    </row>
    <row r="62" spans="1:15" x14ac:dyDescent="0.25">
      <c r="A62" t="s">
        <v>72</v>
      </c>
      <c r="B62" t="s">
        <v>73</v>
      </c>
      <c r="C62" t="s">
        <v>135</v>
      </c>
      <c r="D62" t="s">
        <v>86</v>
      </c>
      <c r="E62" t="s">
        <v>31</v>
      </c>
      <c r="F62" t="s">
        <v>32</v>
      </c>
      <c r="G62">
        <v>31547</v>
      </c>
      <c r="H62">
        <v>1161</v>
      </c>
      <c r="I62">
        <v>486</v>
      </c>
      <c r="J62">
        <v>71</v>
      </c>
      <c r="K62">
        <v>3224.83</v>
      </c>
      <c r="L62">
        <v>16175.23</v>
      </c>
      <c r="M62">
        <v>51</v>
      </c>
      <c r="N62">
        <v>7</v>
      </c>
      <c r="O62" t="s">
        <v>23</v>
      </c>
    </row>
    <row r="63" spans="1:15" x14ac:dyDescent="0.25">
      <c r="A63" t="s">
        <v>27</v>
      </c>
      <c r="B63" t="s">
        <v>28</v>
      </c>
      <c r="C63" t="s">
        <v>57</v>
      </c>
      <c r="D63" t="s">
        <v>30</v>
      </c>
      <c r="E63" t="s">
        <v>31</v>
      </c>
      <c r="F63" t="s">
        <v>20</v>
      </c>
      <c r="G63">
        <v>62341</v>
      </c>
      <c r="H63">
        <v>3083</v>
      </c>
      <c r="I63">
        <v>1682</v>
      </c>
      <c r="J63">
        <v>305</v>
      </c>
      <c r="K63">
        <v>1505.53</v>
      </c>
      <c r="L63">
        <v>79127.350000000006</v>
      </c>
      <c r="M63">
        <v>209</v>
      </c>
      <c r="N63">
        <v>13</v>
      </c>
      <c r="O63" t="s">
        <v>21</v>
      </c>
    </row>
    <row r="64" spans="1:15" x14ac:dyDescent="0.25">
      <c r="A64" t="s">
        <v>47</v>
      </c>
      <c r="B64" t="s">
        <v>48</v>
      </c>
      <c r="C64" t="s">
        <v>136</v>
      </c>
      <c r="D64" t="s">
        <v>106</v>
      </c>
      <c r="E64" t="s">
        <v>37</v>
      </c>
      <c r="F64" t="s">
        <v>20</v>
      </c>
      <c r="G64">
        <v>33551</v>
      </c>
      <c r="H64">
        <v>1007</v>
      </c>
      <c r="I64">
        <v>408</v>
      </c>
      <c r="J64">
        <v>61</v>
      </c>
      <c r="K64">
        <v>2168.91</v>
      </c>
      <c r="L64">
        <v>10131.85</v>
      </c>
      <c r="M64">
        <v>30</v>
      </c>
      <c r="N64">
        <v>18</v>
      </c>
      <c r="O64" t="s">
        <v>21</v>
      </c>
    </row>
    <row r="65" spans="1:15" x14ac:dyDescent="0.25">
      <c r="A65" t="s">
        <v>52</v>
      </c>
      <c r="B65" t="s">
        <v>53</v>
      </c>
      <c r="C65" t="s">
        <v>137</v>
      </c>
      <c r="D65" t="s">
        <v>138</v>
      </c>
      <c r="E65" t="s">
        <v>37</v>
      </c>
      <c r="F65" t="s">
        <v>51</v>
      </c>
      <c r="G65">
        <v>58793</v>
      </c>
      <c r="H65">
        <v>4630</v>
      </c>
      <c r="I65">
        <v>1846</v>
      </c>
      <c r="J65">
        <v>568</v>
      </c>
      <c r="K65">
        <v>2269.19</v>
      </c>
      <c r="L65">
        <v>162117.57999999999</v>
      </c>
      <c r="M65">
        <v>408</v>
      </c>
      <c r="N65">
        <v>14</v>
      </c>
      <c r="O65" t="s">
        <v>23</v>
      </c>
    </row>
    <row r="66" spans="1:15" x14ac:dyDescent="0.25">
      <c r="A66" t="s">
        <v>47</v>
      </c>
      <c r="B66" t="s">
        <v>48</v>
      </c>
      <c r="C66" t="s">
        <v>139</v>
      </c>
      <c r="D66" t="s">
        <v>49</v>
      </c>
      <c r="E66" t="s">
        <v>37</v>
      </c>
      <c r="F66" t="s">
        <v>26</v>
      </c>
      <c r="G66">
        <v>39295</v>
      </c>
      <c r="H66">
        <v>1473</v>
      </c>
      <c r="I66">
        <v>743</v>
      </c>
      <c r="J66">
        <v>131</v>
      </c>
      <c r="K66">
        <v>3319</v>
      </c>
      <c r="L66">
        <v>25800.11</v>
      </c>
      <c r="M66">
        <v>72</v>
      </c>
      <c r="N66">
        <v>20</v>
      </c>
      <c r="O66" t="s">
        <v>21</v>
      </c>
    </row>
    <row r="67" spans="1:15" x14ac:dyDescent="0.25">
      <c r="A67" t="s">
        <v>76</v>
      </c>
      <c r="B67" t="s">
        <v>77</v>
      </c>
      <c r="C67" t="s">
        <v>140</v>
      </c>
      <c r="D67" t="s">
        <v>79</v>
      </c>
      <c r="E67" t="s">
        <v>42</v>
      </c>
      <c r="F67" t="s">
        <v>32</v>
      </c>
      <c r="G67">
        <v>38339</v>
      </c>
      <c r="H67">
        <v>501</v>
      </c>
      <c r="I67">
        <v>128</v>
      </c>
      <c r="J67">
        <v>23</v>
      </c>
      <c r="K67">
        <v>1091.46</v>
      </c>
      <c r="L67">
        <v>4488.13</v>
      </c>
      <c r="M67">
        <v>13</v>
      </c>
      <c r="N67">
        <v>24</v>
      </c>
      <c r="O67" t="s">
        <v>23</v>
      </c>
    </row>
    <row r="68" spans="1:15" x14ac:dyDescent="0.25">
      <c r="A68" t="s">
        <v>76</v>
      </c>
      <c r="B68" t="s">
        <v>77</v>
      </c>
      <c r="C68" t="s">
        <v>141</v>
      </c>
      <c r="D68" t="s">
        <v>108</v>
      </c>
      <c r="E68" t="s">
        <v>42</v>
      </c>
      <c r="F68" t="s">
        <v>51</v>
      </c>
      <c r="G68">
        <v>51541</v>
      </c>
      <c r="H68">
        <v>1154</v>
      </c>
      <c r="I68">
        <v>470</v>
      </c>
      <c r="J68">
        <v>46</v>
      </c>
      <c r="K68">
        <v>1699.99</v>
      </c>
      <c r="L68">
        <v>9253.94</v>
      </c>
      <c r="M68">
        <v>24</v>
      </c>
      <c r="N68">
        <v>12</v>
      </c>
      <c r="O68" t="s">
        <v>21</v>
      </c>
    </row>
    <row r="69" spans="1:15" x14ac:dyDescent="0.25">
      <c r="A69" t="s">
        <v>15</v>
      </c>
      <c r="B69" t="s">
        <v>16</v>
      </c>
      <c r="C69" t="s">
        <v>142</v>
      </c>
      <c r="D69" t="s">
        <v>18</v>
      </c>
      <c r="E69" t="s">
        <v>19</v>
      </c>
      <c r="F69" t="s">
        <v>55</v>
      </c>
      <c r="G69">
        <v>16107</v>
      </c>
      <c r="H69">
        <v>332</v>
      </c>
      <c r="I69">
        <v>144</v>
      </c>
      <c r="J69">
        <v>34</v>
      </c>
      <c r="K69">
        <v>2597.13</v>
      </c>
      <c r="L69">
        <v>23361.119999999999</v>
      </c>
      <c r="M69">
        <v>16</v>
      </c>
      <c r="N69">
        <v>8</v>
      </c>
      <c r="O69" t="s">
        <v>43</v>
      </c>
    </row>
    <row r="70" spans="1:15" x14ac:dyDescent="0.25">
      <c r="A70" t="s">
        <v>129</v>
      </c>
      <c r="B70" t="s">
        <v>130</v>
      </c>
      <c r="C70" t="s">
        <v>143</v>
      </c>
      <c r="D70" t="s">
        <v>79</v>
      </c>
      <c r="E70" t="s">
        <v>31</v>
      </c>
      <c r="F70" t="s">
        <v>32</v>
      </c>
      <c r="G70">
        <v>53218</v>
      </c>
      <c r="H70">
        <v>1175</v>
      </c>
      <c r="I70">
        <v>361</v>
      </c>
      <c r="J70">
        <v>40</v>
      </c>
      <c r="K70">
        <v>2799.68</v>
      </c>
      <c r="L70">
        <v>6385.26</v>
      </c>
      <c r="M70">
        <v>19</v>
      </c>
      <c r="N70">
        <v>28</v>
      </c>
      <c r="O70" t="s">
        <v>23</v>
      </c>
    </row>
    <row r="71" spans="1:15" x14ac:dyDescent="0.25">
      <c r="A71" t="s">
        <v>113</v>
      </c>
      <c r="B71" t="s">
        <v>114</v>
      </c>
      <c r="C71" t="s">
        <v>144</v>
      </c>
      <c r="D71" t="s">
        <v>36</v>
      </c>
      <c r="E71" t="s">
        <v>19</v>
      </c>
      <c r="F71" t="s">
        <v>51</v>
      </c>
      <c r="G71">
        <v>13820</v>
      </c>
      <c r="H71">
        <v>825</v>
      </c>
      <c r="I71">
        <v>440</v>
      </c>
      <c r="J71">
        <v>68</v>
      </c>
      <c r="K71">
        <v>2501.1</v>
      </c>
      <c r="L71">
        <v>15582.23</v>
      </c>
      <c r="M71">
        <v>45</v>
      </c>
      <c r="N71">
        <v>29</v>
      </c>
      <c r="O71" t="s">
        <v>21</v>
      </c>
    </row>
    <row r="72" spans="1:15" x14ac:dyDescent="0.25">
      <c r="A72" t="s">
        <v>76</v>
      </c>
      <c r="B72" t="s">
        <v>77</v>
      </c>
      <c r="C72" t="s">
        <v>67</v>
      </c>
      <c r="D72" t="s">
        <v>108</v>
      </c>
      <c r="E72" t="s">
        <v>42</v>
      </c>
      <c r="F72" t="s">
        <v>32</v>
      </c>
      <c r="G72">
        <v>82824</v>
      </c>
      <c r="H72">
        <v>2050</v>
      </c>
      <c r="I72">
        <v>1092</v>
      </c>
      <c r="J72">
        <v>136</v>
      </c>
      <c r="K72">
        <v>2501.35</v>
      </c>
      <c r="L72">
        <v>32887.760000000002</v>
      </c>
      <c r="M72">
        <v>69</v>
      </c>
      <c r="N72">
        <v>22</v>
      </c>
      <c r="O72" t="s">
        <v>43</v>
      </c>
    </row>
    <row r="73" spans="1:15" x14ac:dyDescent="0.25">
      <c r="A73" t="s">
        <v>76</v>
      </c>
      <c r="B73" t="s">
        <v>77</v>
      </c>
      <c r="C73" t="s">
        <v>145</v>
      </c>
      <c r="D73" t="s">
        <v>108</v>
      </c>
      <c r="E73" t="s">
        <v>42</v>
      </c>
      <c r="F73" t="s">
        <v>51</v>
      </c>
      <c r="G73">
        <v>39267</v>
      </c>
      <c r="H73">
        <v>963</v>
      </c>
      <c r="I73">
        <v>409</v>
      </c>
      <c r="J73">
        <v>49</v>
      </c>
      <c r="K73">
        <v>1880.68</v>
      </c>
      <c r="L73">
        <v>11015.08</v>
      </c>
      <c r="M73">
        <v>22</v>
      </c>
      <c r="N73">
        <v>16</v>
      </c>
      <c r="O73" t="s">
        <v>21</v>
      </c>
    </row>
    <row r="74" spans="1:15" x14ac:dyDescent="0.25">
      <c r="A74" t="s">
        <v>38</v>
      </c>
      <c r="B74" t="s">
        <v>39</v>
      </c>
      <c r="C74" t="s">
        <v>146</v>
      </c>
      <c r="D74" t="s">
        <v>49</v>
      </c>
      <c r="E74" t="s">
        <v>42</v>
      </c>
      <c r="F74" t="s">
        <v>26</v>
      </c>
      <c r="G74">
        <v>16634</v>
      </c>
      <c r="H74">
        <v>513</v>
      </c>
      <c r="I74">
        <v>190</v>
      </c>
      <c r="J74">
        <v>29</v>
      </c>
      <c r="K74">
        <v>1213.19</v>
      </c>
      <c r="L74">
        <v>6886.58</v>
      </c>
      <c r="M74">
        <v>18</v>
      </c>
      <c r="N74">
        <v>30</v>
      </c>
      <c r="O74" t="s">
        <v>43</v>
      </c>
    </row>
    <row r="75" spans="1:15" x14ac:dyDescent="0.25">
      <c r="A75" t="s">
        <v>15</v>
      </c>
      <c r="B75" t="s">
        <v>16</v>
      </c>
      <c r="C75" t="s">
        <v>147</v>
      </c>
      <c r="D75" t="s">
        <v>91</v>
      </c>
      <c r="E75" t="s">
        <v>19</v>
      </c>
      <c r="F75" t="s">
        <v>32</v>
      </c>
      <c r="G75">
        <v>13255</v>
      </c>
      <c r="H75">
        <v>422</v>
      </c>
      <c r="I75">
        <v>203</v>
      </c>
      <c r="J75">
        <v>39</v>
      </c>
      <c r="K75">
        <v>4171.93</v>
      </c>
      <c r="L75">
        <v>19292.740000000002</v>
      </c>
      <c r="M75">
        <v>21</v>
      </c>
      <c r="N75">
        <v>10</v>
      </c>
      <c r="O75" t="s">
        <v>21</v>
      </c>
    </row>
    <row r="76" spans="1:15" x14ac:dyDescent="0.25">
      <c r="A76" t="s">
        <v>92</v>
      </c>
      <c r="B76" t="s">
        <v>93</v>
      </c>
      <c r="C76" t="s">
        <v>148</v>
      </c>
      <c r="D76" t="s">
        <v>149</v>
      </c>
      <c r="E76" t="s">
        <v>31</v>
      </c>
      <c r="F76" t="s">
        <v>20</v>
      </c>
      <c r="G76">
        <v>52974</v>
      </c>
      <c r="H76">
        <v>348</v>
      </c>
      <c r="I76">
        <v>132</v>
      </c>
      <c r="J76">
        <v>5</v>
      </c>
      <c r="K76">
        <v>945.86</v>
      </c>
      <c r="L76">
        <v>565.1</v>
      </c>
      <c r="M76">
        <v>2</v>
      </c>
      <c r="N76">
        <v>17</v>
      </c>
      <c r="O76" t="s">
        <v>21</v>
      </c>
    </row>
    <row r="77" spans="1:15" x14ac:dyDescent="0.25">
      <c r="A77" t="s">
        <v>65</v>
      </c>
      <c r="B77" t="s">
        <v>66</v>
      </c>
      <c r="C77" t="s">
        <v>67</v>
      </c>
      <c r="D77" t="s">
        <v>103</v>
      </c>
      <c r="E77" t="s">
        <v>37</v>
      </c>
      <c r="F77" t="s">
        <v>55</v>
      </c>
      <c r="G77">
        <v>27436</v>
      </c>
      <c r="H77">
        <v>2420</v>
      </c>
      <c r="I77">
        <v>1100</v>
      </c>
      <c r="J77">
        <v>485</v>
      </c>
      <c r="K77">
        <v>1153.4000000000001</v>
      </c>
      <c r="L77">
        <v>170470.61</v>
      </c>
      <c r="M77">
        <v>417</v>
      </c>
      <c r="N77">
        <v>27</v>
      </c>
      <c r="O77" t="s">
        <v>23</v>
      </c>
    </row>
    <row r="78" spans="1:15" x14ac:dyDescent="0.25">
      <c r="A78" t="s">
        <v>60</v>
      </c>
      <c r="B78" t="s">
        <v>61</v>
      </c>
      <c r="C78" t="s">
        <v>150</v>
      </c>
      <c r="D78" t="s">
        <v>70</v>
      </c>
      <c r="E78" t="s">
        <v>64</v>
      </c>
      <c r="F78" t="s">
        <v>26</v>
      </c>
      <c r="G78">
        <v>45013</v>
      </c>
      <c r="H78">
        <v>2017</v>
      </c>
      <c r="I78">
        <v>971</v>
      </c>
      <c r="J78">
        <v>126</v>
      </c>
      <c r="K78">
        <v>5925.33</v>
      </c>
      <c r="L78">
        <v>30991.86</v>
      </c>
      <c r="M78">
        <v>89</v>
      </c>
      <c r="N78">
        <v>20</v>
      </c>
      <c r="O78" t="s">
        <v>43</v>
      </c>
    </row>
    <row r="79" spans="1:15" x14ac:dyDescent="0.25">
      <c r="A79" t="s">
        <v>98</v>
      </c>
      <c r="B79" t="s">
        <v>99</v>
      </c>
      <c r="C79" t="s">
        <v>151</v>
      </c>
      <c r="D79" t="s">
        <v>120</v>
      </c>
      <c r="E79" t="s">
        <v>42</v>
      </c>
      <c r="F79" t="s">
        <v>51</v>
      </c>
      <c r="G79">
        <v>11845</v>
      </c>
      <c r="H79">
        <v>1252</v>
      </c>
      <c r="I79">
        <v>456</v>
      </c>
      <c r="J79">
        <v>223</v>
      </c>
      <c r="K79">
        <v>847.7</v>
      </c>
      <c r="L79">
        <v>84428.23</v>
      </c>
      <c r="M79">
        <v>196</v>
      </c>
      <c r="N79">
        <v>24</v>
      </c>
      <c r="O79" t="s">
        <v>43</v>
      </c>
    </row>
    <row r="80" spans="1:15" x14ac:dyDescent="0.25">
      <c r="A80" t="s">
        <v>92</v>
      </c>
      <c r="B80" t="s">
        <v>93</v>
      </c>
      <c r="C80" t="s">
        <v>152</v>
      </c>
      <c r="D80" t="s">
        <v>95</v>
      </c>
      <c r="E80" t="s">
        <v>31</v>
      </c>
      <c r="F80" t="s">
        <v>26</v>
      </c>
      <c r="G80">
        <v>89111</v>
      </c>
      <c r="H80">
        <v>1174</v>
      </c>
      <c r="I80">
        <v>461</v>
      </c>
      <c r="J80">
        <v>26</v>
      </c>
      <c r="K80">
        <v>3345.14</v>
      </c>
      <c r="L80">
        <v>3769.7</v>
      </c>
      <c r="M80">
        <v>13</v>
      </c>
      <c r="N80">
        <v>22</v>
      </c>
      <c r="O80" t="s">
        <v>21</v>
      </c>
    </row>
    <row r="81" spans="1:15" x14ac:dyDescent="0.25">
      <c r="A81" t="s">
        <v>33</v>
      </c>
      <c r="B81" t="s">
        <v>34</v>
      </c>
      <c r="C81" t="s">
        <v>153</v>
      </c>
      <c r="D81" t="s">
        <v>36</v>
      </c>
      <c r="E81" t="s">
        <v>37</v>
      </c>
      <c r="F81" t="s">
        <v>26</v>
      </c>
      <c r="G81">
        <v>38666</v>
      </c>
      <c r="H81">
        <v>1915</v>
      </c>
      <c r="I81">
        <v>557</v>
      </c>
      <c r="J81">
        <v>239</v>
      </c>
      <c r="K81">
        <v>5811.35</v>
      </c>
      <c r="L81">
        <v>83356.800000000003</v>
      </c>
      <c r="M81">
        <v>181</v>
      </c>
      <c r="N81">
        <v>8</v>
      </c>
      <c r="O81" t="s">
        <v>21</v>
      </c>
    </row>
    <row r="82" spans="1:15" x14ac:dyDescent="0.25">
      <c r="A82" t="s">
        <v>27</v>
      </c>
      <c r="B82" t="s">
        <v>28</v>
      </c>
      <c r="C82" t="s">
        <v>154</v>
      </c>
      <c r="D82" t="s">
        <v>30</v>
      </c>
      <c r="E82" t="s">
        <v>31</v>
      </c>
      <c r="F82" t="s">
        <v>51</v>
      </c>
      <c r="G82">
        <v>50042</v>
      </c>
      <c r="H82">
        <v>2367</v>
      </c>
      <c r="I82">
        <v>1181</v>
      </c>
      <c r="J82">
        <v>350</v>
      </c>
      <c r="K82">
        <v>751.55</v>
      </c>
      <c r="L82">
        <v>105860.83</v>
      </c>
      <c r="M82">
        <v>270</v>
      </c>
      <c r="N82">
        <v>12</v>
      </c>
      <c r="O82" t="s">
        <v>23</v>
      </c>
    </row>
    <row r="83" spans="1:15" x14ac:dyDescent="0.25">
      <c r="A83" t="s">
        <v>27</v>
      </c>
      <c r="B83" t="s">
        <v>28</v>
      </c>
      <c r="C83" t="s">
        <v>155</v>
      </c>
      <c r="D83" t="s">
        <v>89</v>
      </c>
      <c r="E83" t="s">
        <v>31</v>
      </c>
      <c r="F83" t="s">
        <v>55</v>
      </c>
      <c r="G83">
        <v>52198</v>
      </c>
      <c r="H83">
        <v>3770</v>
      </c>
      <c r="I83">
        <v>2047</v>
      </c>
      <c r="J83">
        <v>427</v>
      </c>
      <c r="K83">
        <v>975.29</v>
      </c>
      <c r="L83">
        <v>151661.16</v>
      </c>
      <c r="M83">
        <v>303</v>
      </c>
      <c r="N83">
        <v>24</v>
      </c>
      <c r="O83" t="s">
        <v>21</v>
      </c>
    </row>
    <row r="84" spans="1:15" x14ac:dyDescent="0.25">
      <c r="A84" t="s">
        <v>52</v>
      </c>
      <c r="B84" t="s">
        <v>53</v>
      </c>
      <c r="C84" t="s">
        <v>156</v>
      </c>
      <c r="D84" t="s">
        <v>138</v>
      </c>
      <c r="E84" t="s">
        <v>37</v>
      </c>
      <c r="F84" t="s">
        <v>32</v>
      </c>
      <c r="G84">
        <v>20227</v>
      </c>
      <c r="H84">
        <v>1259</v>
      </c>
      <c r="I84">
        <v>486</v>
      </c>
      <c r="J84">
        <v>167</v>
      </c>
      <c r="K84">
        <v>409.51</v>
      </c>
      <c r="L84">
        <v>52916.57</v>
      </c>
      <c r="M84">
        <v>131</v>
      </c>
      <c r="N84">
        <v>19</v>
      </c>
      <c r="O84" t="s">
        <v>43</v>
      </c>
    </row>
    <row r="85" spans="1:15" x14ac:dyDescent="0.25">
      <c r="A85" t="s">
        <v>72</v>
      </c>
      <c r="B85" t="s">
        <v>73</v>
      </c>
      <c r="C85" t="s">
        <v>157</v>
      </c>
      <c r="D85" t="s">
        <v>63</v>
      </c>
      <c r="E85" t="s">
        <v>31</v>
      </c>
      <c r="F85" t="s">
        <v>51</v>
      </c>
      <c r="G85">
        <v>16187</v>
      </c>
      <c r="H85">
        <v>535</v>
      </c>
      <c r="I85">
        <v>238</v>
      </c>
      <c r="J85">
        <v>47</v>
      </c>
      <c r="K85">
        <v>1295.3</v>
      </c>
      <c r="L85">
        <v>12561.33</v>
      </c>
      <c r="M85">
        <v>28</v>
      </c>
      <c r="N85">
        <v>23</v>
      </c>
      <c r="O85" t="s">
        <v>23</v>
      </c>
    </row>
    <row r="86" spans="1:15" x14ac:dyDescent="0.25">
      <c r="A86" t="s">
        <v>98</v>
      </c>
      <c r="B86" t="s">
        <v>99</v>
      </c>
      <c r="C86" t="s">
        <v>158</v>
      </c>
      <c r="D86" t="s">
        <v>68</v>
      </c>
      <c r="E86" t="s">
        <v>42</v>
      </c>
      <c r="F86" t="s">
        <v>51</v>
      </c>
      <c r="G86">
        <v>26960</v>
      </c>
      <c r="H86">
        <v>3184</v>
      </c>
      <c r="I86">
        <v>1594</v>
      </c>
      <c r="J86">
        <v>590</v>
      </c>
      <c r="K86">
        <v>1231.97</v>
      </c>
      <c r="L86">
        <v>156794.51999999999</v>
      </c>
      <c r="M86">
        <v>490</v>
      </c>
      <c r="N86">
        <v>15</v>
      </c>
      <c r="O86" t="s">
        <v>21</v>
      </c>
    </row>
    <row r="87" spans="1:15" x14ac:dyDescent="0.25">
      <c r="A87" t="s">
        <v>52</v>
      </c>
      <c r="B87" t="s">
        <v>53</v>
      </c>
      <c r="C87" t="s">
        <v>159</v>
      </c>
      <c r="D87" t="s">
        <v>89</v>
      </c>
      <c r="E87" t="s">
        <v>37</v>
      </c>
      <c r="F87" t="s">
        <v>26</v>
      </c>
      <c r="G87">
        <v>46218</v>
      </c>
      <c r="H87">
        <v>1911</v>
      </c>
      <c r="I87">
        <v>819</v>
      </c>
      <c r="J87">
        <v>231</v>
      </c>
      <c r="K87">
        <v>968.9</v>
      </c>
      <c r="L87">
        <v>75056.570000000007</v>
      </c>
      <c r="M87">
        <v>171</v>
      </c>
      <c r="N87">
        <v>24</v>
      </c>
      <c r="O87" t="s">
        <v>21</v>
      </c>
    </row>
    <row r="88" spans="1:15" x14ac:dyDescent="0.25">
      <c r="A88" t="s">
        <v>52</v>
      </c>
      <c r="B88" t="s">
        <v>53</v>
      </c>
      <c r="C88" t="s">
        <v>160</v>
      </c>
      <c r="D88" t="s">
        <v>30</v>
      </c>
      <c r="E88" t="s">
        <v>37</v>
      </c>
      <c r="F88" t="s">
        <v>20</v>
      </c>
      <c r="G88">
        <v>27491</v>
      </c>
      <c r="H88">
        <v>2113</v>
      </c>
      <c r="I88">
        <v>1029</v>
      </c>
      <c r="J88">
        <v>320</v>
      </c>
      <c r="K88">
        <v>852.17</v>
      </c>
      <c r="L88">
        <v>127003.07</v>
      </c>
      <c r="M88">
        <v>225</v>
      </c>
      <c r="N88">
        <v>19</v>
      </c>
      <c r="O88" t="s">
        <v>23</v>
      </c>
    </row>
    <row r="89" spans="1:15" x14ac:dyDescent="0.25">
      <c r="A89" t="s">
        <v>15</v>
      </c>
      <c r="B89" t="s">
        <v>16</v>
      </c>
      <c r="C89" t="s">
        <v>147</v>
      </c>
      <c r="D89" t="s">
        <v>91</v>
      </c>
      <c r="E89" t="s">
        <v>19</v>
      </c>
      <c r="F89" t="s">
        <v>26</v>
      </c>
      <c r="G89">
        <v>11178</v>
      </c>
      <c r="H89">
        <v>362</v>
      </c>
      <c r="I89">
        <v>117</v>
      </c>
      <c r="J89">
        <v>39</v>
      </c>
      <c r="K89">
        <v>2178.9699999999998</v>
      </c>
      <c r="L89">
        <v>21371.66</v>
      </c>
      <c r="M89">
        <v>17</v>
      </c>
      <c r="N89">
        <v>19</v>
      </c>
      <c r="O89" t="s">
        <v>21</v>
      </c>
    </row>
    <row r="90" spans="1:15" x14ac:dyDescent="0.25">
      <c r="A90" t="s">
        <v>60</v>
      </c>
      <c r="B90" t="s">
        <v>61</v>
      </c>
      <c r="C90" t="s">
        <v>161</v>
      </c>
      <c r="D90" t="s">
        <v>70</v>
      </c>
      <c r="E90" t="s">
        <v>64</v>
      </c>
      <c r="F90" t="s">
        <v>32</v>
      </c>
      <c r="G90">
        <v>48905</v>
      </c>
      <c r="H90">
        <v>1643</v>
      </c>
      <c r="I90">
        <v>887</v>
      </c>
      <c r="J90">
        <v>162</v>
      </c>
      <c r="K90">
        <v>4916.7299999999996</v>
      </c>
      <c r="L90">
        <v>39524.660000000003</v>
      </c>
      <c r="M90">
        <v>94</v>
      </c>
      <c r="N90">
        <v>28</v>
      </c>
      <c r="O90" t="s">
        <v>21</v>
      </c>
    </row>
    <row r="91" spans="1:15" x14ac:dyDescent="0.25">
      <c r="A91" t="s">
        <v>27</v>
      </c>
      <c r="B91" t="s">
        <v>28</v>
      </c>
      <c r="C91" t="s">
        <v>162</v>
      </c>
      <c r="D91" t="s">
        <v>138</v>
      </c>
      <c r="E91" t="s">
        <v>31</v>
      </c>
      <c r="F91" t="s">
        <v>26</v>
      </c>
      <c r="G91">
        <v>16767</v>
      </c>
      <c r="H91">
        <v>1278</v>
      </c>
      <c r="I91">
        <v>651</v>
      </c>
      <c r="J91">
        <v>174</v>
      </c>
      <c r="K91">
        <v>558.17999999999995</v>
      </c>
      <c r="L91">
        <v>45983.17</v>
      </c>
      <c r="M91">
        <v>128</v>
      </c>
      <c r="N91">
        <v>24</v>
      </c>
      <c r="O91" t="s">
        <v>43</v>
      </c>
    </row>
    <row r="92" spans="1:15" x14ac:dyDescent="0.25">
      <c r="A92" t="s">
        <v>76</v>
      </c>
      <c r="B92" t="s">
        <v>77</v>
      </c>
      <c r="C92" t="s">
        <v>163</v>
      </c>
      <c r="D92" t="s">
        <v>108</v>
      </c>
      <c r="E92" t="s">
        <v>42</v>
      </c>
      <c r="F92" t="s">
        <v>20</v>
      </c>
      <c r="G92">
        <v>29579</v>
      </c>
      <c r="H92">
        <v>664</v>
      </c>
      <c r="I92">
        <v>188</v>
      </c>
      <c r="J92">
        <v>35</v>
      </c>
      <c r="K92">
        <v>1317.33</v>
      </c>
      <c r="L92">
        <v>5401.9</v>
      </c>
      <c r="M92">
        <v>18</v>
      </c>
      <c r="N92">
        <v>25</v>
      </c>
      <c r="O92" t="s">
        <v>23</v>
      </c>
    </row>
    <row r="93" spans="1:15" x14ac:dyDescent="0.25">
      <c r="A93" t="s">
        <v>33</v>
      </c>
      <c r="B93" t="s">
        <v>34</v>
      </c>
      <c r="C93" t="s">
        <v>127</v>
      </c>
      <c r="D93" t="s">
        <v>164</v>
      </c>
      <c r="E93" t="s">
        <v>37</v>
      </c>
      <c r="F93" t="s">
        <v>55</v>
      </c>
      <c r="G93">
        <v>19782</v>
      </c>
      <c r="H93">
        <v>822</v>
      </c>
      <c r="I93">
        <v>236</v>
      </c>
      <c r="J93">
        <v>101</v>
      </c>
      <c r="K93">
        <v>2270.69</v>
      </c>
      <c r="L93">
        <v>28759.09</v>
      </c>
      <c r="M93">
        <v>82</v>
      </c>
      <c r="N93">
        <v>15</v>
      </c>
      <c r="O93" t="s">
        <v>21</v>
      </c>
    </row>
    <row r="94" spans="1:15" x14ac:dyDescent="0.25">
      <c r="A94" t="s">
        <v>72</v>
      </c>
      <c r="B94" t="s">
        <v>73</v>
      </c>
      <c r="C94" t="s">
        <v>165</v>
      </c>
      <c r="D94" t="s">
        <v>70</v>
      </c>
      <c r="E94" t="s">
        <v>31</v>
      </c>
      <c r="F94" t="s">
        <v>55</v>
      </c>
      <c r="G94">
        <v>39456</v>
      </c>
      <c r="H94">
        <v>1883</v>
      </c>
      <c r="I94">
        <v>972</v>
      </c>
      <c r="J94">
        <v>143</v>
      </c>
      <c r="K94">
        <v>3673.37</v>
      </c>
      <c r="L94">
        <v>36940.75</v>
      </c>
      <c r="M94">
        <v>88</v>
      </c>
      <c r="N94">
        <v>27</v>
      </c>
      <c r="O94" t="s">
        <v>43</v>
      </c>
    </row>
    <row r="95" spans="1:15" x14ac:dyDescent="0.25">
      <c r="A95" t="s">
        <v>44</v>
      </c>
      <c r="B95" t="s">
        <v>45</v>
      </c>
      <c r="C95" t="s">
        <v>166</v>
      </c>
      <c r="D95" t="s">
        <v>18</v>
      </c>
      <c r="E95" t="s">
        <v>19</v>
      </c>
      <c r="F95" t="s">
        <v>51</v>
      </c>
      <c r="G95">
        <v>20548</v>
      </c>
      <c r="H95">
        <v>428</v>
      </c>
      <c r="I95">
        <v>220</v>
      </c>
      <c r="J95">
        <v>45</v>
      </c>
      <c r="K95">
        <v>4061.8</v>
      </c>
      <c r="L95">
        <v>23638.61</v>
      </c>
      <c r="M95">
        <v>20</v>
      </c>
      <c r="N95">
        <v>18</v>
      </c>
      <c r="O95" t="s">
        <v>21</v>
      </c>
    </row>
    <row r="96" spans="1:15" x14ac:dyDescent="0.25">
      <c r="A96" t="s">
        <v>27</v>
      </c>
      <c r="B96" t="s">
        <v>28</v>
      </c>
      <c r="C96" t="s">
        <v>87</v>
      </c>
      <c r="D96" t="s">
        <v>30</v>
      </c>
      <c r="E96" t="s">
        <v>31</v>
      </c>
      <c r="F96" t="s">
        <v>32</v>
      </c>
      <c r="G96">
        <v>28633</v>
      </c>
      <c r="H96">
        <v>1431</v>
      </c>
      <c r="I96">
        <v>465</v>
      </c>
      <c r="J96">
        <v>139</v>
      </c>
      <c r="K96">
        <v>837.27</v>
      </c>
      <c r="L96">
        <v>42567.360000000001</v>
      </c>
      <c r="M96">
        <v>114</v>
      </c>
      <c r="N96">
        <v>8</v>
      </c>
      <c r="O96" t="s">
        <v>43</v>
      </c>
    </row>
    <row r="97" spans="1:15" x14ac:dyDescent="0.25">
      <c r="A97" t="s">
        <v>47</v>
      </c>
      <c r="B97" t="s">
        <v>48</v>
      </c>
      <c r="C97" t="s">
        <v>167</v>
      </c>
      <c r="D97" t="s">
        <v>106</v>
      </c>
      <c r="E97" t="s">
        <v>37</v>
      </c>
      <c r="F97" t="s">
        <v>26</v>
      </c>
      <c r="G97">
        <v>30777</v>
      </c>
      <c r="H97">
        <v>1535</v>
      </c>
      <c r="I97">
        <v>512</v>
      </c>
      <c r="J97">
        <v>107</v>
      </c>
      <c r="K97">
        <v>4855.53</v>
      </c>
      <c r="L97">
        <v>19711.05</v>
      </c>
      <c r="M97">
        <v>57</v>
      </c>
      <c r="N97">
        <v>15</v>
      </c>
      <c r="O97" t="s">
        <v>43</v>
      </c>
    </row>
    <row r="98" spans="1:15" x14ac:dyDescent="0.25">
      <c r="A98" t="s">
        <v>44</v>
      </c>
      <c r="B98" t="s">
        <v>45</v>
      </c>
      <c r="C98" t="s">
        <v>168</v>
      </c>
      <c r="D98" t="s">
        <v>91</v>
      </c>
      <c r="E98" t="s">
        <v>19</v>
      </c>
      <c r="F98" t="s">
        <v>20</v>
      </c>
      <c r="G98">
        <v>14547</v>
      </c>
      <c r="H98">
        <v>487</v>
      </c>
      <c r="I98">
        <v>236</v>
      </c>
      <c r="J98">
        <v>53</v>
      </c>
      <c r="K98">
        <v>4059.82</v>
      </c>
      <c r="L98">
        <v>28087</v>
      </c>
      <c r="M98">
        <v>34</v>
      </c>
      <c r="N98">
        <v>13</v>
      </c>
      <c r="O98" t="s">
        <v>21</v>
      </c>
    </row>
    <row r="99" spans="1:15" x14ac:dyDescent="0.25">
      <c r="A99" t="s">
        <v>33</v>
      </c>
      <c r="B99" t="s">
        <v>34</v>
      </c>
      <c r="C99" t="s">
        <v>169</v>
      </c>
      <c r="D99" t="s">
        <v>170</v>
      </c>
      <c r="E99" t="s">
        <v>37</v>
      </c>
      <c r="F99" t="s">
        <v>55</v>
      </c>
      <c r="G99">
        <v>49517</v>
      </c>
      <c r="H99">
        <v>2505</v>
      </c>
      <c r="I99">
        <v>1080</v>
      </c>
      <c r="J99">
        <v>240</v>
      </c>
      <c r="K99">
        <v>11082.41</v>
      </c>
      <c r="L99">
        <v>67960.899999999994</v>
      </c>
      <c r="M99">
        <v>189</v>
      </c>
      <c r="N99">
        <v>19</v>
      </c>
      <c r="O99" t="s">
        <v>23</v>
      </c>
    </row>
    <row r="100" spans="1:15" x14ac:dyDescent="0.25">
      <c r="A100" t="s">
        <v>38</v>
      </c>
      <c r="B100" t="s">
        <v>39</v>
      </c>
      <c r="C100" t="s">
        <v>171</v>
      </c>
      <c r="D100" t="s">
        <v>49</v>
      </c>
      <c r="E100" t="s">
        <v>42</v>
      </c>
      <c r="F100" t="s">
        <v>26</v>
      </c>
      <c r="G100">
        <v>49581</v>
      </c>
      <c r="H100">
        <v>2686</v>
      </c>
      <c r="I100">
        <v>1417</v>
      </c>
      <c r="J100">
        <v>243</v>
      </c>
      <c r="K100">
        <v>8064</v>
      </c>
      <c r="L100">
        <v>47756.800000000003</v>
      </c>
      <c r="M100">
        <v>126</v>
      </c>
      <c r="N100">
        <v>26</v>
      </c>
      <c r="O100" t="s">
        <v>21</v>
      </c>
    </row>
    <row r="101" spans="1:15" x14ac:dyDescent="0.25">
      <c r="A101" t="s">
        <v>38</v>
      </c>
      <c r="B101" t="s">
        <v>39</v>
      </c>
      <c r="C101" t="s">
        <v>172</v>
      </c>
      <c r="D101" t="s">
        <v>49</v>
      </c>
      <c r="E101" t="s">
        <v>42</v>
      </c>
      <c r="F101" t="s">
        <v>32</v>
      </c>
      <c r="G101">
        <v>51750</v>
      </c>
      <c r="H101">
        <v>2371</v>
      </c>
      <c r="I101">
        <v>1048</v>
      </c>
      <c r="J101">
        <v>162</v>
      </c>
      <c r="K101">
        <v>5564.28</v>
      </c>
      <c r="L101">
        <v>31369.13</v>
      </c>
      <c r="M101">
        <v>106</v>
      </c>
      <c r="N101">
        <v>18</v>
      </c>
      <c r="O101" t="s">
        <v>21</v>
      </c>
    </row>
    <row r="102" spans="1:15" x14ac:dyDescent="0.25">
      <c r="A102" t="s">
        <v>38</v>
      </c>
      <c r="B102" t="s">
        <v>39</v>
      </c>
      <c r="C102" t="s">
        <v>173</v>
      </c>
      <c r="D102" t="s">
        <v>49</v>
      </c>
      <c r="E102" t="s">
        <v>42</v>
      </c>
      <c r="F102" t="s">
        <v>32</v>
      </c>
      <c r="G102">
        <v>16561</v>
      </c>
      <c r="H102">
        <v>500</v>
      </c>
      <c r="I102">
        <v>195</v>
      </c>
      <c r="J102">
        <v>39</v>
      </c>
      <c r="K102">
        <v>1502.53</v>
      </c>
      <c r="L102">
        <v>8577.14</v>
      </c>
      <c r="M102">
        <v>21</v>
      </c>
      <c r="N102">
        <v>13</v>
      </c>
      <c r="O102" t="s">
        <v>21</v>
      </c>
    </row>
    <row r="103" spans="1:15" x14ac:dyDescent="0.25">
      <c r="A103" t="s">
        <v>113</v>
      </c>
      <c r="B103" t="s">
        <v>114</v>
      </c>
      <c r="C103" t="s">
        <v>174</v>
      </c>
      <c r="D103" t="s">
        <v>164</v>
      </c>
      <c r="E103" t="s">
        <v>19</v>
      </c>
      <c r="F103" t="s">
        <v>51</v>
      </c>
      <c r="G103">
        <v>32423</v>
      </c>
      <c r="H103">
        <v>1356</v>
      </c>
      <c r="I103">
        <v>358</v>
      </c>
      <c r="J103">
        <v>156</v>
      </c>
      <c r="K103">
        <v>4327.59</v>
      </c>
      <c r="L103">
        <v>42145.43</v>
      </c>
      <c r="M103">
        <v>122</v>
      </c>
      <c r="N103">
        <v>22</v>
      </c>
      <c r="O103" t="s">
        <v>43</v>
      </c>
    </row>
    <row r="104" spans="1:15" x14ac:dyDescent="0.25">
      <c r="A104" t="s">
        <v>52</v>
      </c>
      <c r="B104" t="s">
        <v>53</v>
      </c>
      <c r="C104" t="s">
        <v>175</v>
      </c>
      <c r="D104" t="s">
        <v>138</v>
      </c>
      <c r="E104" t="s">
        <v>37</v>
      </c>
      <c r="F104" t="s">
        <v>20</v>
      </c>
      <c r="G104">
        <v>25006</v>
      </c>
      <c r="H104">
        <v>1277</v>
      </c>
      <c r="I104">
        <v>524</v>
      </c>
      <c r="J104">
        <v>160</v>
      </c>
      <c r="K104">
        <v>413.7</v>
      </c>
      <c r="L104">
        <v>45526.97</v>
      </c>
      <c r="M104">
        <v>129</v>
      </c>
      <c r="N104">
        <v>26</v>
      </c>
      <c r="O104" t="s">
        <v>23</v>
      </c>
    </row>
    <row r="105" spans="1:15" x14ac:dyDescent="0.25">
      <c r="A105" t="s">
        <v>113</v>
      </c>
      <c r="B105" t="s">
        <v>114</v>
      </c>
      <c r="C105" t="s">
        <v>176</v>
      </c>
      <c r="D105" t="s">
        <v>170</v>
      </c>
      <c r="E105" t="s">
        <v>19</v>
      </c>
      <c r="F105" t="s">
        <v>32</v>
      </c>
      <c r="G105">
        <v>39760</v>
      </c>
      <c r="H105">
        <v>1758</v>
      </c>
      <c r="I105">
        <v>513</v>
      </c>
      <c r="J105">
        <v>221</v>
      </c>
      <c r="K105">
        <v>6053.2</v>
      </c>
      <c r="L105">
        <v>66967.8</v>
      </c>
      <c r="M105">
        <v>152</v>
      </c>
      <c r="N105">
        <v>21</v>
      </c>
      <c r="O105" t="s">
        <v>43</v>
      </c>
    </row>
    <row r="106" spans="1:15" x14ac:dyDescent="0.25">
      <c r="A106" t="s">
        <v>92</v>
      </c>
      <c r="B106" t="s">
        <v>93</v>
      </c>
      <c r="C106" t="s">
        <v>177</v>
      </c>
      <c r="D106" t="s">
        <v>149</v>
      </c>
      <c r="E106" t="s">
        <v>31</v>
      </c>
      <c r="F106" t="s">
        <v>20</v>
      </c>
      <c r="G106">
        <v>59874</v>
      </c>
      <c r="H106">
        <v>942</v>
      </c>
      <c r="I106">
        <v>261</v>
      </c>
      <c r="J106">
        <v>15</v>
      </c>
      <c r="K106">
        <v>3008.52</v>
      </c>
      <c r="L106">
        <v>2653.11</v>
      </c>
      <c r="M106">
        <v>6</v>
      </c>
      <c r="N106">
        <v>28</v>
      </c>
      <c r="O106" t="s">
        <v>43</v>
      </c>
    </row>
    <row r="107" spans="1:15" x14ac:dyDescent="0.25">
      <c r="A107" t="s">
        <v>178</v>
      </c>
      <c r="B107" t="s">
        <v>179</v>
      </c>
      <c r="C107" t="s">
        <v>180</v>
      </c>
      <c r="D107" t="s">
        <v>149</v>
      </c>
      <c r="E107" t="s">
        <v>64</v>
      </c>
      <c r="F107" t="s">
        <v>32</v>
      </c>
      <c r="G107">
        <v>39974</v>
      </c>
      <c r="H107">
        <v>493</v>
      </c>
      <c r="I107">
        <v>159</v>
      </c>
      <c r="J107">
        <v>11</v>
      </c>
      <c r="K107">
        <v>1246.79</v>
      </c>
      <c r="L107">
        <v>1586.91</v>
      </c>
      <c r="M107">
        <v>3</v>
      </c>
      <c r="N107">
        <v>25</v>
      </c>
      <c r="O107" t="s">
        <v>21</v>
      </c>
    </row>
    <row r="108" spans="1:15" x14ac:dyDescent="0.25">
      <c r="A108" t="s">
        <v>76</v>
      </c>
      <c r="B108" t="s">
        <v>77</v>
      </c>
      <c r="C108" t="s">
        <v>181</v>
      </c>
      <c r="D108" t="s">
        <v>82</v>
      </c>
      <c r="E108" t="s">
        <v>42</v>
      </c>
      <c r="F108" t="s">
        <v>26</v>
      </c>
      <c r="G108">
        <v>46004</v>
      </c>
      <c r="H108">
        <v>932</v>
      </c>
      <c r="I108">
        <v>487</v>
      </c>
      <c r="J108">
        <v>60</v>
      </c>
      <c r="K108">
        <v>1434.23</v>
      </c>
      <c r="L108">
        <v>11295</v>
      </c>
      <c r="M108">
        <v>38</v>
      </c>
      <c r="O108" t="s">
        <v>23</v>
      </c>
    </row>
    <row r="109" spans="1:15" x14ac:dyDescent="0.25">
      <c r="A109" t="s">
        <v>65</v>
      </c>
      <c r="B109" t="s">
        <v>66</v>
      </c>
      <c r="C109" t="s">
        <v>182</v>
      </c>
      <c r="D109" t="s">
        <v>68</v>
      </c>
      <c r="E109" t="s">
        <v>37</v>
      </c>
      <c r="F109" t="s">
        <v>51</v>
      </c>
      <c r="G109">
        <v>17650</v>
      </c>
      <c r="H109">
        <v>1569</v>
      </c>
      <c r="I109">
        <v>860</v>
      </c>
      <c r="J109">
        <v>337</v>
      </c>
      <c r="K109">
        <v>1042.47</v>
      </c>
      <c r="L109">
        <v>124948.03</v>
      </c>
      <c r="M109">
        <v>262</v>
      </c>
      <c r="N109">
        <v>29</v>
      </c>
      <c r="O109" t="s">
        <v>23</v>
      </c>
    </row>
    <row r="110" spans="1:15" x14ac:dyDescent="0.25">
      <c r="A110" t="s">
        <v>98</v>
      </c>
      <c r="B110" t="s">
        <v>99</v>
      </c>
      <c r="C110" t="s">
        <v>183</v>
      </c>
      <c r="D110" t="s">
        <v>103</v>
      </c>
      <c r="E110" t="s">
        <v>42</v>
      </c>
      <c r="F110" t="s">
        <v>51</v>
      </c>
      <c r="G110">
        <v>26168</v>
      </c>
      <c r="H110">
        <v>2213</v>
      </c>
      <c r="I110">
        <v>1080</v>
      </c>
      <c r="J110">
        <v>296</v>
      </c>
      <c r="K110">
        <v>936.34</v>
      </c>
      <c r="L110">
        <v>110369.42</v>
      </c>
      <c r="M110">
        <v>236</v>
      </c>
      <c r="N110">
        <v>28</v>
      </c>
      <c r="O110" t="s">
        <v>43</v>
      </c>
    </row>
    <row r="111" spans="1:15" x14ac:dyDescent="0.25">
      <c r="A111" t="s">
        <v>98</v>
      </c>
      <c r="B111" t="s">
        <v>99</v>
      </c>
      <c r="C111" t="s">
        <v>184</v>
      </c>
      <c r="D111" t="s">
        <v>68</v>
      </c>
      <c r="E111" t="s">
        <v>42</v>
      </c>
      <c r="F111" t="s">
        <v>20</v>
      </c>
      <c r="G111">
        <v>13073</v>
      </c>
      <c r="H111">
        <v>1233</v>
      </c>
      <c r="I111">
        <v>527</v>
      </c>
      <c r="J111">
        <v>189</v>
      </c>
      <c r="K111">
        <v>414.93</v>
      </c>
      <c r="L111">
        <v>41515.69</v>
      </c>
      <c r="M111">
        <v>134</v>
      </c>
      <c r="N111">
        <v>27</v>
      </c>
      <c r="O111" t="s">
        <v>23</v>
      </c>
    </row>
    <row r="112" spans="1:15" x14ac:dyDescent="0.25">
      <c r="A112" t="s">
        <v>113</v>
      </c>
      <c r="B112" t="s">
        <v>114</v>
      </c>
      <c r="C112" t="s">
        <v>185</v>
      </c>
      <c r="D112" t="s">
        <v>58</v>
      </c>
      <c r="E112" t="s">
        <v>19</v>
      </c>
      <c r="F112" t="s">
        <v>20</v>
      </c>
      <c r="G112">
        <v>30522</v>
      </c>
      <c r="H112">
        <v>1177</v>
      </c>
      <c r="I112">
        <v>593</v>
      </c>
      <c r="J112">
        <v>119</v>
      </c>
      <c r="K112">
        <v>3368.82</v>
      </c>
      <c r="L112">
        <v>38576.11</v>
      </c>
      <c r="M112">
        <v>73</v>
      </c>
      <c r="N112">
        <v>19</v>
      </c>
      <c r="O112" t="s">
        <v>21</v>
      </c>
    </row>
    <row r="113" spans="1:15" x14ac:dyDescent="0.25">
      <c r="A113" t="s">
        <v>52</v>
      </c>
      <c r="B113" t="s">
        <v>53</v>
      </c>
      <c r="C113" t="s">
        <v>186</v>
      </c>
      <c r="D113" t="s">
        <v>30</v>
      </c>
      <c r="E113" t="s">
        <v>37</v>
      </c>
      <c r="F113" t="s">
        <v>32</v>
      </c>
      <c r="G113">
        <v>27395</v>
      </c>
      <c r="H113">
        <v>1493</v>
      </c>
      <c r="I113">
        <v>490</v>
      </c>
      <c r="J113">
        <v>148</v>
      </c>
      <c r="K113">
        <v>370.65</v>
      </c>
      <c r="L113">
        <v>39843.22</v>
      </c>
      <c r="M113">
        <v>117</v>
      </c>
      <c r="N113">
        <v>22</v>
      </c>
      <c r="O113" t="s">
        <v>21</v>
      </c>
    </row>
    <row r="114" spans="1:15" x14ac:dyDescent="0.25">
      <c r="A114" t="s">
        <v>98</v>
      </c>
      <c r="B114" t="s">
        <v>99</v>
      </c>
      <c r="C114" t="s">
        <v>187</v>
      </c>
      <c r="D114" t="s">
        <v>120</v>
      </c>
      <c r="E114" t="s">
        <v>42</v>
      </c>
      <c r="F114" t="s">
        <v>51</v>
      </c>
      <c r="G114">
        <v>25743</v>
      </c>
      <c r="H114">
        <v>2369</v>
      </c>
      <c r="I114">
        <v>879</v>
      </c>
      <c r="J114">
        <v>449</v>
      </c>
      <c r="K114">
        <v>1628.5</v>
      </c>
      <c r="L114">
        <v>147230.81</v>
      </c>
      <c r="M114">
        <v>357</v>
      </c>
      <c r="N114">
        <v>30</v>
      </c>
      <c r="O114" t="s">
        <v>43</v>
      </c>
    </row>
    <row r="115" spans="1:15" x14ac:dyDescent="0.25">
      <c r="A115" t="s">
        <v>38</v>
      </c>
      <c r="B115" t="s">
        <v>39</v>
      </c>
      <c r="C115" t="s">
        <v>188</v>
      </c>
      <c r="D115" t="s">
        <v>106</v>
      </c>
      <c r="E115" t="s">
        <v>42</v>
      </c>
      <c r="F115" t="s">
        <v>55</v>
      </c>
      <c r="G115">
        <v>16949</v>
      </c>
      <c r="H115">
        <v>841</v>
      </c>
      <c r="I115">
        <v>405</v>
      </c>
      <c r="J115">
        <v>70</v>
      </c>
      <c r="K115">
        <v>2146.66</v>
      </c>
      <c r="L115">
        <v>14246.05</v>
      </c>
      <c r="M115">
        <v>41</v>
      </c>
      <c r="N115">
        <v>25</v>
      </c>
      <c r="O115" t="s">
        <v>21</v>
      </c>
    </row>
    <row r="116" spans="1:15" x14ac:dyDescent="0.25">
      <c r="A116" t="s">
        <v>27</v>
      </c>
      <c r="B116" t="s">
        <v>28</v>
      </c>
      <c r="C116" t="s">
        <v>152</v>
      </c>
      <c r="D116" t="s">
        <v>138</v>
      </c>
      <c r="E116" t="s">
        <v>31</v>
      </c>
      <c r="F116" t="s">
        <v>20</v>
      </c>
      <c r="G116">
        <v>44294</v>
      </c>
      <c r="H116">
        <v>3519</v>
      </c>
      <c r="I116">
        <v>1702</v>
      </c>
      <c r="J116">
        <v>362</v>
      </c>
      <c r="K116">
        <v>1999.63</v>
      </c>
      <c r="L116">
        <v>133333.35999999999</v>
      </c>
      <c r="M116">
        <v>236</v>
      </c>
      <c r="N116">
        <v>12</v>
      </c>
      <c r="O116" t="s">
        <v>21</v>
      </c>
    </row>
    <row r="117" spans="1:15" x14ac:dyDescent="0.25">
      <c r="A117" t="s">
        <v>72</v>
      </c>
      <c r="B117" t="s">
        <v>73</v>
      </c>
      <c r="C117" t="s">
        <v>189</v>
      </c>
      <c r="D117" t="s">
        <v>70</v>
      </c>
      <c r="E117" t="s">
        <v>31</v>
      </c>
      <c r="F117" t="s">
        <v>26</v>
      </c>
      <c r="G117">
        <v>16307</v>
      </c>
      <c r="H117">
        <v>646</v>
      </c>
      <c r="I117">
        <v>248</v>
      </c>
      <c r="J117">
        <v>50</v>
      </c>
      <c r="K117">
        <v>2053.77</v>
      </c>
      <c r="L117">
        <v>11204.68</v>
      </c>
      <c r="M117">
        <v>33</v>
      </c>
      <c r="N117">
        <v>12</v>
      </c>
    </row>
    <row r="118" spans="1:15" x14ac:dyDescent="0.25">
      <c r="A118" t="s">
        <v>113</v>
      </c>
      <c r="B118" t="s">
        <v>114</v>
      </c>
      <c r="C118" t="s">
        <v>190</v>
      </c>
      <c r="D118" t="s">
        <v>170</v>
      </c>
      <c r="E118" t="s">
        <v>19</v>
      </c>
      <c r="F118" t="s">
        <v>26</v>
      </c>
      <c r="G118">
        <v>35000</v>
      </c>
      <c r="H118">
        <v>1450</v>
      </c>
      <c r="I118">
        <v>436</v>
      </c>
      <c r="J118">
        <v>128</v>
      </c>
      <c r="K118">
        <v>5002.18</v>
      </c>
      <c r="L118">
        <v>34805.29</v>
      </c>
      <c r="M118">
        <v>99</v>
      </c>
      <c r="N118">
        <v>10</v>
      </c>
      <c r="O118" t="s">
        <v>43</v>
      </c>
    </row>
    <row r="119" spans="1:15" x14ac:dyDescent="0.25">
      <c r="A119" t="s">
        <v>178</v>
      </c>
      <c r="B119" t="s">
        <v>179</v>
      </c>
      <c r="C119" t="s">
        <v>191</v>
      </c>
      <c r="D119" t="s">
        <v>95</v>
      </c>
      <c r="E119" t="s">
        <v>64</v>
      </c>
      <c r="F119" t="s">
        <v>51</v>
      </c>
      <c r="G119">
        <v>36264</v>
      </c>
      <c r="H119">
        <v>536</v>
      </c>
      <c r="I119">
        <v>245</v>
      </c>
      <c r="J119">
        <v>16</v>
      </c>
      <c r="K119">
        <v>1187.2</v>
      </c>
      <c r="L119">
        <v>1910.18</v>
      </c>
      <c r="M119">
        <v>8</v>
      </c>
      <c r="N119">
        <v>27</v>
      </c>
    </row>
    <row r="120" spans="1:15" x14ac:dyDescent="0.25">
      <c r="A120" t="s">
        <v>60</v>
      </c>
      <c r="B120" t="s">
        <v>61</v>
      </c>
      <c r="C120" t="s">
        <v>192</v>
      </c>
      <c r="D120" t="s">
        <v>86</v>
      </c>
      <c r="E120" t="s">
        <v>64</v>
      </c>
      <c r="F120" t="s">
        <v>26</v>
      </c>
      <c r="G120">
        <v>41505</v>
      </c>
      <c r="H120">
        <v>1486</v>
      </c>
      <c r="I120">
        <v>647</v>
      </c>
      <c r="J120">
        <v>139</v>
      </c>
      <c r="K120">
        <v>2271.67</v>
      </c>
      <c r="L120">
        <v>32454.2</v>
      </c>
      <c r="M120">
        <v>94</v>
      </c>
      <c r="N120">
        <v>27</v>
      </c>
      <c r="O120" t="s">
        <v>43</v>
      </c>
    </row>
    <row r="121" spans="1:15" x14ac:dyDescent="0.25">
      <c r="A121" t="s">
        <v>60</v>
      </c>
      <c r="B121" t="s">
        <v>61</v>
      </c>
      <c r="C121" t="s">
        <v>193</v>
      </c>
      <c r="D121" t="s">
        <v>86</v>
      </c>
      <c r="E121" t="s">
        <v>64</v>
      </c>
      <c r="F121" t="s">
        <v>32</v>
      </c>
      <c r="G121">
        <v>38220</v>
      </c>
      <c r="H121">
        <v>1367</v>
      </c>
      <c r="I121">
        <v>750</v>
      </c>
      <c r="J121">
        <v>123</v>
      </c>
      <c r="K121">
        <v>2866.41</v>
      </c>
      <c r="L121">
        <v>26634.95</v>
      </c>
      <c r="M121">
        <v>77</v>
      </c>
      <c r="N121">
        <v>16</v>
      </c>
      <c r="O121" t="s">
        <v>43</v>
      </c>
    </row>
    <row r="122" spans="1:15" x14ac:dyDescent="0.25">
      <c r="A122" t="s">
        <v>52</v>
      </c>
      <c r="B122" t="s">
        <v>53</v>
      </c>
      <c r="C122" t="s">
        <v>194</v>
      </c>
      <c r="D122" t="s">
        <v>89</v>
      </c>
      <c r="E122" t="s">
        <v>37</v>
      </c>
      <c r="F122" t="s">
        <v>51</v>
      </c>
      <c r="G122">
        <v>50844</v>
      </c>
      <c r="H122">
        <v>2310</v>
      </c>
      <c r="I122">
        <v>1259</v>
      </c>
      <c r="J122">
        <v>274</v>
      </c>
      <c r="K122">
        <v>591.09</v>
      </c>
      <c r="L122">
        <v>103465.41</v>
      </c>
      <c r="M122">
        <v>206</v>
      </c>
      <c r="N122">
        <v>23</v>
      </c>
      <c r="O122" t="s">
        <v>23</v>
      </c>
    </row>
    <row r="123" spans="1:15" x14ac:dyDescent="0.25">
      <c r="A123" t="s">
        <v>33</v>
      </c>
      <c r="B123" t="s">
        <v>34</v>
      </c>
      <c r="C123" t="s">
        <v>195</v>
      </c>
      <c r="D123" t="s">
        <v>36</v>
      </c>
      <c r="E123" t="s">
        <v>37</v>
      </c>
      <c r="F123" t="s">
        <v>26</v>
      </c>
      <c r="G123">
        <v>42975</v>
      </c>
      <c r="H123">
        <v>1883</v>
      </c>
      <c r="I123">
        <v>930</v>
      </c>
      <c r="J123">
        <v>241</v>
      </c>
      <c r="K123">
        <v>8273.9599999999991</v>
      </c>
      <c r="L123">
        <v>82993.7</v>
      </c>
      <c r="M123">
        <v>197</v>
      </c>
      <c r="N123">
        <v>9</v>
      </c>
      <c r="O123" t="s">
        <v>43</v>
      </c>
    </row>
    <row r="124" spans="1:15" x14ac:dyDescent="0.25">
      <c r="A124" t="s">
        <v>72</v>
      </c>
      <c r="B124" t="s">
        <v>73</v>
      </c>
      <c r="C124" t="s">
        <v>196</v>
      </c>
      <c r="D124" t="s">
        <v>70</v>
      </c>
      <c r="E124" t="s">
        <v>31</v>
      </c>
      <c r="F124" t="s">
        <v>32</v>
      </c>
      <c r="G124">
        <v>41015</v>
      </c>
      <c r="H124">
        <v>1752</v>
      </c>
      <c r="I124">
        <v>648</v>
      </c>
      <c r="J124">
        <v>141</v>
      </c>
      <c r="K124">
        <v>5336.95</v>
      </c>
      <c r="L124">
        <v>25813.29</v>
      </c>
      <c r="M124">
        <v>78</v>
      </c>
      <c r="N124">
        <v>9</v>
      </c>
      <c r="O124" t="s">
        <v>23</v>
      </c>
    </row>
    <row r="125" spans="1:15" x14ac:dyDescent="0.25">
      <c r="A125" t="s">
        <v>60</v>
      </c>
      <c r="B125" t="s">
        <v>61</v>
      </c>
      <c r="C125" t="s">
        <v>197</v>
      </c>
      <c r="D125" t="s">
        <v>86</v>
      </c>
      <c r="E125" t="s">
        <v>64</v>
      </c>
      <c r="F125" t="s">
        <v>55</v>
      </c>
      <c r="G125">
        <v>61560</v>
      </c>
      <c r="H125">
        <v>2531</v>
      </c>
      <c r="I125">
        <v>781</v>
      </c>
      <c r="J125">
        <v>237</v>
      </c>
      <c r="K125">
        <v>4786.22</v>
      </c>
      <c r="L125">
        <v>62657.02</v>
      </c>
      <c r="M125">
        <v>174</v>
      </c>
      <c r="N125">
        <v>28</v>
      </c>
      <c r="O125" t="s">
        <v>23</v>
      </c>
    </row>
    <row r="126" spans="1:15" x14ac:dyDescent="0.25">
      <c r="A126" t="s">
        <v>38</v>
      </c>
      <c r="B126" t="s">
        <v>39</v>
      </c>
      <c r="C126" t="s">
        <v>132</v>
      </c>
      <c r="D126" t="s">
        <v>49</v>
      </c>
      <c r="E126" t="s">
        <v>42</v>
      </c>
      <c r="F126" t="s">
        <v>26</v>
      </c>
      <c r="G126">
        <v>31368</v>
      </c>
      <c r="H126">
        <v>1499</v>
      </c>
      <c r="I126">
        <v>660</v>
      </c>
      <c r="J126">
        <v>94</v>
      </c>
      <c r="K126">
        <v>5095.05</v>
      </c>
      <c r="L126">
        <v>24014.13</v>
      </c>
      <c r="M126">
        <v>51</v>
      </c>
      <c r="N126">
        <v>22</v>
      </c>
      <c r="O126" t="s">
        <v>23</v>
      </c>
    </row>
    <row r="127" spans="1:15" x14ac:dyDescent="0.25">
      <c r="A127" t="s">
        <v>52</v>
      </c>
      <c r="B127" t="s">
        <v>53</v>
      </c>
      <c r="C127" t="s">
        <v>198</v>
      </c>
      <c r="D127" t="s">
        <v>30</v>
      </c>
      <c r="E127" t="s">
        <v>37</v>
      </c>
      <c r="F127" t="s">
        <v>32</v>
      </c>
      <c r="G127">
        <v>40339</v>
      </c>
      <c r="H127">
        <v>1810</v>
      </c>
      <c r="I127">
        <v>656</v>
      </c>
      <c r="J127">
        <v>219</v>
      </c>
      <c r="K127">
        <v>736.89</v>
      </c>
      <c r="L127">
        <v>75561.600000000006</v>
      </c>
      <c r="M127">
        <v>180</v>
      </c>
      <c r="N127">
        <v>30</v>
      </c>
      <c r="O127" t="s">
        <v>23</v>
      </c>
    </row>
    <row r="128" spans="1:15" x14ac:dyDescent="0.25">
      <c r="A128" t="s">
        <v>38</v>
      </c>
      <c r="B128" t="s">
        <v>39</v>
      </c>
      <c r="C128" t="s">
        <v>158</v>
      </c>
      <c r="D128" t="s">
        <v>41</v>
      </c>
      <c r="E128" t="s">
        <v>42</v>
      </c>
      <c r="F128" t="s">
        <v>20</v>
      </c>
      <c r="G128">
        <v>52451</v>
      </c>
      <c r="H128">
        <v>1893</v>
      </c>
      <c r="I128">
        <v>733</v>
      </c>
      <c r="J128">
        <v>173</v>
      </c>
      <c r="K128">
        <v>6064.17</v>
      </c>
      <c r="L128">
        <v>40355.5</v>
      </c>
      <c r="M128">
        <v>104</v>
      </c>
      <c r="N128">
        <v>21</v>
      </c>
      <c r="O128" t="s">
        <v>43</v>
      </c>
    </row>
    <row r="129" spans="1:15" x14ac:dyDescent="0.25">
      <c r="A129" t="s">
        <v>38</v>
      </c>
      <c r="B129" t="s">
        <v>39</v>
      </c>
      <c r="C129" t="s">
        <v>199</v>
      </c>
      <c r="D129" t="s">
        <v>106</v>
      </c>
      <c r="E129" t="s">
        <v>42</v>
      </c>
      <c r="F129" t="s">
        <v>26</v>
      </c>
      <c r="G129">
        <v>53439</v>
      </c>
      <c r="H129">
        <v>1638</v>
      </c>
      <c r="I129">
        <v>739</v>
      </c>
      <c r="J129">
        <v>105</v>
      </c>
      <c r="K129">
        <v>4023.82</v>
      </c>
      <c r="L129">
        <v>22653.3</v>
      </c>
      <c r="M129">
        <v>59</v>
      </c>
      <c r="N129">
        <v>29</v>
      </c>
      <c r="O129" t="s">
        <v>21</v>
      </c>
    </row>
    <row r="130" spans="1:15" x14ac:dyDescent="0.25">
      <c r="A130" t="s">
        <v>15</v>
      </c>
      <c r="B130" t="s">
        <v>16</v>
      </c>
      <c r="C130" t="s">
        <v>200</v>
      </c>
      <c r="D130" t="s">
        <v>25</v>
      </c>
      <c r="E130" t="s">
        <v>19</v>
      </c>
      <c r="F130" t="s">
        <v>32</v>
      </c>
      <c r="G130">
        <v>10451</v>
      </c>
      <c r="H130">
        <v>362</v>
      </c>
      <c r="I130">
        <v>197</v>
      </c>
      <c r="J130">
        <v>33</v>
      </c>
      <c r="K130">
        <v>3637.11</v>
      </c>
      <c r="L130">
        <v>21647.1</v>
      </c>
      <c r="M130">
        <v>14</v>
      </c>
      <c r="N130">
        <v>20</v>
      </c>
      <c r="O130" t="s">
        <v>23</v>
      </c>
    </row>
    <row r="131" spans="1:15" x14ac:dyDescent="0.25">
      <c r="A131" t="s">
        <v>15</v>
      </c>
      <c r="B131" t="s">
        <v>16</v>
      </c>
      <c r="C131" t="s">
        <v>197</v>
      </c>
      <c r="D131" t="s">
        <v>25</v>
      </c>
      <c r="E131" t="s">
        <v>19</v>
      </c>
      <c r="F131" t="s">
        <v>32</v>
      </c>
      <c r="G131">
        <v>20315</v>
      </c>
      <c r="H131">
        <v>548</v>
      </c>
      <c r="I131">
        <v>205</v>
      </c>
      <c r="J131">
        <v>57</v>
      </c>
      <c r="K131">
        <v>4195.34</v>
      </c>
      <c r="L131">
        <v>42118.41</v>
      </c>
      <c r="M131">
        <v>31</v>
      </c>
      <c r="N131">
        <v>29</v>
      </c>
      <c r="O131" t="s">
        <v>23</v>
      </c>
    </row>
    <row r="132" spans="1:15" x14ac:dyDescent="0.25">
      <c r="A132" t="s">
        <v>129</v>
      </c>
      <c r="B132" t="s">
        <v>130</v>
      </c>
      <c r="C132" t="s">
        <v>201</v>
      </c>
      <c r="D132" t="s">
        <v>79</v>
      </c>
      <c r="E132" t="s">
        <v>31</v>
      </c>
      <c r="F132" t="s">
        <v>20</v>
      </c>
      <c r="G132">
        <v>57536</v>
      </c>
      <c r="H132">
        <v>576</v>
      </c>
      <c r="I132">
        <v>267</v>
      </c>
      <c r="J132">
        <v>18</v>
      </c>
      <c r="K132">
        <v>769.56</v>
      </c>
      <c r="L132">
        <v>3682.24</v>
      </c>
      <c r="M132">
        <v>10</v>
      </c>
      <c r="N132">
        <v>11</v>
      </c>
      <c r="O132" t="s">
        <v>43</v>
      </c>
    </row>
    <row r="133" spans="1:15" x14ac:dyDescent="0.25">
      <c r="A133" t="s">
        <v>98</v>
      </c>
      <c r="B133" t="s">
        <v>99</v>
      </c>
      <c r="C133" t="s">
        <v>202</v>
      </c>
      <c r="D133" t="s">
        <v>68</v>
      </c>
      <c r="E133" t="s">
        <v>42</v>
      </c>
      <c r="F133" t="s">
        <v>32</v>
      </c>
      <c r="G133">
        <v>21277</v>
      </c>
      <c r="H133">
        <v>2264</v>
      </c>
      <c r="I133">
        <v>1238</v>
      </c>
      <c r="J133">
        <v>365</v>
      </c>
      <c r="K133">
        <v>818.37</v>
      </c>
      <c r="L133">
        <v>125408.9</v>
      </c>
      <c r="M133">
        <v>292</v>
      </c>
      <c r="N133">
        <v>11</v>
      </c>
      <c r="O133" t="s">
        <v>21</v>
      </c>
    </row>
    <row r="134" spans="1:15" x14ac:dyDescent="0.25">
      <c r="A134" t="s">
        <v>60</v>
      </c>
      <c r="B134" t="s">
        <v>61</v>
      </c>
      <c r="C134" t="s">
        <v>140</v>
      </c>
      <c r="D134" t="s">
        <v>70</v>
      </c>
      <c r="E134" t="s">
        <v>64</v>
      </c>
      <c r="F134" t="s">
        <v>51</v>
      </c>
      <c r="G134">
        <v>18129</v>
      </c>
      <c r="H134">
        <v>588</v>
      </c>
      <c r="I134">
        <v>273</v>
      </c>
      <c r="J134">
        <v>59</v>
      </c>
      <c r="K134">
        <v>1654.1</v>
      </c>
      <c r="L134">
        <v>10971.05</v>
      </c>
      <c r="M134">
        <v>42</v>
      </c>
      <c r="N134">
        <v>27</v>
      </c>
      <c r="O134" t="s">
        <v>23</v>
      </c>
    </row>
    <row r="135" spans="1:15" x14ac:dyDescent="0.25">
      <c r="A135" t="s">
        <v>98</v>
      </c>
      <c r="B135" t="s">
        <v>99</v>
      </c>
      <c r="C135" t="s">
        <v>134</v>
      </c>
      <c r="D135" t="s">
        <v>120</v>
      </c>
      <c r="E135" t="s">
        <v>42</v>
      </c>
      <c r="F135" t="s">
        <v>26</v>
      </c>
      <c r="G135">
        <v>27415</v>
      </c>
      <c r="H135">
        <v>2689</v>
      </c>
      <c r="I135">
        <v>1262</v>
      </c>
      <c r="J135">
        <v>404</v>
      </c>
      <c r="K135">
        <v>1925.63</v>
      </c>
      <c r="L135">
        <v>111542.08</v>
      </c>
      <c r="M135">
        <v>323</v>
      </c>
      <c r="N135">
        <v>24</v>
      </c>
      <c r="O135" t="s">
        <v>23</v>
      </c>
    </row>
    <row r="136" spans="1:15" x14ac:dyDescent="0.25">
      <c r="A136" t="s">
        <v>52</v>
      </c>
      <c r="B136" t="s">
        <v>53</v>
      </c>
      <c r="C136" t="s">
        <v>203</v>
      </c>
      <c r="D136" t="s">
        <v>30</v>
      </c>
      <c r="E136" t="s">
        <v>37</v>
      </c>
      <c r="F136" t="s">
        <v>26</v>
      </c>
      <c r="G136">
        <v>38542</v>
      </c>
      <c r="H136">
        <v>1695</v>
      </c>
      <c r="I136">
        <v>819</v>
      </c>
      <c r="J136">
        <v>197</v>
      </c>
      <c r="K136">
        <v>749.62</v>
      </c>
      <c r="L136">
        <v>54115.16</v>
      </c>
      <c r="M136">
        <v>134</v>
      </c>
      <c r="N136">
        <v>13</v>
      </c>
      <c r="O136" t="s">
        <v>21</v>
      </c>
    </row>
    <row r="137" spans="1:15" x14ac:dyDescent="0.25">
      <c r="A137" t="s">
        <v>47</v>
      </c>
      <c r="B137" t="s">
        <v>48</v>
      </c>
      <c r="C137" t="s">
        <v>204</v>
      </c>
      <c r="D137" t="s">
        <v>41</v>
      </c>
      <c r="E137" t="s">
        <v>37</v>
      </c>
      <c r="F137" t="s">
        <v>20</v>
      </c>
      <c r="G137">
        <v>52961</v>
      </c>
      <c r="H137">
        <v>2210</v>
      </c>
      <c r="I137">
        <v>857</v>
      </c>
      <c r="J137">
        <v>137</v>
      </c>
      <c r="K137">
        <v>5506.09</v>
      </c>
      <c r="L137">
        <v>30168.799999999999</v>
      </c>
      <c r="M137">
        <v>85</v>
      </c>
      <c r="N137">
        <v>8</v>
      </c>
      <c r="O137" t="s">
        <v>21</v>
      </c>
    </row>
    <row r="138" spans="1:15" x14ac:dyDescent="0.25">
      <c r="A138" t="s">
        <v>178</v>
      </c>
      <c r="B138" t="s">
        <v>179</v>
      </c>
      <c r="C138" t="s">
        <v>205</v>
      </c>
      <c r="D138" t="s">
        <v>149</v>
      </c>
      <c r="E138" t="s">
        <v>64</v>
      </c>
      <c r="F138" t="s">
        <v>55</v>
      </c>
      <c r="G138">
        <v>62290</v>
      </c>
      <c r="H138">
        <v>998</v>
      </c>
      <c r="I138">
        <v>284</v>
      </c>
      <c r="J138">
        <v>30</v>
      </c>
      <c r="K138">
        <v>3480.71</v>
      </c>
      <c r="L138">
        <v>4670.3999999999996</v>
      </c>
      <c r="M138">
        <v>11</v>
      </c>
      <c r="N138">
        <v>27</v>
      </c>
      <c r="O138" t="s">
        <v>21</v>
      </c>
    </row>
    <row r="139" spans="1:15" x14ac:dyDescent="0.25">
      <c r="A139" t="s">
        <v>92</v>
      </c>
      <c r="B139" t="s">
        <v>93</v>
      </c>
      <c r="C139" t="s">
        <v>203</v>
      </c>
      <c r="D139" t="s">
        <v>95</v>
      </c>
      <c r="E139" t="s">
        <v>31</v>
      </c>
      <c r="F139" t="s">
        <v>55</v>
      </c>
      <c r="G139">
        <v>20071</v>
      </c>
      <c r="H139">
        <v>116</v>
      </c>
      <c r="I139">
        <v>63</v>
      </c>
      <c r="J139">
        <v>2</v>
      </c>
      <c r="K139">
        <v>422.66</v>
      </c>
      <c r="L139">
        <v>260.14</v>
      </c>
      <c r="M139">
        <v>1</v>
      </c>
      <c r="N139">
        <v>12</v>
      </c>
      <c r="O139" t="s">
        <v>43</v>
      </c>
    </row>
    <row r="140" spans="1:15" x14ac:dyDescent="0.25">
      <c r="A140" t="s">
        <v>178</v>
      </c>
      <c r="B140" t="s">
        <v>179</v>
      </c>
      <c r="C140" t="s">
        <v>206</v>
      </c>
      <c r="D140" t="s">
        <v>95</v>
      </c>
      <c r="E140" t="s">
        <v>64</v>
      </c>
      <c r="F140" t="s">
        <v>32</v>
      </c>
      <c r="G140">
        <v>50480</v>
      </c>
      <c r="H140">
        <v>276</v>
      </c>
      <c r="I140">
        <v>100</v>
      </c>
      <c r="J140">
        <v>9</v>
      </c>
      <c r="K140">
        <v>546.23</v>
      </c>
      <c r="L140">
        <v>1420.72</v>
      </c>
      <c r="M140">
        <v>4</v>
      </c>
      <c r="N140">
        <v>19</v>
      </c>
      <c r="O140" t="s">
        <v>43</v>
      </c>
    </row>
    <row r="141" spans="1:15" x14ac:dyDescent="0.25">
      <c r="A141" t="s">
        <v>15</v>
      </c>
      <c r="B141" t="s">
        <v>16</v>
      </c>
      <c r="C141" t="s">
        <v>207</v>
      </c>
      <c r="D141" t="s">
        <v>18</v>
      </c>
      <c r="E141" t="s">
        <v>19</v>
      </c>
      <c r="F141" t="s">
        <v>55</v>
      </c>
      <c r="G141">
        <v>11756</v>
      </c>
      <c r="H141">
        <v>227</v>
      </c>
      <c r="I141">
        <v>103</v>
      </c>
      <c r="J141">
        <v>18</v>
      </c>
      <c r="K141">
        <v>2067.63</v>
      </c>
      <c r="L141">
        <v>10415.48</v>
      </c>
      <c r="M141">
        <v>7</v>
      </c>
      <c r="N141">
        <v>9</v>
      </c>
      <c r="O141" t="s">
        <v>43</v>
      </c>
    </row>
    <row r="142" spans="1:15" x14ac:dyDescent="0.25">
      <c r="A142" t="s">
        <v>98</v>
      </c>
      <c r="B142" t="s">
        <v>99</v>
      </c>
      <c r="C142" t="s">
        <v>115</v>
      </c>
      <c r="D142" t="s">
        <v>68</v>
      </c>
      <c r="E142" t="s">
        <v>42</v>
      </c>
      <c r="F142" t="s">
        <v>20</v>
      </c>
      <c r="G142">
        <v>16736</v>
      </c>
      <c r="H142">
        <v>1362</v>
      </c>
      <c r="I142">
        <v>472</v>
      </c>
      <c r="J142">
        <v>166</v>
      </c>
      <c r="K142">
        <v>728.47</v>
      </c>
      <c r="L142">
        <v>42657.45</v>
      </c>
      <c r="M142">
        <v>135</v>
      </c>
      <c r="N142">
        <v>20</v>
      </c>
      <c r="O142" t="s">
        <v>21</v>
      </c>
    </row>
    <row r="143" spans="1:15" x14ac:dyDescent="0.25">
      <c r="A143" t="s">
        <v>60</v>
      </c>
      <c r="B143" t="s">
        <v>61</v>
      </c>
      <c r="C143" t="s">
        <v>208</v>
      </c>
      <c r="D143" t="s">
        <v>86</v>
      </c>
      <c r="E143" t="s">
        <v>64</v>
      </c>
      <c r="F143" t="s">
        <v>26</v>
      </c>
      <c r="G143">
        <v>42861</v>
      </c>
      <c r="H143">
        <v>1194</v>
      </c>
      <c r="I143">
        <v>319</v>
      </c>
      <c r="J143">
        <v>80</v>
      </c>
      <c r="K143">
        <v>2247.3200000000002</v>
      </c>
      <c r="L143">
        <v>16525.060000000001</v>
      </c>
      <c r="M143">
        <v>46</v>
      </c>
      <c r="N143">
        <v>13</v>
      </c>
      <c r="O143" t="s">
        <v>43</v>
      </c>
    </row>
    <row r="144" spans="1:15" x14ac:dyDescent="0.25">
      <c r="A144" t="s">
        <v>129</v>
      </c>
      <c r="B144" t="s">
        <v>130</v>
      </c>
      <c r="C144" t="s">
        <v>209</v>
      </c>
      <c r="D144" t="s">
        <v>79</v>
      </c>
      <c r="E144" t="s">
        <v>31</v>
      </c>
      <c r="F144" t="s">
        <v>51</v>
      </c>
      <c r="G144">
        <v>88651</v>
      </c>
      <c r="H144">
        <v>1937</v>
      </c>
      <c r="I144">
        <v>691</v>
      </c>
      <c r="J144">
        <v>74</v>
      </c>
      <c r="K144">
        <v>4417.74</v>
      </c>
      <c r="L144">
        <v>14775.72</v>
      </c>
      <c r="M144">
        <v>38</v>
      </c>
      <c r="N144">
        <v>19</v>
      </c>
      <c r="O144" t="s">
        <v>43</v>
      </c>
    </row>
    <row r="145" spans="1:15" x14ac:dyDescent="0.25">
      <c r="A145" t="s">
        <v>52</v>
      </c>
      <c r="B145" t="s">
        <v>53</v>
      </c>
      <c r="C145" t="s">
        <v>210</v>
      </c>
      <c r="D145" t="s">
        <v>89</v>
      </c>
      <c r="E145" t="s">
        <v>37</v>
      </c>
      <c r="F145" t="s">
        <v>51</v>
      </c>
      <c r="G145">
        <v>30686</v>
      </c>
      <c r="H145">
        <v>1624</v>
      </c>
      <c r="I145">
        <v>740</v>
      </c>
      <c r="J145">
        <v>228</v>
      </c>
      <c r="K145">
        <v>349.6</v>
      </c>
      <c r="L145">
        <v>81156.149999999994</v>
      </c>
      <c r="M145">
        <v>176</v>
      </c>
      <c r="N145">
        <v>29</v>
      </c>
      <c r="O145" t="s">
        <v>23</v>
      </c>
    </row>
    <row r="146" spans="1:15" x14ac:dyDescent="0.25">
      <c r="A146" t="s">
        <v>76</v>
      </c>
      <c r="B146" t="s">
        <v>77</v>
      </c>
      <c r="C146" t="s">
        <v>131</v>
      </c>
      <c r="D146" t="s">
        <v>82</v>
      </c>
      <c r="E146" t="s">
        <v>42</v>
      </c>
      <c r="F146" t="s">
        <v>51</v>
      </c>
      <c r="G146">
        <v>45948</v>
      </c>
      <c r="H146">
        <v>991</v>
      </c>
      <c r="I146">
        <v>423</v>
      </c>
      <c r="J146">
        <v>66</v>
      </c>
      <c r="K146">
        <v>2216.64</v>
      </c>
      <c r="L146">
        <v>10733.63</v>
      </c>
      <c r="M146">
        <v>38</v>
      </c>
      <c r="O146" t="s">
        <v>21</v>
      </c>
    </row>
    <row r="147" spans="1:15" x14ac:dyDescent="0.25">
      <c r="A147" t="s">
        <v>76</v>
      </c>
      <c r="B147" t="s">
        <v>77</v>
      </c>
      <c r="C147" t="s">
        <v>211</v>
      </c>
      <c r="D147" t="s">
        <v>79</v>
      </c>
      <c r="E147" t="s">
        <v>42</v>
      </c>
      <c r="F147" t="s">
        <v>26</v>
      </c>
      <c r="G147">
        <v>50498</v>
      </c>
      <c r="H147">
        <v>874</v>
      </c>
      <c r="I147">
        <v>368</v>
      </c>
      <c r="J147">
        <v>49</v>
      </c>
      <c r="K147">
        <v>1173.08</v>
      </c>
      <c r="L147">
        <v>10584.39</v>
      </c>
      <c r="M147">
        <v>28</v>
      </c>
      <c r="N147">
        <v>29</v>
      </c>
      <c r="O147" t="s">
        <v>43</v>
      </c>
    </row>
    <row r="148" spans="1:15" x14ac:dyDescent="0.25">
      <c r="A148" t="s">
        <v>33</v>
      </c>
      <c r="B148" t="s">
        <v>34</v>
      </c>
      <c r="C148" t="s">
        <v>123</v>
      </c>
      <c r="D148" t="s">
        <v>36</v>
      </c>
      <c r="E148" t="s">
        <v>37</v>
      </c>
      <c r="F148" t="s">
        <v>51</v>
      </c>
      <c r="G148">
        <v>46134</v>
      </c>
      <c r="H148">
        <v>2837</v>
      </c>
      <c r="I148">
        <v>1194</v>
      </c>
      <c r="J148">
        <v>287</v>
      </c>
      <c r="K148">
        <v>8967.5400000000009</v>
      </c>
      <c r="L148">
        <v>100105.03</v>
      </c>
      <c r="M148">
        <v>221</v>
      </c>
      <c r="N148">
        <v>15</v>
      </c>
      <c r="O148" t="s">
        <v>43</v>
      </c>
    </row>
    <row r="149" spans="1:15" x14ac:dyDescent="0.25">
      <c r="A149" t="s">
        <v>113</v>
      </c>
      <c r="B149" t="s">
        <v>114</v>
      </c>
      <c r="C149" t="s">
        <v>212</v>
      </c>
      <c r="D149" t="s">
        <v>36</v>
      </c>
      <c r="E149" t="s">
        <v>19</v>
      </c>
      <c r="F149" t="s">
        <v>26</v>
      </c>
      <c r="G149">
        <v>15612</v>
      </c>
      <c r="H149">
        <v>927</v>
      </c>
      <c r="I149">
        <v>390</v>
      </c>
      <c r="J149">
        <v>109</v>
      </c>
      <c r="K149">
        <v>3917.11</v>
      </c>
      <c r="L149">
        <v>25434.47</v>
      </c>
      <c r="M149">
        <v>73</v>
      </c>
      <c r="N149">
        <v>12</v>
      </c>
      <c r="O149" t="s">
        <v>21</v>
      </c>
    </row>
    <row r="150" spans="1:15" x14ac:dyDescent="0.25">
      <c r="A150" t="s">
        <v>65</v>
      </c>
      <c r="B150" t="s">
        <v>66</v>
      </c>
      <c r="C150" t="s">
        <v>213</v>
      </c>
      <c r="D150" t="s">
        <v>103</v>
      </c>
      <c r="E150" t="s">
        <v>37</v>
      </c>
      <c r="F150" t="s">
        <v>51</v>
      </c>
      <c r="G150">
        <v>21056</v>
      </c>
      <c r="H150">
        <v>2610</v>
      </c>
      <c r="I150">
        <v>871</v>
      </c>
      <c r="J150">
        <v>396</v>
      </c>
      <c r="K150">
        <v>1919.24</v>
      </c>
      <c r="L150">
        <v>121188.93</v>
      </c>
      <c r="M150">
        <v>334</v>
      </c>
      <c r="N150">
        <v>14</v>
      </c>
      <c r="O150" t="s">
        <v>23</v>
      </c>
    </row>
    <row r="151" spans="1:15" x14ac:dyDescent="0.25">
      <c r="A151" t="s">
        <v>129</v>
      </c>
      <c r="B151" t="s">
        <v>130</v>
      </c>
      <c r="C151" t="s">
        <v>214</v>
      </c>
      <c r="D151" t="s">
        <v>82</v>
      </c>
      <c r="E151" t="s">
        <v>31</v>
      </c>
      <c r="F151" t="s">
        <v>26</v>
      </c>
      <c r="G151">
        <v>72213</v>
      </c>
      <c r="H151">
        <v>723</v>
      </c>
      <c r="I151">
        <v>287</v>
      </c>
      <c r="J151">
        <v>42</v>
      </c>
      <c r="K151">
        <v>1230.3399999999999</v>
      </c>
      <c r="L151">
        <v>10370.23</v>
      </c>
      <c r="M151">
        <v>26</v>
      </c>
      <c r="N151">
        <v>10</v>
      </c>
      <c r="O151" t="s">
        <v>21</v>
      </c>
    </row>
    <row r="152" spans="1:15" x14ac:dyDescent="0.25">
      <c r="A152" t="s">
        <v>38</v>
      </c>
      <c r="B152" t="s">
        <v>39</v>
      </c>
      <c r="C152" t="s">
        <v>215</v>
      </c>
      <c r="D152" t="s">
        <v>49</v>
      </c>
      <c r="E152" t="s">
        <v>42</v>
      </c>
      <c r="F152" t="s">
        <v>55</v>
      </c>
      <c r="G152">
        <v>35495</v>
      </c>
      <c r="H152">
        <v>1138</v>
      </c>
      <c r="I152">
        <v>623</v>
      </c>
      <c r="J152">
        <v>107</v>
      </c>
      <c r="K152">
        <v>3392.2</v>
      </c>
      <c r="L152">
        <v>19163.650000000001</v>
      </c>
      <c r="M152">
        <v>69</v>
      </c>
      <c r="N152">
        <v>27</v>
      </c>
      <c r="O152" t="s">
        <v>21</v>
      </c>
    </row>
    <row r="153" spans="1:15" x14ac:dyDescent="0.25">
      <c r="A153" t="s">
        <v>60</v>
      </c>
      <c r="B153" t="s">
        <v>61</v>
      </c>
      <c r="C153" t="s">
        <v>141</v>
      </c>
      <c r="D153" t="s">
        <v>70</v>
      </c>
      <c r="E153" t="s">
        <v>64</v>
      </c>
      <c r="F153" t="s">
        <v>55</v>
      </c>
      <c r="G153">
        <v>41518</v>
      </c>
      <c r="H153">
        <v>1922</v>
      </c>
      <c r="I153">
        <v>702</v>
      </c>
      <c r="J153">
        <v>148</v>
      </c>
      <c r="K153">
        <v>3359.27</v>
      </c>
      <c r="L153">
        <v>31876.23</v>
      </c>
      <c r="M153">
        <v>85</v>
      </c>
      <c r="N153">
        <v>28</v>
      </c>
      <c r="O153" t="s">
        <v>23</v>
      </c>
    </row>
    <row r="154" spans="1:15" x14ac:dyDescent="0.25">
      <c r="A154" t="s">
        <v>72</v>
      </c>
      <c r="B154" t="s">
        <v>73</v>
      </c>
      <c r="C154" t="s">
        <v>216</v>
      </c>
      <c r="D154" t="s">
        <v>86</v>
      </c>
      <c r="E154" t="s">
        <v>31</v>
      </c>
      <c r="F154" t="s">
        <v>26</v>
      </c>
      <c r="G154">
        <v>60336</v>
      </c>
      <c r="H154">
        <v>2010</v>
      </c>
      <c r="I154">
        <v>709</v>
      </c>
      <c r="J154">
        <v>178</v>
      </c>
      <c r="K154">
        <v>3779.75</v>
      </c>
      <c r="L154">
        <v>48484.49</v>
      </c>
      <c r="M154">
        <v>100</v>
      </c>
      <c r="N154">
        <v>9</v>
      </c>
      <c r="O154" t="s">
        <v>21</v>
      </c>
    </row>
    <row r="155" spans="1:15" x14ac:dyDescent="0.25">
      <c r="A155" t="s">
        <v>52</v>
      </c>
      <c r="B155" t="s">
        <v>53</v>
      </c>
      <c r="C155" t="s">
        <v>143</v>
      </c>
      <c r="D155" t="s">
        <v>30</v>
      </c>
      <c r="E155" t="s">
        <v>37</v>
      </c>
      <c r="F155" t="s">
        <v>20</v>
      </c>
      <c r="G155">
        <v>67592</v>
      </c>
      <c r="H155">
        <v>4292</v>
      </c>
      <c r="I155">
        <v>2326</v>
      </c>
      <c r="J155">
        <v>579</v>
      </c>
      <c r="K155">
        <v>2363.5700000000002</v>
      </c>
      <c r="L155">
        <v>233089.74</v>
      </c>
      <c r="M155">
        <v>392</v>
      </c>
      <c r="N155">
        <v>24</v>
      </c>
      <c r="O155" t="s">
        <v>21</v>
      </c>
    </row>
    <row r="156" spans="1:15" x14ac:dyDescent="0.25">
      <c r="A156" t="s">
        <v>38</v>
      </c>
      <c r="B156" t="s">
        <v>39</v>
      </c>
      <c r="C156" t="s">
        <v>217</v>
      </c>
      <c r="D156" t="s">
        <v>49</v>
      </c>
      <c r="E156" t="s">
        <v>42</v>
      </c>
      <c r="F156" t="s">
        <v>20</v>
      </c>
      <c r="G156">
        <v>47809</v>
      </c>
      <c r="H156">
        <v>1595</v>
      </c>
      <c r="I156">
        <v>739</v>
      </c>
      <c r="J156">
        <v>115</v>
      </c>
      <c r="K156">
        <v>3992.37</v>
      </c>
      <c r="L156">
        <v>20457.099999999999</v>
      </c>
      <c r="M156">
        <v>71</v>
      </c>
      <c r="N156">
        <v>25</v>
      </c>
      <c r="O156" t="s">
        <v>23</v>
      </c>
    </row>
    <row r="157" spans="1:15" x14ac:dyDescent="0.25">
      <c r="A157" t="s">
        <v>33</v>
      </c>
      <c r="B157" t="s">
        <v>34</v>
      </c>
      <c r="C157" t="s">
        <v>218</v>
      </c>
      <c r="D157" t="s">
        <v>170</v>
      </c>
      <c r="E157" t="s">
        <v>37</v>
      </c>
      <c r="F157" t="s">
        <v>51</v>
      </c>
      <c r="G157">
        <v>26778</v>
      </c>
      <c r="H157">
        <v>1366</v>
      </c>
      <c r="I157">
        <v>490</v>
      </c>
      <c r="J157">
        <v>156</v>
      </c>
      <c r="K157">
        <v>3986.2</v>
      </c>
      <c r="L157">
        <v>38222.75</v>
      </c>
      <c r="M157">
        <v>118</v>
      </c>
      <c r="N157">
        <v>13</v>
      </c>
      <c r="O157" t="s">
        <v>23</v>
      </c>
    </row>
    <row r="158" spans="1:15" x14ac:dyDescent="0.25">
      <c r="A158" t="s">
        <v>178</v>
      </c>
      <c r="B158" t="s">
        <v>179</v>
      </c>
      <c r="C158" t="s">
        <v>219</v>
      </c>
      <c r="D158" t="s">
        <v>95</v>
      </c>
      <c r="E158" t="s">
        <v>64</v>
      </c>
      <c r="F158" t="s">
        <v>20</v>
      </c>
      <c r="G158">
        <v>57859</v>
      </c>
      <c r="H158">
        <v>633</v>
      </c>
      <c r="I158">
        <v>198</v>
      </c>
      <c r="J158">
        <v>23</v>
      </c>
      <c r="K158">
        <v>1446.81</v>
      </c>
      <c r="L158">
        <v>2630.02</v>
      </c>
      <c r="M158">
        <v>11</v>
      </c>
      <c r="N158">
        <v>22</v>
      </c>
      <c r="O158" t="s">
        <v>23</v>
      </c>
    </row>
    <row r="159" spans="1:15" x14ac:dyDescent="0.25">
      <c r="A159" t="s">
        <v>129</v>
      </c>
      <c r="B159" t="s">
        <v>130</v>
      </c>
      <c r="C159" t="s">
        <v>220</v>
      </c>
      <c r="D159" t="s">
        <v>79</v>
      </c>
      <c r="E159" t="s">
        <v>31</v>
      </c>
      <c r="F159" t="s">
        <v>20</v>
      </c>
      <c r="G159">
        <v>59582</v>
      </c>
      <c r="H159">
        <v>1055</v>
      </c>
      <c r="I159">
        <v>578</v>
      </c>
      <c r="J159">
        <v>69</v>
      </c>
      <c r="K159">
        <v>1478.59</v>
      </c>
      <c r="L159">
        <v>15115.14</v>
      </c>
      <c r="M159">
        <v>31</v>
      </c>
      <c r="N159">
        <v>25</v>
      </c>
      <c r="O159" t="s">
        <v>21</v>
      </c>
    </row>
    <row r="160" spans="1:15" x14ac:dyDescent="0.25">
      <c r="A160" t="s">
        <v>72</v>
      </c>
      <c r="B160" t="s">
        <v>73</v>
      </c>
      <c r="C160" t="s">
        <v>221</v>
      </c>
      <c r="D160" t="s">
        <v>63</v>
      </c>
      <c r="E160" t="s">
        <v>31</v>
      </c>
      <c r="F160" t="s">
        <v>55</v>
      </c>
      <c r="G160">
        <v>64619</v>
      </c>
      <c r="H160">
        <v>1704</v>
      </c>
      <c r="I160">
        <v>632</v>
      </c>
      <c r="J160">
        <v>170</v>
      </c>
      <c r="K160">
        <v>4343.87</v>
      </c>
      <c r="L160">
        <v>40521.32</v>
      </c>
      <c r="M160">
        <v>106</v>
      </c>
      <c r="N160">
        <v>7</v>
      </c>
      <c r="O160" t="s">
        <v>23</v>
      </c>
    </row>
    <row r="161" spans="1:15" x14ac:dyDescent="0.25">
      <c r="A161" t="s">
        <v>92</v>
      </c>
      <c r="B161" t="s">
        <v>93</v>
      </c>
      <c r="C161" t="s">
        <v>59</v>
      </c>
      <c r="D161" t="s">
        <v>95</v>
      </c>
      <c r="E161" t="s">
        <v>31</v>
      </c>
      <c r="F161" t="s">
        <v>20</v>
      </c>
      <c r="G161">
        <v>99559</v>
      </c>
      <c r="H161">
        <v>627</v>
      </c>
      <c r="I161">
        <v>300</v>
      </c>
      <c r="J161">
        <v>17</v>
      </c>
      <c r="K161">
        <v>1497.46</v>
      </c>
      <c r="L161">
        <v>2401.56</v>
      </c>
      <c r="M161">
        <v>6</v>
      </c>
      <c r="N161">
        <v>7</v>
      </c>
      <c r="O161" t="s">
        <v>43</v>
      </c>
    </row>
    <row r="162" spans="1:15" x14ac:dyDescent="0.25">
      <c r="A162" t="s">
        <v>98</v>
      </c>
      <c r="B162" t="s">
        <v>99</v>
      </c>
      <c r="C162" t="s">
        <v>222</v>
      </c>
      <c r="D162" t="s">
        <v>120</v>
      </c>
      <c r="E162" t="s">
        <v>42</v>
      </c>
      <c r="F162" t="s">
        <v>32</v>
      </c>
      <c r="G162">
        <v>12123</v>
      </c>
      <c r="H162">
        <v>1628</v>
      </c>
      <c r="I162">
        <v>575</v>
      </c>
      <c r="J162">
        <v>298</v>
      </c>
      <c r="K162">
        <v>667.99</v>
      </c>
      <c r="L162">
        <v>103848.4</v>
      </c>
      <c r="M162">
        <v>218</v>
      </c>
      <c r="N162">
        <v>8</v>
      </c>
      <c r="O162" t="s">
        <v>21</v>
      </c>
    </row>
    <row r="163" spans="1:15" x14ac:dyDescent="0.25">
      <c r="A163" t="s">
        <v>15</v>
      </c>
      <c r="B163" t="s">
        <v>16</v>
      </c>
      <c r="C163" t="s">
        <v>188</v>
      </c>
      <c r="D163" t="s">
        <v>91</v>
      </c>
      <c r="E163" t="s">
        <v>19</v>
      </c>
      <c r="F163" t="s">
        <v>20</v>
      </c>
      <c r="G163">
        <v>6705</v>
      </c>
      <c r="H163">
        <v>122</v>
      </c>
      <c r="I163">
        <v>64</v>
      </c>
      <c r="J163">
        <v>8</v>
      </c>
      <c r="K163">
        <v>1320.39</v>
      </c>
      <c r="L163">
        <v>3818.61</v>
      </c>
      <c r="M163">
        <v>3</v>
      </c>
      <c r="N163">
        <v>28</v>
      </c>
      <c r="O163" t="s">
        <v>43</v>
      </c>
    </row>
    <row r="164" spans="1:15" x14ac:dyDescent="0.25">
      <c r="A164" t="s">
        <v>27</v>
      </c>
      <c r="B164" t="s">
        <v>28</v>
      </c>
      <c r="C164" t="s">
        <v>223</v>
      </c>
      <c r="D164" t="s">
        <v>30</v>
      </c>
      <c r="E164" t="s">
        <v>31</v>
      </c>
      <c r="F164" t="s">
        <v>20</v>
      </c>
      <c r="G164">
        <v>64653</v>
      </c>
      <c r="H164">
        <v>3337</v>
      </c>
      <c r="I164">
        <v>1203</v>
      </c>
      <c r="J164">
        <v>343</v>
      </c>
      <c r="K164">
        <v>1833.3</v>
      </c>
      <c r="L164">
        <v>131736.71</v>
      </c>
      <c r="M164">
        <v>272</v>
      </c>
      <c r="N164">
        <v>18</v>
      </c>
      <c r="O164" t="s">
        <v>23</v>
      </c>
    </row>
    <row r="165" spans="1:15" x14ac:dyDescent="0.25">
      <c r="A165" t="s">
        <v>44</v>
      </c>
      <c r="B165" t="s">
        <v>45</v>
      </c>
      <c r="C165" t="s">
        <v>224</v>
      </c>
      <c r="D165" t="s">
        <v>91</v>
      </c>
      <c r="E165" t="s">
        <v>19</v>
      </c>
      <c r="F165" t="s">
        <v>32</v>
      </c>
      <c r="G165">
        <v>21745</v>
      </c>
      <c r="H165">
        <v>593</v>
      </c>
      <c r="I165">
        <v>182</v>
      </c>
      <c r="J165">
        <v>69</v>
      </c>
      <c r="K165">
        <v>6114.58</v>
      </c>
      <c r="L165">
        <v>48956.15</v>
      </c>
      <c r="M165">
        <v>44</v>
      </c>
      <c r="N165">
        <v>21</v>
      </c>
      <c r="O165" t="s">
        <v>23</v>
      </c>
    </row>
    <row r="166" spans="1:15" x14ac:dyDescent="0.25">
      <c r="A166" t="s">
        <v>178</v>
      </c>
      <c r="B166" t="s">
        <v>179</v>
      </c>
      <c r="C166" t="s">
        <v>225</v>
      </c>
      <c r="D166" t="s">
        <v>149</v>
      </c>
      <c r="E166" t="s">
        <v>64</v>
      </c>
      <c r="F166" t="s">
        <v>55</v>
      </c>
      <c r="G166">
        <v>86614</v>
      </c>
      <c r="H166">
        <v>1383</v>
      </c>
      <c r="I166">
        <v>405</v>
      </c>
      <c r="J166">
        <v>31</v>
      </c>
      <c r="K166">
        <v>3669.62</v>
      </c>
      <c r="L166">
        <v>4200.07</v>
      </c>
      <c r="M166">
        <v>11</v>
      </c>
      <c r="N166">
        <v>25</v>
      </c>
      <c r="O166" t="s">
        <v>21</v>
      </c>
    </row>
    <row r="167" spans="1:15" x14ac:dyDescent="0.25">
      <c r="A167" t="s">
        <v>65</v>
      </c>
      <c r="B167" t="s">
        <v>66</v>
      </c>
      <c r="C167" t="s">
        <v>226</v>
      </c>
      <c r="D167" t="s">
        <v>68</v>
      </c>
      <c r="E167" t="s">
        <v>37</v>
      </c>
      <c r="F167" t="s">
        <v>51</v>
      </c>
      <c r="G167">
        <v>19103</v>
      </c>
      <c r="H167">
        <v>1788</v>
      </c>
      <c r="I167">
        <v>737</v>
      </c>
      <c r="J167">
        <v>301</v>
      </c>
      <c r="K167">
        <v>1404.26</v>
      </c>
      <c r="L167">
        <v>108396.34</v>
      </c>
      <c r="M167">
        <v>254</v>
      </c>
      <c r="N167">
        <v>8</v>
      </c>
      <c r="O167" t="s">
        <v>23</v>
      </c>
    </row>
    <row r="168" spans="1:15" x14ac:dyDescent="0.25">
      <c r="A168" t="s">
        <v>92</v>
      </c>
      <c r="B168" t="s">
        <v>93</v>
      </c>
      <c r="C168" t="s">
        <v>227</v>
      </c>
      <c r="D168" t="s">
        <v>95</v>
      </c>
      <c r="E168" t="s">
        <v>31</v>
      </c>
      <c r="F168" t="s">
        <v>20</v>
      </c>
      <c r="G168">
        <v>94813</v>
      </c>
      <c r="H168">
        <v>916</v>
      </c>
      <c r="I168">
        <v>281</v>
      </c>
      <c r="J168">
        <v>21</v>
      </c>
      <c r="K168">
        <v>2765.74</v>
      </c>
      <c r="L168">
        <v>3211.79</v>
      </c>
      <c r="M168">
        <v>10</v>
      </c>
      <c r="N168">
        <v>23</v>
      </c>
      <c r="O168" t="s">
        <v>43</v>
      </c>
    </row>
    <row r="169" spans="1:15" x14ac:dyDescent="0.25">
      <c r="A169" t="s">
        <v>44</v>
      </c>
      <c r="B169" t="s">
        <v>45</v>
      </c>
      <c r="C169" t="s">
        <v>187</v>
      </c>
      <c r="D169" t="s">
        <v>91</v>
      </c>
      <c r="E169" t="s">
        <v>19</v>
      </c>
      <c r="F169" t="s">
        <v>26</v>
      </c>
      <c r="G169">
        <v>11601</v>
      </c>
      <c r="H169">
        <v>361</v>
      </c>
      <c r="I169">
        <v>96</v>
      </c>
      <c r="J169">
        <v>29</v>
      </c>
      <c r="K169">
        <v>2781.07</v>
      </c>
      <c r="L169">
        <v>20031.09</v>
      </c>
      <c r="M169">
        <v>17</v>
      </c>
      <c r="N169">
        <v>17</v>
      </c>
      <c r="O169" t="s">
        <v>23</v>
      </c>
    </row>
    <row r="170" spans="1:15" x14ac:dyDescent="0.25">
      <c r="A170" t="s">
        <v>76</v>
      </c>
      <c r="B170" t="s">
        <v>77</v>
      </c>
      <c r="C170" t="s">
        <v>228</v>
      </c>
      <c r="D170" t="s">
        <v>82</v>
      </c>
      <c r="E170" t="s">
        <v>42</v>
      </c>
      <c r="F170" t="s">
        <v>26</v>
      </c>
      <c r="G170">
        <v>30879</v>
      </c>
      <c r="H170">
        <v>491</v>
      </c>
      <c r="I170">
        <v>186</v>
      </c>
      <c r="J170">
        <v>17</v>
      </c>
      <c r="K170">
        <v>667.7</v>
      </c>
      <c r="L170">
        <v>3496.01</v>
      </c>
      <c r="M170">
        <v>8</v>
      </c>
      <c r="N170">
        <v>16</v>
      </c>
      <c r="O170" t="s">
        <v>21</v>
      </c>
    </row>
    <row r="171" spans="1:15" x14ac:dyDescent="0.25">
      <c r="A171" t="s">
        <v>76</v>
      </c>
      <c r="B171" t="s">
        <v>77</v>
      </c>
      <c r="C171" t="s">
        <v>181</v>
      </c>
      <c r="D171" t="s">
        <v>79</v>
      </c>
      <c r="E171" t="s">
        <v>42</v>
      </c>
      <c r="F171" t="s">
        <v>32</v>
      </c>
      <c r="G171">
        <v>41514</v>
      </c>
      <c r="H171">
        <v>551</v>
      </c>
      <c r="I171">
        <v>138</v>
      </c>
      <c r="J171">
        <v>28</v>
      </c>
      <c r="K171">
        <v>877.63</v>
      </c>
      <c r="L171">
        <v>5946.1</v>
      </c>
      <c r="M171">
        <v>15</v>
      </c>
      <c r="N171">
        <v>21</v>
      </c>
      <c r="O171" t="s">
        <v>43</v>
      </c>
    </row>
    <row r="172" spans="1:15" x14ac:dyDescent="0.25">
      <c r="A172" t="s">
        <v>129</v>
      </c>
      <c r="B172" t="s">
        <v>130</v>
      </c>
      <c r="C172" t="s">
        <v>105</v>
      </c>
      <c r="D172" t="s">
        <v>82</v>
      </c>
      <c r="E172" t="s">
        <v>31</v>
      </c>
      <c r="F172" t="s">
        <v>51</v>
      </c>
      <c r="G172">
        <v>50035</v>
      </c>
      <c r="H172">
        <v>1009</v>
      </c>
      <c r="I172">
        <v>445</v>
      </c>
      <c r="J172">
        <v>57</v>
      </c>
      <c r="K172">
        <v>2472.34</v>
      </c>
      <c r="L172">
        <v>8783.7999999999993</v>
      </c>
      <c r="M172">
        <v>36</v>
      </c>
      <c r="N172">
        <v>21</v>
      </c>
      <c r="O172" t="s">
        <v>43</v>
      </c>
    </row>
    <row r="173" spans="1:15" x14ac:dyDescent="0.25">
      <c r="A173" t="s">
        <v>38</v>
      </c>
      <c r="B173" t="s">
        <v>39</v>
      </c>
      <c r="C173" t="s">
        <v>208</v>
      </c>
      <c r="D173" t="s">
        <v>41</v>
      </c>
      <c r="E173" t="s">
        <v>42</v>
      </c>
      <c r="F173" t="s">
        <v>32</v>
      </c>
      <c r="G173">
        <v>30863</v>
      </c>
      <c r="H173">
        <v>1277</v>
      </c>
      <c r="I173">
        <v>445</v>
      </c>
      <c r="J173">
        <v>71</v>
      </c>
      <c r="K173">
        <v>2920.88</v>
      </c>
      <c r="L173">
        <v>16323.96</v>
      </c>
      <c r="M173">
        <v>40</v>
      </c>
      <c r="N173">
        <v>16</v>
      </c>
      <c r="O173" t="s">
        <v>21</v>
      </c>
    </row>
    <row r="174" spans="1:15" x14ac:dyDescent="0.25">
      <c r="A174" t="s">
        <v>33</v>
      </c>
      <c r="B174" t="s">
        <v>34</v>
      </c>
      <c r="C174" t="s">
        <v>229</v>
      </c>
      <c r="D174" t="s">
        <v>164</v>
      </c>
      <c r="E174" t="s">
        <v>37</v>
      </c>
      <c r="F174" t="s">
        <v>51</v>
      </c>
      <c r="G174">
        <v>33311</v>
      </c>
      <c r="H174">
        <v>1886</v>
      </c>
      <c r="I174">
        <v>688</v>
      </c>
      <c r="J174">
        <v>253</v>
      </c>
      <c r="K174">
        <v>6920.58</v>
      </c>
      <c r="L174">
        <v>78922.789999999994</v>
      </c>
      <c r="M174">
        <v>188</v>
      </c>
      <c r="N174">
        <v>20</v>
      </c>
      <c r="O174" t="s">
        <v>21</v>
      </c>
    </row>
    <row r="175" spans="1:15" x14ac:dyDescent="0.25">
      <c r="A175" t="s">
        <v>44</v>
      </c>
      <c r="B175" t="s">
        <v>45</v>
      </c>
      <c r="C175" t="s">
        <v>230</v>
      </c>
      <c r="D175" t="s">
        <v>25</v>
      </c>
      <c r="E175" t="s">
        <v>19</v>
      </c>
      <c r="F175" t="s">
        <v>32</v>
      </c>
      <c r="G175">
        <v>17840</v>
      </c>
      <c r="H175">
        <v>337</v>
      </c>
      <c r="I175">
        <v>183</v>
      </c>
      <c r="J175">
        <v>35</v>
      </c>
      <c r="K175">
        <v>2159.85</v>
      </c>
      <c r="L175">
        <v>16016.41</v>
      </c>
      <c r="M175">
        <v>20</v>
      </c>
      <c r="N175">
        <v>7</v>
      </c>
      <c r="O175" t="s">
        <v>43</v>
      </c>
    </row>
    <row r="176" spans="1:15" x14ac:dyDescent="0.25">
      <c r="A176" t="s">
        <v>98</v>
      </c>
      <c r="B176" t="s">
        <v>99</v>
      </c>
      <c r="C176" t="s">
        <v>231</v>
      </c>
      <c r="D176" t="s">
        <v>103</v>
      </c>
      <c r="E176" t="s">
        <v>42</v>
      </c>
      <c r="F176" t="s">
        <v>26</v>
      </c>
      <c r="G176">
        <v>29648</v>
      </c>
      <c r="H176">
        <v>4017</v>
      </c>
      <c r="I176">
        <v>2190</v>
      </c>
      <c r="J176">
        <v>501</v>
      </c>
      <c r="K176">
        <v>2315.15</v>
      </c>
      <c r="L176">
        <v>145579.87</v>
      </c>
      <c r="M176">
        <v>405</v>
      </c>
      <c r="N176">
        <v>11</v>
      </c>
      <c r="O176" t="s">
        <v>21</v>
      </c>
    </row>
    <row r="177" spans="1:15" x14ac:dyDescent="0.25">
      <c r="A177" t="s">
        <v>52</v>
      </c>
      <c r="B177" t="s">
        <v>53</v>
      </c>
      <c r="C177" t="s">
        <v>232</v>
      </c>
      <c r="D177" t="s">
        <v>30</v>
      </c>
      <c r="E177" t="s">
        <v>37</v>
      </c>
      <c r="F177" t="s">
        <v>20</v>
      </c>
      <c r="G177">
        <v>24178</v>
      </c>
      <c r="H177">
        <v>1345</v>
      </c>
      <c r="I177">
        <v>719</v>
      </c>
      <c r="J177">
        <v>149</v>
      </c>
      <c r="K177">
        <v>396.11</v>
      </c>
      <c r="L177">
        <v>49484.86</v>
      </c>
      <c r="M177">
        <v>114</v>
      </c>
      <c r="N177">
        <v>13</v>
      </c>
      <c r="O177" t="s">
        <v>43</v>
      </c>
    </row>
    <row r="178" spans="1:15" x14ac:dyDescent="0.25">
      <c r="A178" t="s">
        <v>44</v>
      </c>
      <c r="B178" t="s">
        <v>45</v>
      </c>
      <c r="C178" t="s">
        <v>233</v>
      </c>
      <c r="D178" t="s">
        <v>25</v>
      </c>
      <c r="E178" t="s">
        <v>19</v>
      </c>
      <c r="F178" t="s">
        <v>26</v>
      </c>
      <c r="G178">
        <v>12474</v>
      </c>
      <c r="H178">
        <v>351</v>
      </c>
      <c r="I178">
        <v>181</v>
      </c>
      <c r="J178">
        <v>27</v>
      </c>
      <c r="K178">
        <v>3821.53</v>
      </c>
      <c r="L178">
        <v>19437.560000000001</v>
      </c>
      <c r="M178">
        <v>11</v>
      </c>
      <c r="N178">
        <v>25</v>
      </c>
      <c r="O178" t="s">
        <v>21</v>
      </c>
    </row>
    <row r="179" spans="1:15" x14ac:dyDescent="0.25">
      <c r="A179" t="s">
        <v>33</v>
      </c>
      <c r="B179" t="s">
        <v>34</v>
      </c>
      <c r="C179" t="s">
        <v>234</v>
      </c>
      <c r="D179" t="s">
        <v>36</v>
      </c>
      <c r="E179" t="s">
        <v>37</v>
      </c>
      <c r="F179" t="s">
        <v>32</v>
      </c>
      <c r="G179">
        <v>32559</v>
      </c>
      <c r="H179">
        <v>2021</v>
      </c>
      <c r="I179">
        <v>1050</v>
      </c>
      <c r="J179">
        <v>253</v>
      </c>
      <c r="K179">
        <v>5296.65</v>
      </c>
      <c r="L179">
        <v>69805.820000000007</v>
      </c>
      <c r="M179">
        <v>194</v>
      </c>
      <c r="N179">
        <v>22</v>
      </c>
      <c r="O179" t="s">
        <v>23</v>
      </c>
    </row>
    <row r="180" spans="1:15" x14ac:dyDescent="0.25">
      <c r="A180" t="s">
        <v>38</v>
      </c>
      <c r="B180" t="s">
        <v>39</v>
      </c>
      <c r="C180" t="s">
        <v>173</v>
      </c>
      <c r="D180" t="s">
        <v>49</v>
      </c>
      <c r="E180" t="s">
        <v>42</v>
      </c>
      <c r="F180" t="s">
        <v>20</v>
      </c>
      <c r="G180">
        <v>25518</v>
      </c>
      <c r="H180">
        <v>1164</v>
      </c>
      <c r="I180">
        <v>514</v>
      </c>
      <c r="J180">
        <v>73</v>
      </c>
      <c r="K180">
        <v>2725.14</v>
      </c>
      <c r="L180">
        <v>18327.77</v>
      </c>
      <c r="M180">
        <v>39</v>
      </c>
      <c r="N180">
        <v>12</v>
      </c>
      <c r="O180" t="s">
        <v>43</v>
      </c>
    </row>
    <row r="181" spans="1:15" x14ac:dyDescent="0.25">
      <c r="A181" t="s">
        <v>60</v>
      </c>
      <c r="B181" t="s">
        <v>61</v>
      </c>
      <c r="C181" t="s">
        <v>235</v>
      </c>
      <c r="D181" t="s">
        <v>63</v>
      </c>
      <c r="E181" t="s">
        <v>64</v>
      </c>
      <c r="F181" t="s">
        <v>26</v>
      </c>
      <c r="G181">
        <v>38699</v>
      </c>
      <c r="H181">
        <v>1359</v>
      </c>
      <c r="I181">
        <v>357</v>
      </c>
      <c r="J181">
        <v>107</v>
      </c>
      <c r="K181">
        <v>2098.31</v>
      </c>
      <c r="L181">
        <v>19345.55</v>
      </c>
      <c r="M181">
        <v>59</v>
      </c>
      <c r="N181">
        <v>27</v>
      </c>
      <c r="O181" t="s">
        <v>43</v>
      </c>
    </row>
    <row r="182" spans="1:15" x14ac:dyDescent="0.25">
      <c r="A182" t="s">
        <v>178</v>
      </c>
      <c r="B182" t="s">
        <v>179</v>
      </c>
      <c r="C182" t="s">
        <v>212</v>
      </c>
      <c r="D182" t="s">
        <v>95</v>
      </c>
      <c r="E182" t="s">
        <v>64</v>
      </c>
      <c r="F182" t="s">
        <v>20</v>
      </c>
      <c r="G182">
        <v>26166</v>
      </c>
      <c r="H182">
        <v>470</v>
      </c>
      <c r="I182">
        <v>238</v>
      </c>
      <c r="J182">
        <v>10</v>
      </c>
      <c r="K182">
        <v>1183.26</v>
      </c>
      <c r="L182">
        <v>1641.54</v>
      </c>
      <c r="M182">
        <v>3</v>
      </c>
      <c r="N182">
        <v>24</v>
      </c>
      <c r="O182" t="s">
        <v>43</v>
      </c>
    </row>
    <row r="183" spans="1:15" x14ac:dyDescent="0.25">
      <c r="A183" t="s">
        <v>38</v>
      </c>
      <c r="B183" t="s">
        <v>39</v>
      </c>
      <c r="C183" t="s">
        <v>236</v>
      </c>
      <c r="D183" t="s">
        <v>106</v>
      </c>
      <c r="E183" t="s">
        <v>42</v>
      </c>
      <c r="F183" t="s">
        <v>26</v>
      </c>
      <c r="G183">
        <v>53532</v>
      </c>
      <c r="H183">
        <v>2927</v>
      </c>
      <c r="I183">
        <v>1029</v>
      </c>
      <c r="J183">
        <v>218</v>
      </c>
      <c r="K183">
        <v>6519.11</v>
      </c>
      <c r="L183">
        <v>37509.4</v>
      </c>
      <c r="M183">
        <v>117</v>
      </c>
      <c r="N183">
        <v>25</v>
      </c>
      <c r="O183" t="s">
        <v>21</v>
      </c>
    </row>
    <row r="184" spans="1:15" x14ac:dyDescent="0.25">
      <c r="A184" t="s">
        <v>76</v>
      </c>
      <c r="B184" t="s">
        <v>77</v>
      </c>
      <c r="C184" t="s">
        <v>237</v>
      </c>
      <c r="D184" t="s">
        <v>82</v>
      </c>
      <c r="E184" t="s">
        <v>42</v>
      </c>
      <c r="F184" t="s">
        <v>51</v>
      </c>
      <c r="G184">
        <v>83976</v>
      </c>
      <c r="H184">
        <v>1552</v>
      </c>
      <c r="I184">
        <v>390</v>
      </c>
      <c r="J184">
        <v>93</v>
      </c>
      <c r="K184">
        <v>2454.25</v>
      </c>
      <c r="L184">
        <v>17601.73</v>
      </c>
      <c r="M184">
        <v>49</v>
      </c>
      <c r="N184">
        <v>24</v>
      </c>
      <c r="O184" t="s">
        <v>21</v>
      </c>
    </row>
    <row r="185" spans="1:15" x14ac:dyDescent="0.25">
      <c r="A185" t="s">
        <v>15</v>
      </c>
      <c r="B185" t="s">
        <v>16</v>
      </c>
      <c r="C185" t="s">
        <v>238</v>
      </c>
      <c r="D185" t="s">
        <v>91</v>
      </c>
      <c r="E185" t="s">
        <v>19</v>
      </c>
      <c r="F185" t="s">
        <v>26</v>
      </c>
      <c r="G185">
        <v>8671</v>
      </c>
      <c r="H185">
        <v>268</v>
      </c>
      <c r="I185">
        <v>109</v>
      </c>
      <c r="J185">
        <v>29</v>
      </c>
      <c r="K185">
        <v>2289.14</v>
      </c>
      <c r="L185">
        <v>16534.21</v>
      </c>
      <c r="M185">
        <v>13</v>
      </c>
      <c r="N185">
        <v>10</v>
      </c>
      <c r="O185" t="s">
        <v>23</v>
      </c>
    </row>
    <row r="186" spans="1:15" x14ac:dyDescent="0.25">
      <c r="A186" t="s">
        <v>52</v>
      </c>
      <c r="B186" t="s">
        <v>53</v>
      </c>
      <c r="C186" t="s">
        <v>239</v>
      </c>
      <c r="D186" t="s">
        <v>30</v>
      </c>
      <c r="E186" t="s">
        <v>37</v>
      </c>
      <c r="F186" t="s">
        <v>26</v>
      </c>
      <c r="G186">
        <v>67753</v>
      </c>
      <c r="H186">
        <v>4745</v>
      </c>
      <c r="I186">
        <v>2508</v>
      </c>
      <c r="J186">
        <v>615</v>
      </c>
      <c r="K186">
        <v>1154.97</v>
      </c>
      <c r="L186">
        <v>188020.39</v>
      </c>
      <c r="M186">
        <v>432</v>
      </c>
      <c r="N186">
        <v>29</v>
      </c>
      <c r="O186" t="s">
        <v>21</v>
      </c>
    </row>
    <row r="187" spans="1:15" x14ac:dyDescent="0.25">
      <c r="A187" t="s">
        <v>72</v>
      </c>
      <c r="B187" t="s">
        <v>73</v>
      </c>
      <c r="C187" t="s">
        <v>240</v>
      </c>
      <c r="D187" t="s">
        <v>70</v>
      </c>
      <c r="E187" t="s">
        <v>31</v>
      </c>
      <c r="F187" t="s">
        <v>26</v>
      </c>
      <c r="G187">
        <v>15304</v>
      </c>
      <c r="H187">
        <v>745</v>
      </c>
      <c r="I187">
        <v>314</v>
      </c>
      <c r="J187">
        <v>75</v>
      </c>
      <c r="K187">
        <v>2321.15</v>
      </c>
      <c r="L187">
        <v>15927.8</v>
      </c>
      <c r="M187">
        <v>43</v>
      </c>
      <c r="N187">
        <v>30</v>
      </c>
      <c r="O187" t="s">
        <v>21</v>
      </c>
    </row>
    <row r="188" spans="1:15" x14ac:dyDescent="0.25">
      <c r="A188" t="s">
        <v>92</v>
      </c>
      <c r="B188" t="s">
        <v>93</v>
      </c>
      <c r="C188" t="s">
        <v>110</v>
      </c>
      <c r="D188" t="s">
        <v>149</v>
      </c>
      <c r="E188" t="s">
        <v>31</v>
      </c>
      <c r="F188" t="s">
        <v>32</v>
      </c>
      <c r="G188">
        <v>93065</v>
      </c>
      <c r="H188">
        <v>857</v>
      </c>
      <c r="I188">
        <v>410</v>
      </c>
      <c r="J188">
        <v>24</v>
      </c>
      <c r="K188">
        <v>2201.0700000000002</v>
      </c>
      <c r="L188">
        <v>2686.98</v>
      </c>
      <c r="M188">
        <v>12</v>
      </c>
      <c r="N188">
        <v>20</v>
      </c>
      <c r="O188" t="s">
        <v>43</v>
      </c>
    </row>
    <row r="189" spans="1:15" x14ac:dyDescent="0.25">
      <c r="A189" t="s">
        <v>38</v>
      </c>
      <c r="B189" t="s">
        <v>39</v>
      </c>
      <c r="C189" t="s">
        <v>173</v>
      </c>
      <c r="D189" t="s">
        <v>49</v>
      </c>
      <c r="E189" t="s">
        <v>42</v>
      </c>
      <c r="F189" t="s">
        <v>55</v>
      </c>
      <c r="G189">
        <v>18723</v>
      </c>
      <c r="H189">
        <v>894</v>
      </c>
      <c r="I189">
        <v>344</v>
      </c>
      <c r="J189">
        <v>50</v>
      </c>
      <c r="K189">
        <v>2393.2800000000002</v>
      </c>
      <c r="L189">
        <v>8419.3799999999992</v>
      </c>
      <c r="M189">
        <v>26</v>
      </c>
      <c r="N189">
        <v>24</v>
      </c>
      <c r="O189" t="s">
        <v>21</v>
      </c>
    </row>
    <row r="190" spans="1:15" x14ac:dyDescent="0.25">
      <c r="A190" t="s">
        <v>76</v>
      </c>
      <c r="B190" t="s">
        <v>77</v>
      </c>
      <c r="C190" t="s">
        <v>85</v>
      </c>
      <c r="D190" t="s">
        <v>82</v>
      </c>
      <c r="E190" t="s">
        <v>42</v>
      </c>
      <c r="F190" t="s">
        <v>26</v>
      </c>
      <c r="G190">
        <v>60721</v>
      </c>
      <c r="H190">
        <v>1204</v>
      </c>
      <c r="I190">
        <v>474</v>
      </c>
      <c r="J190">
        <v>56</v>
      </c>
      <c r="K190">
        <v>1467.04</v>
      </c>
      <c r="L190">
        <v>10241.14</v>
      </c>
      <c r="M190">
        <v>27</v>
      </c>
      <c r="N190">
        <v>12</v>
      </c>
      <c r="O190" t="s">
        <v>43</v>
      </c>
    </row>
    <row r="191" spans="1:15" x14ac:dyDescent="0.25">
      <c r="A191" t="s">
        <v>44</v>
      </c>
      <c r="B191" t="s">
        <v>45</v>
      </c>
      <c r="C191" t="s">
        <v>241</v>
      </c>
      <c r="D191" t="s">
        <v>18</v>
      </c>
      <c r="E191" t="s">
        <v>19</v>
      </c>
      <c r="F191" t="s">
        <v>51</v>
      </c>
      <c r="G191">
        <v>6280</v>
      </c>
      <c r="H191">
        <v>157</v>
      </c>
      <c r="I191">
        <v>59</v>
      </c>
      <c r="J191">
        <v>16</v>
      </c>
      <c r="K191">
        <v>1034.06</v>
      </c>
      <c r="L191">
        <v>9733.36</v>
      </c>
      <c r="M191">
        <v>7</v>
      </c>
      <c r="N191">
        <v>21</v>
      </c>
      <c r="O191" t="s">
        <v>43</v>
      </c>
    </row>
    <row r="192" spans="1:15" x14ac:dyDescent="0.25">
      <c r="A192" t="s">
        <v>52</v>
      </c>
      <c r="B192" t="s">
        <v>53</v>
      </c>
      <c r="C192" t="s">
        <v>74</v>
      </c>
      <c r="D192" t="s">
        <v>30</v>
      </c>
      <c r="E192" t="s">
        <v>37</v>
      </c>
      <c r="F192" t="s">
        <v>20</v>
      </c>
      <c r="G192">
        <v>39088</v>
      </c>
      <c r="H192">
        <v>2774</v>
      </c>
      <c r="J192">
        <v>353</v>
      </c>
      <c r="K192">
        <v>1597</v>
      </c>
      <c r="L192">
        <v>99386.13</v>
      </c>
      <c r="M192">
        <v>291</v>
      </c>
      <c r="N192">
        <v>12</v>
      </c>
      <c r="O192" t="s">
        <v>21</v>
      </c>
    </row>
    <row r="193" spans="1:15" x14ac:dyDescent="0.25">
      <c r="A193" t="s">
        <v>72</v>
      </c>
      <c r="B193" t="s">
        <v>73</v>
      </c>
      <c r="C193" t="s">
        <v>131</v>
      </c>
      <c r="D193" t="s">
        <v>63</v>
      </c>
      <c r="E193" t="s">
        <v>31</v>
      </c>
      <c r="F193" t="s">
        <v>51</v>
      </c>
      <c r="G193">
        <v>62637</v>
      </c>
      <c r="H193">
        <v>2878</v>
      </c>
      <c r="I193">
        <v>1285</v>
      </c>
      <c r="J193">
        <v>179</v>
      </c>
      <c r="K193">
        <v>8654.02</v>
      </c>
      <c r="L193">
        <v>46766.49</v>
      </c>
      <c r="M193">
        <v>98</v>
      </c>
      <c r="N193">
        <v>25</v>
      </c>
      <c r="O193" t="s">
        <v>43</v>
      </c>
    </row>
    <row r="194" spans="1:15" x14ac:dyDescent="0.25">
      <c r="A194" t="s">
        <v>98</v>
      </c>
      <c r="B194" t="s">
        <v>99</v>
      </c>
      <c r="C194" t="s">
        <v>242</v>
      </c>
      <c r="D194" t="s">
        <v>103</v>
      </c>
      <c r="E194" t="s">
        <v>42</v>
      </c>
      <c r="F194" t="s">
        <v>20</v>
      </c>
      <c r="G194">
        <v>15460</v>
      </c>
      <c r="H194">
        <v>1735</v>
      </c>
      <c r="I194">
        <v>822</v>
      </c>
      <c r="J194">
        <v>325</v>
      </c>
      <c r="K194">
        <v>809.39</v>
      </c>
      <c r="L194">
        <v>106187.53</v>
      </c>
      <c r="M194">
        <v>244</v>
      </c>
      <c r="N194">
        <v>21</v>
      </c>
      <c r="O194" t="s">
        <v>21</v>
      </c>
    </row>
    <row r="195" spans="1:15" x14ac:dyDescent="0.25">
      <c r="A195" t="s">
        <v>60</v>
      </c>
      <c r="B195" t="s">
        <v>61</v>
      </c>
      <c r="C195" t="s">
        <v>232</v>
      </c>
      <c r="D195" t="s">
        <v>86</v>
      </c>
      <c r="E195" t="s">
        <v>64</v>
      </c>
      <c r="F195" t="s">
        <v>20</v>
      </c>
      <c r="G195">
        <v>56386</v>
      </c>
      <c r="H195">
        <v>2505</v>
      </c>
      <c r="I195">
        <v>1257</v>
      </c>
      <c r="J195">
        <v>232</v>
      </c>
      <c r="K195">
        <v>4551.95</v>
      </c>
      <c r="L195">
        <v>46904.72</v>
      </c>
      <c r="M195">
        <v>136</v>
      </c>
      <c r="N195">
        <v>27</v>
      </c>
      <c r="O195" t="s">
        <v>23</v>
      </c>
    </row>
    <row r="196" spans="1:15" x14ac:dyDescent="0.25">
      <c r="A196" t="s">
        <v>52</v>
      </c>
      <c r="B196" t="s">
        <v>53</v>
      </c>
      <c r="C196" t="s">
        <v>216</v>
      </c>
      <c r="D196" t="s">
        <v>30</v>
      </c>
      <c r="E196" t="s">
        <v>37</v>
      </c>
      <c r="F196" t="s">
        <v>26</v>
      </c>
      <c r="G196">
        <v>30875</v>
      </c>
      <c r="H196">
        <v>2390</v>
      </c>
      <c r="I196">
        <v>890</v>
      </c>
      <c r="J196">
        <v>351</v>
      </c>
      <c r="K196">
        <v>701.68</v>
      </c>
      <c r="L196">
        <v>114165.06</v>
      </c>
      <c r="M196">
        <v>280</v>
      </c>
      <c r="N196">
        <v>17</v>
      </c>
      <c r="O196" t="s">
        <v>43</v>
      </c>
    </row>
    <row r="197" spans="1:15" x14ac:dyDescent="0.25">
      <c r="A197" t="s">
        <v>72</v>
      </c>
      <c r="B197" t="s">
        <v>73</v>
      </c>
      <c r="C197" t="s">
        <v>243</v>
      </c>
      <c r="D197" t="s">
        <v>63</v>
      </c>
      <c r="E197" t="s">
        <v>31</v>
      </c>
      <c r="F197" t="s">
        <v>32</v>
      </c>
      <c r="G197">
        <v>19440</v>
      </c>
      <c r="H197">
        <v>960</v>
      </c>
      <c r="I197">
        <v>497</v>
      </c>
      <c r="J197">
        <v>60</v>
      </c>
      <c r="K197">
        <v>3059.16</v>
      </c>
      <c r="L197">
        <v>10815.65</v>
      </c>
      <c r="M197">
        <v>42</v>
      </c>
      <c r="N197">
        <v>29</v>
      </c>
      <c r="O197" t="s">
        <v>23</v>
      </c>
    </row>
    <row r="198" spans="1:15" x14ac:dyDescent="0.25">
      <c r="A198" t="s">
        <v>52</v>
      </c>
      <c r="B198" t="s">
        <v>53</v>
      </c>
      <c r="C198" t="s">
        <v>244</v>
      </c>
      <c r="D198" t="s">
        <v>138</v>
      </c>
      <c r="E198" t="s">
        <v>37</v>
      </c>
      <c r="F198" t="s">
        <v>55</v>
      </c>
      <c r="G198">
        <v>53916</v>
      </c>
      <c r="H198">
        <v>3532</v>
      </c>
      <c r="I198">
        <v>1568</v>
      </c>
      <c r="J198">
        <v>507</v>
      </c>
      <c r="K198">
        <v>826.46</v>
      </c>
      <c r="L198">
        <v>183428.69</v>
      </c>
      <c r="M198">
        <v>365</v>
      </c>
      <c r="N198">
        <v>24</v>
      </c>
      <c r="O198" t="s">
        <v>43</v>
      </c>
    </row>
    <row r="199" spans="1:15" x14ac:dyDescent="0.25">
      <c r="A199" t="s">
        <v>72</v>
      </c>
      <c r="B199" t="s">
        <v>73</v>
      </c>
      <c r="C199" t="s">
        <v>245</v>
      </c>
      <c r="D199" t="s">
        <v>70</v>
      </c>
      <c r="E199" t="s">
        <v>31</v>
      </c>
      <c r="F199" t="s">
        <v>32</v>
      </c>
      <c r="G199">
        <v>64470</v>
      </c>
      <c r="H199">
        <v>1883</v>
      </c>
      <c r="I199">
        <v>580</v>
      </c>
      <c r="J199">
        <v>116</v>
      </c>
      <c r="K199">
        <v>4740.01</v>
      </c>
      <c r="L199">
        <v>31211.48</v>
      </c>
      <c r="M199">
        <v>76</v>
      </c>
      <c r="N199">
        <v>23</v>
      </c>
      <c r="O199" t="s">
        <v>23</v>
      </c>
    </row>
    <row r="200" spans="1:15" x14ac:dyDescent="0.25">
      <c r="A200" t="s">
        <v>98</v>
      </c>
      <c r="B200" t="s">
        <v>99</v>
      </c>
      <c r="C200" t="s">
        <v>246</v>
      </c>
      <c r="D200" t="s">
        <v>68</v>
      </c>
      <c r="E200" t="s">
        <v>42</v>
      </c>
      <c r="F200" t="s">
        <v>32</v>
      </c>
      <c r="G200">
        <v>19666</v>
      </c>
      <c r="H200">
        <v>2775</v>
      </c>
      <c r="I200">
        <v>1389</v>
      </c>
      <c r="J200">
        <v>333</v>
      </c>
      <c r="K200">
        <v>1951.2</v>
      </c>
      <c r="L200">
        <v>118780.26</v>
      </c>
      <c r="M200">
        <v>259</v>
      </c>
      <c r="N200">
        <v>8</v>
      </c>
      <c r="O200" t="s">
        <v>21</v>
      </c>
    </row>
    <row r="201" spans="1:15" x14ac:dyDescent="0.25">
      <c r="A201" t="s">
        <v>33</v>
      </c>
      <c r="B201" t="s">
        <v>34</v>
      </c>
      <c r="C201" t="s">
        <v>247</v>
      </c>
      <c r="D201" t="s">
        <v>170</v>
      </c>
      <c r="E201" t="s">
        <v>37</v>
      </c>
      <c r="F201" t="s">
        <v>51</v>
      </c>
      <c r="G201">
        <v>44694</v>
      </c>
      <c r="H201">
        <v>1847</v>
      </c>
      <c r="I201">
        <v>686</v>
      </c>
      <c r="J201">
        <v>241</v>
      </c>
      <c r="K201">
        <v>7891.55</v>
      </c>
      <c r="L201">
        <v>76896.25</v>
      </c>
      <c r="M201">
        <v>168</v>
      </c>
      <c r="N201">
        <v>18</v>
      </c>
      <c r="O201" t="s">
        <v>21</v>
      </c>
    </row>
    <row r="202" spans="1:15" x14ac:dyDescent="0.25">
      <c r="A202" t="s">
        <v>178</v>
      </c>
      <c r="B202" t="s">
        <v>179</v>
      </c>
      <c r="C202" t="s">
        <v>118</v>
      </c>
      <c r="D202" t="s">
        <v>149</v>
      </c>
      <c r="E202" t="s">
        <v>64</v>
      </c>
      <c r="F202" t="s">
        <v>20</v>
      </c>
      <c r="G202">
        <v>60613</v>
      </c>
      <c r="H202">
        <v>600</v>
      </c>
      <c r="I202">
        <v>194</v>
      </c>
      <c r="J202">
        <v>9</v>
      </c>
      <c r="K202">
        <v>1550.07</v>
      </c>
      <c r="L202">
        <v>1564.8</v>
      </c>
      <c r="M202">
        <v>4</v>
      </c>
      <c r="N202">
        <v>11</v>
      </c>
      <c r="O202" t="s">
        <v>23</v>
      </c>
    </row>
    <row r="203" spans="1:15" x14ac:dyDescent="0.25">
      <c r="A203" t="s">
        <v>92</v>
      </c>
      <c r="B203" t="s">
        <v>93</v>
      </c>
      <c r="C203" t="s">
        <v>248</v>
      </c>
      <c r="D203" t="s">
        <v>95</v>
      </c>
      <c r="E203" t="s">
        <v>31</v>
      </c>
      <c r="F203" t="s">
        <v>51</v>
      </c>
      <c r="G203">
        <v>65808</v>
      </c>
      <c r="H203">
        <v>781</v>
      </c>
      <c r="I203">
        <v>375</v>
      </c>
      <c r="J203">
        <v>20</v>
      </c>
      <c r="K203">
        <v>2907.39</v>
      </c>
      <c r="L203">
        <v>3413.47</v>
      </c>
      <c r="M203">
        <v>7</v>
      </c>
      <c r="N203">
        <v>11</v>
      </c>
      <c r="O203" t="s">
        <v>23</v>
      </c>
    </row>
    <row r="204" spans="1:15" x14ac:dyDescent="0.25">
      <c r="A204" t="s">
        <v>178</v>
      </c>
      <c r="B204" t="s">
        <v>179</v>
      </c>
      <c r="C204" t="s">
        <v>249</v>
      </c>
      <c r="D204" t="s">
        <v>95</v>
      </c>
      <c r="E204" t="s">
        <v>64</v>
      </c>
      <c r="F204" t="s">
        <v>26</v>
      </c>
      <c r="G204">
        <v>31552</v>
      </c>
      <c r="H204">
        <v>268</v>
      </c>
      <c r="I204">
        <v>74</v>
      </c>
      <c r="J204">
        <v>8</v>
      </c>
      <c r="K204">
        <v>825.35</v>
      </c>
      <c r="L204">
        <v>1486.15</v>
      </c>
      <c r="M204">
        <v>4</v>
      </c>
      <c r="N204">
        <v>30</v>
      </c>
      <c r="O204" t="s">
        <v>43</v>
      </c>
    </row>
    <row r="205" spans="1:15" x14ac:dyDescent="0.25">
      <c r="A205" t="s">
        <v>60</v>
      </c>
      <c r="B205" t="s">
        <v>61</v>
      </c>
      <c r="C205" t="s">
        <v>250</v>
      </c>
      <c r="D205" t="s">
        <v>86</v>
      </c>
      <c r="E205" t="s">
        <v>64</v>
      </c>
      <c r="F205" t="s">
        <v>20</v>
      </c>
      <c r="G205">
        <v>45425</v>
      </c>
      <c r="H205">
        <v>1499</v>
      </c>
      <c r="I205">
        <v>545</v>
      </c>
      <c r="J205">
        <v>117</v>
      </c>
      <c r="K205">
        <v>4151.6400000000003</v>
      </c>
      <c r="L205">
        <v>28404.49</v>
      </c>
      <c r="M205">
        <v>75</v>
      </c>
      <c r="N205">
        <v>22</v>
      </c>
      <c r="O205" t="s">
        <v>23</v>
      </c>
    </row>
    <row r="206" spans="1:15" x14ac:dyDescent="0.25">
      <c r="A206" t="s">
        <v>178</v>
      </c>
      <c r="B206" t="s">
        <v>179</v>
      </c>
      <c r="C206" t="s">
        <v>251</v>
      </c>
      <c r="D206" t="s">
        <v>149</v>
      </c>
      <c r="E206" t="s">
        <v>64</v>
      </c>
      <c r="F206" t="s">
        <v>51</v>
      </c>
      <c r="G206">
        <v>65267</v>
      </c>
      <c r="H206">
        <v>1012</v>
      </c>
      <c r="I206">
        <v>257</v>
      </c>
      <c r="J206">
        <v>20</v>
      </c>
      <c r="K206">
        <v>2787.05</v>
      </c>
      <c r="L206">
        <v>3385.69</v>
      </c>
      <c r="M206">
        <v>9</v>
      </c>
      <c r="N206">
        <v>12</v>
      </c>
      <c r="O206" t="s">
        <v>43</v>
      </c>
    </row>
    <row r="207" spans="1:15" x14ac:dyDescent="0.25">
      <c r="A207" t="s">
        <v>92</v>
      </c>
      <c r="B207" t="s">
        <v>93</v>
      </c>
      <c r="C207" t="s">
        <v>67</v>
      </c>
      <c r="D207" t="s">
        <v>95</v>
      </c>
      <c r="E207" t="s">
        <v>31</v>
      </c>
      <c r="F207" t="s">
        <v>26</v>
      </c>
      <c r="G207">
        <v>64920</v>
      </c>
      <c r="H207">
        <v>919</v>
      </c>
      <c r="I207">
        <v>297</v>
      </c>
      <c r="J207">
        <v>18</v>
      </c>
      <c r="K207">
        <v>2506.0300000000002</v>
      </c>
      <c r="L207">
        <v>2041.13</v>
      </c>
      <c r="M207">
        <v>7</v>
      </c>
      <c r="N207">
        <v>10</v>
      </c>
      <c r="O207" t="s">
        <v>21</v>
      </c>
    </row>
    <row r="208" spans="1:15" x14ac:dyDescent="0.25">
      <c r="A208" t="s">
        <v>33</v>
      </c>
      <c r="B208" t="s">
        <v>34</v>
      </c>
      <c r="C208" t="s">
        <v>252</v>
      </c>
      <c r="D208" t="s">
        <v>58</v>
      </c>
      <c r="E208" t="s">
        <v>37</v>
      </c>
      <c r="F208" t="s">
        <v>20</v>
      </c>
      <c r="G208">
        <v>30656</v>
      </c>
      <c r="H208">
        <v>1302</v>
      </c>
      <c r="I208">
        <v>356</v>
      </c>
      <c r="J208">
        <v>117</v>
      </c>
      <c r="K208">
        <v>5203.8100000000004</v>
      </c>
      <c r="L208">
        <v>35501.089999999997</v>
      </c>
      <c r="M208">
        <v>76</v>
      </c>
      <c r="N208">
        <v>18</v>
      </c>
      <c r="O208" t="s">
        <v>23</v>
      </c>
    </row>
    <row r="209" spans="1:15" x14ac:dyDescent="0.25">
      <c r="A209" t="s">
        <v>52</v>
      </c>
      <c r="B209" t="s">
        <v>53</v>
      </c>
      <c r="C209" t="s">
        <v>140</v>
      </c>
      <c r="D209" t="s">
        <v>89</v>
      </c>
      <c r="E209" t="s">
        <v>37</v>
      </c>
      <c r="F209" t="s">
        <v>51</v>
      </c>
      <c r="G209">
        <v>34182</v>
      </c>
      <c r="H209">
        <v>1837</v>
      </c>
      <c r="I209">
        <v>596</v>
      </c>
      <c r="J209">
        <v>241</v>
      </c>
      <c r="K209">
        <v>664.64</v>
      </c>
      <c r="L209">
        <v>97563.27</v>
      </c>
      <c r="M209">
        <v>170</v>
      </c>
      <c r="N209">
        <v>23</v>
      </c>
      <c r="O209" t="s">
        <v>21</v>
      </c>
    </row>
    <row r="210" spans="1:15" x14ac:dyDescent="0.25">
      <c r="A210" t="s">
        <v>60</v>
      </c>
      <c r="B210" t="s">
        <v>61</v>
      </c>
      <c r="C210" t="s">
        <v>253</v>
      </c>
      <c r="D210" t="s">
        <v>70</v>
      </c>
      <c r="E210" t="s">
        <v>64</v>
      </c>
      <c r="F210" t="s">
        <v>20</v>
      </c>
      <c r="G210">
        <v>47417</v>
      </c>
      <c r="H210">
        <v>1371</v>
      </c>
      <c r="I210">
        <v>485</v>
      </c>
      <c r="J210">
        <v>119</v>
      </c>
      <c r="K210">
        <v>3856.73</v>
      </c>
      <c r="L210">
        <v>27912.38</v>
      </c>
      <c r="M210">
        <v>71</v>
      </c>
      <c r="N210">
        <v>21</v>
      </c>
      <c r="O210" t="s">
        <v>23</v>
      </c>
    </row>
    <row r="211" spans="1:15" x14ac:dyDescent="0.25">
      <c r="A211" t="s">
        <v>44</v>
      </c>
      <c r="B211" t="s">
        <v>45</v>
      </c>
      <c r="C211" t="s">
        <v>254</v>
      </c>
      <c r="D211" t="s">
        <v>91</v>
      </c>
      <c r="E211" t="s">
        <v>19</v>
      </c>
      <c r="F211" t="s">
        <v>20</v>
      </c>
      <c r="G211">
        <v>21466</v>
      </c>
      <c r="H211">
        <v>737</v>
      </c>
      <c r="I211">
        <v>338</v>
      </c>
      <c r="J211">
        <v>86</v>
      </c>
      <c r="K211">
        <v>7960.17</v>
      </c>
      <c r="L211">
        <v>45560.69</v>
      </c>
      <c r="M211">
        <v>43</v>
      </c>
      <c r="N211">
        <v>7</v>
      </c>
      <c r="O211" t="s">
        <v>43</v>
      </c>
    </row>
    <row r="212" spans="1:15" x14ac:dyDescent="0.25">
      <c r="A212" t="s">
        <v>52</v>
      </c>
      <c r="B212" t="s">
        <v>53</v>
      </c>
      <c r="C212" t="s">
        <v>104</v>
      </c>
      <c r="D212" t="s">
        <v>30</v>
      </c>
      <c r="E212" t="s">
        <v>37</v>
      </c>
      <c r="F212" t="s">
        <v>55</v>
      </c>
      <c r="G212">
        <v>49453</v>
      </c>
      <c r="H212">
        <v>2212</v>
      </c>
      <c r="I212">
        <v>965</v>
      </c>
      <c r="J212">
        <v>300</v>
      </c>
      <c r="K212">
        <v>1305.71</v>
      </c>
      <c r="L212">
        <v>95005</v>
      </c>
      <c r="M212">
        <v>195</v>
      </c>
      <c r="N212">
        <v>15</v>
      </c>
      <c r="O212" t="s">
        <v>23</v>
      </c>
    </row>
    <row r="213" spans="1:15" x14ac:dyDescent="0.25">
      <c r="A213" t="s">
        <v>33</v>
      </c>
      <c r="B213" t="s">
        <v>34</v>
      </c>
      <c r="C213" t="s">
        <v>255</v>
      </c>
      <c r="D213" t="s">
        <v>36</v>
      </c>
      <c r="E213" t="s">
        <v>37</v>
      </c>
      <c r="F213" t="s">
        <v>26</v>
      </c>
      <c r="G213">
        <v>12891</v>
      </c>
      <c r="H213">
        <v>789</v>
      </c>
      <c r="I213">
        <v>252</v>
      </c>
      <c r="J213">
        <v>83</v>
      </c>
      <c r="K213">
        <v>3290.75</v>
      </c>
      <c r="L213">
        <v>28533.66</v>
      </c>
      <c r="M213">
        <v>59</v>
      </c>
      <c r="N213">
        <v>7</v>
      </c>
      <c r="O213" t="s">
        <v>23</v>
      </c>
    </row>
    <row r="214" spans="1:15" x14ac:dyDescent="0.25">
      <c r="A214" t="s">
        <v>27</v>
      </c>
      <c r="B214" t="s">
        <v>28</v>
      </c>
      <c r="C214" t="s">
        <v>137</v>
      </c>
      <c r="D214" t="s">
        <v>89</v>
      </c>
      <c r="E214" t="s">
        <v>31</v>
      </c>
      <c r="F214" t="s">
        <v>32</v>
      </c>
      <c r="G214">
        <v>45536</v>
      </c>
      <c r="H214">
        <v>3131</v>
      </c>
      <c r="I214">
        <v>1171</v>
      </c>
      <c r="J214">
        <v>358</v>
      </c>
      <c r="K214">
        <v>850.69</v>
      </c>
      <c r="L214">
        <v>99329.62</v>
      </c>
      <c r="M214">
        <v>244</v>
      </c>
      <c r="N214">
        <v>25</v>
      </c>
      <c r="O214" t="s">
        <v>23</v>
      </c>
    </row>
    <row r="215" spans="1:15" x14ac:dyDescent="0.25">
      <c r="A215" t="s">
        <v>113</v>
      </c>
      <c r="B215" t="s">
        <v>114</v>
      </c>
      <c r="C215" t="s">
        <v>204</v>
      </c>
      <c r="D215" t="s">
        <v>36</v>
      </c>
      <c r="E215" t="s">
        <v>19</v>
      </c>
      <c r="F215" t="s">
        <v>32</v>
      </c>
      <c r="G215">
        <v>30281</v>
      </c>
      <c r="H215">
        <v>1723</v>
      </c>
      <c r="I215">
        <v>473</v>
      </c>
      <c r="J215">
        <v>199</v>
      </c>
      <c r="K215">
        <v>6602.82</v>
      </c>
      <c r="L215">
        <v>66790.929999999993</v>
      </c>
      <c r="M215">
        <v>124</v>
      </c>
      <c r="N215">
        <v>29</v>
      </c>
      <c r="O215" t="s">
        <v>23</v>
      </c>
    </row>
    <row r="216" spans="1:15" x14ac:dyDescent="0.25">
      <c r="A216" t="s">
        <v>44</v>
      </c>
      <c r="B216" t="s">
        <v>45</v>
      </c>
      <c r="C216" t="s">
        <v>256</v>
      </c>
      <c r="D216" t="s">
        <v>91</v>
      </c>
      <c r="E216" t="s">
        <v>19</v>
      </c>
      <c r="F216" t="s">
        <v>32</v>
      </c>
      <c r="G216">
        <v>18794</v>
      </c>
      <c r="H216">
        <v>479</v>
      </c>
      <c r="I216">
        <v>135</v>
      </c>
      <c r="J216">
        <v>47</v>
      </c>
      <c r="K216">
        <v>4659.87</v>
      </c>
      <c r="L216">
        <v>32120.04</v>
      </c>
      <c r="M216">
        <v>24</v>
      </c>
      <c r="N216">
        <v>11</v>
      </c>
      <c r="O216" t="s">
        <v>23</v>
      </c>
    </row>
    <row r="217" spans="1:15" x14ac:dyDescent="0.25">
      <c r="A217" t="s">
        <v>65</v>
      </c>
      <c r="B217" t="s">
        <v>66</v>
      </c>
      <c r="C217" t="s">
        <v>257</v>
      </c>
      <c r="D217" t="s">
        <v>68</v>
      </c>
      <c r="E217" t="s">
        <v>37</v>
      </c>
      <c r="F217" t="s">
        <v>26</v>
      </c>
      <c r="G217">
        <v>25537</v>
      </c>
      <c r="H217">
        <v>2433</v>
      </c>
      <c r="I217">
        <v>1027</v>
      </c>
      <c r="J217">
        <v>504</v>
      </c>
      <c r="K217">
        <v>1149.8900000000001</v>
      </c>
      <c r="L217">
        <v>183592.4</v>
      </c>
      <c r="M217">
        <v>413</v>
      </c>
      <c r="N217">
        <v>12</v>
      </c>
      <c r="O217" t="s">
        <v>23</v>
      </c>
    </row>
    <row r="218" spans="1:15" x14ac:dyDescent="0.25">
      <c r="A218" t="s">
        <v>44</v>
      </c>
      <c r="B218" t="s">
        <v>45</v>
      </c>
      <c r="C218" t="s">
        <v>258</v>
      </c>
      <c r="D218" t="s">
        <v>91</v>
      </c>
      <c r="E218" t="s">
        <v>19</v>
      </c>
      <c r="F218" t="s">
        <v>20</v>
      </c>
      <c r="G218">
        <v>7612</v>
      </c>
      <c r="H218">
        <v>192</v>
      </c>
      <c r="I218">
        <v>102</v>
      </c>
      <c r="J218">
        <v>21</v>
      </c>
      <c r="K218">
        <v>1675.6</v>
      </c>
      <c r="L218">
        <v>10570.25</v>
      </c>
      <c r="M218">
        <v>11</v>
      </c>
      <c r="N218">
        <v>26</v>
      </c>
      <c r="O218" t="s">
        <v>23</v>
      </c>
    </row>
    <row r="219" spans="1:15" x14ac:dyDescent="0.25">
      <c r="A219" t="s">
        <v>65</v>
      </c>
      <c r="B219" t="s">
        <v>66</v>
      </c>
      <c r="C219" t="s">
        <v>185</v>
      </c>
      <c r="D219" t="s">
        <v>68</v>
      </c>
      <c r="E219" t="s">
        <v>37</v>
      </c>
      <c r="F219" t="s">
        <v>55</v>
      </c>
      <c r="G219">
        <v>24403</v>
      </c>
      <c r="H219">
        <v>2918</v>
      </c>
      <c r="I219">
        <v>967</v>
      </c>
      <c r="J219">
        <v>634</v>
      </c>
      <c r="K219">
        <v>2324.8000000000002</v>
      </c>
      <c r="L219">
        <v>141128.23000000001</v>
      </c>
      <c r="M219">
        <v>483</v>
      </c>
      <c r="N219">
        <v>16</v>
      </c>
      <c r="O219" t="s">
        <v>43</v>
      </c>
    </row>
    <row r="220" spans="1:15" x14ac:dyDescent="0.25">
      <c r="A220" t="s">
        <v>47</v>
      </c>
      <c r="B220" t="s">
        <v>48</v>
      </c>
      <c r="C220" t="s">
        <v>259</v>
      </c>
      <c r="D220" t="s">
        <v>41</v>
      </c>
      <c r="E220" t="s">
        <v>37</v>
      </c>
      <c r="F220" t="s">
        <v>51</v>
      </c>
      <c r="G220">
        <v>39526</v>
      </c>
      <c r="H220">
        <v>1652</v>
      </c>
      <c r="I220">
        <v>796</v>
      </c>
      <c r="J220">
        <v>118</v>
      </c>
      <c r="K220">
        <v>3735.54</v>
      </c>
      <c r="L220">
        <v>19156.96</v>
      </c>
      <c r="M220">
        <v>66</v>
      </c>
      <c r="N220">
        <v>29</v>
      </c>
      <c r="O220" t="s">
        <v>23</v>
      </c>
    </row>
    <row r="221" spans="1:15" x14ac:dyDescent="0.25">
      <c r="A221" t="s">
        <v>15</v>
      </c>
      <c r="B221" t="s">
        <v>16</v>
      </c>
      <c r="C221" t="s">
        <v>260</v>
      </c>
      <c r="D221" t="s">
        <v>91</v>
      </c>
      <c r="E221" t="s">
        <v>19</v>
      </c>
      <c r="F221" t="s">
        <v>55</v>
      </c>
      <c r="G221">
        <v>24805</v>
      </c>
      <c r="H221">
        <v>721</v>
      </c>
      <c r="I221">
        <v>281</v>
      </c>
      <c r="J221">
        <v>60</v>
      </c>
      <c r="K221">
        <v>5755.86</v>
      </c>
      <c r="L221">
        <v>32789.07</v>
      </c>
      <c r="M221">
        <v>28</v>
      </c>
      <c r="N221">
        <v>29</v>
      </c>
      <c r="O221" t="s">
        <v>21</v>
      </c>
    </row>
    <row r="222" spans="1:15" x14ac:dyDescent="0.25">
      <c r="A222" t="s">
        <v>15</v>
      </c>
      <c r="B222" t="s">
        <v>16</v>
      </c>
      <c r="C222" t="s">
        <v>261</v>
      </c>
      <c r="D222" t="s">
        <v>91</v>
      </c>
      <c r="E222" t="s">
        <v>19</v>
      </c>
      <c r="F222" t="s">
        <v>55</v>
      </c>
      <c r="G222">
        <v>16593</v>
      </c>
      <c r="H222">
        <v>533</v>
      </c>
      <c r="I222">
        <v>194</v>
      </c>
      <c r="J222">
        <v>54</v>
      </c>
      <c r="K222">
        <v>3450.31</v>
      </c>
      <c r="L222">
        <v>39061.769999999997</v>
      </c>
      <c r="M222">
        <v>29</v>
      </c>
      <c r="N222">
        <v>16</v>
      </c>
      <c r="O222" t="s">
        <v>23</v>
      </c>
    </row>
    <row r="223" spans="1:15" x14ac:dyDescent="0.25">
      <c r="A223" t="s">
        <v>76</v>
      </c>
      <c r="B223" t="s">
        <v>77</v>
      </c>
      <c r="C223" t="s">
        <v>142</v>
      </c>
      <c r="D223" t="s">
        <v>108</v>
      </c>
      <c r="E223" t="s">
        <v>42</v>
      </c>
      <c r="F223" t="s">
        <v>32</v>
      </c>
      <c r="G223">
        <v>71866</v>
      </c>
      <c r="H223">
        <v>1215</v>
      </c>
      <c r="I223">
        <v>495</v>
      </c>
      <c r="J223">
        <v>60</v>
      </c>
      <c r="K223">
        <v>2254.09</v>
      </c>
      <c r="L223">
        <v>14083.47</v>
      </c>
      <c r="M223">
        <v>36</v>
      </c>
      <c r="N223">
        <v>19</v>
      </c>
      <c r="O223" t="s">
        <v>23</v>
      </c>
    </row>
    <row r="224" spans="1:15" x14ac:dyDescent="0.25">
      <c r="A224" t="s">
        <v>178</v>
      </c>
      <c r="B224" t="s">
        <v>179</v>
      </c>
      <c r="C224" t="s">
        <v>262</v>
      </c>
      <c r="D224" t="s">
        <v>95</v>
      </c>
      <c r="E224" t="s">
        <v>64</v>
      </c>
      <c r="F224" t="s">
        <v>20</v>
      </c>
      <c r="G224">
        <v>27342</v>
      </c>
      <c r="H224">
        <v>433</v>
      </c>
      <c r="I224">
        <v>135</v>
      </c>
      <c r="J224">
        <v>14</v>
      </c>
      <c r="K224">
        <v>1038.6300000000001</v>
      </c>
      <c r="L224">
        <v>1893.36</v>
      </c>
      <c r="M224">
        <v>6</v>
      </c>
      <c r="N224">
        <v>20</v>
      </c>
      <c r="O224" t="s">
        <v>21</v>
      </c>
    </row>
    <row r="225" spans="1:15" x14ac:dyDescent="0.25">
      <c r="A225" t="s">
        <v>44</v>
      </c>
      <c r="B225" t="s">
        <v>45</v>
      </c>
      <c r="C225" t="s">
        <v>248</v>
      </c>
      <c r="D225" t="s">
        <v>25</v>
      </c>
      <c r="E225" t="s">
        <v>19</v>
      </c>
      <c r="F225" t="s">
        <v>32</v>
      </c>
      <c r="G225">
        <v>22709</v>
      </c>
      <c r="H225">
        <v>666</v>
      </c>
      <c r="I225">
        <v>268</v>
      </c>
      <c r="J225">
        <v>60</v>
      </c>
      <c r="K225">
        <v>5995.93</v>
      </c>
      <c r="L225">
        <v>28394.62</v>
      </c>
      <c r="M225">
        <v>30</v>
      </c>
      <c r="N225">
        <v>18</v>
      </c>
      <c r="O225" t="s">
        <v>43</v>
      </c>
    </row>
    <row r="226" spans="1:15" x14ac:dyDescent="0.25">
      <c r="A226" t="s">
        <v>98</v>
      </c>
      <c r="B226" t="s">
        <v>99</v>
      </c>
      <c r="C226" t="s">
        <v>198</v>
      </c>
      <c r="D226" t="s">
        <v>120</v>
      </c>
      <c r="E226" t="s">
        <v>42</v>
      </c>
      <c r="F226" t="s">
        <v>32</v>
      </c>
      <c r="G226">
        <v>25235</v>
      </c>
      <c r="H226">
        <v>3363</v>
      </c>
      <c r="I226">
        <v>1378</v>
      </c>
      <c r="J226">
        <v>572</v>
      </c>
      <c r="K226">
        <v>1304.18</v>
      </c>
      <c r="L226">
        <v>130494.61</v>
      </c>
      <c r="M226">
        <v>479</v>
      </c>
      <c r="N226">
        <v>26</v>
      </c>
      <c r="O226" t="s">
        <v>43</v>
      </c>
    </row>
    <row r="227" spans="1:15" x14ac:dyDescent="0.25">
      <c r="A227" t="s">
        <v>33</v>
      </c>
      <c r="B227" t="s">
        <v>34</v>
      </c>
      <c r="C227" t="s">
        <v>263</v>
      </c>
      <c r="D227" t="s">
        <v>170</v>
      </c>
      <c r="E227" t="s">
        <v>37</v>
      </c>
      <c r="F227" t="s">
        <v>20</v>
      </c>
      <c r="G227">
        <v>46234</v>
      </c>
      <c r="H227">
        <v>1706</v>
      </c>
      <c r="I227">
        <v>855</v>
      </c>
      <c r="J227">
        <v>158</v>
      </c>
      <c r="K227">
        <v>4432.92</v>
      </c>
      <c r="L227">
        <v>45758.61</v>
      </c>
      <c r="M227">
        <v>133</v>
      </c>
      <c r="N227">
        <v>18</v>
      </c>
      <c r="O227" t="s">
        <v>23</v>
      </c>
    </row>
    <row r="228" spans="1:15" x14ac:dyDescent="0.25">
      <c r="A228" t="s">
        <v>15</v>
      </c>
      <c r="B228" t="s">
        <v>16</v>
      </c>
      <c r="C228" t="s">
        <v>109</v>
      </c>
      <c r="D228" t="s">
        <v>91</v>
      </c>
      <c r="E228" t="s">
        <v>19</v>
      </c>
      <c r="F228" t="s">
        <v>51</v>
      </c>
      <c r="G228">
        <v>24895</v>
      </c>
      <c r="H228">
        <v>433</v>
      </c>
      <c r="I228">
        <v>198</v>
      </c>
      <c r="J228">
        <v>40</v>
      </c>
      <c r="K228">
        <v>3479.33</v>
      </c>
      <c r="L228">
        <v>29712.21</v>
      </c>
      <c r="M228">
        <v>21</v>
      </c>
      <c r="N228">
        <v>12</v>
      </c>
      <c r="O228" t="s">
        <v>43</v>
      </c>
    </row>
    <row r="229" spans="1:15" x14ac:dyDescent="0.25">
      <c r="A229" t="s">
        <v>15</v>
      </c>
      <c r="B229" t="s">
        <v>16</v>
      </c>
      <c r="C229" t="s">
        <v>264</v>
      </c>
      <c r="D229" t="s">
        <v>18</v>
      </c>
      <c r="E229" t="s">
        <v>19</v>
      </c>
      <c r="F229" t="s">
        <v>55</v>
      </c>
      <c r="G229">
        <v>22517</v>
      </c>
      <c r="H229">
        <v>435</v>
      </c>
      <c r="I229">
        <v>150</v>
      </c>
      <c r="J229">
        <v>34</v>
      </c>
      <c r="K229">
        <v>3879.91</v>
      </c>
      <c r="L229">
        <v>17313.189999999999</v>
      </c>
      <c r="M229">
        <v>19</v>
      </c>
      <c r="N229">
        <v>23</v>
      </c>
    </row>
    <row r="230" spans="1:15" x14ac:dyDescent="0.25">
      <c r="A230" t="s">
        <v>44</v>
      </c>
      <c r="B230" t="s">
        <v>45</v>
      </c>
      <c r="C230" t="s">
        <v>265</v>
      </c>
      <c r="D230" t="s">
        <v>91</v>
      </c>
      <c r="E230" t="s">
        <v>19</v>
      </c>
      <c r="F230" t="s">
        <v>26</v>
      </c>
      <c r="G230">
        <v>19718</v>
      </c>
      <c r="H230">
        <v>509</v>
      </c>
      <c r="I230">
        <v>258</v>
      </c>
      <c r="J230">
        <v>39</v>
      </c>
      <c r="K230">
        <v>3580.2</v>
      </c>
      <c r="L230">
        <v>23883.84</v>
      </c>
      <c r="M230">
        <v>23</v>
      </c>
      <c r="N230">
        <v>17</v>
      </c>
      <c r="O230" t="s">
        <v>43</v>
      </c>
    </row>
    <row r="231" spans="1:15" x14ac:dyDescent="0.25">
      <c r="A231" t="s">
        <v>52</v>
      </c>
      <c r="B231" t="s">
        <v>53</v>
      </c>
      <c r="C231" t="s">
        <v>266</v>
      </c>
      <c r="D231" t="s">
        <v>138</v>
      </c>
      <c r="E231" t="s">
        <v>37</v>
      </c>
      <c r="F231" t="s">
        <v>55</v>
      </c>
      <c r="G231">
        <v>32165</v>
      </c>
      <c r="H231">
        <v>1641</v>
      </c>
      <c r="I231">
        <v>632</v>
      </c>
      <c r="J231">
        <v>193</v>
      </c>
      <c r="K231">
        <v>628.20000000000005</v>
      </c>
      <c r="L231">
        <v>60559.54</v>
      </c>
      <c r="M231">
        <v>146</v>
      </c>
      <c r="N231">
        <v>23</v>
      </c>
      <c r="O231" t="s">
        <v>43</v>
      </c>
    </row>
    <row r="232" spans="1:15" x14ac:dyDescent="0.25">
      <c r="A232" t="s">
        <v>76</v>
      </c>
      <c r="B232" t="s">
        <v>77</v>
      </c>
      <c r="C232" t="s">
        <v>267</v>
      </c>
      <c r="D232" t="s">
        <v>82</v>
      </c>
      <c r="E232" t="s">
        <v>42</v>
      </c>
      <c r="F232" t="s">
        <v>55</v>
      </c>
      <c r="G232">
        <v>51214</v>
      </c>
      <c r="H232">
        <v>868</v>
      </c>
      <c r="I232">
        <v>429</v>
      </c>
      <c r="J232">
        <v>45</v>
      </c>
      <c r="K232">
        <v>1380.47</v>
      </c>
      <c r="L232">
        <v>10237.040000000001</v>
      </c>
      <c r="M232">
        <v>25</v>
      </c>
      <c r="N232">
        <v>23</v>
      </c>
      <c r="O232" t="s">
        <v>43</v>
      </c>
    </row>
    <row r="233" spans="1:15" x14ac:dyDescent="0.25">
      <c r="A233" t="s">
        <v>60</v>
      </c>
      <c r="B233" t="s">
        <v>61</v>
      </c>
      <c r="C233" t="s">
        <v>268</v>
      </c>
      <c r="D233" t="s">
        <v>86</v>
      </c>
      <c r="E233" t="s">
        <v>64</v>
      </c>
      <c r="F233" t="s">
        <v>20</v>
      </c>
      <c r="G233">
        <v>40996</v>
      </c>
      <c r="H233">
        <v>1063</v>
      </c>
      <c r="I233">
        <v>413</v>
      </c>
      <c r="J233">
        <v>101</v>
      </c>
      <c r="K233">
        <v>2047.37</v>
      </c>
      <c r="L233">
        <v>19558.45</v>
      </c>
      <c r="M233">
        <v>69</v>
      </c>
      <c r="N233">
        <v>13</v>
      </c>
      <c r="O233" t="s">
        <v>43</v>
      </c>
    </row>
    <row r="234" spans="1:15" x14ac:dyDescent="0.25">
      <c r="A234" t="s">
        <v>44</v>
      </c>
      <c r="B234" t="s">
        <v>45</v>
      </c>
      <c r="C234" t="s">
        <v>200</v>
      </c>
      <c r="D234" t="s">
        <v>18</v>
      </c>
      <c r="E234" t="s">
        <v>19</v>
      </c>
      <c r="F234" t="s">
        <v>55</v>
      </c>
      <c r="G234">
        <v>13598</v>
      </c>
      <c r="H234">
        <v>250</v>
      </c>
      <c r="I234">
        <v>102</v>
      </c>
      <c r="J234">
        <v>19</v>
      </c>
      <c r="K234">
        <v>2234.14</v>
      </c>
      <c r="L234">
        <v>9725.61</v>
      </c>
      <c r="M234">
        <v>10</v>
      </c>
      <c r="N234">
        <v>16</v>
      </c>
      <c r="O234" t="s">
        <v>43</v>
      </c>
    </row>
    <row r="235" spans="1:15" x14ac:dyDescent="0.25">
      <c r="A235" t="s">
        <v>27</v>
      </c>
      <c r="B235" t="s">
        <v>28</v>
      </c>
      <c r="C235" t="s">
        <v>173</v>
      </c>
      <c r="D235" t="s">
        <v>30</v>
      </c>
      <c r="E235" t="s">
        <v>31</v>
      </c>
      <c r="F235" t="s">
        <v>32</v>
      </c>
      <c r="G235">
        <v>47888</v>
      </c>
      <c r="H235">
        <v>3605</v>
      </c>
      <c r="I235">
        <v>1063</v>
      </c>
      <c r="J235">
        <v>382</v>
      </c>
      <c r="K235">
        <v>1355.33</v>
      </c>
      <c r="L235">
        <v>128914.31</v>
      </c>
      <c r="M235">
        <v>269</v>
      </c>
      <c r="N235">
        <v>7</v>
      </c>
      <c r="O235" t="s">
        <v>43</v>
      </c>
    </row>
    <row r="236" spans="1:15" x14ac:dyDescent="0.25">
      <c r="A236" t="s">
        <v>44</v>
      </c>
      <c r="B236" t="s">
        <v>45</v>
      </c>
      <c r="C236" t="s">
        <v>175</v>
      </c>
      <c r="D236" t="s">
        <v>18</v>
      </c>
      <c r="E236" t="s">
        <v>19</v>
      </c>
      <c r="F236" t="s">
        <v>32</v>
      </c>
      <c r="G236">
        <v>8701</v>
      </c>
      <c r="H236">
        <v>179</v>
      </c>
      <c r="I236">
        <v>65</v>
      </c>
      <c r="J236">
        <v>19</v>
      </c>
      <c r="K236">
        <v>1767.7</v>
      </c>
      <c r="L236">
        <v>10935.72</v>
      </c>
      <c r="M236">
        <v>7</v>
      </c>
      <c r="N236">
        <v>7</v>
      </c>
      <c r="O236" t="s">
        <v>21</v>
      </c>
    </row>
    <row r="237" spans="1:15" x14ac:dyDescent="0.25">
      <c r="A237" t="s">
        <v>15</v>
      </c>
      <c r="B237" t="s">
        <v>16</v>
      </c>
      <c r="C237" t="s">
        <v>187</v>
      </c>
      <c r="D237" t="s">
        <v>25</v>
      </c>
      <c r="E237" t="s">
        <v>19</v>
      </c>
      <c r="F237" t="s">
        <v>51</v>
      </c>
      <c r="G237">
        <v>16854</v>
      </c>
      <c r="H237">
        <v>279</v>
      </c>
      <c r="I237">
        <v>117</v>
      </c>
      <c r="J237">
        <v>20</v>
      </c>
      <c r="K237">
        <v>2461.02</v>
      </c>
      <c r="L237">
        <v>12285.9</v>
      </c>
      <c r="M237">
        <v>10</v>
      </c>
      <c r="N237">
        <v>29</v>
      </c>
      <c r="O237" t="s">
        <v>23</v>
      </c>
    </row>
    <row r="238" spans="1:15" x14ac:dyDescent="0.25">
      <c r="A238" t="s">
        <v>44</v>
      </c>
      <c r="B238" t="s">
        <v>45</v>
      </c>
      <c r="C238" t="s">
        <v>125</v>
      </c>
      <c r="D238" t="s">
        <v>25</v>
      </c>
      <c r="E238" t="s">
        <v>19</v>
      </c>
      <c r="F238" t="s">
        <v>20</v>
      </c>
      <c r="G238">
        <v>6158</v>
      </c>
      <c r="H238">
        <v>160</v>
      </c>
      <c r="I238">
        <v>59</v>
      </c>
      <c r="J238">
        <v>18</v>
      </c>
      <c r="K238">
        <v>1691.16</v>
      </c>
      <c r="L238">
        <v>10364.59</v>
      </c>
      <c r="M238">
        <v>8</v>
      </c>
      <c r="N238">
        <v>12</v>
      </c>
      <c r="O238" t="s">
        <v>43</v>
      </c>
    </row>
    <row r="239" spans="1:15" x14ac:dyDescent="0.25">
      <c r="A239" t="s">
        <v>44</v>
      </c>
      <c r="B239" t="s">
        <v>45</v>
      </c>
      <c r="C239" t="s">
        <v>182</v>
      </c>
      <c r="D239" t="s">
        <v>91</v>
      </c>
      <c r="E239" t="s">
        <v>19</v>
      </c>
      <c r="F239" t="s">
        <v>20</v>
      </c>
      <c r="G239">
        <v>6212</v>
      </c>
      <c r="H239">
        <v>170</v>
      </c>
      <c r="I239">
        <v>80</v>
      </c>
      <c r="J239">
        <v>17</v>
      </c>
      <c r="K239">
        <v>1738.84</v>
      </c>
      <c r="L239">
        <v>9885.6200000000008</v>
      </c>
      <c r="M239">
        <v>7</v>
      </c>
      <c r="N239">
        <v>27</v>
      </c>
      <c r="O239" t="s">
        <v>23</v>
      </c>
    </row>
    <row r="240" spans="1:15" x14ac:dyDescent="0.25">
      <c r="A240" t="s">
        <v>52</v>
      </c>
      <c r="B240" t="s">
        <v>53</v>
      </c>
      <c r="C240" t="s">
        <v>220</v>
      </c>
      <c r="D240" t="s">
        <v>138</v>
      </c>
      <c r="E240" t="s">
        <v>37</v>
      </c>
      <c r="F240" t="s">
        <v>55</v>
      </c>
      <c r="G240">
        <v>36558</v>
      </c>
      <c r="H240">
        <v>1606</v>
      </c>
      <c r="I240">
        <v>523</v>
      </c>
      <c r="J240">
        <v>234</v>
      </c>
      <c r="K240">
        <v>912.64</v>
      </c>
      <c r="L240">
        <v>87501.9</v>
      </c>
      <c r="M240">
        <v>191</v>
      </c>
      <c r="N240">
        <v>27</v>
      </c>
      <c r="O240" t="s">
        <v>23</v>
      </c>
    </row>
    <row r="241" spans="1:15" x14ac:dyDescent="0.25">
      <c r="A241" t="s">
        <v>129</v>
      </c>
      <c r="B241" t="s">
        <v>130</v>
      </c>
      <c r="C241" t="s">
        <v>140</v>
      </c>
      <c r="D241" t="s">
        <v>79</v>
      </c>
      <c r="E241" t="s">
        <v>31</v>
      </c>
      <c r="F241" t="s">
        <v>51</v>
      </c>
      <c r="G241">
        <v>74839</v>
      </c>
      <c r="H241">
        <v>1763</v>
      </c>
      <c r="I241">
        <v>695</v>
      </c>
      <c r="J241">
        <v>60</v>
      </c>
      <c r="K241">
        <v>3346.01</v>
      </c>
      <c r="L241">
        <v>12532.86</v>
      </c>
      <c r="M241">
        <v>38</v>
      </c>
      <c r="N241">
        <v>7</v>
      </c>
      <c r="O241" t="s">
        <v>21</v>
      </c>
    </row>
    <row r="242" spans="1:15" x14ac:dyDescent="0.25">
      <c r="A242" t="s">
        <v>27</v>
      </c>
      <c r="B242" t="s">
        <v>28</v>
      </c>
      <c r="C242" t="s">
        <v>269</v>
      </c>
      <c r="D242" t="s">
        <v>89</v>
      </c>
      <c r="E242" t="s">
        <v>31</v>
      </c>
      <c r="F242" t="s">
        <v>20</v>
      </c>
      <c r="G242">
        <v>49626</v>
      </c>
      <c r="H242">
        <v>3040</v>
      </c>
      <c r="I242">
        <v>814</v>
      </c>
      <c r="J242">
        <v>289</v>
      </c>
      <c r="K242">
        <v>1360.17</v>
      </c>
      <c r="L242">
        <v>78256.08</v>
      </c>
      <c r="M242">
        <v>194</v>
      </c>
      <c r="N242">
        <v>21</v>
      </c>
      <c r="O242" t="s">
        <v>43</v>
      </c>
    </row>
    <row r="243" spans="1:15" x14ac:dyDescent="0.25">
      <c r="A243" t="s">
        <v>72</v>
      </c>
      <c r="B243" t="s">
        <v>73</v>
      </c>
      <c r="C243" t="s">
        <v>270</v>
      </c>
      <c r="D243" t="s">
        <v>63</v>
      </c>
      <c r="E243" t="s">
        <v>31</v>
      </c>
      <c r="F243" t="s">
        <v>32</v>
      </c>
      <c r="G243">
        <v>52782</v>
      </c>
      <c r="H243">
        <v>1798</v>
      </c>
      <c r="I243">
        <v>704</v>
      </c>
      <c r="J243">
        <v>123</v>
      </c>
      <c r="K243">
        <v>2969.74</v>
      </c>
      <c r="L243">
        <v>31634.87</v>
      </c>
      <c r="M243">
        <v>73</v>
      </c>
      <c r="N243">
        <v>15</v>
      </c>
      <c r="O243" t="s">
        <v>23</v>
      </c>
    </row>
    <row r="244" spans="1:15" x14ac:dyDescent="0.25">
      <c r="A244" t="s">
        <v>33</v>
      </c>
      <c r="B244" t="s">
        <v>34</v>
      </c>
      <c r="C244" t="s">
        <v>271</v>
      </c>
      <c r="D244" t="s">
        <v>164</v>
      </c>
      <c r="E244" t="s">
        <v>37</v>
      </c>
      <c r="F244" t="s">
        <v>26</v>
      </c>
      <c r="G244">
        <v>43367</v>
      </c>
      <c r="H244">
        <v>2108</v>
      </c>
      <c r="I244">
        <v>974</v>
      </c>
      <c r="J244">
        <v>209</v>
      </c>
      <c r="K244">
        <v>6406.73</v>
      </c>
      <c r="L244">
        <v>72088.100000000006</v>
      </c>
      <c r="M244">
        <v>131</v>
      </c>
      <c r="N244">
        <v>15</v>
      </c>
      <c r="O244" t="s">
        <v>21</v>
      </c>
    </row>
    <row r="245" spans="1:15" x14ac:dyDescent="0.25">
      <c r="A245" t="s">
        <v>15</v>
      </c>
      <c r="B245" t="s">
        <v>16</v>
      </c>
      <c r="C245" t="s">
        <v>272</v>
      </c>
      <c r="D245" t="s">
        <v>91</v>
      </c>
      <c r="E245" t="s">
        <v>19</v>
      </c>
      <c r="F245" t="s">
        <v>26</v>
      </c>
      <c r="G245">
        <v>8468</v>
      </c>
      <c r="H245">
        <v>201</v>
      </c>
      <c r="I245">
        <v>83</v>
      </c>
      <c r="J245">
        <v>24</v>
      </c>
      <c r="K245">
        <v>1479.69</v>
      </c>
      <c r="L245">
        <v>15844.06</v>
      </c>
      <c r="M245">
        <v>10</v>
      </c>
      <c r="N245">
        <v>17</v>
      </c>
      <c r="O245" t="s">
        <v>23</v>
      </c>
    </row>
    <row r="246" spans="1:15" x14ac:dyDescent="0.25">
      <c r="A246" t="s">
        <v>27</v>
      </c>
      <c r="B246" t="s">
        <v>28</v>
      </c>
      <c r="C246" t="s">
        <v>273</v>
      </c>
      <c r="D246" t="s">
        <v>138</v>
      </c>
      <c r="E246" t="s">
        <v>31</v>
      </c>
      <c r="F246" t="s">
        <v>55</v>
      </c>
      <c r="G246">
        <v>57523</v>
      </c>
      <c r="H246">
        <v>4204</v>
      </c>
      <c r="I246">
        <v>1802</v>
      </c>
      <c r="J246">
        <v>496</v>
      </c>
      <c r="K246">
        <v>852.64</v>
      </c>
      <c r="L246">
        <v>184311.45</v>
      </c>
      <c r="M246">
        <v>406</v>
      </c>
      <c r="N246">
        <v>7</v>
      </c>
      <c r="O246" t="s">
        <v>21</v>
      </c>
    </row>
    <row r="247" spans="1:15" x14ac:dyDescent="0.25">
      <c r="A247" t="s">
        <v>52</v>
      </c>
      <c r="B247" t="s">
        <v>53</v>
      </c>
      <c r="C247" t="s">
        <v>252</v>
      </c>
      <c r="D247" t="s">
        <v>30</v>
      </c>
      <c r="E247" t="s">
        <v>37</v>
      </c>
      <c r="F247" t="s">
        <v>55</v>
      </c>
      <c r="G247">
        <v>47536</v>
      </c>
      <c r="H247">
        <v>2350</v>
      </c>
      <c r="I247">
        <v>844</v>
      </c>
      <c r="J247">
        <v>339</v>
      </c>
      <c r="K247">
        <v>850.78</v>
      </c>
      <c r="L247">
        <v>93195.34</v>
      </c>
      <c r="M247">
        <v>274</v>
      </c>
      <c r="N247">
        <v>19</v>
      </c>
    </row>
    <row r="248" spans="1:15" x14ac:dyDescent="0.25">
      <c r="A248" t="s">
        <v>15</v>
      </c>
      <c r="B248" t="s">
        <v>16</v>
      </c>
      <c r="C248" t="s">
        <v>274</v>
      </c>
      <c r="D248" t="s">
        <v>91</v>
      </c>
      <c r="E248" t="s">
        <v>19</v>
      </c>
      <c r="F248" t="s">
        <v>32</v>
      </c>
      <c r="G248">
        <v>9623</v>
      </c>
      <c r="H248">
        <v>291</v>
      </c>
      <c r="I248">
        <v>153</v>
      </c>
      <c r="J248">
        <v>31</v>
      </c>
      <c r="K248">
        <v>2396.0300000000002</v>
      </c>
      <c r="L248">
        <v>21797.31</v>
      </c>
      <c r="M248">
        <v>15</v>
      </c>
      <c r="N248">
        <v>29</v>
      </c>
      <c r="O248" t="s">
        <v>23</v>
      </c>
    </row>
    <row r="249" spans="1:15" x14ac:dyDescent="0.25">
      <c r="A249" t="s">
        <v>129</v>
      </c>
      <c r="B249" t="s">
        <v>130</v>
      </c>
      <c r="C249" t="s">
        <v>275</v>
      </c>
      <c r="D249" t="s">
        <v>79</v>
      </c>
      <c r="E249" t="s">
        <v>31</v>
      </c>
      <c r="F249" t="s">
        <v>55</v>
      </c>
      <c r="G249">
        <v>29310</v>
      </c>
      <c r="H249">
        <v>432</v>
      </c>
      <c r="I249">
        <v>184</v>
      </c>
      <c r="J249">
        <v>17</v>
      </c>
      <c r="K249">
        <v>615.05999999999995</v>
      </c>
      <c r="L249">
        <v>3585.04</v>
      </c>
      <c r="M249">
        <v>7</v>
      </c>
      <c r="N249">
        <v>29</v>
      </c>
      <c r="O249" t="s">
        <v>43</v>
      </c>
    </row>
    <row r="250" spans="1:15" x14ac:dyDescent="0.25">
      <c r="A250" t="s">
        <v>44</v>
      </c>
      <c r="B250" t="s">
        <v>45</v>
      </c>
      <c r="C250" t="s">
        <v>276</v>
      </c>
      <c r="D250" t="s">
        <v>18</v>
      </c>
      <c r="E250" t="s">
        <v>19</v>
      </c>
      <c r="F250" t="s">
        <v>20</v>
      </c>
      <c r="G250">
        <v>23881</v>
      </c>
      <c r="H250">
        <v>583</v>
      </c>
      <c r="I250">
        <v>221</v>
      </c>
      <c r="J250">
        <v>69</v>
      </c>
      <c r="K250">
        <v>5785.17</v>
      </c>
      <c r="L250">
        <v>34991.49</v>
      </c>
      <c r="M250">
        <v>29</v>
      </c>
      <c r="N250">
        <v>25</v>
      </c>
      <c r="O250" t="s">
        <v>23</v>
      </c>
    </row>
    <row r="251" spans="1:15" x14ac:dyDescent="0.25">
      <c r="A251" t="s">
        <v>27</v>
      </c>
      <c r="B251" t="s">
        <v>28</v>
      </c>
      <c r="C251" t="s">
        <v>142</v>
      </c>
      <c r="D251" t="s">
        <v>30</v>
      </c>
      <c r="E251" t="s">
        <v>31</v>
      </c>
      <c r="F251" t="s">
        <v>55</v>
      </c>
      <c r="G251">
        <v>23937</v>
      </c>
      <c r="H251">
        <v>1593</v>
      </c>
      <c r="I251">
        <v>754</v>
      </c>
      <c r="J251">
        <v>237</v>
      </c>
      <c r="K251">
        <v>407.43</v>
      </c>
      <c r="L251">
        <v>94081.52</v>
      </c>
      <c r="M251">
        <v>185</v>
      </c>
      <c r="N251">
        <v>25</v>
      </c>
      <c r="O251" t="s">
        <v>21</v>
      </c>
    </row>
    <row r="252" spans="1:15" x14ac:dyDescent="0.25">
      <c r="A252" t="s">
        <v>44</v>
      </c>
      <c r="B252" t="s">
        <v>45</v>
      </c>
      <c r="C252" t="s">
        <v>259</v>
      </c>
      <c r="D252" t="s">
        <v>91</v>
      </c>
      <c r="E252" t="s">
        <v>19</v>
      </c>
      <c r="F252" t="s">
        <v>32</v>
      </c>
      <c r="G252">
        <v>18001</v>
      </c>
      <c r="H252">
        <v>401</v>
      </c>
      <c r="I252">
        <v>182</v>
      </c>
      <c r="J252">
        <v>33</v>
      </c>
      <c r="K252">
        <v>2427.2399999999998</v>
      </c>
      <c r="L252">
        <v>24393.599999999999</v>
      </c>
      <c r="M252">
        <v>21</v>
      </c>
      <c r="N252">
        <v>9</v>
      </c>
      <c r="O252" t="s">
        <v>23</v>
      </c>
    </row>
    <row r="253" spans="1:15" x14ac:dyDescent="0.25">
      <c r="A253" t="s">
        <v>27</v>
      </c>
      <c r="B253" t="s">
        <v>28</v>
      </c>
      <c r="C253" t="s">
        <v>214</v>
      </c>
      <c r="D253" t="s">
        <v>89</v>
      </c>
      <c r="E253" t="s">
        <v>31</v>
      </c>
      <c r="F253" t="s">
        <v>51</v>
      </c>
      <c r="G253">
        <v>63574</v>
      </c>
      <c r="H253">
        <v>4201</v>
      </c>
      <c r="I253">
        <v>1139</v>
      </c>
      <c r="J253">
        <v>388</v>
      </c>
      <c r="K253">
        <v>1221.3599999999999</v>
      </c>
      <c r="L253">
        <v>115748.75</v>
      </c>
      <c r="M253">
        <v>324</v>
      </c>
      <c r="N253">
        <v>16</v>
      </c>
      <c r="O253" t="s">
        <v>21</v>
      </c>
    </row>
    <row r="254" spans="1:15" x14ac:dyDescent="0.25">
      <c r="A254" t="s">
        <v>72</v>
      </c>
      <c r="B254" t="s">
        <v>73</v>
      </c>
      <c r="C254" t="s">
        <v>101</v>
      </c>
      <c r="D254" t="s">
        <v>86</v>
      </c>
      <c r="E254" t="s">
        <v>31</v>
      </c>
      <c r="F254" t="s">
        <v>26</v>
      </c>
      <c r="G254">
        <v>43420</v>
      </c>
      <c r="H254">
        <v>1409</v>
      </c>
      <c r="I254">
        <v>579</v>
      </c>
      <c r="J254">
        <v>107</v>
      </c>
      <c r="K254">
        <v>2413.48</v>
      </c>
      <c r="L254">
        <v>26897.32</v>
      </c>
      <c r="M254">
        <v>77</v>
      </c>
      <c r="N254">
        <v>29</v>
      </c>
      <c r="O254" t="s">
        <v>43</v>
      </c>
    </row>
    <row r="255" spans="1:15" x14ac:dyDescent="0.25">
      <c r="A255" t="s">
        <v>47</v>
      </c>
      <c r="B255" t="s">
        <v>48</v>
      </c>
      <c r="C255" t="s">
        <v>277</v>
      </c>
      <c r="D255" t="s">
        <v>41</v>
      </c>
      <c r="E255" t="s">
        <v>37</v>
      </c>
      <c r="F255" t="s">
        <v>20</v>
      </c>
      <c r="G255">
        <v>17042</v>
      </c>
      <c r="H255">
        <v>858</v>
      </c>
      <c r="I255">
        <v>389</v>
      </c>
      <c r="J255">
        <v>47</v>
      </c>
      <c r="K255">
        <v>2286.36</v>
      </c>
      <c r="L255">
        <v>9153.91</v>
      </c>
      <c r="M255">
        <v>30</v>
      </c>
      <c r="N255">
        <v>10</v>
      </c>
      <c r="O255" t="s">
        <v>43</v>
      </c>
    </row>
    <row r="256" spans="1:15" x14ac:dyDescent="0.25">
      <c r="A256" t="s">
        <v>98</v>
      </c>
      <c r="B256" t="s">
        <v>99</v>
      </c>
      <c r="C256" t="s">
        <v>144</v>
      </c>
      <c r="D256" t="s">
        <v>120</v>
      </c>
      <c r="E256" t="s">
        <v>42</v>
      </c>
      <c r="F256" t="s">
        <v>20</v>
      </c>
      <c r="G256">
        <v>23619</v>
      </c>
      <c r="H256">
        <v>3207</v>
      </c>
      <c r="I256">
        <v>964</v>
      </c>
      <c r="J256">
        <v>498</v>
      </c>
      <c r="K256">
        <v>1094.26</v>
      </c>
      <c r="L256">
        <v>176963.32</v>
      </c>
      <c r="M256">
        <v>350</v>
      </c>
      <c r="N256">
        <v>22</v>
      </c>
      <c r="O256" t="s">
        <v>21</v>
      </c>
    </row>
    <row r="257" spans="1:15" x14ac:dyDescent="0.25">
      <c r="A257" t="s">
        <v>60</v>
      </c>
      <c r="B257" t="s">
        <v>61</v>
      </c>
      <c r="C257" t="s">
        <v>278</v>
      </c>
      <c r="D257" t="s">
        <v>63</v>
      </c>
      <c r="E257" t="s">
        <v>64</v>
      </c>
      <c r="F257" t="s">
        <v>55</v>
      </c>
      <c r="G257">
        <v>35927</v>
      </c>
      <c r="H257">
        <v>1481</v>
      </c>
      <c r="I257">
        <v>584</v>
      </c>
      <c r="J257">
        <v>95</v>
      </c>
      <c r="K257">
        <v>3835.73</v>
      </c>
      <c r="L257">
        <v>21948.18</v>
      </c>
      <c r="M257">
        <v>53</v>
      </c>
      <c r="N257">
        <v>16</v>
      </c>
      <c r="O257" t="s">
        <v>21</v>
      </c>
    </row>
    <row r="258" spans="1:15" x14ac:dyDescent="0.25">
      <c r="A258" t="s">
        <v>178</v>
      </c>
      <c r="B258" t="s">
        <v>179</v>
      </c>
      <c r="C258" t="s">
        <v>273</v>
      </c>
      <c r="D258" t="s">
        <v>95</v>
      </c>
      <c r="E258" t="s">
        <v>64</v>
      </c>
      <c r="F258" t="s">
        <v>32</v>
      </c>
      <c r="G258">
        <v>48245</v>
      </c>
      <c r="H258">
        <v>616</v>
      </c>
      <c r="I258">
        <v>272</v>
      </c>
      <c r="J258">
        <v>9</v>
      </c>
      <c r="K258">
        <v>1352.2</v>
      </c>
      <c r="L258">
        <v>1205.54</v>
      </c>
      <c r="M258">
        <v>4</v>
      </c>
      <c r="N258">
        <v>29</v>
      </c>
      <c r="O258" t="s">
        <v>43</v>
      </c>
    </row>
    <row r="259" spans="1:15" x14ac:dyDescent="0.25">
      <c r="A259" t="s">
        <v>92</v>
      </c>
      <c r="B259" t="s">
        <v>93</v>
      </c>
      <c r="C259" t="s">
        <v>279</v>
      </c>
      <c r="D259" t="s">
        <v>95</v>
      </c>
      <c r="E259" t="s">
        <v>31</v>
      </c>
      <c r="F259" t="s">
        <v>55</v>
      </c>
      <c r="G259">
        <v>52094</v>
      </c>
      <c r="H259">
        <v>573</v>
      </c>
      <c r="I259">
        <v>292</v>
      </c>
      <c r="J259">
        <v>8</v>
      </c>
      <c r="K259">
        <v>2134.4</v>
      </c>
      <c r="L259">
        <v>900.69</v>
      </c>
      <c r="M259">
        <v>3</v>
      </c>
      <c r="N259">
        <v>12</v>
      </c>
      <c r="O259" t="s">
        <v>21</v>
      </c>
    </row>
    <row r="260" spans="1:15" x14ac:dyDescent="0.25">
      <c r="A260" t="s">
        <v>72</v>
      </c>
      <c r="B260" t="s">
        <v>73</v>
      </c>
      <c r="C260" t="s">
        <v>280</v>
      </c>
      <c r="D260" t="s">
        <v>63</v>
      </c>
      <c r="E260" t="s">
        <v>31</v>
      </c>
      <c r="F260" t="s">
        <v>32</v>
      </c>
      <c r="G260">
        <v>63367</v>
      </c>
      <c r="H260">
        <v>2584</v>
      </c>
      <c r="I260">
        <v>1045</v>
      </c>
      <c r="J260">
        <v>274</v>
      </c>
      <c r="K260">
        <v>5605.1</v>
      </c>
      <c r="L260">
        <v>74777.59</v>
      </c>
      <c r="M260">
        <v>203</v>
      </c>
      <c r="N260">
        <v>7</v>
      </c>
      <c r="O260" t="s">
        <v>43</v>
      </c>
    </row>
    <row r="261" spans="1:15" x14ac:dyDescent="0.25">
      <c r="A261" t="s">
        <v>47</v>
      </c>
      <c r="B261" t="s">
        <v>48</v>
      </c>
      <c r="C261" t="s">
        <v>29</v>
      </c>
      <c r="D261" t="s">
        <v>49</v>
      </c>
      <c r="E261" t="s">
        <v>37</v>
      </c>
      <c r="F261" t="s">
        <v>32</v>
      </c>
      <c r="G261">
        <v>51180</v>
      </c>
      <c r="H261">
        <v>1674</v>
      </c>
      <c r="I261">
        <v>870</v>
      </c>
      <c r="J261">
        <v>161</v>
      </c>
      <c r="K261">
        <v>3407.9</v>
      </c>
      <c r="L261">
        <v>39615.25</v>
      </c>
      <c r="M261">
        <v>99</v>
      </c>
      <c r="N261">
        <v>13</v>
      </c>
    </row>
    <row r="262" spans="1:15" x14ac:dyDescent="0.25">
      <c r="A262" t="s">
        <v>65</v>
      </c>
      <c r="B262" t="s">
        <v>66</v>
      </c>
      <c r="C262" t="s">
        <v>228</v>
      </c>
      <c r="D262" t="s">
        <v>103</v>
      </c>
      <c r="E262" t="s">
        <v>37</v>
      </c>
      <c r="F262" t="s">
        <v>32</v>
      </c>
      <c r="G262">
        <v>29243</v>
      </c>
      <c r="H262">
        <v>2573</v>
      </c>
      <c r="I262">
        <v>921</v>
      </c>
      <c r="J262">
        <v>443</v>
      </c>
      <c r="K262">
        <v>2028.8</v>
      </c>
      <c r="L262">
        <v>91739.99</v>
      </c>
      <c r="M262">
        <v>387</v>
      </c>
      <c r="N262">
        <v>9</v>
      </c>
      <c r="O262" t="s">
        <v>23</v>
      </c>
    </row>
    <row r="263" spans="1:15" x14ac:dyDescent="0.25">
      <c r="A263" t="s">
        <v>98</v>
      </c>
      <c r="B263" t="s">
        <v>99</v>
      </c>
      <c r="C263" t="s">
        <v>264</v>
      </c>
      <c r="D263" t="s">
        <v>68</v>
      </c>
      <c r="E263" t="s">
        <v>42</v>
      </c>
      <c r="F263" t="s">
        <v>51</v>
      </c>
      <c r="G263">
        <v>28554</v>
      </c>
      <c r="H263">
        <v>2300</v>
      </c>
      <c r="I263">
        <v>758</v>
      </c>
      <c r="J263">
        <v>362</v>
      </c>
      <c r="K263">
        <v>847.41</v>
      </c>
      <c r="L263">
        <v>133856.46</v>
      </c>
      <c r="M263">
        <v>302</v>
      </c>
      <c r="N263">
        <v>27</v>
      </c>
      <c r="O263" t="s">
        <v>21</v>
      </c>
    </row>
    <row r="264" spans="1:15" x14ac:dyDescent="0.25">
      <c r="A264" t="s">
        <v>98</v>
      </c>
      <c r="B264" t="s">
        <v>99</v>
      </c>
      <c r="C264" t="s">
        <v>281</v>
      </c>
      <c r="D264" t="s">
        <v>120</v>
      </c>
      <c r="E264" t="s">
        <v>42</v>
      </c>
      <c r="F264" t="s">
        <v>26</v>
      </c>
      <c r="G264">
        <v>21502</v>
      </c>
      <c r="H264">
        <v>1897</v>
      </c>
      <c r="I264">
        <v>587</v>
      </c>
      <c r="J264">
        <v>237</v>
      </c>
      <c r="K264">
        <v>1200.81</v>
      </c>
      <c r="L264">
        <v>75516.33</v>
      </c>
      <c r="M264">
        <v>200</v>
      </c>
      <c r="N264">
        <v>25</v>
      </c>
      <c r="O264" t="s">
        <v>23</v>
      </c>
    </row>
    <row r="265" spans="1:15" x14ac:dyDescent="0.25">
      <c r="A265" t="s">
        <v>113</v>
      </c>
      <c r="B265" t="s">
        <v>114</v>
      </c>
      <c r="C265" t="s">
        <v>94</v>
      </c>
      <c r="D265" t="s">
        <v>170</v>
      </c>
      <c r="E265" t="s">
        <v>19</v>
      </c>
      <c r="F265" t="s">
        <v>55</v>
      </c>
      <c r="G265">
        <v>42531</v>
      </c>
      <c r="H265">
        <v>2208</v>
      </c>
      <c r="I265">
        <v>964</v>
      </c>
      <c r="J265">
        <v>236</v>
      </c>
      <c r="K265">
        <v>8913.31</v>
      </c>
      <c r="L265">
        <v>64903.44</v>
      </c>
      <c r="M265">
        <v>188</v>
      </c>
      <c r="N265">
        <v>19</v>
      </c>
      <c r="O265" t="s">
        <v>21</v>
      </c>
    </row>
    <row r="266" spans="1:15" x14ac:dyDescent="0.25">
      <c r="A266" t="s">
        <v>98</v>
      </c>
      <c r="B266" t="s">
        <v>99</v>
      </c>
      <c r="C266" t="s">
        <v>282</v>
      </c>
      <c r="D266" t="s">
        <v>120</v>
      </c>
      <c r="E266" t="s">
        <v>42</v>
      </c>
      <c r="F266" t="s">
        <v>32</v>
      </c>
      <c r="G266">
        <v>28689</v>
      </c>
      <c r="H266">
        <v>2903</v>
      </c>
      <c r="I266">
        <v>1119</v>
      </c>
      <c r="J266">
        <v>364</v>
      </c>
      <c r="K266">
        <v>1269.5899999999999</v>
      </c>
      <c r="L266">
        <v>106040.71</v>
      </c>
      <c r="M266">
        <v>277</v>
      </c>
      <c r="N266">
        <v>21</v>
      </c>
      <c r="O266" t="s">
        <v>23</v>
      </c>
    </row>
    <row r="267" spans="1:15" x14ac:dyDescent="0.25">
      <c r="A267" t="s">
        <v>15</v>
      </c>
      <c r="B267" t="s">
        <v>16</v>
      </c>
      <c r="C267" t="s">
        <v>117</v>
      </c>
      <c r="D267" t="s">
        <v>91</v>
      </c>
      <c r="E267" t="s">
        <v>19</v>
      </c>
      <c r="F267" t="s">
        <v>55</v>
      </c>
      <c r="G267">
        <v>12461</v>
      </c>
      <c r="H267">
        <v>227</v>
      </c>
      <c r="I267">
        <v>76</v>
      </c>
      <c r="J267">
        <v>23</v>
      </c>
      <c r="K267">
        <v>2083.06</v>
      </c>
      <c r="L267">
        <v>14500.72</v>
      </c>
      <c r="M267">
        <v>12</v>
      </c>
      <c r="N267">
        <v>17</v>
      </c>
      <c r="O267" t="s">
        <v>21</v>
      </c>
    </row>
    <row r="268" spans="1:15" x14ac:dyDescent="0.25">
      <c r="A268" t="s">
        <v>98</v>
      </c>
      <c r="B268" t="s">
        <v>99</v>
      </c>
      <c r="C268" t="s">
        <v>121</v>
      </c>
      <c r="D268" t="s">
        <v>68</v>
      </c>
      <c r="E268" t="s">
        <v>42</v>
      </c>
      <c r="F268" t="s">
        <v>26</v>
      </c>
      <c r="G268">
        <v>25799</v>
      </c>
      <c r="H268">
        <v>2912</v>
      </c>
      <c r="I268">
        <v>834</v>
      </c>
      <c r="J268">
        <v>594</v>
      </c>
      <c r="K268">
        <v>1153.43</v>
      </c>
      <c r="L268">
        <v>206180.45</v>
      </c>
      <c r="M268">
        <v>514</v>
      </c>
      <c r="N268">
        <v>9</v>
      </c>
      <c r="O268" t="s">
        <v>23</v>
      </c>
    </row>
    <row r="269" spans="1:15" x14ac:dyDescent="0.25">
      <c r="A269" t="s">
        <v>38</v>
      </c>
      <c r="B269" t="s">
        <v>39</v>
      </c>
      <c r="C269" t="s">
        <v>283</v>
      </c>
      <c r="D269" t="s">
        <v>106</v>
      </c>
      <c r="E269" t="s">
        <v>42</v>
      </c>
      <c r="F269" t="s">
        <v>20</v>
      </c>
      <c r="G269">
        <v>26788</v>
      </c>
      <c r="H269">
        <v>1281</v>
      </c>
      <c r="I269">
        <v>358</v>
      </c>
      <c r="J269">
        <v>75</v>
      </c>
      <c r="K269">
        <v>3505.13</v>
      </c>
      <c r="L269">
        <v>15235.87</v>
      </c>
      <c r="M269">
        <v>51</v>
      </c>
      <c r="N269">
        <v>12</v>
      </c>
      <c r="O269" t="s">
        <v>23</v>
      </c>
    </row>
    <row r="270" spans="1:15" x14ac:dyDescent="0.25">
      <c r="A270" t="s">
        <v>113</v>
      </c>
      <c r="B270" t="s">
        <v>114</v>
      </c>
      <c r="C270" t="s">
        <v>284</v>
      </c>
      <c r="D270" t="s">
        <v>58</v>
      </c>
      <c r="E270" t="s">
        <v>19</v>
      </c>
      <c r="F270" t="s">
        <v>51</v>
      </c>
      <c r="G270">
        <v>10849</v>
      </c>
      <c r="H270">
        <v>542</v>
      </c>
      <c r="I270">
        <v>163</v>
      </c>
      <c r="J270">
        <v>59</v>
      </c>
      <c r="K270">
        <v>1816.8</v>
      </c>
      <c r="L270">
        <v>14425.99</v>
      </c>
      <c r="M270">
        <v>45</v>
      </c>
      <c r="N270">
        <v>13</v>
      </c>
      <c r="O270" t="s">
        <v>23</v>
      </c>
    </row>
    <row r="271" spans="1:15" x14ac:dyDescent="0.25">
      <c r="A271" t="s">
        <v>76</v>
      </c>
      <c r="B271" t="s">
        <v>77</v>
      </c>
      <c r="C271" t="s">
        <v>285</v>
      </c>
      <c r="D271" t="s">
        <v>79</v>
      </c>
      <c r="E271" t="s">
        <v>42</v>
      </c>
      <c r="F271" t="s">
        <v>20</v>
      </c>
      <c r="G271">
        <v>77773</v>
      </c>
      <c r="H271">
        <v>1282</v>
      </c>
      <c r="I271">
        <v>674</v>
      </c>
      <c r="J271">
        <v>68</v>
      </c>
      <c r="K271">
        <v>2615.71</v>
      </c>
      <c r="L271">
        <v>12433.27</v>
      </c>
      <c r="M271">
        <v>38</v>
      </c>
      <c r="N271">
        <v>21</v>
      </c>
      <c r="O271" t="s">
        <v>23</v>
      </c>
    </row>
    <row r="272" spans="1:15" x14ac:dyDescent="0.25">
      <c r="A272" t="s">
        <v>76</v>
      </c>
      <c r="B272" t="s">
        <v>77</v>
      </c>
      <c r="C272" t="s">
        <v>286</v>
      </c>
      <c r="D272" t="s">
        <v>79</v>
      </c>
      <c r="E272" t="s">
        <v>42</v>
      </c>
      <c r="F272" t="s">
        <v>26</v>
      </c>
      <c r="G272">
        <v>36998</v>
      </c>
      <c r="H272">
        <v>862</v>
      </c>
      <c r="I272">
        <v>456</v>
      </c>
      <c r="J272">
        <v>38</v>
      </c>
      <c r="K272">
        <v>1941.61</v>
      </c>
      <c r="L272">
        <v>7188.19</v>
      </c>
      <c r="M272">
        <v>22</v>
      </c>
      <c r="N272">
        <v>17</v>
      </c>
      <c r="O272" t="s">
        <v>23</v>
      </c>
    </row>
    <row r="273" spans="1:15" x14ac:dyDescent="0.25">
      <c r="A273" t="s">
        <v>98</v>
      </c>
      <c r="B273" t="s">
        <v>99</v>
      </c>
      <c r="C273" t="s">
        <v>287</v>
      </c>
      <c r="D273" t="s">
        <v>120</v>
      </c>
      <c r="E273" t="s">
        <v>42</v>
      </c>
      <c r="F273" t="s">
        <v>55</v>
      </c>
      <c r="G273">
        <v>9013</v>
      </c>
      <c r="H273">
        <v>1348</v>
      </c>
      <c r="I273">
        <v>638</v>
      </c>
      <c r="J273">
        <v>202</v>
      </c>
      <c r="K273">
        <v>426.33</v>
      </c>
      <c r="L273">
        <v>42312.23</v>
      </c>
      <c r="M273">
        <v>177</v>
      </c>
      <c r="N273">
        <v>24</v>
      </c>
      <c r="O273" t="s">
        <v>43</v>
      </c>
    </row>
    <row r="274" spans="1:15" x14ac:dyDescent="0.25">
      <c r="A274" t="s">
        <v>27</v>
      </c>
      <c r="B274" t="s">
        <v>28</v>
      </c>
      <c r="C274" t="s">
        <v>288</v>
      </c>
      <c r="D274" t="s">
        <v>89</v>
      </c>
      <c r="E274" t="s">
        <v>31</v>
      </c>
      <c r="F274" t="s">
        <v>55</v>
      </c>
      <c r="G274">
        <v>65073</v>
      </c>
      <c r="H274">
        <v>3024</v>
      </c>
      <c r="I274">
        <v>1414</v>
      </c>
      <c r="J274">
        <v>319</v>
      </c>
      <c r="K274">
        <v>957.7</v>
      </c>
      <c r="L274">
        <v>122716.03</v>
      </c>
      <c r="M274">
        <v>270</v>
      </c>
      <c r="N274">
        <v>13</v>
      </c>
      <c r="O274" t="s">
        <v>23</v>
      </c>
    </row>
    <row r="275" spans="1:15" x14ac:dyDescent="0.25">
      <c r="A275" t="s">
        <v>15</v>
      </c>
      <c r="B275" t="s">
        <v>16</v>
      </c>
      <c r="C275" t="s">
        <v>289</v>
      </c>
      <c r="D275" t="s">
        <v>25</v>
      </c>
      <c r="E275" t="s">
        <v>19</v>
      </c>
      <c r="F275" t="s">
        <v>20</v>
      </c>
      <c r="G275">
        <v>24395</v>
      </c>
      <c r="H275">
        <v>747</v>
      </c>
      <c r="I275">
        <v>221</v>
      </c>
      <c r="J275">
        <v>57</v>
      </c>
      <c r="K275">
        <v>7618.09</v>
      </c>
      <c r="L275">
        <v>30492.23</v>
      </c>
      <c r="M275">
        <v>29</v>
      </c>
      <c r="N275">
        <v>10</v>
      </c>
      <c r="O275" t="s">
        <v>43</v>
      </c>
    </row>
    <row r="276" spans="1:15" x14ac:dyDescent="0.25">
      <c r="A276" t="s">
        <v>92</v>
      </c>
      <c r="B276" t="s">
        <v>93</v>
      </c>
      <c r="C276" t="s">
        <v>290</v>
      </c>
      <c r="D276" t="s">
        <v>95</v>
      </c>
      <c r="E276" t="s">
        <v>31</v>
      </c>
      <c r="F276" t="s">
        <v>26</v>
      </c>
      <c r="G276">
        <v>41313</v>
      </c>
      <c r="H276">
        <v>369</v>
      </c>
      <c r="I276">
        <v>123</v>
      </c>
      <c r="J276">
        <v>12</v>
      </c>
      <c r="K276">
        <v>876.94</v>
      </c>
      <c r="L276">
        <v>1334.97</v>
      </c>
      <c r="M276">
        <v>4</v>
      </c>
      <c r="N276">
        <v>28</v>
      </c>
      <c r="O276" t="s">
        <v>21</v>
      </c>
    </row>
    <row r="277" spans="1:15" x14ac:dyDescent="0.25">
      <c r="A277" t="s">
        <v>65</v>
      </c>
      <c r="B277" t="s">
        <v>66</v>
      </c>
      <c r="C277" t="s">
        <v>50</v>
      </c>
      <c r="D277" t="s">
        <v>68</v>
      </c>
      <c r="E277" t="s">
        <v>37</v>
      </c>
      <c r="F277" t="s">
        <v>55</v>
      </c>
      <c r="G277">
        <v>13150</v>
      </c>
      <c r="H277">
        <v>1359</v>
      </c>
      <c r="I277">
        <v>540</v>
      </c>
      <c r="J277">
        <v>184</v>
      </c>
      <c r="K277">
        <v>413.17</v>
      </c>
      <c r="L277">
        <v>48323.73</v>
      </c>
      <c r="M277">
        <v>129</v>
      </c>
      <c r="N277">
        <v>19</v>
      </c>
      <c r="O277" t="s">
        <v>23</v>
      </c>
    </row>
    <row r="278" spans="1:15" x14ac:dyDescent="0.25">
      <c r="A278" t="s">
        <v>98</v>
      </c>
      <c r="B278" t="s">
        <v>99</v>
      </c>
      <c r="C278" t="s">
        <v>291</v>
      </c>
      <c r="D278" t="s">
        <v>68</v>
      </c>
      <c r="E278" t="s">
        <v>42</v>
      </c>
      <c r="F278" t="s">
        <v>20</v>
      </c>
      <c r="G278">
        <v>17069</v>
      </c>
      <c r="H278">
        <v>2292</v>
      </c>
      <c r="I278">
        <v>957</v>
      </c>
      <c r="J278">
        <v>333</v>
      </c>
      <c r="K278">
        <v>1783.3</v>
      </c>
      <c r="L278">
        <v>96820.6</v>
      </c>
      <c r="M278">
        <v>240</v>
      </c>
      <c r="N278">
        <v>26</v>
      </c>
      <c r="O278" t="s">
        <v>21</v>
      </c>
    </row>
    <row r="279" spans="1:15" x14ac:dyDescent="0.25">
      <c r="A279" t="s">
        <v>33</v>
      </c>
      <c r="B279" t="s">
        <v>34</v>
      </c>
      <c r="C279" t="s">
        <v>292</v>
      </c>
      <c r="D279" t="s">
        <v>164</v>
      </c>
      <c r="E279" t="s">
        <v>37</v>
      </c>
      <c r="F279" t="s">
        <v>55</v>
      </c>
      <c r="G279">
        <v>47083</v>
      </c>
      <c r="H279">
        <v>3028</v>
      </c>
      <c r="I279">
        <v>1575</v>
      </c>
      <c r="J279">
        <v>404</v>
      </c>
      <c r="K279">
        <v>13467.57</v>
      </c>
      <c r="L279">
        <v>137153.87</v>
      </c>
      <c r="M279">
        <v>265</v>
      </c>
      <c r="N279">
        <v>17</v>
      </c>
      <c r="O279" t="s">
        <v>43</v>
      </c>
    </row>
    <row r="280" spans="1:15" x14ac:dyDescent="0.25">
      <c r="A280" t="s">
        <v>98</v>
      </c>
      <c r="B280" t="s">
        <v>99</v>
      </c>
      <c r="C280" t="s">
        <v>271</v>
      </c>
      <c r="D280" t="s">
        <v>68</v>
      </c>
      <c r="E280" t="s">
        <v>42</v>
      </c>
      <c r="F280" t="s">
        <v>26</v>
      </c>
      <c r="G280">
        <v>19453</v>
      </c>
      <c r="H280">
        <v>2308</v>
      </c>
      <c r="I280">
        <v>815</v>
      </c>
      <c r="J280">
        <v>432</v>
      </c>
      <c r="K280">
        <v>1654.82</v>
      </c>
      <c r="L280">
        <v>131662</v>
      </c>
      <c r="M280">
        <v>386</v>
      </c>
      <c r="N280">
        <v>18</v>
      </c>
      <c r="O280" t="s">
        <v>23</v>
      </c>
    </row>
    <row r="281" spans="1:15" x14ac:dyDescent="0.25">
      <c r="A281" t="s">
        <v>15</v>
      </c>
      <c r="B281" t="s">
        <v>16</v>
      </c>
      <c r="C281" t="s">
        <v>183</v>
      </c>
      <c r="D281" t="s">
        <v>91</v>
      </c>
      <c r="E281" t="s">
        <v>19</v>
      </c>
      <c r="F281" t="s">
        <v>51</v>
      </c>
      <c r="G281">
        <v>17610</v>
      </c>
      <c r="H281">
        <v>529</v>
      </c>
      <c r="I281">
        <v>280</v>
      </c>
      <c r="J281">
        <v>42</v>
      </c>
      <c r="K281">
        <v>3815.03</v>
      </c>
      <c r="L281">
        <v>18955.63</v>
      </c>
      <c r="M281">
        <v>18</v>
      </c>
      <c r="N281">
        <v>12</v>
      </c>
      <c r="O281" t="s">
        <v>21</v>
      </c>
    </row>
    <row r="282" spans="1:15" x14ac:dyDescent="0.25">
      <c r="A282" t="s">
        <v>65</v>
      </c>
      <c r="B282" t="s">
        <v>66</v>
      </c>
      <c r="C282" t="s">
        <v>293</v>
      </c>
      <c r="D282" t="s">
        <v>68</v>
      </c>
      <c r="E282" t="s">
        <v>37</v>
      </c>
      <c r="F282" t="s">
        <v>55</v>
      </c>
      <c r="G282">
        <v>21991</v>
      </c>
      <c r="H282">
        <v>1882</v>
      </c>
      <c r="I282">
        <v>843</v>
      </c>
      <c r="J282">
        <v>410</v>
      </c>
      <c r="K282">
        <v>924.67</v>
      </c>
      <c r="L282">
        <v>112595.42</v>
      </c>
      <c r="M282">
        <v>290</v>
      </c>
      <c r="N282">
        <v>23</v>
      </c>
      <c r="O282" t="s">
        <v>21</v>
      </c>
    </row>
    <row r="283" spans="1:15" x14ac:dyDescent="0.25">
      <c r="A283" t="s">
        <v>65</v>
      </c>
      <c r="B283" t="s">
        <v>66</v>
      </c>
      <c r="C283" t="s">
        <v>294</v>
      </c>
      <c r="D283" t="s">
        <v>68</v>
      </c>
      <c r="E283" t="s">
        <v>37</v>
      </c>
      <c r="F283" t="s">
        <v>26</v>
      </c>
      <c r="G283">
        <v>27059</v>
      </c>
      <c r="H283">
        <v>3726</v>
      </c>
      <c r="I283">
        <v>1697</v>
      </c>
      <c r="J283">
        <v>575</v>
      </c>
      <c r="K283">
        <v>1901.39</v>
      </c>
      <c r="L283">
        <v>152550.34</v>
      </c>
      <c r="M283">
        <v>411</v>
      </c>
      <c r="N283">
        <v>18</v>
      </c>
      <c r="O283" t="s">
        <v>23</v>
      </c>
    </row>
    <row r="284" spans="1:15" x14ac:dyDescent="0.25">
      <c r="A284" t="s">
        <v>65</v>
      </c>
      <c r="B284" t="s">
        <v>66</v>
      </c>
      <c r="C284" t="s">
        <v>295</v>
      </c>
      <c r="D284" t="s">
        <v>103</v>
      </c>
      <c r="E284" t="s">
        <v>37</v>
      </c>
      <c r="F284" t="s">
        <v>51</v>
      </c>
      <c r="G284">
        <v>19078</v>
      </c>
      <c r="H284">
        <v>1554</v>
      </c>
      <c r="I284">
        <v>415</v>
      </c>
      <c r="J284">
        <v>277</v>
      </c>
      <c r="K284">
        <v>896.6</v>
      </c>
      <c r="L284">
        <v>55758.54</v>
      </c>
      <c r="M284">
        <v>233</v>
      </c>
      <c r="N284">
        <v>9</v>
      </c>
      <c r="O284" t="s">
        <v>43</v>
      </c>
    </row>
    <row r="285" spans="1:15" x14ac:dyDescent="0.25">
      <c r="A285" t="s">
        <v>76</v>
      </c>
      <c r="B285" t="s">
        <v>77</v>
      </c>
      <c r="C285" t="s">
        <v>292</v>
      </c>
      <c r="D285" t="s">
        <v>79</v>
      </c>
      <c r="E285" t="s">
        <v>42</v>
      </c>
      <c r="F285" t="s">
        <v>20</v>
      </c>
      <c r="G285">
        <v>26561</v>
      </c>
      <c r="H285">
        <v>461</v>
      </c>
      <c r="I285">
        <v>224</v>
      </c>
      <c r="J285">
        <v>22</v>
      </c>
      <c r="K285">
        <v>745.88</v>
      </c>
      <c r="L285">
        <v>4155.38</v>
      </c>
      <c r="M285">
        <v>12</v>
      </c>
      <c r="N285">
        <v>22</v>
      </c>
      <c r="O285" t="s">
        <v>43</v>
      </c>
    </row>
    <row r="286" spans="1:15" x14ac:dyDescent="0.25">
      <c r="A286" t="s">
        <v>60</v>
      </c>
      <c r="B286" t="s">
        <v>61</v>
      </c>
      <c r="C286" t="s">
        <v>296</v>
      </c>
      <c r="D286" t="s">
        <v>86</v>
      </c>
      <c r="E286" t="s">
        <v>64</v>
      </c>
      <c r="F286" t="s">
        <v>26</v>
      </c>
      <c r="G286">
        <v>32426</v>
      </c>
      <c r="H286">
        <v>950</v>
      </c>
      <c r="I286">
        <v>355</v>
      </c>
      <c r="J286">
        <v>74</v>
      </c>
      <c r="K286">
        <v>2435.0300000000002</v>
      </c>
      <c r="L286">
        <v>18666.009999999998</v>
      </c>
      <c r="M286">
        <v>45</v>
      </c>
      <c r="N286">
        <v>23</v>
      </c>
      <c r="O286" t="s">
        <v>21</v>
      </c>
    </row>
    <row r="287" spans="1:15" x14ac:dyDescent="0.25">
      <c r="A287" t="s">
        <v>178</v>
      </c>
      <c r="B287" t="s">
        <v>179</v>
      </c>
      <c r="C287" t="s">
        <v>297</v>
      </c>
      <c r="D287" t="s">
        <v>149</v>
      </c>
      <c r="E287" t="s">
        <v>64</v>
      </c>
      <c r="F287" t="s">
        <v>32</v>
      </c>
      <c r="G287">
        <v>21420</v>
      </c>
      <c r="H287">
        <v>272</v>
      </c>
      <c r="I287">
        <v>115</v>
      </c>
      <c r="J287">
        <v>10</v>
      </c>
      <c r="K287">
        <v>572.91</v>
      </c>
      <c r="L287">
        <v>1211.95</v>
      </c>
      <c r="M287">
        <v>4</v>
      </c>
      <c r="N287">
        <v>9</v>
      </c>
      <c r="O287" t="s">
        <v>23</v>
      </c>
    </row>
    <row r="288" spans="1:15" x14ac:dyDescent="0.25">
      <c r="A288" t="s">
        <v>76</v>
      </c>
      <c r="B288" t="s">
        <v>77</v>
      </c>
      <c r="C288" t="s">
        <v>298</v>
      </c>
      <c r="D288" t="s">
        <v>108</v>
      </c>
      <c r="E288" t="s">
        <v>42</v>
      </c>
      <c r="F288" t="s">
        <v>51</v>
      </c>
      <c r="G288">
        <v>65139</v>
      </c>
      <c r="H288">
        <v>1296</v>
      </c>
      <c r="I288">
        <v>603</v>
      </c>
      <c r="J288">
        <v>81</v>
      </c>
      <c r="K288">
        <v>1890.9</v>
      </c>
      <c r="L288">
        <v>17206.5</v>
      </c>
      <c r="M288">
        <v>51</v>
      </c>
      <c r="N288">
        <v>15</v>
      </c>
      <c r="O288" t="s">
        <v>23</v>
      </c>
    </row>
    <row r="289" spans="1:15" x14ac:dyDescent="0.25">
      <c r="A289" t="s">
        <v>44</v>
      </c>
      <c r="B289" t="s">
        <v>45</v>
      </c>
      <c r="C289" t="s">
        <v>299</v>
      </c>
      <c r="D289" t="s">
        <v>25</v>
      </c>
      <c r="E289" t="s">
        <v>19</v>
      </c>
      <c r="F289" t="s">
        <v>55</v>
      </c>
      <c r="G289">
        <v>6946</v>
      </c>
      <c r="H289">
        <v>220</v>
      </c>
      <c r="I289">
        <v>101</v>
      </c>
      <c r="J289">
        <v>16</v>
      </c>
      <c r="K289">
        <v>1861.52</v>
      </c>
      <c r="L289">
        <v>10744.06</v>
      </c>
      <c r="M289">
        <v>9</v>
      </c>
      <c r="N289">
        <v>8</v>
      </c>
      <c r="O289" t="s">
        <v>43</v>
      </c>
    </row>
    <row r="290" spans="1:15" x14ac:dyDescent="0.25">
      <c r="A290" t="s">
        <v>178</v>
      </c>
      <c r="B290" t="s">
        <v>179</v>
      </c>
      <c r="C290" t="s">
        <v>75</v>
      </c>
      <c r="D290" t="s">
        <v>149</v>
      </c>
      <c r="E290" t="s">
        <v>64</v>
      </c>
      <c r="F290" t="s">
        <v>51</v>
      </c>
      <c r="G290">
        <v>41873</v>
      </c>
      <c r="H290">
        <v>409</v>
      </c>
      <c r="I290">
        <v>130</v>
      </c>
      <c r="J290">
        <v>7</v>
      </c>
      <c r="K290">
        <v>944.88</v>
      </c>
      <c r="L290">
        <v>1091.3900000000001</v>
      </c>
      <c r="M290">
        <v>3</v>
      </c>
      <c r="N290">
        <v>25</v>
      </c>
      <c r="O290" t="s">
        <v>43</v>
      </c>
    </row>
    <row r="291" spans="1:15" x14ac:dyDescent="0.25">
      <c r="A291" t="s">
        <v>129</v>
      </c>
      <c r="B291" t="s">
        <v>130</v>
      </c>
      <c r="C291" t="s">
        <v>300</v>
      </c>
      <c r="D291" t="s">
        <v>82</v>
      </c>
      <c r="E291" t="s">
        <v>31</v>
      </c>
      <c r="F291" t="s">
        <v>32</v>
      </c>
      <c r="G291">
        <v>73261</v>
      </c>
      <c r="H291">
        <v>1759</v>
      </c>
      <c r="I291">
        <v>544</v>
      </c>
      <c r="J291">
        <v>116</v>
      </c>
      <c r="K291">
        <v>2189.06</v>
      </c>
      <c r="L291">
        <v>21866.35</v>
      </c>
      <c r="M291">
        <v>53</v>
      </c>
      <c r="N291">
        <v>25</v>
      </c>
      <c r="O291" t="s">
        <v>43</v>
      </c>
    </row>
    <row r="292" spans="1:15" x14ac:dyDescent="0.25">
      <c r="A292" t="s">
        <v>15</v>
      </c>
      <c r="B292" t="s">
        <v>16</v>
      </c>
      <c r="C292" t="s">
        <v>248</v>
      </c>
      <c r="D292" t="s">
        <v>18</v>
      </c>
      <c r="E292" t="s">
        <v>19</v>
      </c>
      <c r="F292" t="s">
        <v>20</v>
      </c>
      <c r="G292">
        <v>8267</v>
      </c>
      <c r="H292">
        <v>130</v>
      </c>
      <c r="I292">
        <v>44</v>
      </c>
      <c r="J292">
        <v>13</v>
      </c>
      <c r="K292">
        <v>1161.31</v>
      </c>
      <c r="L292">
        <v>8696.08</v>
      </c>
      <c r="M292">
        <v>6</v>
      </c>
      <c r="N292">
        <v>30</v>
      </c>
      <c r="O292" t="s">
        <v>43</v>
      </c>
    </row>
    <row r="293" spans="1:15" x14ac:dyDescent="0.25">
      <c r="A293" t="s">
        <v>33</v>
      </c>
      <c r="B293" t="s">
        <v>34</v>
      </c>
      <c r="C293" t="s">
        <v>123</v>
      </c>
      <c r="D293" t="s">
        <v>164</v>
      </c>
      <c r="E293" t="s">
        <v>37</v>
      </c>
      <c r="F293" t="s">
        <v>20</v>
      </c>
      <c r="G293">
        <v>17220</v>
      </c>
      <c r="H293">
        <v>955</v>
      </c>
      <c r="I293">
        <v>408</v>
      </c>
      <c r="J293">
        <v>82</v>
      </c>
      <c r="K293">
        <v>3526.48</v>
      </c>
      <c r="L293">
        <v>21227.66</v>
      </c>
      <c r="M293">
        <v>59</v>
      </c>
      <c r="N293">
        <v>24</v>
      </c>
      <c r="O293" t="s">
        <v>43</v>
      </c>
    </row>
    <row r="294" spans="1:15" x14ac:dyDescent="0.25">
      <c r="A294" t="s">
        <v>60</v>
      </c>
      <c r="B294" t="s">
        <v>61</v>
      </c>
      <c r="C294" t="s">
        <v>301</v>
      </c>
      <c r="D294" t="s">
        <v>86</v>
      </c>
      <c r="E294" t="s">
        <v>64</v>
      </c>
      <c r="F294" t="s">
        <v>51</v>
      </c>
      <c r="G294">
        <v>40266</v>
      </c>
      <c r="H294">
        <v>1872</v>
      </c>
      <c r="I294">
        <v>646</v>
      </c>
      <c r="J294">
        <v>189</v>
      </c>
      <c r="K294">
        <v>4931.92</v>
      </c>
      <c r="L294">
        <v>35354.32</v>
      </c>
      <c r="M294">
        <v>128</v>
      </c>
      <c r="N294">
        <v>12</v>
      </c>
      <c r="O294" t="s">
        <v>23</v>
      </c>
    </row>
    <row r="295" spans="1:15" x14ac:dyDescent="0.25">
      <c r="A295" t="s">
        <v>178</v>
      </c>
      <c r="B295" t="s">
        <v>179</v>
      </c>
      <c r="C295" t="s">
        <v>302</v>
      </c>
      <c r="D295" t="s">
        <v>95</v>
      </c>
      <c r="E295" t="s">
        <v>64</v>
      </c>
      <c r="F295" t="s">
        <v>55</v>
      </c>
      <c r="G295">
        <v>20024</v>
      </c>
      <c r="H295">
        <v>297</v>
      </c>
      <c r="I295">
        <v>114</v>
      </c>
      <c r="J295">
        <v>7</v>
      </c>
      <c r="K295">
        <v>927.16</v>
      </c>
      <c r="L295">
        <v>933.24</v>
      </c>
      <c r="M295">
        <v>3</v>
      </c>
      <c r="N295">
        <v>25</v>
      </c>
      <c r="O295" t="s">
        <v>23</v>
      </c>
    </row>
    <row r="296" spans="1:15" x14ac:dyDescent="0.25">
      <c r="A296" t="s">
        <v>65</v>
      </c>
      <c r="B296" t="s">
        <v>66</v>
      </c>
      <c r="C296" t="s">
        <v>303</v>
      </c>
      <c r="D296" t="s">
        <v>68</v>
      </c>
      <c r="E296" t="s">
        <v>37</v>
      </c>
      <c r="F296" t="s">
        <v>20</v>
      </c>
      <c r="G296">
        <v>27135</v>
      </c>
      <c r="H296">
        <v>2695</v>
      </c>
      <c r="I296">
        <v>1023</v>
      </c>
      <c r="J296">
        <v>429</v>
      </c>
      <c r="K296">
        <v>1935.29</v>
      </c>
      <c r="L296">
        <v>163002.48000000001</v>
      </c>
      <c r="M296">
        <v>385</v>
      </c>
      <c r="N296">
        <v>9</v>
      </c>
      <c r="O296" t="s">
        <v>21</v>
      </c>
    </row>
    <row r="297" spans="1:15" x14ac:dyDescent="0.25">
      <c r="A297" t="s">
        <v>178</v>
      </c>
      <c r="B297" t="s">
        <v>179</v>
      </c>
      <c r="C297" t="s">
        <v>304</v>
      </c>
      <c r="D297" t="s">
        <v>149</v>
      </c>
      <c r="E297" t="s">
        <v>64</v>
      </c>
      <c r="F297" t="s">
        <v>51</v>
      </c>
      <c r="G297">
        <v>71773</v>
      </c>
      <c r="H297">
        <v>1109</v>
      </c>
      <c r="I297">
        <v>508</v>
      </c>
      <c r="J297">
        <v>20</v>
      </c>
      <c r="K297">
        <v>2190.5700000000002</v>
      </c>
      <c r="L297">
        <v>2505.2800000000002</v>
      </c>
      <c r="M297">
        <v>10</v>
      </c>
      <c r="N297">
        <v>29</v>
      </c>
      <c r="O297" t="s">
        <v>21</v>
      </c>
    </row>
    <row r="298" spans="1:15" x14ac:dyDescent="0.25">
      <c r="A298" t="s">
        <v>33</v>
      </c>
      <c r="B298" t="s">
        <v>34</v>
      </c>
      <c r="C298" t="s">
        <v>156</v>
      </c>
      <c r="D298" t="s">
        <v>170</v>
      </c>
      <c r="E298" t="s">
        <v>37</v>
      </c>
      <c r="F298" t="s">
        <v>20</v>
      </c>
      <c r="G298">
        <v>17208</v>
      </c>
      <c r="H298">
        <v>853</v>
      </c>
      <c r="I298">
        <v>368</v>
      </c>
      <c r="J298">
        <v>96</v>
      </c>
      <c r="K298">
        <v>3523.98</v>
      </c>
      <c r="L298">
        <v>21570.42</v>
      </c>
      <c r="M298">
        <v>80</v>
      </c>
      <c r="N298">
        <v>21</v>
      </c>
      <c r="O298" t="s">
        <v>21</v>
      </c>
    </row>
    <row r="299" spans="1:15" x14ac:dyDescent="0.25">
      <c r="A299" t="s">
        <v>27</v>
      </c>
      <c r="B299" t="s">
        <v>28</v>
      </c>
      <c r="C299" t="s">
        <v>305</v>
      </c>
      <c r="D299" t="s">
        <v>89</v>
      </c>
      <c r="E299" t="s">
        <v>31</v>
      </c>
      <c r="F299" t="s">
        <v>51</v>
      </c>
      <c r="G299">
        <v>20730</v>
      </c>
      <c r="H299">
        <v>1534</v>
      </c>
      <c r="I299">
        <v>725</v>
      </c>
      <c r="J299">
        <v>167</v>
      </c>
      <c r="K299">
        <v>319.01</v>
      </c>
      <c r="L299">
        <v>60868.06</v>
      </c>
      <c r="M299">
        <v>129</v>
      </c>
      <c r="N299">
        <v>10</v>
      </c>
      <c r="O299" t="s">
        <v>43</v>
      </c>
    </row>
    <row r="300" spans="1:15" x14ac:dyDescent="0.25">
      <c r="A300" t="s">
        <v>92</v>
      </c>
      <c r="B300" t="s">
        <v>93</v>
      </c>
      <c r="C300" t="s">
        <v>306</v>
      </c>
      <c r="D300" t="s">
        <v>95</v>
      </c>
      <c r="E300" t="s">
        <v>31</v>
      </c>
      <c r="F300" t="s">
        <v>55</v>
      </c>
      <c r="G300">
        <v>63222</v>
      </c>
      <c r="H300">
        <v>440</v>
      </c>
      <c r="I300">
        <v>176</v>
      </c>
      <c r="J300">
        <v>13</v>
      </c>
      <c r="K300">
        <v>1539.31</v>
      </c>
      <c r="L300">
        <v>2257.3000000000002</v>
      </c>
      <c r="M300">
        <v>6</v>
      </c>
      <c r="N300">
        <v>19</v>
      </c>
      <c r="O300" t="s">
        <v>43</v>
      </c>
    </row>
    <row r="301" spans="1:15" x14ac:dyDescent="0.25">
      <c r="A301" t="s">
        <v>92</v>
      </c>
      <c r="B301" t="s">
        <v>93</v>
      </c>
      <c r="C301" t="s">
        <v>146</v>
      </c>
      <c r="D301" t="s">
        <v>149</v>
      </c>
      <c r="E301" t="s">
        <v>31</v>
      </c>
      <c r="F301" t="s">
        <v>51</v>
      </c>
      <c r="G301">
        <v>50424</v>
      </c>
      <c r="H301">
        <v>670</v>
      </c>
      <c r="I301">
        <v>226</v>
      </c>
      <c r="J301">
        <v>23</v>
      </c>
      <c r="K301">
        <v>1611.42</v>
      </c>
      <c r="L301">
        <v>3021.3</v>
      </c>
      <c r="M301">
        <v>10</v>
      </c>
      <c r="N301">
        <v>11</v>
      </c>
      <c r="O301" t="s">
        <v>43</v>
      </c>
    </row>
    <row r="302" spans="1:15" x14ac:dyDescent="0.25">
      <c r="A302" t="s">
        <v>178</v>
      </c>
      <c r="B302" t="s">
        <v>179</v>
      </c>
      <c r="C302" t="s">
        <v>303</v>
      </c>
      <c r="D302" t="s">
        <v>95</v>
      </c>
      <c r="E302" t="s">
        <v>64</v>
      </c>
      <c r="F302" t="s">
        <v>32</v>
      </c>
      <c r="G302">
        <v>83781</v>
      </c>
      <c r="H302">
        <v>1007</v>
      </c>
      <c r="I302">
        <v>275</v>
      </c>
      <c r="J302">
        <v>21</v>
      </c>
      <c r="K302">
        <v>3094.72</v>
      </c>
      <c r="L302">
        <v>3543.12</v>
      </c>
      <c r="M302">
        <v>8</v>
      </c>
      <c r="N302">
        <v>17</v>
      </c>
      <c r="O302" t="s">
        <v>23</v>
      </c>
    </row>
    <row r="303" spans="1:15" x14ac:dyDescent="0.25">
      <c r="A303" t="s">
        <v>27</v>
      </c>
      <c r="B303" t="s">
        <v>28</v>
      </c>
      <c r="C303" t="s">
        <v>177</v>
      </c>
      <c r="D303" t="s">
        <v>30</v>
      </c>
      <c r="E303" t="s">
        <v>31</v>
      </c>
      <c r="F303" t="s">
        <v>26</v>
      </c>
      <c r="G303">
        <v>35723</v>
      </c>
      <c r="H303">
        <v>2672</v>
      </c>
      <c r="I303">
        <v>1065</v>
      </c>
      <c r="J303">
        <v>292</v>
      </c>
      <c r="K303">
        <v>1293.19</v>
      </c>
      <c r="L303">
        <v>93228.93</v>
      </c>
      <c r="M303">
        <v>196</v>
      </c>
      <c r="N303">
        <v>15</v>
      </c>
      <c r="O303" t="s">
        <v>23</v>
      </c>
    </row>
    <row r="304" spans="1:15" x14ac:dyDescent="0.25">
      <c r="A304" t="s">
        <v>113</v>
      </c>
      <c r="B304" t="s">
        <v>114</v>
      </c>
      <c r="C304" t="s">
        <v>54</v>
      </c>
      <c r="D304" t="s">
        <v>36</v>
      </c>
      <c r="E304" t="s">
        <v>19</v>
      </c>
      <c r="F304" t="s">
        <v>51</v>
      </c>
      <c r="G304">
        <v>40513</v>
      </c>
      <c r="H304">
        <v>2048</v>
      </c>
      <c r="I304">
        <v>966</v>
      </c>
      <c r="J304">
        <v>233</v>
      </c>
      <c r="K304">
        <v>7192.23</v>
      </c>
      <c r="L304">
        <v>61840.69</v>
      </c>
      <c r="M304">
        <v>152</v>
      </c>
      <c r="N304">
        <v>28</v>
      </c>
      <c r="O304" t="s">
        <v>43</v>
      </c>
    </row>
    <row r="305" spans="1:15" x14ac:dyDescent="0.25">
      <c r="A305" t="s">
        <v>113</v>
      </c>
      <c r="B305" t="s">
        <v>114</v>
      </c>
      <c r="C305" t="s">
        <v>307</v>
      </c>
      <c r="D305" t="s">
        <v>58</v>
      </c>
      <c r="E305" t="s">
        <v>19</v>
      </c>
      <c r="F305" t="s">
        <v>32</v>
      </c>
      <c r="G305">
        <v>27019</v>
      </c>
      <c r="H305">
        <v>1691</v>
      </c>
      <c r="I305">
        <v>498</v>
      </c>
      <c r="J305">
        <v>236</v>
      </c>
      <c r="K305">
        <v>5077.72</v>
      </c>
      <c r="L305">
        <v>57753.599999999999</v>
      </c>
      <c r="M305">
        <v>151</v>
      </c>
      <c r="N305">
        <v>19</v>
      </c>
      <c r="O305" t="s">
        <v>23</v>
      </c>
    </row>
    <row r="306" spans="1:15" x14ac:dyDescent="0.25">
      <c r="A306" t="s">
        <v>38</v>
      </c>
      <c r="B306" t="s">
        <v>39</v>
      </c>
      <c r="C306" t="s">
        <v>215</v>
      </c>
      <c r="D306" t="s">
        <v>106</v>
      </c>
      <c r="E306" t="s">
        <v>42</v>
      </c>
      <c r="F306" t="s">
        <v>32</v>
      </c>
      <c r="G306">
        <v>20973</v>
      </c>
      <c r="H306">
        <v>794</v>
      </c>
      <c r="I306">
        <v>343</v>
      </c>
      <c r="J306">
        <v>46</v>
      </c>
      <c r="K306">
        <v>2003.5</v>
      </c>
      <c r="L306">
        <v>11679.13</v>
      </c>
      <c r="M306">
        <v>24</v>
      </c>
      <c r="N306">
        <v>22</v>
      </c>
      <c r="O306" t="s">
        <v>43</v>
      </c>
    </row>
    <row r="307" spans="1:15" x14ac:dyDescent="0.25">
      <c r="A307" t="s">
        <v>44</v>
      </c>
      <c r="B307" t="s">
        <v>45</v>
      </c>
      <c r="C307" t="s">
        <v>308</v>
      </c>
      <c r="D307" t="s">
        <v>18</v>
      </c>
      <c r="E307" t="s">
        <v>19</v>
      </c>
      <c r="F307" t="s">
        <v>55</v>
      </c>
      <c r="G307">
        <v>19387</v>
      </c>
      <c r="H307">
        <v>626</v>
      </c>
      <c r="I307">
        <v>285</v>
      </c>
      <c r="J307">
        <v>74</v>
      </c>
      <c r="K307">
        <v>4123.42</v>
      </c>
      <c r="L307">
        <v>37959.300000000003</v>
      </c>
      <c r="M307">
        <v>43</v>
      </c>
      <c r="N307">
        <v>9</v>
      </c>
      <c r="O307" t="s">
        <v>43</v>
      </c>
    </row>
    <row r="308" spans="1:15" x14ac:dyDescent="0.25">
      <c r="A308" t="s">
        <v>38</v>
      </c>
      <c r="B308" t="s">
        <v>39</v>
      </c>
      <c r="C308" t="s">
        <v>309</v>
      </c>
      <c r="D308" t="s">
        <v>106</v>
      </c>
      <c r="E308" t="s">
        <v>42</v>
      </c>
      <c r="F308" t="s">
        <v>55</v>
      </c>
      <c r="G308">
        <v>21581</v>
      </c>
      <c r="H308">
        <v>877</v>
      </c>
      <c r="I308">
        <v>299</v>
      </c>
      <c r="J308">
        <v>47</v>
      </c>
      <c r="K308">
        <v>2497.69</v>
      </c>
      <c r="L308">
        <v>7759.49</v>
      </c>
      <c r="M308">
        <v>27</v>
      </c>
      <c r="N308">
        <v>13</v>
      </c>
      <c r="O308" t="s">
        <v>23</v>
      </c>
    </row>
    <row r="309" spans="1:15" x14ac:dyDescent="0.25">
      <c r="A309" t="s">
        <v>52</v>
      </c>
      <c r="B309" t="s">
        <v>53</v>
      </c>
      <c r="C309" t="s">
        <v>310</v>
      </c>
      <c r="D309" t="s">
        <v>138</v>
      </c>
      <c r="E309" t="s">
        <v>37</v>
      </c>
      <c r="F309" t="s">
        <v>51</v>
      </c>
      <c r="G309">
        <v>57491</v>
      </c>
      <c r="H309">
        <v>2598</v>
      </c>
      <c r="I309">
        <v>1140</v>
      </c>
      <c r="J309">
        <v>295</v>
      </c>
      <c r="K309">
        <v>1436.68</v>
      </c>
      <c r="L309">
        <v>110631.55</v>
      </c>
      <c r="M309">
        <v>221</v>
      </c>
      <c r="N309">
        <v>16</v>
      </c>
      <c r="O309" t="s">
        <v>21</v>
      </c>
    </row>
    <row r="310" spans="1:15" x14ac:dyDescent="0.25">
      <c r="A310" t="s">
        <v>72</v>
      </c>
      <c r="B310" t="s">
        <v>73</v>
      </c>
      <c r="C310" t="s">
        <v>220</v>
      </c>
      <c r="D310" t="s">
        <v>63</v>
      </c>
      <c r="E310" t="s">
        <v>31</v>
      </c>
      <c r="F310" t="s">
        <v>20</v>
      </c>
      <c r="G310">
        <v>22334</v>
      </c>
      <c r="H310">
        <v>608</v>
      </c>
      <c r="I310">
        <v>263</v>
      </c>
      <c r="J310">
        <v>50</v>
      </c>
      <c r="K310">
        <v>1803.69</v>
      </c>
      <c r="L310">
        <v>13126.91</v>
      </c>
      <c r="M310">
        <v>31</v>
      </c>
      <c r="N310">
        <v>29</v>
      </c>
      <c r="O310" t="s">
        <v>21</v>
      </c>
    </row>
    <row r="311" spans="1:15" x14ac:dyDescent="0.25">
      <c r="A311" t="s">
        <v>38</v>
      </c>
      <c r="B311" t="s">
        <v>39</v>
      </c>
      <c r="C311" t="s">
        <v>161</v>
      </c>
      <c r="D311" t="s">
        <v>106</v>
      </c>
      <c r="E311" t="s">
        <v>42</v>
      </c>
      <c r="F311" t="s">
        <v>20</v>
      </c>
      <c r="G311">
        <v>53087</v>
      </c>
      <c r="H311">
        <v>2592</v>
      </c>
      <c r="I311">
        <v>694</v>
      </c>
      <c r="J311">
        <v>176</v>
      </c>
      <c r="K311">
        <v>8365.9699999999993</v>
      </c>
      <c r="L311">
        <v>32126.02</v>
      </c>
      <c r="M311">
        <v>97</v>
      </c>
      <c r="N311">
        <v>14</v>
      </c>
      <c r="O311" t="s">
        <v>21</v>
      </c>
    </row>
    <row r="312" spans="1:15" x14ac:dyDescent="0.25">
      <c r="A312" t="s">
        <v>178</v>
      </c>
      <c r="B312" t="s">
        <v>179</v>
      </c>
      <c r="C312" t="s">
        <v>173</v>
      </c>
      <c r="D312" t="s">
        <v>149</v>
      </c>
      <c r="E312" t="s">
        <v>64</v>
      </c>
      <c r="F312" t="s">
        <v>26</v>
      </c>
      <c r="G312">
        <v>68718</v>
      </c>
      <c r="H312">
        <v>591</v>
      </c>
      <c r="I312">
        <v>195</v>
      </c>
      <c r="J312">
        <v>9</v>
      </c>
      <c r="K312">
        <v>1141.3</v>
      </c>
      <c r="L312">
        <v>1121.22</v>
      </c>
      <c r="M312">
        <v>4</v>
      </c>
      <c r="N312">
        <v>25</v>
      </c>
      <c r="O312" t="s">
        <v>23</v>
      </c>
    </row>
    <row r="313" spans="1:15" x14ac:dyDescent="0.25">
      <c r="A313" t="s">
        <v>27</v>
      </c>
      <c r="B313" t="s">
        <v>28</v>
      </c>
      <c r="C313" t="s">
        <v>268</v>
      </c>
      <c r="D313" t="s">
        <v>138</v>
      </c>
      <c r="E313" t="s">
        <v>31</v>
      </c>
      <c r="F313" t="s">
        <v>20</v>
      </c>
      <c r="G313">
        <v>38275</v>
      </c>
      <c r="H313">
        <v>1802</v>
      </c>
      <c r="I313">
        <v>558</v>
      </c>
      <c r="J313">
        <v>193</v>
      </c>
      <c r="K313">
        <v>670.6</v>
      </c>
      <c r="L313">
        <v>51227</v>
      </c>
      <c r="M313">
        <v>135</v>
      </c>
      <c r="N313">
        <v>16</v>
      </c>
      <c r="O313" t="s">
        <v>23</v>
      </c>
    </row>
    <row r="314" spans="1:15" x14ac:dyDescent="0.25">
      <c r="A314" t="s">
        <v>38</v>
      </c>
      <c r="B314" t="s">
        <v>39</v>
      </c>
      <c r="C314" t="s">
        <v>56</v>
      </c>
      <c r="D314" t="s">
        <v>106</v>
      </c>
      <c r="E314" t="s">
        <v>42</v>
      </c>
      <c r="F314" t="s">
        <v>26</v>
      </c>
      <c r="G314">
        <v>16209</v>
      </c>
      <c r="H314">
        <v>654</v>
      </c>
      <c r="I314">
        <v>239</v>
      </c>
      <c r="J314">
        <v>47</v>
      </c>
      <c r="K314">
        <v>1545.07</v>
      </c>
      <c r="L314">
        <v>7812.65</v>
      </c>
      <c r="M314">
        <v>31</v>
      </c>
      <c r="N314">
        <v>13</v>
      </c>
      <c r="O314" t="s">
        <v>43</v>
      </c>
    </row>
    <row r="315" spans="1:15" x14ac:dyDescent="0.25">
      <c r="A315" t="s">
        <v>76</v>
      </c>
      <c r="B315" t="s">
        <v>77</v>
      </c>
      <c r="C315" t="s">
        <v>81</v>
      </c>
      <c r="D315" t="s">
        <v>108</v>
      </c>
      <c r="E315" t="s">
        <v>42</v>
      </c>
      <c r="F315" t="s">
        <v>51</v>
      </c>
      <c r="G315">
        <v>65957</v>
      </c>
      <c r="H315">
        <v>1169</v>
      </c>
      <c r="I315">
        <v>473</v>
      </c>
      <c r="J315">
        <v>60</v>
      </c>
      <c r="K315">
        <v>2423.37</v>
      </c>
      <c r="L315">
        <v>14285.38</v>
      </c>
      <c r="M315">
        <v>34</v>
      </c>
      <c r="N315">
        <v>15</v>
      </c>
      <c r="O315" t="s">
        <v>43</v>
      </c>
    </row>
    <row r="316" spans="1:15" x14ac:dyDescent="0.25">
      <c r="A316" t="s">
        <v>44</v>
      </c>
      <c r="B316" t="s">
        <v>45</v>
      </c>
      <c r="C316" t="s">
        <v>311</v>
      </c>
      <c r="D316" t="s">
        <v>25</v>
      </c>
      <c r="E316" t="s">
        <v>19</v>
      </c>
      <c r="F316" t="s">
        <v>32</v>
      </c>
      <c r="G316">
        <v>18131</v>
      </c>
      <c r="H316">
        <v>319</v>
      </c>
      <c r="J316">
        <v>27</v>
      </c>
      <c r="K316">
        <v>3095.14</v>
      </c>
      <c r="L316">
        <v>12837.82</v>
      </c>
      <c r="M316">
        <v>11</v>
      </c>
      <c r="N316">
        <v>19</v>
      </c>
      <c r="O316" t="s">
        <v>21</v>
      </c>
    </row>
    <row r="317" spans="1:15" x14ac:dyDescent="0.25">
      <c r="A317" t="s">
        <v>52</v>
      </c>
      <c r="B317" t="s">
        <v>53</v>
      </c>
      <c r="C317" t="s">
        <v>312</v>
      </c>
      <c r="D317" t="s">
        <v>30</v>
      </c>
      <c r="E317" t="s">
        <v>37</v>
      </c>
      <c r="F317" t="s">
        <v>51</v>
      </c>
      <c r="G317">
        <v>16093</v>
      </c>
      <c r="H317">
        <v>1021</v>
      </c>
      <c r="I317">
        <v>377</v>
      </c>
      <c r="J317">
        <v>107</v>
      </c>
      <c r="K317">
        <v>209.83</v>
      </c>
      <c r="L317">
        <v>43531.72</v>
      </c>
      <c r="M317">
        <v>89</v>
      </c>
      <c r="N317">
        <v>9</v>
      </c>
      <c r="O317" t="s">
        <v>21</v>
      </c>
    </row>
    <row r="318" spans="1:15" x14ac:dyDescent="0.25">
      <c r="A318" t="s">
        <v>47</v>
      </c>
      <c r="B318" t="s">
        <v>48</v>
      </c>
      <c r="C318" t="s">
        <v>279</v>
      </c>
      <c r="D318" t="s">
        <v>49</v>
      </c>
      <c r="E318" t="s">
        <v>37</v>
      </c>
      <c r="F318" t="s">
        <v>51</v>
      </c>
      <c r="G318">
        <v>40685</v>
      </c>
      <c r="H318">
        <v>1250</v>
      </c>
      <c r="I318">
        <v>410</v>
      </c>
      <c r="J318">
        <v>88</v>
      </c>
      <c r="K318">
        <v>3650.88</v>
      </c>
      <c r="L318">
        <v>15502.79</v>
      </c>
      <c r="M318">
        <v>55</v>
      </c>
      <c r="N318">
        <v>21</v>
      </c>
      <c r="O318" t="s">
        <v>21</v>
      </c>
    </row>
    <row r="319" spans="1:15" x14ac:dyDescent="0.25">
      <c r="A319" t="s">
        <v>38</v>
      </c>
      <c r="B319" t="s">
        <v>39</v>
      </c>
      <c r="C319" t="s">
        <v>313</v>
      </c>
      <c r="D319" t="s">
        <v>41</v>
      </c>
      <c r="E319" t="s">
        <v>42</v>
      </c>
      <c r="F319" t="s">
        <v>32</v>
      </c>
      <c r="G319">
        <v>18308</v>
      </c>
      <c r="H319">
        <v>788</v>
      </c>
      <c r="I319">
        <v>244</v>
      </c>
      <c r="J319">
        <v>72</v>
      </c>
      <c r="K319">
        <v>1507.72</v>
      </c>
      <c r="L319">
        <v>12454.37</v>
      </c>
      <c r="M319">
        <v>48</v>
      </c>
      <c r="N319">
        <v>10</v>
      </c>
      <c r="O319" t="s">
        <v>43</v>
      </c>
    </row>
    <row r="320" spans="1:15" x14ac:dyDescent="0.25">
      <c r="A320" t="s">
        <v>113</v>
      </c>
      <c r="B320" t="s">
        <v>114</v>
      </c>
      <c r="C320" t="s">
        <v>314</v>
      </c>
      <c r="D320" t="s">
        <v>36</v>
      </c>
      <c r="E320" t="s">
        <v>19</v>
      </c>
      <c r="F320" t="s">
        <v>20</v>
      </c>
      <c r="G320">
        <v>35331</v>
      </c>
      <c r="H320">
        <v>1838</v>
      </c>
      <c r="I320">
        <v>528</v>
      </c>
      <c r="J320">
        <v>248</v>
      </c>
      <c r="K320">
        <v>7807.05</v>
      </c>
      <c r="L320">
        <v>67139.23</v>
      </c>
      <c r="M320">
        <v>182</v>
      </c>
      <c r="N320">
        <v>7</v>
      </c>
      <c r="O320" t="s">
        <v>43</v>
      </c>
    </row>
    <row r="321" spans="1:15" x14ac:dyDescent="0.25">
      <c r="A321" t="s">
        <v>38</v>
      </c>
      <c r="B321" t="s">
        <v>39</v>
      </c>
      <c r="C321" t="s">
        <v>137</v>
      </c>
      <c r="D321" t="s">
        <v>106</v>
      </c>
      <c r="E321" t="s">
        <v>42</v>
      </c>
      <c r="F321" t="s">
        <v>20</v>
      </c>
      <c r="G321">
        <v>49613</v>
      </c>
      <c r="H321">
        <v>2579</v>
      </c>
      <c r="I321">
        <v>894</v>
      </c>
      <c r="J321">
        <v>178</v>
      </c>
      <c r="K321">
        <v>6471.25</v>
      </c>
      <c r="L321">
        <v>30836.87</v>
      </c>
      <c r="M321">
        <v>92</v>
      </c>
      <c r="N321">
        <v>8</v>
      </c>
      <c r="O321" t="s">
        <v>23</v>
      </c>
    </row>
    <row r="322" spans="1:15" x14ac:dyDescent="0.25">
      <c r="A322" t="s">
        <v>98</v>
      </c>
      <c r="B322" t="s">
        <v>99</v>
      </c>
      <c r="C322" t="s">
        <v>315</v>
      </c>
      <c r="D322" t="s">
        <v>120</v>
      </c>
      <c r="E322" t="s">
        <v>42</v>
      </c>
      <c r="F322" t="s">
        <v>51</v>
      </c>
      <c r="G322">
        <v>17786</v>
      </c>
      <c r="H322">
        <v>2496</v>
      </c>
      <c r="I322">
        <v>1292</v>
      </c>
      <c r="J322">
        <v>475</v>
      </c>
      <c r="K322">
        <v>921.3</v>
      </c>
      <c r="L322">
        <v>138622.82</v>
      </c>
      <c r="M322">
        <v>425</v>
      </c>
      <c r="N322">
        <v>15</v>
      </c>
      <c r="O322" t="s">
        <v>43</v>
      </c>
    </row>
    <row r="323" spans="1:15" x14ac:dyDescent="0.25">
      <c r="A323" t="s">
        <v>33</v>
      </c>
      <c r="B323" t="s">
        <v>34</v>
      </c>
      <c r="C323" t="s">
        <v>316</v>
      </c>
      <c r="D323" t="s">
        <v>36</v>
      </c>
      <c r="E323" t="s">
        <v>37</v>
      </c>
      <c r="F323" t="s">
        <v>51</v>
      </c>
      <c r="G323">
        <v>13398</v>
      </c>
      <c r="H323">
        <v>812</v>
      </c>
      <c r="I323">
        <v>329</v>
      </c>
      <c r="J323">
        <v>106</v>
      </c>
      <c r="K323">
        <v>2554.5500000000002</v>
      </c>
      <c r="L323">
        <v>28926.75</v>
      </c>
      <c r="M323">
        <v>66</v>
      </c>
      <c r="N323">
        <v>27</v>
      </c>
      <c r="O323" t="s">
        <v>43</v>
      </c>
    </row>
    <row r="324" spans="1:15" x14ac:dyDescent="0.25">
      <c r="A324" t="s">
        <v>178</v>
      </c>
      <c r="B324" t="s">
        <v>179</v>
      </c>
      <c r="C324" t="s">
        <v>94</v>
      </c>
      <c r="D324" t="s">
        <v>95</v>
      </c>
      <c r="E324" t="s">
        <v>64</v>
      </c>
      <c r="F324" t="s">
        <v>51</v>
      </c>
      <c r="G324">
        <v>61796</v>
      </c>
      <c r="H324">
        <v>901</v>
      </c>
      <c r="I324">
        <v>274</v>
      </c>
      <c r="J324">
        <v>26</v>
      </c>
      <c r="K324">
        <v>1766.24</v>
      </c>
      <c r="L324">
        <v>3211.05</v>
      </c>
      <c r="M324">
        <v>9</v>
      </c>
      <c r="N324">
        <v>13</v>
      </c>
      <c r="O324" t="s">
        <v>23</v>
      </c>
    </row>
    <row r="325" spans="1:15" x14ac:dyDescent="0.25">
      <c r="A325" t="s">
        <v>76</v>
      </c>
      <c r="B325" t="s">
        <v>77</v>
      </c>
      <c r="C325" t="s">
        <v>317</v>
      </c>
      <c r="D325" t="s">
        <v>108</v>
      </c>
      <c r="E325" t="s">
        <v>42</v>
      </c>
      <c r="F325" t="s">
        <v>26</v>
      </c>
      <c r="G325">
        <v>47849</v>
      </c>
      <c r="H325">
        <v>526</v>
      </c>
      <c r="I325">
        <v>184</v>
      </c>
      <c r="J325">
        <v>25</v>
      </c>
      <c r="K325">
        <v>661.75</v>
      </c>
      <c r="L325">
        <v>4524.25</v>
      </c>
      <c r="M325">
        <v>13</v>
      </c>
      <c r="N325">
        <v>24</v>
      </c>
      <c r="O325" t="s">
        <v>23</v>
      </c>
    </row>
    <row r="326" spans="1:15" x14ac:dyDescent="0.25">
      <c r="A326" t="s">
        <v>129</v>
      </c>
      <c r="B326" t="s">
        <v>130</v>
      </c>
      <c r="C326" t="s">
        <v>318</v>
      </c>
      <c r="D326" t="s">
        <v>79</v>
      </c>
      <c r="E326" t="s">
        <v>31</v>
      </c>
      <c r="F326" t="s">
        <v>55</v>
      </c>
      <c r="G326">
        <v>68703</v>
      </c>
      <c r="H326">
        <v>826</v>
      </c>
      <c r="I326">
        <v>422</v>
      </c>
      <c r="J326">
        <v>35</v>
      </c>
      <c r="K326">
        <v>1461.24</v>
      </c>
      <c r="L326">
        <v>8028.6</v>
      </c>
      <c r="M326">
        <v>19</v>
      </c>
      <c r="N326">
        <v>9</v>
      </c>
      <c r="O326" t="s">
        <v>21</v>
      </c>
    </row>
    <row r="327" spans="1:15" x14ac:dyDescent="0.25">
      <c r="A327" t="s">
        <v>72</v>
      </c>
      <c r="B327" t="s">
        <v>73</v>
      </c>
      <c r="C327" t="s">
        <v>319</v>
      </c>
      <c r="D327" t="s">
        <v>63</v>
      </c>
      <c r="E327" t="s">
        <v>31</v>
      </c>
      <c r="F327" t="s">
        <v>32</v>
      </c>
      <c r="G327">
        <v>54275</v>
      </c>
      <c r="H327">
        <v>2330</v>
      </c>
      <c r="I327">
        <v>1088</v>
      </c>
      <c r="J327">
        <v>155</v>
      </c>
      <c r="K327">
        <v>4487.38</v>
      </c>
      <c r="L327">
        <v>38681.96</v>
      </c>
      <c r="M327">
        <v>115</v>
      </c>
      <c r="N327">
        <v>14</v>
      </c>
      <c r="O327" t="s">
        <v>43</v>
      </c>
    </row>
    <row r="328" spans="1:15" x14ac:dyDescent="0.25">
      <c r="A328" t="s">
        <v>65</v>
      </c>
      <c r="B328" t="s">
        <v>66</v>
      </c>
      <c r="C328" t="s">
        <v>320</v>
      </c>
      <c r="D328" t="s">
        <v>120</v>
      </c>
      <c r="E328" t="s">
        <v>37</v>
      </c>
      <c r="F328" t="s">
        <v>32</v>
      </c>
      <c r="G328">
        <v>27189</v>
      </c>
      <c r="H328">
        <v>2409</v>
      </c>
      <c r="I328">
        <v>1165</v>
      </c>
      <c r="J328">
        <v>406</v>
      </c>
      <c r="K328">
        <v>1250.75</v>
      </c>
      <c r="L328">
        <v>137006.79</v>
      </c>
      <c r="M328">
        <v>287</v>
      </c>
      <c r="N328">
        <v>23</v>
      </c>
      <c r="O328" t="s">
        <v>43</v>
      </c>
    </row>
    <row r="329" spans="1:15" x14ac:dyDescent="0.25">
      <c r="A329" t="s">
        <v>33</v>
      </c>
      <c r="B329" t="s">
        <v>34</v>
      </c>
      <c r="C329" t="s">
        <v>296</v>
      </c>
      <c r="D329" t="s">
        <v>164</v>
      </c>
      <c r="E329" t="s">
        <v>37</v>
      </c>
      <c r="F329" t="s">
        <v>32</v>
      </c>
      <c r="G329">
        <v>33442</v>
      </c>
      <c r="H329">
        <v>1594</v>
      </c>
      <c r="I329">
        <v>489</v>
      </c>
      <c r="J329">
        <v>133</v>
      </c>
      <c r="K329">
        <v>4847.1400000000003</v>
      </c>
      <c r="L329">
        <v>30461.8</v>
      </c>
      <c r="M329">
        <v>101</v>
      </c>
      <c r="N329">
        <v>14</v>
      </c>
      <c r="O329" t="s">
        <v>43</v>
      </c>
    </row>
    <row r="330" spans="1:15" x14ac:dyDescent="0.25">
      <c r="A330" t="s">
        <v>65</v>
      </c>
      <c r="B330" t="s">
        <v>66</v>
      </c>
      <c r="C330" t="s">
        <v>321</v>
      </c>
      <c r="D330" t="s">
        <v>120</v>
      </c>
      <c r="E330" t="s">
        <v>37</v>
      </c>
      <c r="F330" t="s">
        <v>26</v>
      </c>
      <c r="G330">
        <v>29218</v>
      </c>
      <c r="H330">
        <v>3318</v>
      </c>
      <c r="I330">
        <v>1005</v>
      </c>
      <c r="J330">
        <v>593</v>
      </c>
      <c r="K330">
        <v>2176.09</v>
      </c>
      <c r="L330">
        <v>193556.1</v>
      </c>
      <c r="M330">
        <v>498</v>
      </c>
      <c r="N330">
        <v>26</v>
      </c>
      <c r="O330" t="s">
        <v>43</v>
      </c>
    </row>
    <row r="331" spans="1:15" x14ac:dyDescent="0.25">
      <c r="A331" t="s">
        <v>76</v>
      </c>
      <c r="B331" t="s">
        <v>77</v>
      </c>
      <c r="C331" t="s">
        <v>322</v>
      </c>
      <c r="D331" t="s">
        <v>108</v>
      </c>
      <c r="E331" t="s">
        <v>42</v>
      </c>
      <c r="F331" t="s">
        <v>32</v>
      </c>
      <c r="G331">
        <v>89438</v>
      </c>
      <c r="H331">
        <v>1093</v>
      </c>
      <c r="I331">
        <v>422</v>
      </c>
      <c r="J331">
        <v>71</v>
      </c>
      <c r="K331">
        <v>2013.81</v>
      </c>
      <c r="L331">
        <v>12056.54</v>
      </c>
      <c r="M331">
        <v>34</v>
      </c>
      <c r="N331">
        <v>23</v>
      </c>
      <c r="O331" t="s">
        <v>23</v>
      </c>
    </row>
    <row r="332" spans="1:15" x14ac:dyDescent="0.25">
      <c r="A332" t="s">
        <v>129</v>
      </c>
      <c r="B332" t="s">
        <v>130</v>
      </c>
      <c r="C332" t="s">
        <v>244</v>
      </c>
      <c r="D332" t="s">
        <v>82</v>
      </c>
      <c r="E332" t="s">
        <v>31</v>
      </c>
      <c r="F332" t="s">
        <v>26</v>
      </c>
      <c r="G332">
        <v>48004</v>
      </c>
      <c r="H332">
        <v>484</v>
      </c>
      <c r="I332">
        <v>212</v>
      </c>
      <c r="J332">
        <v>25</v>
      </c>
      <c r="K332">
        <v>1128.1199999999999</v>
      </c>
      <c r="L332">
        <v>4751.96</v>
      </c>
      <c r="M332">
        <v>11</v>
      </c>
      <c r="N332">
        <v>17</v>
      </c>
      <c r="O332" t="s">
        <v>43</v>
      </c>
    </row>
    <row r="333" spans="1:15" x14ac:dyDescent="0.25">
      <c r="A333" t="s">
        <v>98</v>
      </c>
      <c r="B333" t="s">
        <v>99</v>
      </c>
      <c r="C333" t="s">
        <v>250</v>
      </c>
      <c r="D333" t="s">
        <v>120</v>
      </c>
      <c r="E333" t="s">
        <v>42</v>
      </c>
      <c r="F333" t="s">
        <v>55</v>
      </c>
      <c r="G333">
        <v>16358</v>
      </c>
      <c r="H333">
        <v>1635</v>
      </c>
      <c r="I333">
        <v>450</v>
      </c>
      <c r="J333">
        <v>266</v>
      </c>
      <c r="K333">
        <v>1102.68</v>
      </c>
      <c r="L333">
        <v>68967.03</v>
      </c>
      <c r="M333">
        <v>193</v>
      </c>
      <c r="N333">
        <v>18</v>
      </c>
      <c r="O333" t="s">
        <v>43</v>
      </c>
    </row>
    <row r="334" spans="1:15" x14ac:dyDescent="0.25">
      <c r="A334" t="s">
        <v>129</v>
      </c>
      <c r="B334" t="s">
        <v>130</v>
      </c>
      <c r="C334" t="s">
        <v>168</v>
      </c>
      <c r="D334" t="s">
        <v>82</v>
      </c>
      <c r="E334" t="s">
        <v>31</v>
      </c>
      <c r="F334" t="s">
        <v>32</v>
      </c>
      <c r="G334">
        <v>79387</v>
      </c>
      <c r="H334">
        <v>1274</v>
      </c>
      <c r="I334">
        <v>359</v>
      </c>
      <c r="J334">
        <v>81</v>
      </c>
      <c r="K334">
        <v>1603.21</v>
      </c>
      <c r="L334">
        <v>13439.36</v>
      </c>
      <c r="M334">
        <v>38</v>
      </c>
      <c r="N334">
        <v>26</v>
      </c>
      <c r="O334" t="s">
        <v>21</v>
      </c>
    </row>
    <row r="335" spans="1:15" x14ac:dyDescent="0.25">
      <c r="A335" t="s">
        <v>44</v>
      </c>
      <c r="B335" t="s">
        <v>45</v>
      </c>
      <c r="C335" t="s">
        <v>323</v>
      </c>
      <c r="D335" t="s">
        <v>91</v>
      </c>
      <c r="E335" t="s">
        <v>19</v>
      </c>
      <c r="F335" t="s">
        <v>20</v>
      </c>
      <c r="G335">
        <v>14734</v>
      </c>
      <c r="H335">
        <v>277</v>
      </c>
      <c r="I335">
        <v>143</v>
      </c>
      <c r="J335">
        <v>29</v>
      </c>
      <c r="K335">
        <v>2085.42</v>
      </c>
      <c r="L335">
        <v>16030.69</v>
      </c>
      <c r="M335">
        <v>13</v>
      </c>
      <c r="N335">
        <v>15</v>
      </c>
      <c r="O335" t="s">
        <v>21</v>
      </c>
    </row>
    <row r="336" spans="1:15" x14ac:dyDescent="0.25">
      <c r="A336" t="s">
        <v>33</v>
      </c>
      <c r="B336" t="s">
        <v>34</v>
      </c>
      <c r="C336" t="s">
        <v>324</v>
      </c>
      <c r="D336" t="s">
        <v>58</v>
      </c>
      <c r="E336" t="s">
        <v>37</v>
      </c>
      <c r="F336" t="s">
        <v>51</v>
      </c>
      <c r="G336">
        <v>37834</v>
      </c>
      <c r="H336">
        <v>2358</v>
      </c>
      <c r="I336">
        <v>733</v>
      </c>
      <c r="J336">
        <v>303</v>
      </c>
      <c r="K336">
        <v>7094.17</v>
      </c>
      <c r="L336">
        <v>93757.46</v>
      </c>
      <c r="M336">
        <v>226</v>
      </c>
      <c r="N336">
        <v>17</v>
      </c>
      <c r="O336" t="s">
        <v>43</v>
      </c>
    </row>
    <row r="337" spans="1:15" x14ac:dyDescent="0.25">
      <c r="A337" t="s">
        <v>60</v>
      </c>
      <c r="B337" t="s">
        <v>61</v>
      </c>
      <c r="C337" t="s">
        <v>325</v>
      </c>
      <c r="D337" t="s">
        <v>70</v>
      </c>
      <c r="E337" t="s">
        <v>64</v>
      </c>
      <c r="F337" t="s">
        <v>26</v>
      </c>
      <c r="G337">
        <v>26410</v>
      </c>
      <c r="H337">
        <v>761</v>
      </c>
      <c r="I337">
        <v>345</v>
      </c>
      <c r="J337">
        <v>53</v>
      </c>
      <c r="K337">
        <v>2156.63</v>
      </c>
      <c r="L337">
        <v>10256.48</v>
      </c>
      <c r="M337">
        <v>33</v>
      </c>
      <c r="N337">
        <v>17</v>
      </c>
      <c r="O337" t="s">
        <v>43</v>
      </c>
    </row>
    <row r="338" spans="1:15" x14ac:dyDescent="0.25">
      <c r="A338" t="s">
        <v>44</v>
      </c>
      <c r="B338" t="s">
        <v>45</v>
      </c>
      <c r="C338" t="s">
        <v>326</v>
      </c>
      <c r="D338" t="s">
        <v>25</v>
      </c>
      <c r="E338" t="s">
        <v>19</v>
      </c>
      <c r="F338" t="s">
        <v>55</v>
      </c>
      <c r="G338">
        <v>17672</v>
      </c>
      <c r="H338">
        <v>449</v>
      </c>
      <c r="I338">
        <v>144</v>
      </c>
      <c r="J338">
        <v>48</v>
      </c>
      <c r="K338">
        <v>4318.63</v>
      </c>
      <c r="L338">
        <v>24800.6</v>
      </c>
      <c r="M338">
        <v>29</v>
      </c>
      <c r="N338">
        <v>9</v>
      </c>
      <c r="O338" t="s">
        <v>21</v>
      </c>
    </row>
    <row r="339" spans="1:15" x14ac:dyDescent="0.25">
      <c r="A339" t="s">
        <v>27</v>
      </c>
      <c r="B339" t="s">
        <v>28</v>
      </c>
      <c r="C339" t="s">
        <v>175</v>
      </c>
      <c r="D339" t="s">
        <v>138</v>
      </c>
      <c r="E339" t="s">
        <v>31</v>
      </c>
      <c r="F339" t="s">
        <v>51</v>
      </c>
      <c r="G339">
        <v>28019</v>
      </c>
      <c r="H339">
        <v>1639</v>
      </c>
      <c r="I339">
        <v>778</v>
      </c>
      <c r="J339">
        <v>161</v>
      </c>
      <c r="K339">
        <v>615.62</v>
      </c>
      <c r="L339">
        <v>51596.95</v>
      </c>
      <c r="M339">
        <v>124</v>
      </c>
      <c r="N339">
        <v>9</v>
      </c>
      <c r="O339" t="s">
        <v>43</v>
      </c>
    </row>
    <row r="340" spans="1:15" x14ac:dyDescent="0.25">
      <c r="A340" t="s">
        <v>98</v>
      </c>
      <c r="B340" t="s">
        <v>99</v>
      </c>
      <c r="C340" t="s">
        <v>327</v>
      </c>
      <c r="D340" t="s">
        <v>68</v>
      </c>
      <c r="E340" t="s">
        <v>42</v>
      </c>
      <c r="F340" t="s">
        <v>51</v>
      </c>
      <c r="G340">
        <v>14137</v>
      </c>
      <c r="H340">
        <v>1352</v>
      </c>
      <c r="I340">
        <v>497</v>
      </c>
      <c r="J340">
        <v>292</v>
      </c>
      <c r="K340">
        <v>922.73</v>
      </c>
      <c r="L340">
        <v>107264.86</v>
      </c>
      <c r="M340">
        <v>244</v>
      </c>
      <c r="N340">
        <v>30</v>
      </c>
      <c r="O340" t="s">
        <v>43</v>
      </c>
    </row>
    <row r="341" spans="1:15" x14ac:dyDescent="0.25">
      <c r="A341" t="s">
        <v>129</v>
      </c>
      <c r="B341" t="s">
        <v>130</v>
      </c>
      <c r="C341" t="s">
        <v>229</v>
      </c>
      <c r="D341" t="s">
        <v>79</v>
      </c>
      <c r="E341" t="s">
        <v>31</v>
      </c>
      <c r="F341" t="s">
        <v>51</v>
      </c>
      <c r="G341">
        <v>49307</v>
      </c>
      <c r="H341">
        <v>590</v>
      </c>
      <c r="I341">
        <v>234</v>
      </c>
      <c r="J341">
        <v>18</v>
      </c>
      <c r="K341">
        <v>1392.34</v>
      </c>
      <c r="L341">
        <v>3022.87</v>
      </c>
      <c r="M341">
        <v>8</v>
      </c>
      <c r="N341">
        <v>28</v>
      </c>
      <c r="O341" t="s">
        <v>43</v>
      </c>
    </row>
    <row r="342" spans="1:15" x14ac:dyDescent="0.25">
      <c r="A342" t="s">
        <v>33</v>
      </c>
      <c r="B342" t="s">
        <v>34</v>
      </c>
      <c r="C342" t="s">
        <v>328</v>
      </c>
      <c r="D342" t="s">
        <v>164</v>
      </c>
      <c r="E342" t="s">
        <v>37</v>
      </c>
      <c r="F342" t="s">
        <v>20</v>
      </c>
      <c r="G342">
        <v>28441</v>
      </c>
      <c r="H342">
        <v>1016</v>
      </c>
      <c r="I342">
        <v>362</v>
      </c>
      <c r="J342">
        <v>82</v>
      </c>
      <c r="K342">
        <v>4312.1499999999996</v>
      </c>
      <c r="L342">
        <v>27277.7</v>
      </c>
      <c r="M342">
        <v>57</v>
      </c>
      <c r="N342">
        <v>22</v>
      </c>
      <c r="O342" t="s">
        <v>43</v>
      </c>
    </row>
    <row r="343" spans="1:15" x14ac:dyDescent="0.25">
      <c r="A343" t="s">
        <v>15</v>
      </c>
      <c r="B343" t="s">
        <v>16</v>
      </c>
      <c r="C343" t="s">
        <v>329</v>
      </c>
      <c r="D343" t="s">
        <v>25</v>
      </c>
      <c r="E343" t="s">
        <v>19</v>
      </c>
      <c r="F343" t="s">
        <v>51</v>
      </c>
      <c r="G343">
        <v>15371</v>
      </c>
      <c r="H343">
        <v>234</v>
      </c>
      <c r="I343">
        <v>114</v>
      </c>
      <c r="J343">
        <v>29</v>
      </c>
      <c r="K343">
        <v>2452.91</v>
      </c>
      <c r="L343">
        <v>17395.18</v>
      </c>
      <c r="M343">
        <v>13</v>
      </c>
      <c r="N343">
        <v>30</v>
      </c>
      <c r="O343" t="s">
        <v>21</v>
      </c>
    </row>
    <row r="344" spans="1:15" x14ac:dyDescent="0.25">
      <c r="A344" t="s">
        <v>76</v>
      </c>
      <c r="B344" t="s">
        <v>77</v>
      </c>
      <c r="C344" t="s">
        <v>194</v>
      </c>
      <c r="D344" t="s">
        <v>108</v>
      </c>
      <c r="E344" t="s">
        <v>42</v>
      </c>
      <c r="F344" t="s">
        <v>20</v>
      </c>
      <c r="G344">
        <v>42756</v>
      </c>
      <c r="H344">
        <v>763</v>
      </c>
      <c r="I344">
        <v>231</v>
      </c>
      <c r="J344">
        <v>51</v>
      </c>
      <c r="K344">
        <v>1324.29</v>
      </c>
      <c r="L344">
        <v>10763.74</v>
      </c>
      <c r="M344">
        <v>23</v>
      </c>
      <c r="N344">
        <v>27</v>
      </c>
      <c r="O344" t="s">
        <v>21</v>
      </c>
    </row>
    <row r="345" spans="1:15" x14ac:dyDescent="0.25">
      <c r="A345" t="s">
        <v>47</v>
      </c>
      <c r="B345" t="s">
        <v>48</v>
      </c>
      <c r="C345" t="s">
        <v>118</v>
      </c>
      <c r="D345" t="s">
        <v>106</v>
      </c>
      <c r="E345" t="s">
        <v>37</v>
      </c>
      <c r="F345" t="s">
        <v>32</v>
      </c>
      <c r="G345">
        <v>27437</v>
      </c>
      <c r="H345">
        <v>1122</v>
      </c>
      <c r="I345">
        <v>375</v>
      </c>
      <c r="J345">
        <v>88</v>
      </c>
      <c r="K345">
        <v>2046.42</v>
      </c>
      <c r="L345">
        <v>15983.34</v>
      </c>
      <c r="M345">
        <v>61</v>
      </c>
      <c r="N345">
        <v>23</v>
      </c>
      <c r="O345" t="s">
        <v>43</v>
      </c>
    </row>
    <row r="346" spans="1:15" x14ac:dyDescent="0.25">
      <c r="A346" t="s">
        <v>52</v>
      </c>
      <c r="B346" t="s">
        <v>53</v>
      </c>
      <c r="C346" t="s">
        <v>330</v>
      </c>
      <c r="D346" t="s">
        <v>89</v>
      </c>
      <c r="E346" t="s">
        <v>37</v>
      </c>
      <c r="F346" t="s">
        <v>51</v>
      </c>
      <c r="G346">
        <v>68967</v>
      </c>
      <c r="H346">
        <v>3892</v>
      </c>
      <c r="I346">
        <v>1633</v>
      </c>
      <c r="J346">
        <v>398</v>
      </c>
      <c r="K346">
        <v>823.91</v>
      </c>
      <c r="L346">
        <v>149692.24</v>
      </c>
      <c r="M346">
        <v>278</v>
      </c>
      <c r="N346">
        <v>28</v>
      </c>
      <c r="O346" t="s">
        <v>21</v>
      </c>
    </row>
    <row r="347" spans="1:15" x14ac:dyDescent="0.25">
      <c r="A347" t="s">
        <v>98</v>
      </c>
      <c r="B347" t="s">
        <v>99</v>
      </c>
      <c r="C347" t="s">
        <v>331</v>
      </c>
      <c r="D347" t="s">
        <v>68</v>
      </c>
      <c r="E347" t="s">
        <v>42</v>
      </c>
      <c r="F347" t="s">
        <v>20</v>
      </c>
      <c r="G347">
        <v>17124</v>
      </c>
      <c r="H347">
        <v>2148</v>
      </c>
      <c r="I347">
        <v>922</v>
      </c>
      <c r="J347">
        <v>272</v>
      </c>
      <c r="K347">
        <v>1040.68</v>
      </c>
      <c r="L347">
        <v>65100.74</v>
      </c>
      <c r="M347">
        <v>206</v>
      </c>
      <c r="N347">
        <v>28</v>
      </c>
      <c r="O347" t="s">
        <v>23</v>
      </c>
    </row>
    <row r="348" spans="1:15" x14ac:dyDescent="0.25">
      <c r="A348" t="s">
        <v>65</v>
      </c>
      <c r="B348" t="s">
        <v>66</v>
      </c>
      <c r="C348" t="s">
        <v>222</v>
      </c>
      <c r="D348" t="s">
        <v>68</v>
      </c>
      <c r="E348" t="s">
        <v>37</v>
      </c>
      <c r="F348" t="s">
        <v>32</v>
      </c>
      <c r="G348">
        <v>12275</v>
      </c>
      <c r="H348">
        <v>1522</v>
      </c>
      <c r="I348">
        <v>753</v>
      </c>
      <c r="J348">
        <v>188</v>
      </c>
      <c r="K348">
        <v>914.6</v>
      </c>
      <c r="L348">
        <v>70368.289999999994</v>
      </c>
      <c r="M348">
        <v>164</v>
      </c>
      <c r="N348">
        <v>10</v>
      </c>
      <c r="O348" t="s">
        <v>23</v>
      </c>
    </row>
    <row r="349" spans="1:15" x14ac:dyDescent="0.25">
      <c r="A349" t="s">
        <v>98</v>
      </c>
      <c r="B349" t="s">
        <v>99</v>
      </c>
      <c r="C349" t="s">
        <v>332</v>
      </c>
      <c r="D349" t="s">
        <v>120</v>
      </c>
      <c r="E349" t="s">
        <v>42</v>
      </c>
      <c r="F349" t="s">
        <v>51</v>
      </c>
      <c r="G349">
        <v>23617</v>
      </c>
      <c r="H349">
        <v>2683</v>
      </c>
      <c r="I349">
        <v>909</v>
      </c>
      <c r="J349">
        <v>408</v>
      </c>
      <c r="K349">
        <v>1009.2</v>
      </c>
      <c r="L349">
        <v>125903.53</v>
      </c>
      <c r="M349">
        <v>326</v>
      </c>
      <c r="N349">
        <v>26</v>
      </c>
      <c r="O349" t="s">
        <v>23</v>
      </c>
    </row>
    <row r="350" spans="1:15" x14ac:dyDescent="0.25">
      <c r="A350" t="s">
        <v>129</v>
      </c>
      <c r="B350" t="s">
        <v>130</v>
      </c>
      <c r="C350" t="s">
        <v>333</v>
      </c>
      <c r="D350" t="s">
        <v>82</v>
      </c>
      <c r="E350" t="s">
        <v>31</v>
      </c>
      <c r="F350" t="s">
        <v>20</v>
      </c>
      <c r="G350">
        <v>64844</v>
      </c>
      <c r="H350">
        <v>1507</v>
      </c>
      <c r="I350">
        <v>412</v>
      </c>
      <c r="J350">
        <v>80</v>
      </c>
      <c r="K350">
        <v>2274.4299999999998</v>
      </c>
      <c r="L350">
        <v>15805.7</v>
      </c>
      <c r="M350">
        <v>42</v>
      </c>
      <c r="N350">
        <v>7</v>
      </c>
      <c r="O350" t="s">
        <v>43</v>
      </c>
    </row>
    <row r="351" spans="1:15" x14ac:dyDescent="0.25">
      <c r="A351" t="s">
        <v>33</v>
      </c>
      <c r="B351" t="s">
        <v>34</v>
      </c>
      <c r="C351" t="s">
        <v>301</v>
      </c>
      <c r="D351" t="s">
        <v>36</v>
      </c>
      <c r="E351" t="s">
        <v>37</v>
      </c>
      <c r="F351" t="s">
        <v>20</v>
      </c>
      <c r="G351">
        <v>43975</v>
      </c>
      <c r="H351">
        <v>1801</v>
      </c>
      <c r="I351">
        <v>645</v>
      </c>
      <c r="J351">
        <v>151</v>
      </c>
      <c r="K351">
        <v>6959.49</v>
      </c>
      <c r="L351">
        <v>45047.27</v>
      </c>
      <c r="M351">
        <v>106</v>
      </c>
      <c r="N351">
        <v>21</v>
      </c>
      <c r="O351" t="s">
        <v>23</v>
      </c>
    </row>
    <row r="352" spans="1:15" x14ac:dyDescent="0.25">
      <c r="A352" t="s">
        <v>178</v>
      </c>
      <c r="B352" t="s">
        <v>179</v>
      </c>
      <c r="C352" t="s">
        <v>334</v>
      </c>
      <c r="D352" t="s">
        <v>95</v>
      </c>
      <c r="E352" t="s">
        <v>64</v>
      </c>
      <c r="F352" t="s">
        <v>55</v>
      </c>
      <c r="G352">
        <v>55388</v>
      </c>
      <c r="H352">
        <v>832</v>
      </c>
      <c r="I352">
        <v>413</v>
      </c>
      <c r="J352">
        <v>31</v>
      </c>
      <c r="K352">
        <v>2051.62</v>
      </c>
      <c r="L352">
        <v>4111.82</v>
      </c>
      <c r="M352">
        <v>11</v>
      </c>
      <c r="N352">
        <v>21</v>
      </c>
      <c r="O352" t="s">
        <v>43</v>
      </c>
    </row>
    <row r="353" spans="1:15" x14ac:dyDescent="0.25">
      <c r="A353" t="s">
        <v>65</v>
      </c>
      <c r="B353" t="s">
        <v>66</v>
      </c>
      <c r="C353" t="s">
        <v>335</v>
      </c>
      <c r="D353" t="s">
        <v>68</v>
      </c>
      <c r="E353" t="s">
        <v>37</v>
      </c>
      <c r="F353" t="s">
        <v>32</v>
      </c>
      <c r="G353">
        <v>21489</v>
      </c>
      <c r="H353">
        <v>2413</v>
      </c>
      <c r="I353">
        <v>917</v>
      </c>
      <c r="J353">
        <v>383</v>
      </c>
      <c r="K353">
        <v>819.73</v>
      </c>
      <c r="L353">
        <v>94761.24</v>
      </c>
      <c r="M353">
        <v>270</v>
      </c>
      <c r="N353">
        <v>13</v>
      </c>
      <c r="O353" t="s">
        <v>43</v>
      </c>
    </row>
    <row r="354" spans="1:15" x14ac:dyDescent="0.25">
      <c r="A354" t="s">
        <v>27</v>
      </c>
      <c r="B354" t="s">
        <v>28</v>
      </c>
      <c r="C354" t="s">
        <v>283</v>
      </c>
      <c r="D354" t="s">
        <v>89</v>
      </c>
      <c r="E354" t="s">
        <v>31</v>
      </c>
      <c r="F354" t="s">
        <v>51</v>
      </c>
      <c r="G354">
        <v>45172</v>
      </c>
      <c r="H354">
        <v>1986</v>
      </c>
      <c r="I354">
        <v>511</v>
      </c>
      <c r="J354">
        <v>202</v>
      </c>
      <c r="K354">
        <v>870.53</v>
      </c>
      <c r="L354">
        <v>83426.649999999994</v>
      </c>
      <c r="M354">
        <v>159</v>
      </c>
      <c r="N354">
        <v>7</v>
      </c>
      <c r="O354" t="s">
        <v>23</v>
      </c>
    </row>
    <row r="355" spans="1:15" x14ac:dyDescent="0.25">
      <c r="A355" t="s">
        <v>52</v>
      </c>
      <c r="B355" t="s">
        <v>53</v>
      </c>
      <c r="C355" t="s">
        <v>230</v>
      </c>
      <c r="D355" t="s">
        <v>138</v>
      </c>
      <c r="E355" t="s">
        <v>37</v>
      </c>
      <c r="F355" t="s">
        <v>51</v>
      </c>
      <c r="G355">
        <v>27554</v>
      </c>
      <c r="H355">
        <v>1304</v>
      </c>
      <c r="I355">
        <v>660</v>
      </c>
      <c r="J355">
        <v>169</v>
      </c>
      <c r="K355">
        <v>294.3</v>
      </c>
      <c r="L355">
        <v>58739.360000000001</v>
      </c>
      <c r="M355">
        <v>138</v>
      </c>
      <c r="N355">
        <v>27</v>
      </c>
      <c r="O355" t="s">
        <v>43</v>
      </c>
    </row>
    <row r="356" spans="1:15" x14ac:dyDescent="0.25">
      <c r="A356" t="s">
        <v>60</v>
      </c>
      <c r="B356" t="s">
        <v>61</v>
      </c>
      <c r="C356" t="s">
        <v>336</v>
      </c>
      <c r="D356" t="s">
        <v>63</v>
      </c>
      <c r="E356" t="s">
        <v>64</v>
      </c>
      <c r="F356" t="s">
        <v>20</v>
      </c>
      <c r="G356">
        <v>50500</v>
      </c>
      <c r="H356">
        <v>2347</v>
      </c>
      <c r="I356">
        <v>680</v>
      </c>
      <c r="J356">
        <v>228</v>
      </c>
      <c r="K356">
        <v>7205.94</v>
      </c>
      <c r="L356">
        <v>49835.34</v>
      </c>
      <c r="M356">
        <v>170</v>
      </c>
      <c r="N356">
        <v>18</v>
      </c>
      <c r="O356" t="s">
        <v>23</v>
      </c>
    </row>
    <row r="357" spans="1:15" x14ac:dyDescent="0.25">
      <c r="A357" t="s">
        <v>72</v>
      </c>
      <c r="B357" t="s">
        <v>73</v>
      </c>
      <c r="C357" t="s">
        <v>337</v>
      </c>
      <c r="D357" t="s">
        <v>86</v>
      </c>
      <c r="E357" t="s">
        <v>31</v>
      </c>
      <c r="F357" t="s">
        <v>51</v>
      </c>
      <c r="G357">
        <v>37372</v>
      </c>
      <c r="H357">
        <v>1752</v>
      </c>
      <c r="I357">
        <v>767</v>
      </c>
      <c r="J357">
        <v>108</v>
      </c>
      <c r="K357">
        <v>5455.95</v>
      </c>
      <c r="L357">
        <v>28490.16</v>
      </c>
      <c r="M357">
        <v>64</v>
      </c>
      <c r="N357">
        <v>30</v>
      </c>
      <c r="O357" t="s">
        <v>43</v>
      </c>
    </row>
    <row r="358" spans="1:15" x14ac:dyDescent="0.25">
      <c r="A358" t="s">
        <v>33</v>
      </c>
      <c r="B358" t="s">
        <v>34</v>
      </c>
      <c r="C358" t="s">
        <v>150</v>
      </c>
      <c r="D358" t="s">
        <v>58</v>
      </c>
      <c r="E358" t="s">
        <v>37</v>
      </c>
      <c r="F358" t="s">
        <v>32</v>
      </c>
      <c r="G358">
        <v>28397</v>
      </c>
      <c r="H358">
        <v>1483</v>
      </c>
      <c r="I358">
        <v>653</v>
      </c>
      <c r="J358">
        <v>160</v>
      </c>
      <c r="K358">
        <v>6172.1</v>
      </c>
      <c r="L358">
        <v>38248.43</v>
      </c>
      <c r="M358">
        <v>105</v>
      </c>
      <c r="N358">
        <v>15</v>
      </c>
      <c r="O358" t="s">
        <v>43</v>
      </c>
    </row>
    <row r="359" spans="1:15" x14ac:dyDescent="0.25">
      <c r="A359" t="s">
        <v>113</v>
      </c>
      <c r="B359" t="s">
        <v>114</v>
      </c>
      <c r="C359" t="s">
        <v>338</v>
      </c>
      <c r="D359" t="s">
        <v>58</v>
      </c>
      <c r="E359" t="s">
        <v>19</v>
      </c>
      <c r="F359" t="s">
        <v>20</v>
      </c>
      <c r="G359">
        <v>13525</v>
      </c>
      <c r="H359">
        <v>478</v>
      </c>
      <c r="I359">
        <v>238</v>
      </c>
      <c r="J359">
        <v>56</v>
      </c>
      <c r="K359">
        <v>1435.28</v>
      </c>
      <c r="L359">
        <v>18005.13</v>
      </c>
      <c r="M359">
        <v>45</v>
      </c>
      <c r="N359">
        <v>24</v>
      </c>
      <c r="O359" t="s">
        <v>43</v>
      </c>
    </row>
    <row r="360" spans="1:15" x14ac:dyDescent="0.25">
      <c r="A360" t="s">
        <v>178</v>
      </c>
      <c r="B360" t="s">
        <v>179</v>
      </c>
      <c r="C360" t="s">
        <v>338</v>
      </c>
      <c r="D360" t="s">
        <v>95</v>
      </c>
      <c r="E360" t="s">
        <v>64</v>
      </c>
      <c r="F360" t="s">
        <v>55</v>
      </c>
      <c r="G360">
        <v>24973</v>
      </c>
      <c r="H360">
        <v>202</v>
      </c>
      <c r="I360">
        <v>95</v>
      </c>
      <c r="J360">
        <v>6</v>
      </c>
      <c r="K360">
        <v>473.31</v>
      </c>
      <c r="L360">
        <v>963.58</v>
      </c>
      <c r="M360">
        <v>3</v>
      </c>
      <c r="N360">
        <v>7</v>
      </c>
      <c r="O360" t="s">
        <v>43</v>
      </c>
    </row>
    <row r="361" spans="1:15" x14ac:dyDescent="0.25">
      <c r="A361" t="s">
        <v>60</v>
      </c>
      <c r="B361" t="s">
        <v>61</v>
      </c>
      <c r="C361" t="s">
        <v>121</v>
      </c>
      <c r="D361" t="s">
        <v>86</v>
      </c>
      <c r="E361" t="s">
        <v>64</v>
      </c>
      <c r="F361" t="s">
        <v>26</v>
      </c>
      <c r="G361">
        <v>25524</v>
      </c>
      <c r="H361">
        <v>801</v>
      </c>
      <c r="I361">
        <v>259</v>
      </c>
      <c r="J361">
        <v>64</v>
      </c>
      <c r="K361">
        <v>2020.2</v>
      </c>
      <c r="L361">
        <v>12246.77</v>
      </c>
      <c r="M361">
        <v>37</v>
      </c>
      <c r="N361">
        <v>27</v>
      </c>
      <c r="O361" t="s">
        <v>43</v>
      </c>
    </row>
    <row r="362" spans="1:15" x14ac:dyDescent="0.25">
      <c r="A362" t="s">
        <v>27</v>
      </c>
      <c r="B362" t="s">
        <v>28</v>
      </c>
      <c r="C362" t="s">
        <v>171</v>
      </c>
      <c r="D362" t="s">
        <v>89</v>
      </c>
      <c r="E362" t="s">
        <v>31</v>
      </c>
      <c r="F362" t="s">
        <v>26</v>
      </c>
      <c r="G362">
        <v>67254</v>
      </c>
      <c r="H362">
        <v>2712</v>
      </c>
      <c r="I362">
        <v>886</v>
      </c>
      <c r="J362">
        <v>330</v>
      </c>
      <c r="K362">
        <v>1295.48</v>
      </c>
      <c r="L362">
        <v>102343.87</v>
      </c>
      <c r="M362">
        <v>226</v>
      </c>
      <c r="N362">
        <v>12</v>
      </c>
      <c r="O362" t="s">
        <v>23</v>
      </c>
    </row>
    <row r="363" spans="1:15" x14ac:dyDescent="0.25">
      <c r="A363" t="s">
        <v>44</v>
      </c>
      <c r="B363" t="s">
        <v>45</v>
      </c>
      <c r="C363" t="s">
        <v>245</v>
      </c>
      <c r="D363" t="s">
        <v>91</v>
      </c>
      <c r="E363" t="s">
        <v>19</v>
      </c>
      <c r="F363" t="s">
        <v>51</v>
      </c>
      <c r="G363">
        <v>20588</v>
      </c>
      <c r="H363">
        <v>529</v>
      </c>
      <c r="I363">
        <v>243</v>
      </c>
      <c r="J363">
        <v>63</v>
      </c>
      <c r="K363">
        <v>3451.22</v>
      </c>
      <c r="L363">
        <v>32655.88</v>
      </c>
      <c r="M363">
        <v>30</v>
      </c>
      <c r="N363">
        <v>23</v>
      </c>
      <c r="O363" t="s">
        <v>23</v>
      </c>
    </row>
    <row r="364" spans="1:15" x14ac:dyDescent="0.25">
      <c r="A364" t="s">
        <v>44</v>
      </c>
      <c r="B364" t="s">
        <v>45</v>
      </c>
      <c r="C364" t="s">
        <v>339</v>
      </c>
      <c r="D364" t="s">
        <v>91</v>
      </c>
      <c r="E364" t="s">
        <v>19</v>
      </c>
      <c r="F364" t="s">
        <v>51</v>
      </c>
      <c r="G364">
        <v>19245</v>
      </c>
      <c r="H364">
        <v>643</v>
      </c>
      <c r="I364">
        <v>199</v>
      </c>
      <c r="J364">
        <v>65</v>
      </c>
      <c r="K364">
        <v>6307.97</v>
      </c>
      <c r="L364">
        <v>34286.28</v>
      </c>
      <c r="M364">
        <v>32</v>
      </c>
      <c r="N364">
        <v>22</v>
      </c>
      <c r="O364" t="s">
        <v>21</v>
      </c>
    </row>
    <row r="365" spans="1:15" x14ac:dyDescent="0.25">
      <c r="A365" t="s">
        <v>60</v>
      </c>
      <c r="B365" t="s">
        <v>61</v>
      </c>
      <c r="C365" t="s">
        <v>340</v>
      </c>
      <c r="D365" t="s">
        <v>63</v>
      </c>
      <c r="E365" t="s">
        <v>64</v>
      </c>
      <c r="F365" t="s">
        <v>26</v>
      </c>
      <c r="G365">
        <v>50784</v>
      </c>
      <c r="H365">
        <v>1523</v>
      </c>
      <c r="I365">
        <v>693</v>
      </c>
      <c r="J365">
        <v>116</v>
      </c>
      <c r="K365">
        <v>2793.64</v>
      </c>
      <c r="L365">
        <v>24391.5</v>
      </c>
      <c r="M365">
        <v>82</v>
      </c>
      <c r="N365">
        <v>8</v>
      </c>
      <c r="O365" t="s">
        <v>23</v>
      </c>
    </row>
    <row r="366" spans="1:15" x14ac:dyDescent="0.25">
      <c r="A366" t="s">
        <v>60</v>
      </c>
      <c r="B366" t="s">
        <v>61</v>
      </c>
      <c r="C366" t="s">
        <v>341</v>
      </c>
      <c r="D366" t="s">
        <v>86</v>
      </c>
      <c r="E366" t="s">
        <v>64</v>
      </c>
      <c r="F366" t="s">
        <v>20</v>
      </c>
      <c r="G366">
        <v>39156</v>
      </c>
      <c r="H366">
        <v>1787</v>
      </c>
      <c r="I366">
        <v>927</v>
      </c>
      <c r="J366">
        <v>163</v>
      </c>
      <c r="K366">
        <v>3324.38</v>
      </c>
      <c r="L366">
        <v>36316.83</v>
      </c>
      <c r="M366">
        <v>112</v>
      </c>
      <c r="N366">
        <v>20</v>
      </c>
      <c r="O366" t="s">
        <v>23</v>
      </c>
    </row>
    <row r="367" spans="1:15" x14ac:dyDescent="0.25">
      <c r="A367" t="s">
        <v>60</v>
      </c>
      <c r="B367" t="s">
        <v>61</v>
      </c>
      <c r="C367" t="s">
        <v>248</v>
      </c>
      <c r="D367" t="s">
        <v>63</v>
      </c>
      <c r="E367" t="s">
        <v>64</v>
      </c>
      <c r="F367" t="s">
        <v>51</v>
      </c>
      <c r="G367">
        <v>42376</v>
      </c>
      <c r="H367">
        <v>2110</v>
      </c>
      <c r="I367">
        <v>1099</v>
      </c>
      <c r="J367">
        <v>153</v>
      </c>
      <c r="K367">
        <v>4475.03</v>
      </c>
      <c r="L367">
        <v>35395.370000000003</v>
      </c>
      <c r="M367">
        <v>114</v>
      </c>
      <c r="N367">
        <v>25</v>
      </c>
      <c r="O367" t="s">
        <v>43</v>
      </c>
    </row>
    <row r="368" spans="1:15" x14ac:dyDescent="0.25">
      <c r="A368" t="s">
        <v>178</v>
      </c>
      <c r="B368" t="s">
        <v>179</v>
      </c>
      <c r="C368" t="s">
        <v>96</v>
      </c>
      <c r="D368" t="s">
        <v>95</v>
      </c>
      <c r="E368" t="s">
        <v>64</v>
      </c>
      <c r="F368" t="s">
        <v>51</v>
      </c>
      <c r="G368">
        <v>55290</v>
      </c>
      <c r="H368">
        <v>537</v>
      </c>
      <c r="I368">
        <v>163</v>
      </c>
      <c r="J368">
        <v>17</v>
      </c>
      <c r="K368">
        <v>1979.38</v>
      </c>
      <c r="L368">
        <v>2205.88</v>
      </c>
      <c r="M368">
        <v>8</v>
      </c>
      <c r="N368">
        <v>10</v>
      </c>
    </row>
    <row r="369" spans="1:15" x14ac:dyDescent="0.25">
      <c r="A369" t="s">
        <v>44</v>
      </c>
      <c r="B369" t="s">
        <v>45</v>
      </c>
      <c r="C369" t="s">
        <v>342</v>
      </c>
      <c r="D369" t="s">
        <v>18</v>
      </c>
      <c r="E369" t="s">
        <v>19</v>
      </c>
      <c r="F369" t="s">
        <v>20</v>
      </c>
      <c r="G369">
        <v>16158</v>
      </c>
      <c r="H369">
        <v>511</v>
      </c>
      <c r="I369">
        <v>135</v>
      </c>
      <c r="J369">
        <v>56</v>
      </c>
      <c r="K369">
        <v>3728.23</v>
      </c>
      <c r="L369">
        <v>37308.47</v>
      </c>
      <c r="M369">
        <v>23</v>
      </c>
      <c r="N369">
        <v>26</v>
      </c>
      <c r="O369" t="s">
        <v>43</v>
      </c>
    </row>
    <row r="370" spans="1:15" x14ac:dyDescent="0.25">
      <c r="A370" t="s">
        <v>27</v>
      </c>
      <c r="B370" t="s">
        <v>28</v>
      </c>
      <c r="C370" t="s">
        <v>204</v>
      </c>
      <c r="D370" t="s">
        <v>89</v>
      </c>
      <c r="E370" t="s">
        <v>31</v>
      </c>
      <c r="F370" t="s">
        <v>20</v>
      </c>
      <c r="G370">
        <v>43581</v>
      </c>
      <c r="H370">
        <v>2184</v>
      </c>
      <c r="I370">
        <v>625</v>
      </c>
      <c r="J370">
        <v>277</v>
      </c>
      <c r="K370">
        <v>1161.8900000000001</v>
      </c>
      <c r="L370">
        <v>114186.54</v>
      </c>
      <c r="M370">
        <v>198</v>
      </c>
      <c r="N370">
        <v>17</v>
      </c>
      <c r="O370" t="s">
        <v>21</v>
      </c>
    </row>
    <row r="371" spans="1:15" x14ac:dyDescent="0.25">
      <c r="A371" t="s">
        <v>98</v>
      </c>
      <c r="B371" t="s">
        <v>99</v>
      </c>
      <c r="C371" t="s">
        <v>343</v>
      </c>
      <c r="D371" t="s">
        <v>120</v>
      </c>
      <c r="E371" t="s">
        <v>42</v>
      </c>
      <c r="F371" t="s">
        <v>32</v>
      </c>
      <c r="G371">
        <v>26651</v>
      </c>
      <c r="H371">
        <v>2621</v>
      </c>
      <c r="I371">
        <v>1048</v>
      </c>
      <c r="J371">
        <v>432</v>
      </c>
      <c r="K371">
        <v>1886.76</v>
      </c>
      <c r="L371">
        <v>144112.9</v>
      </c>
      <c r="M371">
        <v>343</v>
      </c>
      <c r="N371">
        <v>9</v>
      </c>
      <c r="O371" t="s">
        <v>21</v>
      </c>
    </row>
    <row r="372" spans="1:15" x14ac:dyDescent="0.25">
      <c r="A372" t="s">
        <v>33</v>
      </c>
      <c r="B372" t="s">
        <v>34</v>
      </c>
      <c r="C372" t="s">
        <v>250</v>
      </c>
      <c r="D372" t="s">
        <v>36</v>
      </c>
      <c r="E372" t="s">
        <v>37</v>
      </c>
      <c r="F372" t="s">
        <v>55</v>
      </c>
      <c r="G372">
        <v>42741</v>
      </c>
      <c r="H372">
        <v>2709</v>
      </c>
      <c r="I372">
        <v>811</v>
      </c>
      <c r="J372">
        <v>269</v>
      </c>
      <c r="K372">
        <v>8877.7800000000007</v>
      </c>
      <c r="L372">
        <v>93598.51</v>
      </c>
      <c r="M372">
        <v>201</v>
      </c>
      <c r="N372">
        <v>13</v>
      </c>
      <c r="O372" t="s">
        <v>23</v>
      </c>
    </row>
    <row r="373" spans="1:15" x14ac:dyDescent="0.25">
      <c r="A373" t="s">
        <v>60</v>
      </c>
      <c r="B373" t="s">
        <v>61</v>
      </c>
      <c r="C373" t="s">
        <v>205</v>
      </c>
      <c r="D373" t="s">
        <v>63</v>
      </c>
      <c r="E373" t="s">
        <v>64</v>
      </c>
      <c r="F373" t="s">
        <v>20</v>
      </c>
      <c r="G373">
        <v>49508</v>
      </c>
      <c r="H373">
        <v>1782</v>
      </c>
      <c r="I373">
        <v>576</v>
      </c>
      <c r="J373">
        <v>118</v>
      </c>
      <c r="K373">
        <v>2860.33</v>
      </c>
      <c r="L373">
        <v>24256.79</v>
      </c>
      <c r="M373">
        <v>66</v>
      </c>
      <c r="N373">
        <v>18</v>
      </c>
      <c r="O373" t="s">
        <v>23</v>
      </c>
    </row>
    <row r="374" spans="1:15" x14ac:dyDescent="0.25">
      <c r="A374" t="s">
        <v>98</v>
      </c>
      <c r="B374" t="s">
        <v>99</v>
      </c>
      <c r="C374" t="s">
        <v>344</v>
      </c>
      <c r="D374" t="s">
        <v>120</v>
      </c>
      <c r="E374" t="s">
        <v>42</v>
      </c>
      <c r="F374" t="s">
        <v>32</v>
      </c>
      <c r="G374">
        <v>29363</v>
      </c>
      <c r="H374">
        <v>4292</v>
      </c>
      <c r="I374">
        <v>1382</v>
      </c>
      <c r="J374">
        <v>593</v>
      </c>
      <c r="K374">
        <v>3040.51</v>
      </c>
      <c r="L374">
        <v>192127.56</v>
      </c>
      <c r="M374">
        <v>500</v>
      </c>
      <c r="N374">
        <v>23</v>
      </c>
      <c r="O374" t="s">
        <v>23</v>
      </c>
    </row>
    <row r="375" spans="1:15" x14ac:dyDescent="0.25">
      <c r="A375" t="s">
        <v>178</v>
      </c>
      <c r="B375" t="s">
        <v>179</v>
      </c>
      <c r="C375" t="s">
        <v>345</v>
      </c>
      <c r="D375" t="s">
        <v>95</v>
      </c>
      <c r="E375" t="s">
        <v>64</v>
      </c>
      <c r="F375" t="s">
        <v>51</v>
      </c>
      <c r="G375">
        <v>31722</v>
      </c>
      <c r="H375">
        <v>202</v>
      </c>
      <c r="I375">
        <v>73</v>
      </c>
      <c r="J375">
        <v>3</v>
      </c>
      <c r="K375">
        <v>764.92</v>
      </c>
      <c r="L375">
        <v>552.96</v>
      </c>
      <c r="M375">
        <v>1</v>
      </c>
      <c r="N375">
        <v>28</v>
      </c>
      <c r="O375" t="s">
        <v>23</v>
      </c>
    </row>
    <row r="376" spans="1:15" x14ac:dyDescent="0.25">
      <c r="A376" t="s">
        <v>72</v>
      </c>
      <c r="B376" t="s">
        <v>73</v>
      </c>
      <c r="C376" t="s">
        <v>346</v>
      </c>
      <c r="D376" t="s">
        <v>63</v>
      </c>
      <c r="E376" t="s">
        <v>31</v>
      </c>
      <c r="F376" t="s">
        <v>20</v>
      </c>
      <c r="G376">
        <v>21256</v>
      </c>
      <c r="H376">
        <v>1061</v>
      </c>
      <c r="I376">
        <v>571</v>
      </c>
      <c r="J376">
        <v>68</v>
      </c>
      <c r="K376">
        <v>1844.73</v>
      </c>
      <c r="L376">
        <v>14398.73</v>
      </c>
      <c r="M376">
        <v>43</v>
      </c>
      <c r="N376">
        <v>19</v>
      </c>
      <c r="O376" t="s">
        <v>23</v>
      </c>
    </row>
    <row r="377" spans="1:15" x14ac:dyDescent="0.25">
      <c r="A377" t="s">
        <v>33</v>
      </c>
      <c r="B377" t="s">
        <v>34</v>
      </c>
      <c r="C377" t="s">
        <v>347</v>
      </c>
      <c r="D377" t="s">
        <v>36</v>
      </c>
      <c r="E377" t="s">
        <v>37</v>
      </c>
      <c r="F377" t="s">
        <v>32</v>
      </c>
      <c r="G377">
        <v>44309</v>
      </c>
      <c r="H377">
        <v>1749</v>
      </c>
      <c r="I377">
        <v>693</v>
      </c>
      <c r="J377">
        <v>215</v>
      </c>
      <c r="K377">
        <v>7032.07</v>
      </c>
      <c r="L377">
        <v>55897.59</v>
      </c>
      <c r="M377">
        <v>143</v>
      </c>
      <c r="N377">
        <v>10</v>
      </c>
      <c r="O377" t="s">
        <v>43</v>
      </c>
    </row>
    <row r="378" spans="1:15" x14ac:dyDescent="0.25">
      <c r="A378" t="s">
        <v>44</v>
      </c>
      <c r="B378" t="s">
        <v>45</v>
      </c>
      <c r="C378" t="s">
        <v>348</v>
      </c>
      <c r="D378" t="s">
        <v>25</v>
      </c>
      <c r="E378" t="s">
        <v>19</v>
      </c>
      <c r="F378" t="s">
        <v>51</v>
      </c>
      <c r="G378">
        <v>5887</v>
      </c>
      <c r="H378">
        <v>160</v>
      </c>
      <c r="I378">
        <v>77</v>
      </c>
      <c r="J378">
        <v>12</v>
      </c>
      <c r="K378">
        <v>1530.97</v>
      </c>
      <c r="L378">
        <v>5458.16</v>
      </c>
      <c r="M378">
        <v>4</v>
      </c>
      <c r="N378">
        <v>17</v>
      </c>
      <c r="O378" t="s">
        <v>43</v>
      </c>
    </row>
    <row r="379" spans="1:15" x14ac:dyDescent="0.25">
      <c r="A379" t="s">
        <v>33</v>
      </c>
      <c r="B379" t="s">
        <v>34</v>
      </c>
      <c r="C379" t="s">
        <v>349</v>
      </c>
      <c r="D379" t="s">
        <v>36</v>
      </c>
      <c r="E379" t="s">
        <v>37</v>
      </c>
      <c r="F379" t="s">
        <v>26</v>
      </c>
      <c r="G379">
        <v>38129</v>
      </c>
      <c r="H379">
        <v>1443</v>
      </c>
      <c r="J379">
        <v>140</v>
      </c>
      <c r="K379">
        <v>3933.8</v>
      </c>
      <c r="L379">
        <v>36560.85</v>
      </c>
      <c r="M379">
        <v>118</v>
      </c>
      <c r="N379">
        <v>18</v>
      </c>
      <c r="O379" t="s">
        <v>43</v>
      </c>
    </row>
    <row r="380" spans="1:15" x14ac:dyDescent="0.25">
      <c r="A380" t="s">
        <v>113</v>
      </c>
      <c r="B380" t="s">
        <v>114</v>
      </c>
      <c r="C380" t="s">
        <v>119</v>
      </c>
      <c r="D380" t="s">
        <v>36</v>
      </c>
      <c r="E380" t="s">
        <v>19</v>
      </c>
      <c r="F380" t="s">
        <v>32</v>
      </c>
      <c r="G380">
        <v>13284</v>
      </c>
      <c r="H380">
        <v>621</v>
      </c>
      <c r="J380">
        <v>62</v>
      </c>
      <c r="K380">
        <v>2110.14</v>
      </c>
      <c r="L380">
        <v>14285.3</v>
      </c>
      <c r="M380">
        <v>52</v>
      </c>
      <c r="N380">
        <v>15</v>
      </c>
      <c r="O380" t="s">
        <v>23</v>
      </c>
    </row>
    <row r="381" spans="1:15" x14ac:dyDescent="0.25">
      <c r="A381" t="s">
        <v>52</v>
      </c>
      <c r="B381" t="s">
        <v>53</v>
      </c>
      <c r="C381" t="s">
        <v>350</v>
      </c>
      <c r="D381" t="s">
        <v>89</v>
      </c>
      <c r="E381" t="s">
        <v>37</v>
      </c>
      <c r="F381" t="s">
        <v>20</v>
      </c>
      <c r="G381">
        <v>16131</v>
      </c>
      <c r="H381">
        <v>683</v>
      </c>
      <c r="I381">
        <v>197</v>
      </c>
      <c r="J381">
        <v>101</v>
      </c>
      <c r="K381">
        <v>342.53</v>
      </c>
      <c r="L381">
        <v>37308.839999999997</v>
      </c>
      <c r="M381">
        <v>76</v>
      </c>
      <c r="N381">
        <v>9</v>
      </c>
      <c r="O381" t="s">
        <v>21</v>
      </c>
    </row>
    <row r="382" spans="1:15" x14ac:dyDescent="0.25">
      <c r="A382" t="s">
        <v>38</v>
      </c>
      <c r="B382" t="s">
        <v>39</v>
      </c>
      <c r="C382" t="s">
        <v>351</v>
      </c>
      <c r="D382" t="s">
        <v>49</v>
      </c>
      <c r="E382" t="s">
        <v>42</v>
      </c>
      <c r="F382" t="s">
        <v>26</v>
      </c>
      <c r="G382">
        <v>18745</v>
      </c>
      <c r="H382">
        <v>566</v>
      </c>
      <c r="I382">
        <v>281</v>
      </c>
      <c r="J382">
        <v>31</v>
      </c>
      <c r="K382">
        <v>1349.92</v>
      </c>
      <c r="L382">
        <v>5091.82</v>
      </c>
      <c r="M382">
        <v>21</v>
      </c>
      <c r="N382">
        <v>25</v>
      </c>
      <c r="O382" t="s">
        <v>43</v>
      </c>
    </row>
    <row r="383" spans="1:15" x14ac:dyDescent="0.25">
      <c r="A383" t="s">
        <v>129</v>
      </c>
      <c r="B383" t="s">
        <v>130</v>
      </c>
      <c r="C383" t="s">
        <v>352</v>
      </c>
      <c r="D383" t="s">
        <v>82</v>
      </c>
      <c r="E383" t="s">
        <v>31</v>
      </c>
      <c r="F383" t="s">
        <v>51</v>
      </c>
      <c r="G383">
        <v>43462</v>
      </c>
      <c r="H383">
        <v>460</v>
      </c>
      <c r="I383">
        <v>165</v>
      </c>
      <c r="J383">
        <v>22</v>
      </c>
      <c r="K383">
        <v>1071</v>
      </c>
      <c r="L383">
        <v>3410.16</v>
      </c>
      <c r="M383">
        <v>12</v>
      </c>
      <c r="N383">
        <v>21</v>
      </c>
      <c r="O383" t="s">
        <v>21</v>
      </c>
    </row>
    <row r="384" spans="1:15" x14ac:dyDescent="0.25">
      <c r="A384" t="s">
        <v>33</v>
      </c>
      <c r="B384" t="s">
        <v>34</v>
      </c>
      <c r="C384" t="s">
        <v>215</v>
      </c>
      <c r="D384" t="s">
        <v>164</v>
      </c>
      <c r="E384" t="s">
        <v>37</v>
      </c>
      <c r="F384" t="s">
        <v>20</v>
      </c>
      <c r="G384">
        <v>13797</v>
      </c>
      <c r="H384">
        <v>514</v>
      </c>
      <c r="I384">
        <v>217</v>
      </c>
      <c r="J384">
        <v>66</v>
      </c>
      <c r="K384">
        <v>1905.59</v>
      </c>
      <c r="L384">
        <v>21991.82</v>
      </c>
      <c r="M384">
        <v>50</v>
      </c>
      <c r="N384">
        <v>11</v>
      </c>
      <c r="O384" t="s">
        <v>43</v>
      </c>
    </row>
    <row r="385" spans="1:15" x14ac:dyDescent="0.25">
      <c r="A385" t="s">
        <v>76</v>
      </c>
      <c r="B385" t="s">
        <v>77</v>
      </c>
      <c r="C385" t="s">
        <v>353</v>
      </c>
      <c r="D385" t="s">
        <v>79</v>
      </c>
      <c r="E385" t="s">
        <v>42</v>
      </c>
      <c r="F385" t="s">
        <v>51</v>
      </c>
      <c r="G385">
        <v>64681</v>
      </c>
      <c r="H385">
        <v>1328</v>
      </c>
      <c r="I385">
        <v>495</v>
      </c>
      <c r="J385">
        <v>48</v>
      </c>
      <c r="K385">
        <v>2314.38</v>
      </c>
      <c r="L385">
        <v>10529.4</v>
      </c>
      <c r="M385">
        <v>21</v>
      </c>
      <c r="N385">
        <v>7</v>
      </c>
    </row>
    <row r="386" spans="1:15" x14ac:dyDescent="0.25">
      <c r="A386" t="s">
        <v>72</v>
      </c>
      <c r="B386" t="s">
        <v>73</v>
      </c>
      <c r="C386" t="s">
        <v>354</v>
      </c>
      <c r="D386" t="s">
        <v>63</v>
      </c>
      <c r="E386" t="s">
        <v>31</v>
      </c>
      <c r="F386" t="s">
        <v>55</v>
      </c>
      <c r="G386">
        <v>57775</v>
      </c>
      <c r="H386">
        <v>2467</v>
      </c>
      <c r="I386">
        <v>979</v>
      </c>
      <c r="J386">
        <v>172</v>
      </c>
      <c r="K386">
        <v>4491.59</v>
      </c>
      <c r="L386">
        <v>42149.599999999999</v>
      </c>
      <c r="M386">
        <v>102</v>
      </c>
      <c r="N386">
        <v>22</v>
      </c>
      <c r="O386" t="s">
        <v>23</v>
      </c>
    </row>
    <row r="387" spans="1:15" x14ac:dyDescent="0.25">
      <c r="A387" t="s">
        <v>178</v>
      </c>
      <c r="B387" t="s">
        <v>179</v>
      </c>
      <c r="C387" t="s">
        <v>283</v>
      </c>
      <c r="D387" t="s">
        <v>149</v>
      </c>
      <c r="E387" t="s">
        <v>64</v>
      </c>
      <c r="F387" t="s">
        <v>20</v>
      </c>
      <c r="G387">
        <v>79930</v>
      </c>
      <c r="H387">
        <v>1404</v>
      </c>
      <c r="I387">
        <v>722</v>
      </c>
      <c r="J387">
        <v>33</v>
      </c>
      <c r="K387">
        <v>3131.33</v>
      </c>
      <c r="L387">
        <v>3763.43</v>
      </c>
      <c r="M387">
        <v>14</v>
      </c>
      <c r="N387">
        <v>23</v>
      </c>
      <c r="O387" t="s">
        <v>23</v>
      </c>
    </row>
    <row r="388" spans="1:15" x14ac:dyDescent="0.25">
      <c r="A388" t="s">
        <v>47</v>
      </c>
      <c r="B388" t="s">
        <v>48</v>
      </c>
      <c r="C388" t="s">
        <v>355</v>
      </c>
      <c r="D388" t="s">
        <v>49</v>
      </c>
      <c r="E388" t="s">
        <v>37</v>
      </c>
      <c r="F388" t="s">
        <v>20</v>
      </c>
      <c r="G388">
        <v>18527</v>
      </c>
      <c r="H388">
        <v>745</v>
      </c>
      <c r="I388">
        <v>409</v>
      </c>
      <c r="J388">
        <v>55</v>
      </c>
      <c r="K388">
        <v>1843.61</v>
      </c>
      <c r="L388">
        <v>10736.67</v>
      </c>
      <c r="M388">
        <v>32</v>
      </c>
      <c r="N388">
        <v>13</v>
      </c>
      <c r="O388" t="s">
        <v>23</v>
      </c>
    </row>
    <row r="389" spans="1:15" x14ac:dyDescent="0.25">
      <c r="A389" t="s">
        <v>113</v>
      </c>
      <c r="B389" t="s">
        <v>114</v>
      </c>
      <c r="C389" t="s">
        <v>171</v>
      </c>
      <c r="D389" t="s">
        <v>164</v>
      </c>
      <c r="E389" t="s">
        <v>19</v>
      </c>
      <c r="F389" t="s">
        <v>26</v>
      </c>
      <c r="G389">
        <v>42462</v>
      </c>
      <c r="H389">
        <v>2330</v>
      </c>
      <c r="I389">
        <v>697</v>
      </c>
      <c r="J389">
        <v>233</v>
      </c>
      <c r="K389">
        <v>6450.63</v>
      </c>
      <c r="L389">
        <v>61312.71</v>
      </c>
      <c r="M389">
        <v>171</v>
      </c>
      <c r="N389">
        <v>18</v>
      </c>
      <c r="O389" t="s">
        <v>21</v>
      </c>
    </row>
    <row r="390" spans="1:15" x14ac:dyDescent="0.25">
      <c r="A390" t="s">
        <v>27</v>
      </c>
      <c r="B390" t="s">
        <v>28</v>
      </c>
      <c r="C390" t="s">
        <v>356</v>
      </c>
      <c r="D390" t="s">
        <v>138</v>
      </c>
      <c r="E390" t="s">
        <v>31</v>
      </c>
      <c r="F390" t="s">
        <v>51</v>
      </c>
      <c r="G390">
        <v>45923</v>
      </c>
      <c r="H390">
        <v>2984</v>
      </c>
      <c r="I390">
        <v>1425</v>
      </c>
      <c r="J390">
        <v>336</v>
      </c>
      <c r="K390">
        <v>1659.41</v>
      </c>
      <c r="L390">
        <v>132997.32999999999</v>
      </c>
      <c r="M390">
        <v>242</v>
      </c>
      <c r="N390">
        <v>19</v>
      </c>
      <c r="O390" t="s">
        <v>21</v>
      </c>
    </row>
    <row r="391" spans="1:15" x14ac:dyDescent="0.25">
      <c r="A391" t="s">
        <v>129</v>
      </c>
      <c r="B391" t="s">
        <v>130</v>
      </c>
      <c r="C391" t="s">
        <v>357</v>
      </c>
      <c r="D391" t="s">
        <v>108</v>
      </c>
      <c r="E391" t="s">
        <v>31</v>
      </c>
      <c r="F391" t="s">
        <v>26</v>
      </c>
      <c r="G391">
        <v>29334</v>
      </c>
      <c r="H391">
        <v>371</v>
      </c>
      <c r="I391">
        <v>189</v>
      </c>
      <c r="J391">
        <v>17</v>
      </c>
      <c r="K391">
        <v>905.65</v>
      </c>
      <c r="L391">
        <v>3599</v>
      </c>
      <c r="M391">
        <v>9</v>
      </c>
      <c r="N391">
        <v>13</v>
      </c>
      <c r="O391" t="s">
        <v>21</v>
      </c>
    </row>
    <row r="392" spans="1:15" x14ac:dyDescent="0.25">
      <c r="A392" t="s">
        <v>76</v>
      </c>
      <c r="B392" t="s">
        <v>77</v>
      </c>
      <c r="C392" t="s">
        <v>143</v>
      </c>
      <c r="D392" t="s">
        <v>108</v>
      </c>
      <c r="E392" t="s">
        <v>42</v>
      </c>
      <c r="F392" t="s">
        <v>51</v>
      </c>
      <c r="G392">
        <v>52597</v>
      </c>
      <c r="H392">
        <v>1239</v>
      </c>
      <c r="I392">
        <v>591</v>
      </c>
      <c r="J392">
        <v>48</v>
      </c>
      <c r="K392">
        <v>2808.1</v>
      </c>
      <c r="L392">
        <v>10068.969999999999</v>
      </c>
      <c r="M392">
        <v>27</v>
      </c>
      <c r="N392">
        <v>29</v>
      </c>
      <c r="O392" t="s">
        <v>43</v>
      </c>
    </row>
    <row r="393" spans="1:15" x14ac:dyDescent="0.25">
      <c r="A393" t="s">
        <v>47</v>
      </c>
      <c r="B393" t="s">
        <v>48</v>
      </c>
      <c r="C393" t="s">
        <v>356</v>
      </c>
      <c r="D393" t="s">
        <v>49</v>
      </c>
      <c r="E393" t="s">
        <v>37</v>
      </c>
      <c r="F393" t="s">
        <v>55</v>
      </c>
      <c r="G393">
        <v>38907</v>
      </c>
      <c r="H393">
        <v>1388</v>
      </c>
      <c r="I393">
        <v>369</v>
      </c>
      <c r="J393">
        <v>98</v>
      </c>
      <c r="K393">
        <v>3239.35</v>
      </c>
      <c r="L393">
        <v>20149.650000000001</v>
      </c>
      <c r="M393">
        <v>51</v>
      </c>
      <c r="N393">
        <v>7</v>
      </c>
      <c r="O393" t="s">
        <v>21</v>
      </c>
    </row>
    <row r="394" spans="1:15" x14ac:dyDescent="0.25">
      <c r="A394" t="s">
        <v>33</v>
      </c>
      <c r="B394" t="s">
        <v>34</v>
      </c>
      <c r="C394" t="s">
        <v>358</v>
      </c>
      <c r="D394" t="s">
        <v>58</v>
      </c>
      <c r="E394" t="s">
        <v>37</v>
      </c>
      <c r="F394" t="s">
        <v>26</v>
      </c>
      <c r="G394">
        <v>31910</v>
      </c>
      <c r="H394">
        <v>1864</v>
      </c>
      <c r="I394">
        <v>921</v>
      </c>
      <c r="J394">
        <v>178</v>
      </c>
      <c r="K394">
        <v>6827.7</v>
      </c>
      <c r="L394">
        <v>58378.33</v>
      </c>
      <c r="M394">
        <v>107</v>
      </c>
      <c r="N394">
        <v>30</v>
      </c>
      <c r="O394" t="s">
        <v>23</v>
      </c>
    </row>
    <row r="395" spans="1:15" x14ac:dyDescent="0.25">
      <c r="A395" t="s">
        <v>33</v>
      </c>
      <c r="B395" t="s">
        <v>34</v>
      </c>
      <c r="C395" t="s">
        <v>83</v>
      </c>
      <c r="D395" t="s">
        <v>36</v>
      </c>
      <c r="E395" t="s">
        <v>37</v>
      </c>
      <c r="F395" t="s">
        <v>26</v>
      </c>
      <c r="G395">
        <v>23932</v>
      </c>
      <c r="H395">
        <v>1054</v>
      </c>
      <c r="I395">
        <v>360</v>
      </c>
      <c r="J395">
        <v>86</v>
      </c>
      <c r="K395">
        <v>2645.05</v>
      </c>
      <c r="L395">
        <v>19814.580000000002</v>
      </c>
      <c r="M395">
        <v>66</v>
      </c>
      <c r="N395">
        <v>12</v>
      </c>
      <c r="O395" t="s">
        <v>23</v>
      </c>
    </row>
    <row r="396" spans="1:15" x14ac:dyDescent="0.25">
      <c r="A396" t="s">
        <v>33</v>
      </c>
      <c r="B396" t="s">
        <v>34</v>
      </c>
      <c r="C396" t="s">
        <v>145</v>
      </c>
      <c r="D396" t="s">
        <v>58</v>
      </c>
      <c r="E396" t="s">
        <v>37</v>
      </c>
      <c r="F396" t="s">
        <v>55</v>
      </c>
      <c r="G396">
        <v>44585</v>
      </c>
      <c r="H396">
        <v>2405</v>
      </c>
      <c r="I396">
        <v>1143</v>
      </c>
      <c r="J396">
        <v>252</v>
      </c>
      <c r="K396">
        <v>9628.73</v>
      </c>
      <c r="L396">
        <v>78817.350000000006</v>
      </c>
      <c r="M396">
        <v>199</v>
      </c>
      <c r="N396">
        <v>8</v>
      </c>
      <c r="O396" t="s">
        <v>23</v>
      </c>
    </row>
    <row r="397" spans="1:15" x14ac:dyDescent="0.25">
      <c r="A397" t="s">
        <v>33</v>
      </c>
      <c r="B397" t="s">
        <v>34</v>
      </c>
      <c r="C397" t="s">
        <v>359</v>
      </c>
      <c r="D397" t="s">
        <v>36</v>
      </c>
      <c r="E397" t="s">
        <v>37</v>
      </c>
      <c r="F397" t="s">
        <v>26</v>
      </c>
      <c r="G397">
        <v>13313</v>
      </c>
      <c r="H397">
        <v>716</v>
      </c>
      <c r="I397">
        <v>329</v>
      </c>
      <c r="J397">
        <v>81</v>
      </c>
      <c r="K397">
        <v>2822.46</v>
      </c>
      <c r="L397">
        <v>17919.86</v>
      </c>
      <c r="M397">
        <v>49</v>
      </c>
      <c r="N397">
        <v>20</v>
      </c>
      <c r="O397" t="s">
        <v>43</v>
      </c>
    </row>
    <row r="398" spans="1:15" x14ac:dyDescent="0.25">
      <c r="A398" t="s">
        <v>92</v>
      </c>
      <c r="B398" t="s">
        <v>93</v>
      </c>
      <c r="C398" t="s">
        <v>360</v>
      </c>
      <c r="D398" t="s">
        <v>95</v>
      </c>
      <c r="E398" t="s">
        <v>31</v>
      </c>
      <c r="F398" t="s">
        <v>20</v>
      </c>
      <c r="G398">
        <v>37025</v>
      </c>
      <c r="H398">
        <v>610</v>
      </c>
      <c r="I398">
        <v>238</v>
      </c>
      <c r="J398">
        <v>10</v>
      </c>
      <c r="K398">
        <v>1987.32</v>
      </c>
      <c r="L398">
        <v>1519.75</v>
      </c>
      <c r="M398">
        <v>5</v>
      </c>
      <c r="N398">
        <v>24</v>
      </c>
      <c r="O398" t="s">
        <v>23</v>
      </c>
    </row>
    <row r="399" spans="1:15" x14ac:dyDescent="0.25">
      <c r="A399" t="s">
        <v>38</v>
      </c>
      <c r="B399" t="s">
        <v>39</v>
      </c>
      <c r="C399" t="s">
        <v>127</v>
      </c>
      <c r="D399" t="s">
        <v>41</v>
      </c>
      <c r="E399" t="s">
        <v>42</v>
      </c>
      <c r="F399" t="s">
        <v>26</v>
      </c>
      <c r="G399">
        <v>42169</v>
      </c>
      <c r="H399">
        <v>1697</v>
      </c>
      <c r="I399">
        <v>767</v>
      </c>
      <c r="J399">
        <v>96</v>
      </c>
      <c r="K399">
        <v>5225.95</v>
      </c>
      <c r="L399">
        <v>16465.59</v>
      </c>
      <c r="M399">
        <v>62</v>
      </c>
      <c r="N399">
        <v>28</v>
      </c>
      <c r="O399" t="s">
        <v>23</v>
      </c>
    </row>
    <row r="400" spans="1:15" x14ac:dyDescent="0.25">
      <c r="A400" t="s">
        <v>92</v>
      </c>
      <c r="B400" t="s">
        <v>93</v>
      </c>
      <c r="C400" t="s">
        <v>245</v>
      </c>
      <c r="D400" t="s">
        <v>95</v>
      </c>
      <c r="E400" t="s">
        <v>31</v>
      </c>
      <c r="F400" t="s">
        <v>51</v>
      </c>
      <c r="G400">
        <v>27438</v>
      </c>
      <c r="H400">
        <v>462</v>
      </c>
      <c r="I400">
        <v>150</v>
      </c>
      <c r="J400">
        <v>16</v>
      </c>
      <c r="K400">
        <v>1310.3</v>
      </c>
      <c r="L400">
        <v>2862.85</v>
      </c>
      <c r="M400">
        <v>8</v>
      </c>
      <c r="N400">
        <v>9</v>
      </c>
      <c r="O400" t="s">
        <v>23</v>
      </c>
    </row>
    <row r="401" spans="1:15" x14ac:dyDescent="0.25">
      <c r="A401" t="s">
        <v>33</v>
      </c>
      <c r="B401" t="s">
        <v>34</v>
      </c>
      <c r="C401" t="s">
        <v>186</v>
      </c>
      <c r="D401" t="s">
        <v>58</v>
      </c>
      <c r="E401" t="s">
        <v>37</v>
      </c>
      <c r="F401" t="s">
        <v>26</v>
      </c>
      <c r="G401">
        <v>45503</v>
      </c>
      <c r="H401">
        <v>2737</v>
      </c>
      <c r="I401">
        <v>976</v>
      </c>
      <c r="J401">
        <v>280</v>
      </c>
      <c r="K401">
        <v>7616.38</v>
      </c>
      <c r="L401">
        <v>96018.04</v>
      </c>
      <c r="M401">
        <v>219</v>
      </c>
      <c r="N401">
        <v>17</v>
      </c>
      <c r="O401" t="s">
        <v>23</v>
      </c>
    </row>
    <row r="402" spans="1:15" x14ac:dyDescent="0.25">
      <c r="A402" t="s">
        <v>129</v>
      </c>
      <c r="B402" t="s">
        <v>130</v>
      </c>
      <c r="C402" t="s">
        <v>361</v>
      </c>
      <c r="D402" t="s">
        <v>108</v>
      </c>
      <c r="E402" t="s">
        <v>31</v>
      </c>
      <c r="F402" t="s">
        <v>20</v>
      </c>
      <c r="G402">
        <v>81593</v>
      </c>
      <c r="H402">
        <v>1466</v>
      </c>
      <c r="I402">
        <v>401</v>
      </c>
      <c r="J402">
        <v>89</v>
      </c>
      <c r="K402">
        <v>3458.63</v>
      </c>
      <c r="L402">
        <v>21524.95</v>
      </c>
      <c r="M402">
        <v>55</v>
      </c>
      <c r="N402">
        <v>8</v>
      </c>
      <c r="O402" t="s">
        <v>21</v>
      </c>
    </row>
    <row r="403" spans="1:15" x14ac:dyDescent="0.25">
      <c r="A403" t="s">
        <v>38</v>
      </c>
      <c r="B403" t="s">
        <v>39</v>
      </c>
      <c r="C403" t="s">
        <v>362</v>
      </c>
      <c r="D403" t="s">
        <v>106</v>
      </c>
      <c r="E403" t="s">
        <v>42</v>
      </c>
      <c r="F403" t="s">
        <v>51</v>
      </c>
      <c r="G403">
        <v>17659</v>
      </c>
      <c r="H403">
        <v>859</v>
      </c>
      <c r="I403">
        <v>377</v>
      </c>
      <c r="J403">
        <v>67</v>
      </c>
      <c r="K403">
        <v>1562.44</v>
      </c>
      <c r="L403">
        <v>11652.32</v>
      </c>
      <c r="M403">
        <v>44</v>
      </c>
      <c r="N403">
        <v>25</v>
      </c>
      <c r="O403" t="s">
        <v>23</v>
      </c>
    </row>
    <row r="404" spans="1:15" x14ac:dyDescent="0.25">
      <c r="A404" t="s">
        <v>52</v>
      </c>
      <c r="B404" t="s">
        <v>53</v>
      </c>
      <c r="C404" t="s">
        <v>363</v>
      </c>
      <c r="D404" t="s">
        <v>89</v>
      </c>
      <c r="E404" t="s">
        <v>37</v>
      </c>
      <c r="F404" t="s">
        <v>20</v>
      </c>
      <c r="G404">
        <v>51756</v>
      </c>
      <c r="H404">
        <v>3074</v>
      </c>
      <c r="I404">
        <v>854</v>
      </c>
      <c r="J404">
        <v>458</v>
      </c>
      <c r="K404">
        <v>1220.98</v>
      </c>
      <c r="L404">
        <v>181995.22</v>
      </c>
      <c r="M404">
        <v>309</v>
      </c>
      <c r="N404">
        <v>29</v>
      </c>
      <c r="O404" t="s">
        <v>23</v>
      </c>
    </row>
    <row r="405" spans="1:15" x14ac:dyDescent="0.25">
      <c r="A405" t="s">
        <v>60</v>
      </c>
      <c r="B405" t="s">
        <v>61</v>
      </c>
      <c r="C405" t="s">
        <v>364</v>
      </c>
      <c r="D405" t="s">
        <v>70</v>
      </c>
      <c r="E405" t="s">
        <v>64</v>
      </c>
      <c r="F405" t="s">
        <v>51</v>
      </c>
      <c r="G405">
        <v>38034</v>
      </c>
      <c r="H405">
        <v>1044</v>
      </c>
      <c r="I405">
        <v>334</v>
      </c>
      <c r="J405">
        <v>72</v>
      </c>
      <c r="K405">
        <v>3282</v>
      </c>
      <c r="L405">
        <v>13169.44</v>
      </c>
      <c r="M405">
        <v>45</v>
      </c>
      <c r="N405">
        <v>20</v>
      </c>
      <c r="O405" t="s">
        <v>21</v>
      </c>
    </row>
    <row r="406" spans="1:15" x14ac:dyDescent="0.25">
      <c r="A406" t="s">
        <v>38</v>
      </c>
      <c r="B406" t="s">
        <v>39</v>
      </c>
      <c r="C406" t="s">
        <v>365</v>
      </c>
      <c r="D406" t="s">
        <v>106</v>
      </c>
      <c r="E406" t="s">
        <v>42</v>
      </c>
      <c r="F406" t="s">
        <v>20</v>
      </c>
      <c r="G406">
        <v>12529</v>
      </c>
      <c r="H406">
        <v>538</v>
      </c>
      <c r="I406">
        <v>224</v>
      </c>
      <c r="J406">
        <v>30</v>
      </c>
      <c r="K406">
        <v>1569.91</v>
      </c>
      <c r="L406">
        <v>5512.16</v>
      </c>
      <c r="M406">
        <v>19</v>
      </c>
      <c r="N406">
        <v>18</v>
      </c>
      <c r="O406" t="s">
        <v>43</v>
      </c>
    </row>
    <row r="407" spans="1:15" x14ac:dyDescent="0.25">
      <c r="A407" t="s">
        <v>129</v>
      </c>
      <c r="B407" t="s">
        <v>130</v>
      </c>
      <c r="C407" t="s">
        <v>329</v>
      </c>
      <c r="D407" t="s">
        <v>108</v>
      </c>
      <c r="E407" t="s">
        <v>31</v>
      </c>
      <c r="F407" t="s">
        <v>32</v>
      </c>
      <c r="G407">
        <v>48195</v>
      </c>
      <c r="H407">
        <v>1081</v>
      </c>
      <c r="I407">
        <v>272</v>
      </c>
      <c r="J407">
        <v>45</v>
      </c>
      <c r="K407">
        <v>1740.36</v>
      </c>
      <c r="L407">
        <v>9284.7900000000009</v>
      </c>
      <c r="M407">
        <v>27</v>
      </c>
      <c r="N407">
        <v>30</v>
      </c>
      <c r="O407" t="s">
        <v>43</v>
      </c>
    </row>
    <row r="408" spans="1:15" x14ac:dyDescent="0.25">
      <c r="A408" t="s">
        <v>52</v>
      </c>
      <c r="B408" t="s">
        <v>53</v>
      </c>
      <c r="C408" t="s">
        <v>336</v>
      </c>
      <c r="D408" t="s">
        <v>138</v>
      </c>
      <c r="E408" t="s">
        <v>37</v>
      </c>
      <c r="F408" t="s">
        <v>20</v>
      </c>
      <c r="G408">
        <v>42658</v>
      </c>
      <c r="H408">
        <v>2797</v>
      </c>
      <c r="I408">
        <v>1329</v>
      </c>
      <c r="J408">
        <v>302</v>
      </c>
      <c r="K408">
        <v>1633.11</v>
      </c>
      <c r="L408">
        <v>100249.49</v>
      </c>
      <c r="M408">
        <v>234</v>
      </c>
      <c r="N408">
        <v>20</v>
      </c>
      <c r="O408" t="s">
        <v>43</v>
      </c>
    </row>
    <row r="409" spans="1:15" x14ac:dyDescent="0.25">
      <c r="A409" t="s">
        <v>27</v>
      </c>
      <c r="B409" t="s">
        <v>28</v>
      </c>
      <c r="C409" t="s">
        <v>118</v>
      </c>
      <c r="D409" t="s">
        <v>138</v>
      </c>
      <c r="E409" t="s">
        <v>31</v>
      </c>
      <c r="F409" t="s">
        <v>20</v>
      </c>
      <c r="G409">
        <v>67976</v>
      </c>
      <c r="H409">
        <v>4162</v>
      </c>
      <c r="I409">
        <v>1481</v>
      </c>
      <c r="J409">
        <v>573</v>
      </c>
      <c r="K409">
        <v>1053.47</v>
      </c>
      <c r="L409">
        <v>178065.63</v>
      </c>
      <c r="M409">
        <v>419</v>
      </c>
      <c r="N409">
        <v>20</v>
      </c>
      <c r="O409" t="s">
        <v>43</v>
      </c>
    </row>
    <row r="410" spans="1:15" x14ac:dyDescent="0.25">
      <c r="A410" t="s">
        <v>47</v>
      </c>
      <c r="B410" t="s">
        <v>48</v>
      </c>
      <c r="C410" t="s">
        <v>366</v>
      </c>
      <c r="D410" t="s">
        <v>41</v>
      </c>
      <c r="E410" t="s">
        <v>37</v>
      </c>
      <c r="F410" t="s">
        <v>55</v>
      </c>
      <c r="G410">
        <v>38443</v>
      </c>
      <c r="H410">
        <v>1586</v>
      </c>
      <c r="I410">
        <v>684</v>
      </c>
      <c r="J410">
        <v>126</v>
      </c>
      <c r="K410">
        <v>4928.8999999999996</v>
      </c>
      <c r="L410">
        <v>23842.15</v>
      </c>
      <c r="M410">
        <v>77</v>
      </c>
      <c r="N410">
        <v>16</v>
      </c>
      <c r="O410" t="s">
        <v>23</v>
      </c>
    </row>
    <row r="411" spans="1:15" x14ac:dyDescent="0.25">
      <c r="A411" t="s">
        <v>27</v>
      </c>
      <c r="B411" t="s">
        <v>28</v>
      </c>
      <c r="C411" t="s">
        <v>367</v>
      </c>
      <c r="D411" t="s">
        <v>138</v>
      </c>
      <c r="E411" t="s">
        <v>31</v>
      </c>
      <c r="F411" t="s">
        <v>20</v>
      </c>
      <c r="G411">
        <v>28522</v>
      </c>
      <c r="H411">
        <v>2119</v>
      </c>
      <c r="I411">
        <v>777</v>
      </c>
      <c r="J411">
        <v>232</v>
      </c>
      <c r="K411">
        <v>639.29</v>
      </c>
      <c r="L411">
        <v>67967.31</v>
      </c>
      <c r="M411">
        <v>194</v>
      </c>
      <c r="N411">
        <v>14</v>
      </c>
      <c r="O411" t="s">
        <v>21</v>
      </c>
    </row>
    <row r="412" spans="1:15" x14ac:dyDescent="0.25">
      <c r="A412" t="s">
        <v>98</v>
      </c>
      <c r="B412" t="s">
        <v>99</v>
      </c>
      <c r="C412" t="s">
        <v>294</v>
      </c>
      <c r="D412" t="s">
        <v>103</v>
      </c>
      <c r="E412" t="s">
        <v>42</v>
      </c>
      <c r="F412" t="s">
        <v>20</v>
      </c>
      <c r="G412">
        <v>29794</v>
      </c>
      <c r="H412">
        <v>2915</v>
      </c>
      <c r="I412">
        <v>803</v>
      </c>
      <c r="J412">
        <v>550</v>
      </c>
      <c r="K412">
        <v>2264.36</v>
      </c>
      <c r="L412">
        <v>156952.51999999999</v>
      </c>
      <c r="M412">
        <v>395</v>
      </c>
      <c r="N412">
        <v>17</v>
      </c>
      <c r="O412" t="s">
        <v>43</v>
      </c>
    </row>
    <row r="413" spans="1:15" x14ac:dyDescent="0.25">
      <c r="A413" t="s">
        <v>60</v>
      </c>
      <c r="B413" t="s">
        <v>61</v>
      </c>
      <c r="C413" t="s">
        <v>124</v>
      </c>
      <c r="D413" t="s">
        <v>70</v>
      </c>
      <c r="E413" t="s">
        <v>64</v>
      </c>
      <c r="F413" t="s">
        <v>26</v>
      </c>
      <c r="G413">
        <v>63720</v>
      </c>
      <c r="H413">
        <v>2048</v>
      </c>
      <c r="I413">
        <v>927</v>
      </c>
      <c r="J413">
        <v>205</v>
      </c>
      <c r="K413">
        <v>6308.46</v>
      </c>
      <c r="L413">
        <v>37119.24</v>
      </c>
      <c r="M413">
        <v>151</v>
      </c>
      <c r="N413">
        <v>9</v>
      </c>
      <c r="O413" t="s">
        <v>23</v>
      </c>
    </row>
    <row r="414" spans="1:15" x14ac:dyDescent="0.25">
      <c r="A414" t="s">
        <v>113</v>
      </c>
      <c r="B414" t="s">
        <v>114</v>
      </c>
      <c r="C414" t="s">
        <v>368</v>
      </c>
      <c r="D414" t="s">
        <v>164</v>
      </c>
      <c r="E414" t="s">
        <v>19</v>
      </c>
      <c r="F414" t="s">
        <v>26</v>
      </c>
      <c r="G414">
        <v>20008</v>
      </c>
      <c r="H414">
        <v>905</v>
      </c>
      <c r="I414">
        <v>401</v>
      </c>
      <c r="J414">
        <v>122</v>
      </c>
      <c r="K414">
        <v>3982.75</v>
      </c>
      <c r="L414">
        <v>32392.86</v>
      </c>
      <c r="M414">
        <v>79</v>
      </c>
      <c r="N414">
        <v>7</v>
      </c>
      <c r="O414" t="s">
        <v>21</v>
      </c>
    </row>
    <row r="415" spans="1:15" x14ac:dyDescent="0.25">
      <c r="A415" t="s">
        <v>44</v>
      </c>
      <c r="B415" t="s">
        <v>45</v>
      </c>
      <c r="C415" t="s">
        <v>369</v>
      </c>
      <c r="D415" t="s">
        <v>18</v>
      </c>
      <c r="E415" t="s">
        <v>19</v>
      </c>
      <c r="F415" t="s">
        <v>55</v>
      </c>
      <c r="G415">
        <v>9756</v>
      </c>
      <c r="H415">
        <v>259</v>
      </c>
      <c r="I415">
        <v>102</v>
      </c>
      <c r="J415">
        <v>25</v>
      </c>
      <c r="K415">
        <v>1660.13</v>
      </c>
      <c r="L415">
        <v>12212.12</v>
      </c>
      <c r="M415">
        <v>10</v>
      </c>
      <c r="N415">
        <v>30</v>
      </c>
      <c r="O415" t="s">
        <v>23</v>
      </c>
    </row>
    <row r="416" spans="1:15" x14ac:dyDescent="0.25">
      <c r="A416" t="s">
        <v>76</v>
      </c>
      <c r="B416" t="s">
        <v>77</v>
      </c>
      <c r="C416" t="s">
        <v>75</v>
      </c>
      <c r="D416" t="s">
        <v>82</v>
      </c>
      <c r="E416" t="s">
        <v>42</v>
      </c>
      <c r="F416" t="s">
        <v>55</v>
      </c>
      <c r="G416">
        <v>53225</v>
      </c>
      <c r="H416">
        <v>648</v>
      </c>
      <c r="I416">
        <v>177</v>
      </c>
      <c r="J416">
        <v>34</v>
      </c>
      <c r="K416">
        <v>1225.05</v>
      </c>
      <c r="L416">
        <v>7794.57</v>
      </c>
      <c r="M416">
        <v>16</v>
      </c>
      <c r="N416">
        <v>18</v>
      </c>
      <c r="O416" t="s">
        <v>43</v>
      </c>
    </row>
    <row r="417" spans="1:15" x14ac:dyDescent="0.25">
      <c r="A417" t="s">
        <v>60</v>
      </c>
      <c r="B417" t="s">
        <v>61</v>
      </c>
      <c r="C417" t="s">
        <v>214</v>
      </c>
      <c r="D417" t="s">
        <v>70</v>
      </c>
      <c r="E417" t="s">
        <v>64</v>
      </c>
      <c r="F417" t="s">
        <v>55</v>
      </c>
      <c r="G417">
        <v>41461</v>
      </c>
      <c r="H417">
        <v>1160</v>
      </c>
      <c r="I417">
        <v>435</v>
      </c>
      <c r="J417">
        <v>83</v>
      </c>
      <c r="K417">
        <v>3495.65</v>
      </c>
      <c r="L417">
        <v>19874.509999999998</v>
      </c>
      <c r="M417">
        <v>55</v>
      </c>
      <c r="N417">
        <v>14</v>
      </c>
      <c r="O417" t="s">
        <v>21</v>
      </c>
    </row>
    <row r="418" spans="1:15" x14ac:dyDescent="0.25">
      <c r="A418" t="s">
        <v>38</v>
      </c>
      <c r="B418" t="s">
        <v>39</v>
      </c>
      <c r="C418" t="s">
        <v>370</v>
      </c>
      <c r="D418" t="s">
        <v>49</v>
      </c>
      <c r="E418" t="s">
        <v>42</v>
      </c>
      <c r="F418" t="s">
        <v>51</v>
      </c>
      <c r="G418">
        <v>30245</v>
      </c>
      <c r="H418">
        <v>1543</v>
      </c>
      <c r="I418">
        <v>755</v>
      </c>
      <c r="J418">
        <v>148</v>
      </c>
      <c r="K418">
        <v>3171.53</v>
      </c>
      <c r="L418">
        <v>23700.67</v>
      </c>
      <c r="M418">
        <v>99</v>
      </c>
      <c r="N418">
        <v>18</v>
      </c>
      <c r="O418" t="s">
        <v>43</v>
      </c>
    </row>
    <row r="419" spans="1:15" x14ac:dyDescent="0.25">
      <c r="A419" t="s">
        <v>52</v>
      </c>
      <c r="B419" t="s">
        <v>53</v>
      </c>
      <c r="C419" t="s">
        <v>214</v>
      </c>
      <c r="D419" t="s">
        <v>138</v>
      </c>
      <c r="E419" t="s">
        <v>37</v>
      </c>
      <c r="F419" t="s">
        <v>26</v>
      </c>
      <c r="G419">
        <v>68356</v>
      </c>
      <c r="H419">
        <v>3675</v>
      </c>
      <c r="I419">
        <v>1262</v>
      </c>
      <c r="J419">
        <v>413</v>
      </c>
      <c r="K419">
        <v>980.81</v>
      </c>
      <c r="L419">
        <v>156445.29999999999</v>
      </c>
      <c r="M419">
        <v>309</v>
      </c>
      <c r="N419">
        <v>15</v>
      </c>
      <c r="O419" t="s">
        <v>43</v>
      </c>
    </row>
    <row r="420" spans="1:15" x14ac:dyDescent="0.25">
      <c r="A420" t="s">
        <v>52</v>
      </c>
      <c r="B420" t="s">
        <v>53</v>
      </c>
      <c r="C420" t="s">
        <v>371</v>
      </c>
      <c r="D420" t="s">
        <v>30</v>
      </c>
      <c r="E420" t="s">
        <v>37</v>
      </c>
      <c r="F420" t="s">
        <v>55</v>
      </c>
      <c r="G420">
        <v>49234</v>
      </c>
      <c r="H420">
        <v>2251</v>
      </c>
      <c r="I420">
        <v>698</v>
      </c>
      <c r="J420">
        <v>216</v>
      </c>
      <c r="K420">
        <v>528.23</v>
      </c>
      <c r="L420">
        <v>86276.1</v>
      </c>
      <c r="M420">
        <v>179</v>
      </c>
      <c r="N420">
        <v>14</v>
      </c>
      <c r="O420" t="s">
        <v>23</v>
      </c>
    </row>
    <row r="421" spans="1:15" x14ac:dyDescent="0.25">
      <c r="A421" t="s">
        <v>92</v>
      </c>
      <c r="B421" t="s">
        <v>93</v>
      </c>
      <c r="C421" t="s">
        <v>372</v>
      </c>
      <c r="D421" t="s">
        <v>95</v>
      </c>
      <c r="E421" t="s">
        <v>31</v>
      </c>
      <c r="F421" t="s">
        <v>20</v>
      </c>
      <c r="G421">
        <v>44596</v>
      </c>
      <c r="H421">
        <v>466</v>
      </c>
      <c r="J421">
        <v>8</v>
      </c>
      <c r="K421">
        <v>1347.75</v>
      </c>
      <c r="L421">
        <v>1121.6400000000001</v>
      </c>
      <c r="M421">
        <v>3</v>
      </c>
      <c r="N421">
        <v>13</v>
      </c>
      <c r="O421" t="s">
        <v>21</v>
      </c>
    </row>
    <row r="422" spans="1:15" x14ac:dyDescent="0.25">
      <c r="A422" t="s">
        <v>92</v>
      </c>
      <c r="B422" t="s">
        <v>93</v>
      </c>
      <c r="C422" t="s">
        <v>333</v>
      </c>
      <c r="D422" t="s">
        <v>149</v>
      </c>
      <c r="E422" t="s">
        <v>31</v>
      </c>
      <c r="F422" t="s">
        <v>20</v>
      </c>
      <c r="G422">
        <v>44233</v>
      </c>
      <c r="H422">
        <v>763</v>
      </c>
      <c r="I422">
        <v>239</v>
      </c>
      <c r="J422">
        <v>24</v>
      </c>
      <c r="K422">
        <v>2450.21</v>
      </c>
      <c r="L422">
        <v>4555.55</v>
      </c>
      <c r="M422">
        <v>13</v>
      </c>
      <c r="N422">
        <v>7</v>
      </c>
      <c r="O422" t="s">
        <v>23</v>
      </c>
    </row>
    <row r="423" spans="1:15" x14ac:dyDescent="0.25">
      <c r="A423" t="s">
        <v>60</v>
      </c>
      <c r="B423" t="s">
        <v>61</v>
      </c>
      <c r="C423" t="s">
        <v>203</v>
      </c>
      <c r="D423" t="s">
        <v>70</v>
      </c>
      <c r="E423" t="s">
        <v>64</v>
      </c>
      <c r="F423" t="s">
        <v>55</v>
      </c>
      <c r="G423">
        <v>15900</v>
      </c>
      <c r="H423">
        <v>533</v>
      </c>
      <c r="I423">
        <v>251</v>
      </c>
      <c r="J423">
        <v>40</v>
      </c>
      <c r="K423">
        <v>1528.26</v>
      </c>
      <c r="L423">
        <v>9084.76</v>
      </c>
      <c r="M423">
        <v>24</v>
      </c>
      <c r="N423">
        <v>16</v>
      </c>
      <c r="O423" t="s">
        <v>23</v>
      </c>
    </row>
    <row r="424" spans="1:15" x14ac:dyDescent="0.25">
      <c r="A424" t="s">
        <v>129</v>
      </c>
      <c r="B424" t="s">
        <v>130</v>
      </c>
      <c r="C424" t="s">
        <v>232</v>
      </c>
      <c r="D424" t="s">
        <v>82</v>
      </c>
      <c r="E424" t="s">
        <v>31</v>
      </c>
      <c r="F424" t="s">
        <v>55</v>
      </c>
      <c r="G424">
        <v>35589</v>
      </c>
      <c r="H424">
        <v>751</v>
      </c>
      <c r="I424">
        <v>386</v>
      </c>
      <c r="J424">
        <v>35</v>
      </c>
      <c r="K424">
        <v>1439.81</v>
      </c>
      <c r="L424">
        <v>5283.84</v>
      </c>
      <c r="M424">
        <v>16</v>
      </c>
      <c r="N424">
        <v>15</v>
      </c>
      <c r="O424" t="s">
        <v>43</v>
      </c>
    </row>
    <row r="425" spans="1:15" x14ac:dyDescent="0.25">
      <c r="A425" t="s">
        <v>15</v>
      </c>
      <c r="B425" t="s">
        <v>16</v>
      </c>
      <c r="C425" t="s">
        <v>373</v>
      </c>
      <c r="D425" t="s">
        <v>18</v>
      </c>
      <c r="E425" t="s">
        <v>19</v>
      </c>
      <c r="F425" t="s">
        <v>32</v>
      </c>
      <c r="G425">
        <v>15057</v>
      </c>
      <c r="H425">
        <v>455</v>
      </c>
      <c r="I425">
        <v>215</v>
      </c>
      <c r="J425">
        <v>54</v>
      </c>
      <c r="K425">
        <v>3026.51</v>
      </c>
      <c r="L425">
        <v>28501.59</v>
      </c>
      <c r="M425">
        <v>22</v>
      </c>
      <c r="N425">
        <v>19</v>
      </c>
      <c r="O425" t="s">
        <v>21</v>
      </c>
    </row>
    <row r="426" spans="1:15" x14ac:dyDescent="0.25">
      <c r="A426" t="s">
        <v>33</v>
      </c>
      <c r="B426" t="s">
        <v>34</v>
      </c>
      <c r="C426" t="s">
        <v>305</v>
      </c>
      <c r="D426" t="s">
        <v>58</v>
      </c>
      <c r="E426" t="s">
        <v>37</v>
      </c>
      <c r="F426" t="s">
        <v>51</v>
      </c>
      <c r="G426">
        <v>24700</v>
      </c>
      <c r="H426">
        <v>1197</v>
      </c>
      <c r="I426">
        <v>356</v>
      </c>
      <c r="J426">
        <v>115</v>
      </c>
      <c r="K426">
        <v>4640.6000000000004</v>
      </c>
      <c r="L426">
        <v>32428.69</v>
      </c>
      <c r="M426">
        <v>80</v>
      </c>
      <c r="N426">
        <v>16</v>
      </c>
      <c r="O426" t="s">
        <v>23</v>
      </c>
    </row>
    <row r="427" spans="1:15" x14ac:dyDescent="0.25">
      <c r="A427" t="s">
        <v>33</v>
      </c>
      <c r="B427" t="s">
        <v>34</v>
      </c>
      <c r="C427" t="s">
        <v>374</v>
      </c>
      <c r="D427" t="s">
        <v>170</v>
      </c>
      <c r="E427" t="s">
        <v>37</v>
      </c>
      <c r="F427" t="s">
        <v>20</v>
      </c>
      <c r="G427">
        <v>12268</v>
      </c>
      <c r="H427">
        <v>670</v>
      </c>
      <c r="I427">
        <v>281</v>
      </c>
      <c r="J427">
        <v>57</v>
      </c>
      <c r="K427">
        <v>1905.03</v>
      </c>
      <c r="L427">
        <v>14053.08</v>
      </c>
      <c r="M427">
        <v>45</v>
      </c>
      <c r="N427">
        <v>13</v>
      </c>
      <c r="O427" t="s">
        <v>23</v>
      </c>
    </row>
    <row r="428" spans="1:15" x14ac:dyDescent="0.25">
      <c r="A428" t="s">
        <v>60</v>
      </c>
      <c r="B428" t="s">
        <v>61</v>
      </c>
      <c r="C428" t="s">
        <v>231</v>
      </c>
      <c r="D428" t="s">
        <v>63</v>
      </c>
      <c r="E428" t="s">
        <v>64</v>
      </c>
      <c r="F428" t="s">
        <v>26</v>
      </c>
      <c r="G428">
        <v>53478</v>
      </c>
      <c r="H428">
        <v>1845</v>
      </c>
      <c r="I428">
        <v>496</v>
      </c>
      <c r="J428">
        <v>149</v>
      </c>
      <c r="K428">
        <v>5762.92</v>
      </c>
      <c r="L428">
        <v>27002.01</v>
      </c>
      <c r="M428">
        <v>83</v>
      </c>
      <c r="N428">
        <v>22</v>
      </c>
      <c r="O428" t="s">
        <v>23</v>
      </c>
    </row>
    <row r="429" spans="1:15" x14ac:dyDescent="0.25">
      <c r="A429" t="s">
        <v>60</v>
      </c>
      <c r="B429" t="s">
        <v>61</v>
      </c>
      <c r="C429" t="s">
        <v>173</v>
      </c>
      <c r="D429" t="s">
        <v>86</v>
      </c>
      <c r="E429" t="s">
        <v>64</v>
      </c>
      <c r="F429" t="s">
        <v>32</v>
      </c>
      <c r="G429">
        <v>56156</v>
      </c>
      <c r="H429">
        <v>2366</v>
      </c>
      <c r="I429">
        <v>603</v>
      </c>
      <c r="J429">
        <v>238</v>
      </c>
      <c r="K429">
        <v>7467.66</v>
      </c>
      <c r="L429">
        <v>51722.21</v>
      </c>
      <c r="M429">
        <v>165</v>
      </c>
      <c r="N429">
        <v>15</v>
      </c>
      <c r="O429" t="s">
        <v>21</v>
      </c>
    </row>
    <row r="430" spans="1:15" x14ac:dyDescent="0.25">
      <c r="A430" t="s">
        <v>72</v>
      </c>
      <c r="B430" t="s">
        <v>73</v>
      </c>
      <c r="C430" t="s">
        <v>375</v>
      </c>
      <c r="D430" t="s">
        <v>63</v>
      </c>
      <c r="E430" t="s">
        <v>31</v>
      </c>
      <c r="F430" t="s">
        <v>26</v>
      </c>
      <c r="G430">
        <v>29941</v>
      </c>
      <c r="H430">
        <v>827</v>
      </c>
      <c r="J430">
        <v>86</v>
      </c>
      <c r="K430">
        <v>1708.55</v>
      </c>
      <c r="L430">
        <v>20425.75</v>
      </c>
      <c r="M430">
        <v>55</v>
      </c>
      <c r="N430">
        <v>19</v>
      </c>
      <c r="O430" t="s">
        <v>43</v>
      </c>
    </row>
    <row r="431" spans="1:15" x14ac:dyDescent="0.25">
      <c r="A431" t="s">
        <v>98</v>
      </c>
      <c r="B431" t="s">
        <v>99</v>
      </c>
      <c r="C431" t="s">
        <v>376</v>
      </c>
      <c r="D431" t="s">
        <v>103</v>
      </c>
      <c r="E431" t="s">
        <v>42</v>
      </c>
      <c r="F431" t="s">
        <v>26</v>
      </c>
      <c r="G431">
        <v>26208</v>
      </c>
      <c r="H431">
        <v>3661</v>
      </c>
      <c r="I431">
        <v>1167</v>
      </c>
      <c r="J431">
        <v>731</v>
      </c>
      <c r="K431">
        <v>2301.71</v>
      </c>
      <c r="L431">
        <v>153202.98000000001</v>
      </c>
      <c r="M431">
        <v>533</v>
      </c>
      <c r="N431">
        <v>11</v>
      </c>
      <c r="O431" t="s">
        <v>43</v>
      </c>
    </row>
    <row r="432" spans="1:15" x14ac:dyDescent="0.25">
      <c r="A432" t="s">
        <v>65</v>
      </c>
      <c r="B432" t="s">
        <v>66</v>
      </c>
      <c r="C432" t="s">
        <v>147</v>
      </c>
      <c r="D432" t="s">
        <v>103</v>
      </c>
      <c r="E432" t="s">
        <v>37</v>
      </c>
      <c r="F432" t="s">
        <v>55</v>
      </c>
      <c r="G432">
        <v>24252</v>
      </c>
      <c r="H432">
        <v>3406</v>
      </c>
      <c r="I432">
        <v>1543</v>
      </c>
      <c r="J432">
        <v>619</v>
      </c>
      <c r="K432">
        <v>2084.5500000000002</v>
      </c>
      <c r="L432">
        <v>216939.69</v>
      </c>
      <c r="M432">
        <v>519</v>
      </c>
      <c r="N432">
        <v>11</v>
      </c>
      <c r="O432" t="s">
        <v>43</v>
      </c>
    </row>
    <row r="433" spans="1:15" x14ac:dyDescent="0.25">
      <c r="A433" t="s">
        <v>15</v>
      </c>
      <c r="B433" t="s">
        <v>16</v>
      </c>
      <c r="C433" t="s">
        <v>377</v>
      </c>
      <c r="D433" t="s">
        <v>91</v>
      </c>
      <c r="E433" t="s">
        <v>19</v>
      </c>
      <c r="F433" t="s">
        <v>26</v>
      </c>
      <c r="G433">
        <v>10628</v>
      </c>
      <c r="H433">
        <v>340</v>
      </c>
      <c r="I433">
        <v>151</v>
      </c>
      <c r="J433">
        <v>27</v>
      </c>
      <c r="K433">
        <v>3077.21</v>
      </c>
      <c r="L433">
        <v>19899.330000000002</v>
      </c>
      <c r="M433">
        <v>17</v>
      </c>
      <c r="N433">
        <v>19</v>
      </c>
      <c r="O433" t="s">
        <v>43</v>
      </c>
    </row>
    <row r="434" spans="1:15" x14ac:dyDescent="0.25">
      <c r="A434" t="s">
        <v>52</v>
      </c>
      <c r="B434" t="s">
        <v>53</v>
      </c>
      <c r="C434" t="s">
        <v>227</v>
      </c>
      <c r="D434" t="s">
        <v>30</v>
      </c>
      <c r="E434" t="s">
        <v>37</v>
      </c>
      <c r="F434" t="s">
        <v>51</v>
      </c>
      <c r="G434">
        <v>23453</v>
      </c>
      <c r="H434">
        <v>1001</v>
      </c>
      <c r="I434">
        <v>384</v>
      </c>
      <c r="J434">
        <v>95</v>
      </c>
      <c r="K434">
        <v>261.49</v>
      </c>
      <c r="L434">
        <v>27833.16</v>
      </c>
      <c r="M434">
        <v>72</v>
      </c>
      <c r="N434">
        <v>8</v>
      </c>
      <c r="O434" t="s">
        <v>43</v>
      </c>
    </row>
    <row r="435" spans="1:15" x14ac:dyDescent="0.25">
      <c r="A435" t="s">
        <v>38</v>
      </c>
      <c r="B435" t="s">
        <v>39</v>
      </c>
      <c r="C435" t="s">
        <v>262</v>
      </c>
      <c r="D435" t="s">
        <v>106</v>
      </c>
      <c r="E435" t="s">
        <v>42</v>
      </c>
      <c r="F435" t="s">
        <v>51</v>
      </c>
      <c r="G435">
        <v>22697</v>
      </c>
      <c r="H435">
        <v>986</v>
      </c>
      <c r="I435">
        <v>520</v>
      </c>
      <c r="J435">
        <v>83</v>
      </c>
      <c r="K435">
        <v>2821.72</v>
      </c>
      <c r="L435">
        <v>20767.900000000001</v>
      </c>
      <c r="M435">
        <v>44</v>
      </c>
      <c r="N435">
        <v>7</v>
      </c>
      <c r="O435" t="s">
        <v>43</v>
      </c>
    </row>
    <row r="436" spans="1:15" x14ac:dyDescent="0.25">
      <c r="A436" t="s">
        <v>76</v>
      </c>
      <c r="B436" t="s">
        <v>77</v>
      </c>
      <c r="C436" t="s">
        <v>140</v>
      </c>
      <c r="D436" t="s">
        <v>82</v>
      </c>
      <c r="E436" t="s">
        <v>42</v>
      </c>
      <c r="F436" t="s">
        <v>55</v>
      </c>
      <c r="G436">
        <v>81708</v>
      </c>
      <c r="H436">
        <v>1680</v>
      </c>
      <c r="I436">
        <v>667</v>
      </c>
      <c r="J436">
        <v>52</v>
      </c>
      <c r="K436">
        <v>3798.06</v>
      </c>
      <c r="L436">
        <v>10220.209999999999</v>
      </c>
      <c r="M436">
        <v>24</v>
      </c>
      <c r="N436">
        <v>9</v>
      </c>
      <c r="O436" t="s">
        <v>43</v>
      </c>
    </row>
    <row r="437" spans="1:15" x14ac:dyDescent="0.25">
      <c r="A437" t="s">
        <v>98</v>
      </c>
      <c r="B437" t="s">
        <v>99</v>
      </c>
      <c r="C437" t="s">
        <v>267</v>
      </c>
      <c r="D437" t="s">
        <v>68</v>
      </c>
      <c r="E437" t="s">
        <v>42</v>
      </c>
      <c r="F437" t="s">
        <v>55</v>
      </c>
      <c r="G437">
        <v>25253</v>
      </c>
      <c r="H437">
        <v>3708</v>
      </c>
      <c r="I437">
        <v>1054</v>
      </c>
      <c r="J437">
        <v>600</v>
      </c>
      <c r="K437">
        <v>2011.03</v>
      </c>
      <c r="L437">
        <v>177745.6</v>
      </c>
      <c r="M437">
        <v>482</v>
      </c>
      <c r="N437">
        <v>17</v>
      </c>
      <c r="O437" t="s">
        <v>43</v>
      </c>
    </row>
    <row r="438" spans="1:15" x14ac:dyDescent="0.25">
      <c r="A438" t="s">
        <v>15</v>
      </c>
      <c r="B438" t="s">
        <v>16</v>
      </c>
      <c r="C438" t="s">
        <v>198</v>
      </c>
      <c r="D438" t="s">
        <v>25</v>
      </c>
      <c r="E438" t="s">
        <v>19</v>
      </c>
      <c r="F438" t="s">
        <v>26</v>
      </c>
      <c r="G438">
        <v>19090</v>
      </c>
      <c r="H438">
        <v>421</v>
      </c>
      <c r="I438">
        <v>195</v>
      </c>
      <c r="J438">
        <v>45</v>
      </c>
      <c r="K438">
        <v>3279.52</v>
      </c>
      <c r="L438">
        <v>21021.66</v>
      </c>
      <c r="M438">
        <v>21</v>
      </c>
      <c r="N438">
        <v>24</v>
      </c>
      <c r="O438" t="s">
        <v>23</v>
      </c>
    </row>
    <row r="439" spans="1:15" x14ac:dyDescent="0.25">
      <c r="A439" t="s">
        <v>129</v>
      </c>
      <c r="B439" t="s">
        <v>130</v>
      </c>
      <c r="C439" t="s">
        <v>299</v>
      </c>
      <c r="D439" t="s">
        <v>82</v>
      </c>
      <c r="E439" t="s">
        <v>31</v>
      </c>
      <c r="F439" t="s">
        <v>20</v>
      </c>
      <c r="G439">
        <v>89359</v>
      </c>
      <c r="H439">
        <v>1595</v>
      </c>
      <c r="I439">
        <v>639</v>
      </c>
      <c r="J439">
        <v>94</v>
      </c>
      <c r="K439">
        <v>2086.1</v>
      </c>
      <c r="L439">
        <v>20099.04</v>
      </c>
      <c r="M439">
        <v>46</v>
      </c>
      <c r="N439">
        <v>19</v>
      </c>
      <c r="O439" t="s">
        <v>43</v>
      </c>
    </row>
    <row r="440" spans="1:15" x14ac:dyDescent="0.25">
      <c r="A440" t="s">
        <v>129</v>
      </c>
      <c r="B440" t="s">
        <v>130</v>
      </c>
      <c r="C440" t="s">
        <v>268</v>
      </c>
      <c r="D440" t="s">
        <v>82</v>
      </c>
      <c r="E440" t="s">
        <v>31</v>
      </c>
      <c r="F440" t="s">
        <v>55</v>
      </c>
      <c r="G440">
        <v>60093</v>
      </c>
      <c r="H440">
        <v>1229</v>
      </c>
      <c r="I440">
        <v>653</v>
      </c>
      <c r="J440">
        <v>53</v>
      </c>
      <c r="K440">
        <v>1487.45</v>
      </c>
      <c r="L440">
        <v>12395.49</v>
      </c>
      <c r="M440">
        <v>30</v>
      </c>
      <c r="N440">
        <v>7</v>
      </c>
      <c r="O440" t="s">
        <v>23</v>
      </c>
    </row>
    <row r="441" spans="1:15" x14ac:dyDescent="0.25">
      <c r="A441" t="s">
        <v>113</v>
      </c>
      <c r="B441" t="s">
        <v>114</v>
      </c>
      <c r="C441" t="s">
        <v>378</v>
      </c>
      <c r="D441" t="s">
        <v>58</v>
      </c>
      <c r="E441" t="s">
        <v>19</v>
      </c>
      <c r="F441" t="s">
        <v>55</v>
      </c>
      <c r="G441">
        <v>23252</v>
      </c>
      <c r="H441">
        <v>873</v>
      </c>
      <c r="I441">
        <v>263</v>
      </c>
      <c r="J441">
        <v>70</v>
      </c>
      <c r="K441">
        <v>3766.64</v>
      </c>
      <c r="L441">
        <v>19806.37</v>
      </c>
      <c r="M441">
        <v>53</v>
      </c>
      <c r="N441">
        <v>16</v>
      </c>
      <c r="O441" t="s">
        <v>23</v>
      </c>
    </row>
    <row r="442" spans="1:15" x14ac:dyDescent="0.25">
      <c r="A442" t="s">
        <v>44</v>
      </c>
      <c r="B442" t="s">
        <v>45</v>
      </c>
      <c r="C442" t="s">
        <v>301</v>
      </c>
      <c r="D442" t="s">
        <v>25</v>
      </c>
      <c r="E442" t="s">
        <v>19</v>
      </c>
      <c r="F442" t="s">
        <v>51</v>
      </c>
      <c r="G442">
        <v>16967</v>
      </c>
      <c r="H442">
        <v>521</v>
      </c>
      <c r="I442">
        <v>168</v>
      </c>
      <c r="J442">
        <v>64</v>
      </c>
      <c r="K442">
        <v>3333.58</v>
      </c>
      <c r="L442">
        <v>46583.53</v>
      </c>
      <c r="M442">
        <v>25</v>
      </c>
      <c r="N442">
        <v>25</v>
      </c>
      <c r="O442" t="s">
        <v>43</v>
      </c>
    </row>
    <row r="443" spans="1:15" x14ac:dyDescent="0.25">
      <c r="A443" t="s">
        <v>15</v>
      </c>
      <c r="B443" t="s">
        <v>16</v>
      </c>
      <c r="C443" t="s">
        <v>303</v>
      </c>
      <c r="D443" t="s">
        <v>91</v>
      </c>
      <c r="E443" t="s">
        <v>19</v>
      </c>
      <c r="F443" t="s">
        <v>32</v>
      </c>
      <c r="G443">
        <v>24840</v>
      </c>
      <c r="H443">
        <v>506</v>
      </c>
      <c r="I443">
        <v>177</v>
      </c>
      <c r="J443">
        <v>36</v>
      </c>
      <c r="K443">
        <v>3970.33</v>
      </c>
      <c r="L443">
        <v>23387.17</v>
      </c>
      <c r="M443">
        <v>19</v>
      </c>
      <c r="N443">
        <v>13</v>
      </c>
      <c r="O443" t="s">
        <v>21</v>
      </c>
    </row>
    <row r="444" spans="1:15" x14ac:dyDescent="0.25">
      <c r="A444" t="s">
        <v>65</v>
      </c>
      <c r="B444" t="s">
        <v>66</v>
      </c>
      <c r="C444" t="s">
        <v>302</v>
      </c>
      <c r="D444" t="s">
        <v>120</v>
      </c>
      <c r="E444" t="s">
        <v>37</v>
      </c>
      <c r="F444" t="s">
        <v>20</v>
      </c>
      <c r="G444">
        <v>9982</v>
      </c>
      <c r="H444">
        <v>1055</v>
      </c>
      <c r="I444">
        <v>327</v>
      </c>
      <c r="J444">
        <v>213</v>
      </c>
      <c r="K444">
        <v>600.54999999999995</v>
      </c>
      <c r="L444">
        <v>47809.75</v>
      </c>
      <c r="M444">
        <v>155</v>
      </c>
      <c r="N444">
        <v>23</v>
      </c>
      <c r="O444" t="s">
        <v>21</v>
      </c>
    </row>
    <row r="445" spans="1:15" x14ac:dyDescent="0.25">
      <c r="A445" t="s">
        <v>92</v>
      </c>
      <c r="B445" t="s">
        <v>93</v>
      </c>
      <c r="C445" t="s">
        <v>379</v>
      </c>
      <c r="D445" t="s">
        <v>95</v>
      </c>
      <c r="E445" t="s">
        <v>31</v>
      </c>
      <c r="F445" t="s">
        <v>26</v>
      </c>
      <c r="G445">
        <v>48000</v>
      </c>
      <c r="H445">
        <v>774</v>
      </c>
      <c r="I445">
        <v>366</v>
      </c>
      <c r="J445">
        <v>27</v>
      </c>
      <c r="K445">
        <v>2181.4899999999998</v>
      </c>
      <c r="L445">
        <v>3275.11</v>
      </c>
      <c r="M445">
        <v>12</v>
      </c>
      <c r="N445">
        <v>21</v>
      </c>
      <c r="O445" t="s">
        <v>43</v>
      </c>
    </row>
    <row r="446" spans="1:15" x14ac:dyDescent="0.25">
      <c r="A446" t="s">
        <v>92</v>
      </c>
      <c r="B446" t="s">
        <v>93</v>
      </c>
      <c r="C446" t="s">
        <v>380</v>
      </c>
      <c r="D446" t="s">
        <v>149</v>
      </c>
      <c r="E446" t="s">
        <v>31</v>
      </c>
      <c r="F446" t="s">
        <v>51</v>
      </c>
      <c r="G446">
        <v>57087</v>
      </c>
      <c r="H446">
        <v>525</v>
      </c>
      <c r="I446">
        <v>194</v>
      </c>
      <c r="J446">
        <v>8</v>
      </c>
      <c r="K446">
        <v>1003.31</v>
      </c>
      <c r="L446">
        <v>1489.22</v>
      </c>
      <c r="M446">
        <v>3</v>
      </c>
      <c r="N446">
        <v>27</v>
      </c>
      <c r="O446" t="s">
        <v>23</v>
      </c>
    </row>
    <row r="447" spans="1:15" x14ac:dyDescent="0.25">
      <c r="A447" t="s">
        <v>92</v>
      </c>
      <c r="B447" t="s">
        <v>93</v>
      </c>
      <c r="C447" t="s">
        <v>381</v>
      </c>
      <c r="D447" t="s">
        <v>95</v>
      </c>
      <c r="E447" t="s">
        <v>31</v>
      </c>
      <c r="F447" t="s">
        <v>55</v>
      </c>
      <c r="G447">
        <v>70636</v>
      </c>
      <c r="H447">
        <v>553</v>
      </c>
      <c r="I447">
        <v>145</v>
      </c>
      <c r="J447">
        <v>18</v>
      </c>
      <c r="K447">
        <v>1892.14</v>
      </c>
      <c r="L447">
        <v>3187.34</v>
      </c>
      <c r="M447">
        <v>7</v>
      </c>
      <c r="N447">
        <v>30</v>
      </c>
      <c r="O447" t="s">
        <v>43</v>
      </c>
    </row>
    <row r="448" spans="1:15" x14ac:dyDescent="0.25">
      <c r="A448" t="s">
        <v>72</v>
      </c>
      <c r="B448" t="s">
        <v>73</v>
      </c>
      <c r="C448" t="s">
        <v>382</v>
      </c>
      <c r="D448" t="s">
        <v>63</v>
      </c>
      <c r="E448" t="s">
        <v>31</v>
      </c>
      <c r="F448" t="s">
        <v>32</v>
      </c>
      <c r="G448">
        <v>23794</v>
      </c>
      <c r="H448">
        <v>1101</v>
      </c>
      <c r="I448">
        <v>426</v>
      </c>
      <c r="J448">
        <v>76</v>
      </c>
      <c r="K448">
        <v>2527.4899999999998</v>
      </c>
      <c r="L448">
        <v>14536.12</v>
      </c>
      <c r="M448">
        <v>44</v>
      </c>
      <c r="N448">
        <v>22</v>
      </c>
      <c r="O448" t="s">
        <v>43</v>
      </c>
    </row>
    <row r="449" spans="1:15" x14ac:dyDescent="0.25">
      <c r="A449" t="s">
        <v>92</v>
      </c>
      <c r="B449" t="s">
        <v>93</v>
      </c>
      <c r="C449" t="s">
        <v>373</v>
      </c>
      <c r="D449" t="s">
        <v>95</v>
      </c>
      <c r="E449" t="s">
        <v>31</v>
      </c>
      <c r="F449" t="s">
        <v>26</v>
      </c>
      <c r="G449">
        <v>40947</v>
      </c>
      <c r="H449">
        <v>497</v>
      </c>
      <c r="I449">
        <v>141</v>
      </c>
      <c r="J449">
        <v>19</v>
      </c>
      <c r="K449">
        <v>960.88</v>
      </c>
      <c r="L449">
        <v>3368.35</v>
      </c>
      <c r="M449">
        <v>8</v>
      </c>
      <c r="N449">
        <v>29</v>
      </c>
      <c r="O449" t="s">
        <v>43</v>
      </c>
    </row>
    <row r="450" spans="1:15" x14ac:dyDescent="0.25">
      <c r="A450" t="s">
        <v>52</v>
      </c>
      <c r="B450" t="s">
        <v>53</v>
      </c>
      <c r="C450" t="s">
        <v>232</v>
      </c>
      <c r="D450" t="s">
        <v>138</v>
      </c>
      <c r="E450" t="s">
        <v>37</v>
      </c>
      <c r="F450" t="s">
        <v>55</v>
      </c>
      <c r="G450">
        <v>62497</v>
      </c>
      <c r="H450">
        <v>3433</v>
      </c>
      <c r="I450">
        <v>876</v>
      </c>
      <c r="J450">
        <v>339</v>
      </c>
      <c r="K450">
        <v>1632.07</v>
      </c>
      <c r="L450">
        <v>117329.83</v>
      </c>
      <c r="M450">
        <v>252</v>
      </c>
      <c r="N450">
        <v>17</v>
      </c>
      <c r="O450" t="s">
        <v>21</v>
      </c>
    </row>
    <row r="451" spans="1:15" x14ac:dyDescent="0.25">
      <c r="A451" t="s">
        <v>76</v>
      </c>
      <c r="B451" t="s">
        <v>77</v>
      </c>
      <c r="C451" t="s">
        <v>299</v>
      </c>
      <c r="D451" t="s">
        <v>79</v>
      </c>
      <c r="E451" t="s">
        <v>42</v>
      </c>
      <c r="F451" t="s">
        <v>55</v>
      </c>
      <c r="G451">
        <v>41543</v>
      </c>
      <c r="H451">
        <v>608</v>
      </c>
      <c r="I451">
        <v>223</v>
      </c>
      <c r="J451">
        <v>39</v>
      </c>
      <c r="K451">
        <v>1419.77</v>
      </c>
      <c r="L451">
        <v>8111.2</v>
      </c>
      <c r="M451">
        <v>21</v>
      </c>
      <c r="N451">
        <v>18</v>
      </c>
      <c r="O451" t="s">
        <v>43</v>
      </c>
    </row>
    <row r="452" spans="1:15" x14ac:dyDescent="0.25">
      <c r="A452" t="s">
        <v>65</v>
      </c>
      <c r="B452" t="s">
        <v>66</v>
      </c>
      <c r="C452" t="s">
        <v>69</v>
      </c>
      <c r="D452" t="s">
        <v>120</v>
      </c>
      <c r="E452" t="s">
        <v>37</v>
      </c>
      <c r="F452" t="s">
        <v>55</v>
      </c>
      <c r="G452">
        <v>24697</v>
      </c>
      <c r="H452">
        <v>2973</v>
      </c>
      <c r="I452">
        <v>797</v>
      </c>
      <c r="J452">
        <v>575</v>
      </c>
      <c r="K452">
        <v>2017.67</v>
      </c>
      <c r="L452">
        <v>144584.57</v>
      </c>
      <c r="M452">
        <v>475</v>
      </c>
      <c r="N452">
        <v>23</v>
      </c>
      <c r="O452" t="s">
        <v>21</v>
      </c>
    </row>
    <row r="453" spans="1:15" x14ac:dyDescent="0.25">
      <c r="A453" t="s">
        <v>129</v>
      </c>
      <c r="B453" t="s">
        <v>130</v>
      </c>
      <c r="C453" t="s">
        <v>67</v>
      </c>
      <c r="D453" t="s">
        <v>82</v>
      </c>
      <c r="E453" t="s">
        <v>31</v>
      </c>
      <c r="F453" t="s">
        <v>32</v>
      </c>
      <c r="G453">
        <v>39783</v>
      </c>
      <c r="H453">
        <v>488</v>
      </c>
      <c r="I453">
        <v>262</v>
      </c>
      <c r="J453">
        <v>27</v>
      </c>
      <c r="K453">
        <v>1154.77</v>
      </c>
      <c r="L453">
        <v>4287.05</v>
      </c>
      <c r="M453">
        <v>14</v>
      </c>
      <c r="N453">
        <v>15</v>
      </c>
      <c r="O453" t="s">
        <v>43</v>
      </c>
    </row>
    <row r="454" spans="1:15" x14ac:dyDescent="0.25">
      <c r="A454" t="s">
        <v>76</v>
      </c>
      <c r="B454" t="s">
        <v>77</v>
      </c>
      <c r="C454" t="s">
        <v>163</v>
      </c>
      <c r="D454" t="s">
        <v>82</v>
      </c>
      <c r="E454" t="s">
        <v>42</v>
      </c>
      <c r="F454" t="s">
        <v>51</v>
      </c>
      <c r="G454">
        <v>45077</v>
      </c>
      <c r="H454">
        <v>845</v>
      </c>
      <c r="I454">
        <v>372</v>
      </c>
      <c r="J454">
        <v>38</v>
      </c>
      <c r="K454">
        <v>1786.78</v>
      </c>
      <c r="L454">
        <v>7825.89</v>
      </c>
      <c r="M454">
        <v>22</v>
      </c>
      <c r="N454">
        <v>14</v>
      </c>
      <c r="O454" t="s">
        <v>43</v>
      </c>
    </row>
    <row r="455" spans="1:15" x14ac:dyDescent="0.25">
      <c r="A455" t="s">
        <v>15</v>
      </c>
      <c r="B455" t="s">
        <v>16</v>
      </c>
      <c r="C455" t="s">
        <v>383</v>
      </c>
      <c r="D455" t="s">
        <v>18</v>
      </c>
      <c r="E455" t="s">
        <v>19</v>
      </c>
      <c r="F455" t="s">
        <v>26</v>
      </c>
      <c r="G455">
        <v>6523</v>
      </c>
      <c r="H455">
        <v>218</v>
      </c>
      <c r="I455">
        <v>97</v>
      </c>
      <c r="J455">
        <v>22</v>
      </c>
      <c r="K455">
        <v>2220.84</v>
      </c>
      <c r="L455">
        <v>14996.16</v>
      </c>
      <c r="M455">
        <v>11</v>
      </c>
      <c r="N455">
        <v>20</v>
      </c>
      <c r="O455" t="s">
        <v>21</v>
      </c>
    </row>
    <row r="456" spans="1:15" x14ac:dyDescent="0.25">
      <c r="A456" t="s">
        <v>60</v>
      </c>
      <c r="B456" t="s">
        <v>61</v>
      </c>
      <c r="C456" t="s">
        <v>384</v>
      </c>
      <c r="D456" t="s">
        <v>86</v>
      </c>
      <c r="E456" t="s">
        <v>64</v>
      </c>
      <c r="F456" t="s">
        <v>20</v>
      </c>
      <c r="G456">
        <v>23290</v>
      </c>
      <c r="H456">
        <v>595</v>
      </c>
      <c r="I456">
        <v>229</v>
      </c>
      <c r="J456">
        <v>48</v>
      </c>
      <c r="K456">
        <v>980.48</v>
      </c>
      <c r="L456">
        <v>12007.4</v>
      </c>
      <c r="M456">
        <v>35</v>
      </c>
      <c r="N456">
        <v>14</v>
      </c>
      <c r="O456" t="s">
        <v>43</v>
      </c>
    </row>
    <row r="457" spans="1:15" x14ac:dyDescent="0.25">
      <c r="A457" t="s">
        <v>15</v>
      </c>
      <c r="B457" t="s">
        <v>16</v>
      </c>
      <c r="C457" t="s">
        <v>385</v>
      </c>
      <c r="D457" t="s">
        <v>91</v>
      </c>
      <c r="E457" t="s">
        <v>19</v>
      </c>
      <c r="F457" t="s">
        <v>32</v>
      </c>
      <c r="G457">
        <v>21665</v>
      </c>
      <c r="H457">
        <v>647</v>
      </c>
      <c r="I457">
        <v>228</v>
      </c>
      <c r="J457">
        <v>61</v>
      </c>
      <c r="K457">
        <v>7104.44</v>
      </c>
      <c r="L457">
        <v>38767.82</v>
      </c>
      <c r="M457">
        <v>26</v>
      </c>
      <c r="N457">
        <v>18</v>
      </c>
      <c r="O457" t="s">
        <v>23</v>
      </c>
    </row>
    <row r="458" spans="1:15" x14ac:dyDescent="0.25">
      <c r="A458" t="s">
        <v>92</v>
      </c>
      <c r="B458" t="s">
        <v>93</v>
      </c>
      <c r="C458" t="s">
        <v>105</v>
      </c>
      <c r="D458" t="s">
        <v>149</v>
      </c>
      <c r="E458" t="s">
        <v>31</v>
      </c>
      <c r="F458" t="s">
        <v>26</v>
      </c>
      <c r="G458">
        <v>63019</v>
      </c>
      <c r="H458">
        <v>879</v>
      </c>
      <c r="I458">
        <v>236</v>
      </c>
      <c r="J458">
        <v>24</v>
      </c>
      <c r="K458">
        <v>2994</v>
      </c>
      <c r="L458">
        <v>3820.51</v>
      </c>
      <c r="M458">
        <v>10</v>
      </c>
      <c r="N458">
        <v>12</v>
      </c>
      <c r="O458" t="s">
        <v>43</v>
      </c>
    </row>
    <row r="459" spans="1:15" x14ac:dyDescent="0.25">
      <c r="A459" t="s">
        <v>92</v>
      </c>
      <c r="B459" t="s">
        <v>93</v>
      </c>
      <c r="C459" t="s">
        <v>384</v>
      </c>
      <c r="D459" t="s">
        <v>95</v>
      </c>
      <c r="E459" t="s">
        <v>31</v>
      </c>
      <c r="F459" t="s">
        <v>26</v>
      </c>
      <c r="G459">
        <v>66358</v>
      </c>
      <c r="H459">
        <v>989</v>
      </c>
      <c r="I459">
        <v>383</v>
      </c>
      <c r="J459">
        <v>22</v>
      </c>
      <c r="K459">
        <v>2551.08</v>
      </c>
      <c r="L459">
        <v>2640.25</v>
      </c>
      <c r="M459">
        <v>11</v>
      </c>
      <c r="N459">
        <v>15</v>
      </c>
      <c r="O459" t="s">
        <v>23</v>
      </c>
    </row>
    <row r="460" spans="1:15" x14ac:dyDescent="0.25">
      <c r="A460" t="s">
        <v>92</v>
      </c>
      <c r="B460" t="s">
        <v>93</v>
      </c>
      <c r="C460" t="s">
        <v>110</v>
      </c>
      <c r="D460" t="s">
        <v>95</v>
      </c>
      <c r="E460" t="s">
        <v>31</v>
      </c>
      <c r="F460" t="s">
        <v>51</v>
      </c>
      <c r="G460">
        <v>61750</v>
      </c>
      <c r="H460">
        <v>439</v>
      </c>
      <c r="I460">
        <v>218</v>
      </c>
      <c r="J460">
        <v>14</v>
      </c>
      <c r="K460">
        <v>1659.96</v>
      </c>
      <c r="L460">
        <v>1875.14</v>
      </c>
      <c r="M460">
        <v>5</v>
      </c>
      <c r="N460">
        <v>26</v>
      </c>
      <c r="O460" t="s">
        <v>21</v>
      </c>
    </row>
    <row r="461" spans="1:15" x14ac:dyDescent="0.25">
      <c r="A461" t="s">
        <v>72</v>
      </c>
      <c r="B461" t="s">
        <v>73</v>
      </c>
      <c r="C461" t="s">
        <v>315</v>
      </c>
      <c r="D461" t="s">
        <v>63</v>
      </c>
      <c r="E461" t="s">
        <v>31</v>
      </c>
      <c r="F461" t="s">
        <v>55</v>
      </c>
      <c r="G461">
        <v>18631</v>
      </c>
      <c r="H461">
        <v>528</v>
      </c>
      <c r="I461">
        <v>190</v>
      </c>
      <c r="J461">
        <v>56</v>
      </c>
      <c r="K461">
        <v>1119.79</v>
      </c>
      <c r="L461">
        <v>10182.32</v>
      </c>
      <c r="M461">
        <v>31</v>
      </c>
      <c r="N461">
        <v>21</v>
      </c>
      <c r="O461" t="s">
        <v>43</v>
      </c>
    </row>
    <row r="462" spans="1:15" x14ac:dyDescent="0.25">
      <c r="A462" t="s">
        <v>72</v>
      </c>
      <c r="B462" t="s">
        <v>73</v>
      </c>
      <c r="C462" t="s">
        <v>386</v>
      </c>
      <c r="D462" t="s">
        <v>70</v>
      </c>
      <c r="E462" t="s">
        <v>31</v>
      </c>
      <c r="F462" t="s">
        <v>51</v>
      </c>
      <c r="G462">
        <v>36419</v>
      </c>
      <c r="H462">
        <v>1715</v>
      </c>
      <c r="I462">
        <v>469</v>
      </c>
      <c r="J462">
        <v>135</v>
      </c>
      <c r="K462">
        <v>4612.53</v>
      </c>
      <c r="L462">
        <v>28663.08</v>
      </c>
      <c r="M462">
        <v>84</v>
      </c>
      <c r="N462">
        <v>17</v>
      </c>
      <c r="O462" t="s">
        <v>43</v>
      </c>
    </row>
    <row r="463" spans="1:15" x14ac:dyDescent="0.25">
      <c r="A463" t="s">
        <v>98</v>
      </c>
      <c r="B463" t="s">
        <v>99</v>
      </c>
      <c r="C463" t="s">
        <v>387</v>
      </c>
      <c r="D463" t="s">
        <v>103</v>
      </c>
      <c r="E463" t="s">
        <v>42</v>
      </c>
      <c r="F463" t="s">
        <v>55</v>
      </c>
      <c r="G463">
        <v>19510</v>
      </c>
      <c r="H463">
        <v>1637</v>
      </c>
      <c r="I463">
        <v>747</v>
      </c>
      <c r="J463">
        <v>234</v>
      </c>
      <c r="K463">
        <v>691</v>
      </c>
      <c r="L463">
        <v>59945.63</v>
      </c>
      <c r="M463">
        <v>167</v>
      </c>
      <c r="N463">
        <v>20</v>
      </c>
      <c r="O463" t="s">
        <v>43</v>
      </c>
    </row>
    <row r="464" spans="1:15" x14ac:dyDescent="0.25">
      <c r="A464" t="s">
        <v>52</v>
      </c>
      <c r="B464" t="s">
        <v>53</v>
      </c>
      <c r="C464" t="s">
        <v>388</v>
      </c>
      <c r="D464" t="s">
        <v>138</v>
      </c>
      <c r="E464" t="s">
        <v>37</v>
      </c>
      <c r="F464" t="s">
        <v>20</v>
      </c>
      <c r="G464">
        <v>15305</v>
      </c>
      <c r="H464">
        <v>635</v>
      </c>
      <c r="I464">
        <v>317</v>
      </c>
      <c r="J464">
        <v>73</v>
      </c>
      <c r="K464">
        <v>177.65</v>
      </c>
      <c r="L464">
        <v>18424.7</v>
      </c>
      <c r="M464">
        <v>52</v>
      </c>
      <c r="N464">
        <v>19</v>
      </c>
      <c r="O464" t="s">
        <v>43</v>
      </c>
    </row>
    <row r="465" spans="1:15" x14ac:dyDescent="0.25">
      <c r="A465" t="s">
        <v>52</v>
      </c>
      <c r="B465" t="s">
        <v>53</v>
      </c>
      <c r="C465" t="s">
        <v>101</v>
      </c>
      <c r="D465" t="s">
        <v>30</v>
      </c>
      <c r="E465" t="s">
        <v>37</v>
      </c>
      <c r="F465" t="s">
        <v>55</v>
      </c>
      <c r="G465">
        <v>19281</v>
      </c>
      <c r="H465">
        <v>1366</v>
      </c>
      <c r="I465">
        <v>599</v>
      </c>
      <c r="J465">
        <v>147</v>
      </c>
      <c r="K465">
        <v>342.47</v>
      </c>
      <c r="L465">
        <v>50200.62</v>
      </c>
      <c r="M465">
        <v>117</v>
      </c>
      <c r="N465">
        <v>30</v>
      </c>
      <c r="O465" t="s">
        <v>43</v>
      </c>
    </row>
    <row r="466" spans="1:15" x14ac:dyDescent="0.25">
      <c r="A466" t="s">
        <v>15</v>
      </c>
      <c r="B466" t="s">
        <v>16</v>
      </c>
      <c r="C466" t="s">
        <v>389</v>
      </c>
      <c r="D466" t="s">
        <v>91</v>
      </c>
      <c r="E466" t="s">
        <v>19</v>
      </c>
      <c r="F466" t="s">
        <v>20</v>
      </c>
      <c r="G466">
        <v>8728</v>
      </c>
      <c r="H466">
        <v>158</v>
      </c>
      <c r="I466">
        <v>65</v>
      </c>
      <c r="J466">
        <v>14</v>
      </c>
      <c r="K466">
        <v>1206.8800000000001</v>
      </c>
      <c r="L466">
        <v>10245.19</v>
      </c>
      <c r="M466">
        <v>6</v>
      </c>
      <c r="N466">
        <v>17</v>
      </c>
      <c r="O466" t="s">
        <v>43</v>
      </c>
    </row>
    <row r="467" spans="1:15" x14ac:dyDescent="0.25">
      <c r="A467" t="s">
        <v>129</v>
      </c>
      <c r="B467" t="s">
        <v>130</v>
      </c>
      <c r="C467" t="s">
        <v>390</v>
      </c>
      <c r="D467" t="s">
        <v>108</v>
      </c>
      <c r="E467" t="s">
        <v>31</v>
      </c>
      <c r="F467" t="s">
        <v>55</v>
      </c>
      <c r="G467">
        <v>68616</v>
      </c>
      <c r="H467">
        <v>762</v>
      </c>
      <c r="I467">
        <v>197</v>
      </c>
      <c r="J467">
        <v>33</v>
      </c>
      <c r="K467">
        <v>1636.77</v>
      </c>
      <c r="L467">
        <v>5632.9</v>
      </c>
      <c r="M467">
        <v>19</v>
      </c>
      <c r="N467">
        <v>18</v>
      </c>
      <c r="O467" t="s">
        <v>43</v>
      </c>
    </row>
    <row r="468" spans="1:15" x14ac:dyDescent="0.25">
      <c r="A468" t="s">
        <v>98</v>
      </c>
      <c r="B468" t="s">
        <v>99</v>
      </c>
      <c r="C468" t="s">
        <v>334</v>
      </c>
      <c r="D468" t="s">
        <v>68</v>
      </c>
      <c r="E468" t="s">
        <v>42</v>
      </c>
      <c r="F468" t="s">
        <v>26</v>
      </c>
      <c r="G468">
        <v>12477</v>
      </c>
      <c r="H468">
        <v>1595</v>
      </c>
      <c r="I468">
        <v>474</v>
      </c>
      <c r="J468">
        <v>263</v>
      </c>
      <c r="K468">
        <v>541.76</v>
      </c>
      <c r="L468">
        <v>62273.86</v>
      </c>
      <c r="M468">
        <v>188</v>
      </c>
      <c r="N468">
        <v>22</v>
      </c>
      <c r="O468" t="s">
        <v>23</v>
      </c>
    </row>
    <row r="469" spans="1:15" x14ac:dyDescent="0.25">
      <c r="A469" t="s">
        <v>113</v>
      </c>
      <c r="B469" t="s">
        <v>114</v>
      </c>
      <c r="C469" t="s">
        <v>391</v>
      </c>
      <c r="D469" t="s">
        <v>36</v>
      </c>
      <c r="E469" t="s">
        <v>19</v>
      </c>
      <c r="F469" t="s">
        <v>20</v>
      </c>
      <c r="G469">
        <v>15322</v>
      </c>
      <c r="H469">
        <v>548</v>
      </c>
      <c r="I469">
        <v>152</v>
      </c>
      <c r="J469">
        <v>57</v>
      </c>
      <c r="K469">
        <v>1955.06</v>
      </c>
      <c r="L469">
        <v>15002.25</v>
      </c>
      <c r="M469">
        <v>39</v>
      </c>
      <c r="N469">
        <v>8</v>
      </c>
      <c r="O469" t="s">
        <v>43</v>
      </c>
    </row>
    <row r="470" spans="1:15" x14ac:dyDescent="0.25">
      <c r="A470" t="s">
        <v>15</v>
      </c>
      <c r="B470" t="s">
        <v>16</v>
      </c>
      <c r="C470" t="s">
        <v>392</v>
      </c>
      <c r="D470" t="s">
        <v>18</v>
      </c>
      <c r="E470" t="s">
        <v>19</v>
      </c>
      <c r="F470" t="s">
        <v>51</v>
      </c>
      <c r="G470">
        <v>14225</v>
      </c>
      <c r="H470">
        <v>325</v>
      </c>
      <c r="I470">
        <v>145</v>
      </c>
      <c r="J470">
        <v>38</v>
      </c>
      <c r="K470">
        <v>2226.0300000000002</v>
      </c>
      <c r="L470">
        <v>17357.939999999999</v>
      </c>
      <c r="M470">
        <v>19</v>
      </c>
      <c r="N470">
        <v>16</v>
      </c>
      <c r="O470" t="s">
        <v>43</v>
      </c>
    </row>
    <row r="471" spans="1:15" x14ac:dyDescent="0.25">
      <c r="A471" t="s">
        <v>47</v>
      </c>
      <c r="B471" t="s">
        <v>48</v>
      </c>
      <c r="C471" t="s">
        <v>59</v>
      </c>
      <c r="D471" t="s">
        <v>106</v>
      </c>
      <c r="E471" t="s">
        <v>37</v>
      </c>
      <c r="F471" t="s">
        <v>55</v>
      </c>
      <c r="G471">
        <v>50600</v>
      </c>
      <c r="H471">
        <v>2196</v>
      </c>
      <c r="I471">
        <v>825</v>
      </c>
      <c r="J471">
        <v>178</v>
      </c>
      <c r="K471">
        <v>4633.71</v>
      </c>
      <c r="L471">
        <v>33127.550000000003</v>
      </c>
      <c r="M471">
        <v>122</v>
      </c>
      <c r="N471">
        <v>22</v>
      </c>
      <c r="O471" t="s">
        <v>23</v>
      </c>
    </row>
    <row r="472" spans="1:15" x14ac:dyDescent="0.25">
      <c r="A472" t="s">
        <v>98</v>
      </c>
      <c r="B472" t="s">
        <v>99</v>
      </c>
      <c r="C472" t="s">
        <v>228</v>
      </c>
      <c r="D472" t="s">
        <v>103</v>
      </c>
      <c r="E472" t="s">
        <v>42</v>
      </c>
      <c r="F472" t="s">
        <v>20</v>
      </c>
      <c r="G472">
        <v>12188</v>
      </c>
      <c r="H472">
        <v>1138</v>
      </c>
      <c r="I472">
        <v>594</v>
      </c>
      <c r="J472">
        <v>165</v>
      </c>
      <c r="K472">
        <v>654.63</v>
      </c>
      <c r="L472">
        <v>59049.14</v>
      </c>
      <c r="M472">
        <v>143</v>
      </c>
      <c r="N472">
        <v>8</v>
      </c>
      <c r="O472" t="s">
        <v>23</v>
      </c>
    </row>
    <row r="473" spans="1:15" x14ac:dyDescent="0.25">
      <c r="A473" t="s">
        <v>129</v>
      </c>
      <c r="B473" t="s">
        <v>130</v>
      </c>
      <c r="C473" t="s">
        <v>207</v>
      </c>
      <c r="D473" t="s">
        <v>82</v>
      </c>
      <c r="E473" t="s">
        <v>31</v>
      </c>
      <c r="F473" t="s">
        <v>32</v>
      </c>
      <c r="G473">
        <v>41276</v>
      </c>
      <c r="H473">
        <v>536</v>
      </c>
      <c r="I473">
        <v>256</v>
      </c>
      <c r="J473">
        <v>19</v>
      </c>
      <c r="K473">
        <v>1215.6199999999999</v>
      </c>
      <c r="L473">
        <v>3399.22</v>
      </c>
      <c r="M473">
        <v>11</v>
      </c>
      <c r="N473">
        <v>8</v>
      </c>
      <c r="O473" t="s">
        <v>21</v>
      </c>
    </row>
    <row r="474" spans="1:15" x14ac:dyDescent="0.25">
      <c r="A474" t="s">
        <v>33</v>
      </c>
      <c r="B474" t="s">
        <v>34</v>
      </c>
      <c r="C474" t="s">
        <v>393</v>
      </c>
      <c r="D474" t="s">
        <v>170</v>
      </c>
      <c r="E474" t="s">
        <v>37</v>
      </c>
      <c r="F474" t="s">
        <v>20</v>
      </c>
      <c r="G474">
        <v>10310</v>
      </c>
      <c r="H474">
        <v>640</v>
      </c>
      <c r="I474">
        <v>234</v>
      </c>
      <c r="J474">
        <v>86</v>
      </c>
      <c r="K474">
        <v>2444.2800000000002</v>
      </c>
      <c r="L474">
        <v>22617.79</v>
      </c>
      <c r="M474">
        <v>55</v>
      </c>
      <c r="N474">
        <v>16</v>
      </c>
      <c r="O474" t="s">
        <v>23</v>
      </c>
    </row>
    <row r="475" spans="1:15" x14ac:dyDescent="0.25">
      <c r="A475" t="s">
        <v>92</v>
      </c>
      <c r="B475" t="s">
        <v>93</v>
      </c>
      <c r="C475" t="s">
        <v>260</v>
      </c>
      <c r="D475" t="s">
        <v>149</v>
      </c>
      <c r="E475" t="s">
        <v>31</v>
      </c>
      <c r="F475" t="s">
        <v>55</v>
      </c>
      <c r="G475">
        <v>92215</v>
      </c>
      <c r="H475">
        <v>601</v>
      </c>
      <c r="I475">
        <v>209</v>
      </c>
      <c r="J475">
        <v>18</v>
      </c>
      <c r="K475">
        <v>1111.5999999999999</v>
      </c>
      <c r="L475">
        <v>2297.33</v>
      </c>
      <c r="M475">
        <v>7</v>
      </c>
      <c r="N475">
        <v>11</v>
      </c>
      <c r="O475" t="s">
        <v>21</v>
      </c>
    </row>
    <row r="476" spans="1:15" x14ac:dyDescent="0.25">
      <c r="A476" t="s">
        <v>113</v>
      </c>
      <c r="B476" t="s">
        <v>114</v>
      </c>
      <c r="C476" t="s">
        <v>115</v>
      </c>
      <c r="D476" t="s">
        <v>164</v>
      </c>
      <c r="E476" t="s">
        <v>19</v>
      </c>
      <c r="F476" t="s">
        <v>55</v>
      </c>
      <c r="G476">
        <v>21541</v>
      </c>
      <c r="H476">
        <v>807</v>
      </c>
      <c r="I476">
        <v>412</v>
      </c>
      <c r="J476">
        <v>84</v>
      </c>
      <c r="K476">
        <v>2129.2800000000002</v>
      </c>
      <c r="L476">
        <v>21737.84</v>
      </c>
      <c r="M476">
        <v>65</v>
      </c>
      <c r="N476">
        <v>27</v>
      </c>
      <c r="O476" t="s">
        <v>21</v>
      </c>
    </row>
    <row r="477" spans="1:15" x14ac:dyDescent="0.25">
      <c r="A477" t="s">
        <v>52</v>
      </c>
      <c r="B477" t="s">
        <v>53</v>
      </c>
      <c r="C477" t="s">
        <v>75</v>
      </c>
      <c r="D477" t="s">
        <v>30</v>
      </c>
      <c r="E477" t="s">
        <v>37</v>
      </c>
      <c r="F477" t="s">
        <v>26</v>
      </c>
      <c r="G477">
        <v>62756</v>
      </c>
      <c r="H477">
        <v>3065</v>
      </c>
      <c r="I477">
        <v>1561</v>
      </c>
      <c r="J477">
        <v>360</v>
      </c>
      <c r="K477">
        <v>1419.1</v>
      </c>
      <c r="L477">
        <v>90478.98</v>
      </c>
      <c r="M477">
        <v>274</v>
      </c>
      <c r="N477">
        <v>17</v>
      </c>
      <c r="O477" t="s">
        <v>21</v>
      </c>
    </row>
    <row r="478" spans="1:15" x14ac:dyDescent="0.25">
      <c r="A478" t="s">
        <v>113</v>
      </c>
      <c r="B478" t="s">
        <v>114</v>
      </c>
      <c r="C478" t="s">
        <v>394</v>
      </c>
      <c r="D478" t="s">
        <v>164</v>
      </c>
      <c r="E478" t="s">
        <v>19</v>
      </c>
      <c r="F478" t="s">
        <v>26</v>
      </c>
      <c r="G478">
        <v>49659</v>
      </c>
      <c r="H478">
        <v>3186</v>
      </c>
      <c r="I478">
        <v>924</v>
      </c>
      <c r="J478">
        <v>435</v>
      </c>
      <c r="K478">
        <v>10033.11</v>
      </c>
      <c r="L478">
        <v>145689.43</v>
      </c>
      <c r="M478">
        <v>289</v>
      </c>
      <c r="N478">
        <v>18</v>
      </c>
      <c r="O478" t="s">
        <v>21</v>
      </c>
    </row>
    <row r="479" spans="1:15" x14ac:dyDescent="0.25">
      <c r="A479" t="s">
        <v>60</v>
      </c>
      <c r="B479" t="s">
        <v>61</v>
      </c>
      <c r="C479" t="s">
        <v>376</v>
      </c>
      <c r="D479" t="s">
        <v>86</v>
      </c>
      <c r="E479" t="s">
        <v>64</v>
      </c>
      <c r="F479" t="s">
        <v>26</v>
      </c>
      <c r="G479">
        <v>33029</v>
      </c>
      <c r="H479">
        <v>1606</v>
      </c>
      <c r="I479">
        <v>698</v>
      </c>
      <c r="J479">
        <v>97</v>
      </c>
      <c r="K479">
        <v>3327.87</v>
      </c>
      <c r="L479">
        <v>25424.34</v>
      </c>
      <c r="M479">
        <v>67</v>
      </c>
      <c r="N479">
        <v>9</v>
      </c>
      <c r="O479" t="s">
        <v>21</v>
      </c>
    </row>
    <row r="480" spans="1:15" x14ac:dyDescent="0.25">
      <c r="A480" t="s">
        <v>98</v>
      </c>
      <c r="B480" t="s">
        <v>99</v>
      </c>
      <c r="C480" t="s">
        <v>395</v>
      </c>
      <c r="D480" t="s">
        <v>68</v>
      </c>
      <c r="E480" t="s">
        <v>42</v>
      </c>
      <c r="F480" t="s">
        <v>26</v>
      </c>
      <c r="G480">
        <v>28064</v>
      </c>
      <c r="H480">
        <v>2377</v>
      </c>
      <c r="I480">
        <v>672</v>
      </c>
      <c r="J480">
        <v>423</v>
      </c>
      <c r="K480">
        <v>1062.69</v>
      </c>
      <c r="L480">
        <v>100450</v>
      </c>
      <c r="M480">
        <v>354</v>
      </c>
      <c r="N480">
        <v>17</v>
      </c>
      <c r="O480" t="s">
        <v>23</v>
      </c>
    </row>
    <row r="481" spans="1:15" x14ac:dyDescent="0.25">
      <c r="A481" t="s">
        <v>52</v>
      </c>
      <c r="B481" t="s">
        <v>53</v>
      </c>
      <c r="C481" t="s">
        <v>396</v>
      </c>
      <c r="D481" t="s">
        <v>138</v>
      </c>
      <c r="E481" t="s">
        <v>37</v>
      </c>
      <c r="F481" t="s">
        <v>20</v>
      </c>
      <c r="G481">
        <v>41318</v>
      </c>
      <c r="H481">
        <v>2005</v>
      </c>
      <c r="I481">
        <v>933</v>
      </c>
      <c r="J481">
        <v>193</v>
      </c>
      <c r="K481">
        <v>1127.1500000000001</v>
      </c>
      <c r="L481">
        <v>67052.45</v>
      </c>
      <c r="M481">
        <v>163</v>
      </c>
      <c r="N481">
        <v>29</v>
      </c>
      <c r="O481" t="s">
        <v>23</v>
      </c>
    </row>
    <row r="482" spans="1:15" x14ac:dyDescent="0.25">
      <c r="A482" t="s">
        <v>72</v>
      </c>
      <c r="B482" t="s">
        <v>73</v>
      </c>
      <c r="C482" t="s">
        <v>397</v>
      </c>
      <c r="D482" t="s">
        <v>86</v>
      </c>
      <c r="E482" t="s">
        <v>31</v>
      </c>
      <c r="F482" t="s">
        <v>51</v>
      </c>
      <c r="G482">
        <v>58955</v>
      </c>
      <c r="H482">
        <v>1793</v>
      </c>
      <c r="I482">
        <v>498</v>
      </c>
      <c r="J482">
        <v>194</v>
      </c>
      <c r="K482">
        <v>3667.74</v>
      </c>
      <c r="L482">
        <v>49024.97</v>
      </c>
      <c r="M482">
        <v>133</v>
      </c>
      <c r="N482">
        <v>9</v>
      </c>
      <c r="O482" t="s">
        <v>21</v>
      </c>
    </row>
    <row r="483" spans="1:15" x14ac:dyDescent="0.25">
      <c r="A483" t="s">
        <v>33</v>
      </c>
      <c r="B483" t="s">
        <v>34</v>
      </c>
      <c r="C483" t="s">
        <v>398</v>
      </c>
      <c r="D483" t="s">
        <v>36</v>
      </c>
      <c r="E483" t="s">
        <v>37</v>
      </c>
      <c r="F483" t="s">
        <v>26</v>
      </c>
      <c r="G483">
        <v>18554</v>
      </c>
      <c r="H483">
        <v>899</v>
      </c>
      <c r="I483">
        <v>483</v>
      </c>
      <c r="J483">
        <v>84</v>
      </c>
      <c r="K483">
        <v>3908.5</v>
      </c>
      <c r="L483">
        <v>19057.2</v>
      </c>
      <c r="M483">
        <v>67</v>
      </c>
      <c r="N483">
        <v>29</v>
      </c>
      <c r="O483" t="s">
        <v>23</v>
      </c>
    </row>
    <row r="484" spans="1:15" x14ac:dyDescent="0.25">
      <c r="A484" t="s">
        <v>113</v>
      </c>
      <c r="B484" t="s">
        <v>114</v>
      </c>
      <c r="C484" t="s">
        <v>399</v>
      </c>
      <c r="D484" t="s">
        <v>164</v>
      </c>
      <c r="E484" t="s">
        <v>19</v>
      </c>
      <c r="F484" t="s">
        <v>51</v>
      </c>
      <c r="G484">
        <v>36683</v>
      </c>
      <c r="H484">
        <v>1562</v>
      </c>
      <c r="I484">
        <v>762</v>
      </c>
      <c r="J484">
        <v>188</v>
      </c>
      <c r="K484">
        <v>4520.5600000000004</v>
      </c>
      <c r="L484">
        <v>61520.03</v>
      </c>
      <c r="M484">
        <v>128</v>
      </c>
      <c r="N484">
        <v>8</v>
      </c>
      <c r="O484" t="s">
        <v>23</v>
      </c>
    </row>
    <row r="485" spans="1:15" x14ac:dyDescent="0.25">
      <c r="A485" t="s">
        <v>178</v>
      </c>
      <c r="B485" t="s">
        <v>179</v>
      </c>
      <c r="C485" t="s">
        <v>400</v>
      </c>
      <c r="D485" t="s">
        <v>149</v>
      </c>
      <c r="E485" t="s">
        <v>64</v>
      </c>
      <c r="F485" t="s">
        <v>55</v>
      </c>
      <c r="G485">
        <v>46624</v>
      </c>
      <c r="H485">
        <v>457</v>
      </c>
      <c r="I485">
        <v>150</v>
      </c>
      <c r="J485">
        <v>13</v>
      </c>
      <c r="K485">
        <v>1200.93</v>
      </c>
      <c r="L485">
        <v>1660.13</v>
      </c>
      <c r="M485">
        <v>4</v>
      </c>
      <c r="N485">
        <v>17</v>
      </c>
      <c r="O485" t="s">
        <v>21</v>
      </c>
    </row>
    <row r="486" spans="1:15" x14ac:dyDescent="0.25">
      <c r="A486" t="s">
        <v>113</v>
      </c>
      <c r="B486" t="s">
        <v>114</v>
      </c>
      <c r="C486" t="s">
        <v>401</v>
      </c>
      <c r="D486" t="s">
        <v>164</v>
      </c>
      <c r="E486" t="s">
        <v>19</v>
      </c>
      <c r="F486" t="s">
        <v>32</v>
      </c>
      <c r="G486">
        <v>14260</v>
      </c>
      <c r="H486">
        <v>716</v>
      </c>
      <c r="I486">
        <v>288</v>
      </c>
      <c r="J486">
        <v>77</v>
      </c>
      <c r="K486">
        <v>2084.34</v>
      </c>
      <c r="L486">
        <v>23465.51</v>
      </c>
      <c r="M486">
        <v>53</v>
      </c>
      <c r="N486">
        <v>23</v>
      </c>
      <c r="O486" t="s">
        <v>23</v>
      </c>
    </row>
    <row r="487" spans="1:15" x14ac:dyDescent="0.25">
      <c r="A487" t="s">
        <v>76</v>
      </c>
      <c r="B487" t="s">
        <v>77</v>
      </c>
      <c r="C487" t="s">
        <v>162</v>
      </c>
      <c r="D487" t="s">
        <v>82</v>
      </c>
      <c r="E487" t="s">
        <v>42</v>
      </c>
      <c r="F487" t="s">
        <v>26</v>
      </c>
      <c r="G487">
        <v>60288</v>
      </c>
      <c r="H487">
        <v>685</v>
      </c>
      <c r="I487">
        <v>365</v>
      </c>
      <c r="J487">
        <v>26</v>
      </c>
      <c r="K487">
        <v>1068.24</v>
      </c>
      <c r="L487">
        <v>5572.33</v>
      </c>
      <c r="M487">
        <v>13</v>
      </c>
      <c r="N487">
        <v>28</v>
      </c>
      <c r="O487" t="s">
        <v>43</v>
      </c>
    </row>
    <row r="488" spans="1:15" x14ac:dyDescent="0.25">
      <c r="A488" t="s">
        <v>60</v>
      </c>
      <c r="B488" t="s">
        <v>61</v>
      </c>
      <c r="C488" t="s">
        <v>402</v>
      </c>
      <c r="D488" t="s">
        <v>86</v>
      </c>
      <c r="E488" t="s">
        <v>64</v>
      </c>
      <c r="F488" t="s">
        <v>55</v>
      </c>
      <c r="G488">
        <v>52149</v>
      </c>
      <c r="H488">
        <v>1802</v>
      </c>
      <c r="I488">
        <v>731</v>
      </c>
      <c r="J488">
        <v>122</v>
      </c>
      <c r="K488">
        <v>5342.17</v>
      </c>
      <c r="L488">
        <v>26942.48</v>
      </c>
      <c r="M488">
        <v>91</v>
      </c>
      <c r="N488">
        <v>28</v>
      </c>
      <c r="O488" t="s">
        <v>21</v>
      </c>
    </row>
    <row r="489" spans="1:15" x14ac:dyDescent="0.25">
      <c r="A489" t="s">
        <v>52</v>
      </c>
      <c r="B489" t="s">
        <v>53</v>
      </c>
      <c r="C489" t="s">
        <v>127</v>
      </c>
      <c r="D489" t="s">
        <v>89</v>
      </c>
      <c r="E489" t="s">
        <v>37</v>
      </c>
      <c r="F489" t="s">
        <v>55</v>
      </c>
      <c r="G489">
        <v>27312</v>
      </c>
      <c r="H489">
        <v>1297</v>
      </c>
      <c r="I489">
        <v>477</v>
      </c>
      <c r="J489">
        <v>150</v>
      </c>
      <c r="K489">
        <v>394.7</v>
      </c>
      <c r="L489">
        <v>39403.31</v>
      </c>
      <c r="M489">
        <v>101</v>
      </c>
      <c r="N489">
        <v>20</v>
      </c>
      <c r="O489" t="s">
        <v>23</v>
      </c>
    </row>
    <row r="490" spans="1:15" x14ac:dyDescent="0.25">
      <c r="A490" t="s">
        <v>98</v>
      </c>
      <c r="B490" t="s">
        <v>99</v>
      </c>
      <c r="C490" t="s">
        <v>295</v>
      </c>
      <c r="D490" t="s">
        <v>120</v>
      </c>
      <c r="E490" t="s">
        <v>42</v>
      </c>
      <c r="F490" t="s">
        <v>20</v>
      </c>
      <c r="G490">
        <v>25887</v>
      </c>
      <c r="H490">
        <v>2319</v>
      </c>
      <c r="I490">
        <v>813</v>
      </c>
      <c r="J490">
        <v>462</v>
      </c>
      <c r="K490">
        <v>1665.54</v>
      </c>
      <c r="L490">
        <v>155953.19</v>
      </c>
      <c r="M490">
        <v>378</v>
      </c>
      <c r="N490">
        <v>25</v>
      </c>
      <c r="O490" t="s">
        <v>43</v>
      </c>
    </row>
    <row r="491" spans="1:15" x14ac:dyDescent="0.25">
      <c r="A491" t="s">
        <v>129</v>
      </c>
      <c r="B491" t="s">
        <v>130</v>
      </c>
      <c r="C491" t="s">
        <v>403</v>
      </c>
      <c r="D491" t="s">
        <v>108</v>
      </c>
      <c r="E491" t="s">
        <v>31</v>
      </c>
      <c r="F491" t="s">
        <v>20</v>
      </c>
      <c r="G491">
        <v>50897</v>
      </c>
      <c r="H491">
        <v>784</v>
      </c>
      <c r="I491">
        <v>301</v>
      </c>
      <c r="J491">
        <v>47</v>
      </c>
      <c r="K491">
        <v>1222.28</v>
      </c>
      <c r="L491">
        <v>9446.2099999999991</v>
      </c>
      <c r="M491">
        <v>25</v>
      </c>
      <c r="N491">
        <v>22</v>
      </c>
      <c r="O491" t="s">
        <v>43</v>
      </c>
    </row>
    <row r="492" spans="1:15" x14ac:dyDescent="0.25">
      <c r="A492" t="s">
        <v>38</v>
      </c>
      <c r="B492" t="s">
        <v>39</v>
      </c>
      <c r="C492" t="s">
        <v>40</v>
      </c>
      <c r="D492" t="s">
        <v>41</v>
      </c>
      <c r="E492" t="s">
        <v>42</v>
      </c>
      <c r="F492" t="s">
        <v>20</v>
      </c>
      <c r="G492">
        <v>25191</v>
      </c>
      <c r="H492">
        <v>1241</v>
      </c>
      <c r="I492">
        <v>671</v>
      </c>
      <c r="J492">
        <v>71</v>
      </c>
      <c r="K492">
        <v>2294.29</v>
      </c>
      <c r="L492">
        <v>18188.38</v>
      </c>
      <c r="M492">
        <v>44</v>
      </c>
      <c r="N492">
        <v>14</v>
      </c>
      <c r="O492" t="s">
        <v>43</v>
      </c>
    </row>
    <row r="493" spans="1:15" x14ac:dyDescent="0.25">
      <c r="A493" t="s">
        <v>47</v>
      </c>
      <c r="B493" t="s">
        <v>48</v>
      </c>
      <c r="C493" t="s">
        <v>46</v>
      </c>
      <c r="D493" t="s">
        <v>41</v>
      </c>
      <c r="E493" t="s">
        <v>37</v>
      </c>
      <c r="F493" t="s">
        <v>20</v>
      </c>
      <c r="G493">
        <v>30173</v>
      </c>
      <c r="H493">
        <v>1482</v>
      </c>
      <c r="I493">
        <v>497</v>
      </c>
      <c r="J493">
        <v>120</v>
      </c>
      <c r="K493">
        <v>3980.96</v>
      </c>
      <c r="L493">
        <v>22495.17</v>
      </c>
      <c r="M493">
        <v>61</v>
      </c>
      <c r="N493">
        <v>27</v>
      </c>
      <c r="O493" t="s">
        <v>43</v>
      </c>
    </row>
    <row r="494" spans="1:15" x14ac:dyDescent="0.25">
      <c r="A494" t="s">
        <v>33</v>
      </c>
      <c r="B494" t="s">
        <v>34</v>
      </c>
      <c r="C494" t="s">
        <v>404</v>
      </c>
      <c r="D494" t="s">
        <v>58</v>
      </c>
      <c r="E494" t="s">
        <v>37</v>
      </c>
      <c r="F494" t="s">
        <v>26</v>
      </c>
      <c r="G494">
        <v>41283</v>
      </c>
      <c r="H494">
        <v>1962</v>
      </c>
      <c r="I494">
        <v>517</v>
      </c>
      <c r="J494">
        <v>224</v>
      </c>
      <c r="K494">
        <v>5904.22</v>
      </c>
      <c r="L494">
        <v>76222.789999999994</v>
      </c>
      <c r="M494">
        <v>159</v>
      </c>
      <c r="N494">
        <v>28</v>
      </c>
      <c r="O494" t="s">
        <v>43</v>
      </c>
    </row>
    <row r="495" spans="1:15" x14ac:dyDescent="0.25">
      <c r="A495" t="s">
        <v>92</v>
      </c>
      <c r="B495" t="s">
        <v>93</v>
      </c>
      <c r="C495" t="s">
        <v>133</v>
      </c>
      <c r="D495" t="s">
        <v>149</v>
      </c>
      <c r="E495" t="s">
        <v>31</v>
      </c>
      <c r="F495" t="s">
        <v>32</v>
      </c>
      <c r="G495">
        <v>72227</v>
      </c>
      <c r="H495">
        <v>669</v>
      </c>
      <c r="I495">
        <v>247</v>
      </c>
      <c r="J495">
        <v>26</v>
      </c>
      <c r="K495">
        <v>2360.6999999999998</v>
      </c>
      <c r="L495">
        <v>3440.58</v>
      </c>
      <c r="M495">
        <v>12</v>
      </c>
      <c r="N495">
        <v>13</v>
      </c>
      <c r="O495" t="s">
        <v>23</v>
      </c>
    </row>
    <row r="496" spans="1:15" x14ac:dyDescent="0.25">
      <c r="A496" t="s">
        <v>92</v>
      </c>
      <c r="B496" t="s">
        <v>93</v>
      </c>
      <c r="C496" t="s">
        <v>107</v>
      </c>
      <c r="D496" t="s">
        <v>149</v>
      </c>
      <c r="E496" t="s">
        <v>31</v>
      </c>
      <c r="F496" t="s">
        <v>51</v>
      </c>
      <c r="G496">
        <v>61803</v>
      </c>
      <c r="H496">
        <v>1084</v>
      </c>
      <c r="I496">
        <v>349</v>
      </c>
      <c r="J496">
        <v>29</v>
      </c>
      <c r="K496">
        <v>2368.08</v>
      </c>
      <c r="L496">
        <v>4601.9799999999996</v>
      </c>
      <c r="M496">
        <v>12</v>
      </c>
      <c r="N496">
        <v>16</v>
      </c>
      <c r="O496" t="s">
        <v>23</v>
      </c>
    </row>
    <row r="497" spans="1:15" x14ac:dyDescent="0.25">
      <c r="A497" t="s">
        <v>33</v>
      </c>
      <c r="B497" t="s">
        <v>34</v>
      </c>
      <c r="C497" t="s">
        <v>350</v>
      </c>
      <c r="D497" t="s">
        <v>164</v>
      </c>
      <c r="E497" t="s">
        <v>37</v>
      </c>
      <c r="F497" t="s">
        <v>32</v>
      </c>
      <c r="G497">
        <v>28996</v>
      </c>
      <c r="H497">
        <v>1669</v>
      </c>
      <c r="I497">
        <v>705</v>
      </c>
      <c r="J497">
        <v>142</v>
      </c>
      <c r="K497">
        <v>5043.0600000000004</v>
      </c>
      <c r="L497">
        <v>46243.66</v>
      </c>
      <c r="M497">
        <v>106</v>
      </c>
      <c r="N497">
        <v>23</v>
      </c>
      <c r="O497" t="s">
        <v>43</v>
      </c>
    </row>
    <row r="498" spans="1:15" x14ac:dyDescent="0.25">
      <c r="A498" t="s">
        <v>129</v>
      </c>
      <c r="B498" t="s">
        <v>130</v>
      </c>
      <c r="C498" t="s">
        <v>104</v>
      </c>
      <c r="D498" t="s">
        <v>79</v>
      </c>
      <c r="E498" t="s">
        <v>31</v>
      </c>
      <c r="F498" t="s">
        <v>51</v>
      </c>
      <c r="G498">
        <v>47064</v>
      </c>
      <c r="H498">
        <v>479</v>
      </c>
      <c r="I498">
        <v>200</v>
      </c>
      <c r="J498">
        <v>17</v>
      </c>
      <c r="K498">
        <v>675.4</v>
      </c>
      <c r="L498">
        <v>3423.15</v>
      </c>
      <c r="M498">
        <v>7</v>
      </c>
      <c r="N498">
        <v>7</v>
      </c>
      <c r="O498" t="s">
        <v>23</v>
      </c>
    </row>
    <row r="499" spans="1:15" x14ac:dyDescent="0.25">
      <c r="A499" t="s">
        <v>47</v>
      </c>
      <c r="B499" t="s">
        <v>48</v>
      </c>
      <c r="C499" t="s">
        <v>405</v>
      </c>
      <c r="D499" t="s">
        <v>49</v>
      </c>
      <c r="E499" t="s">
        <v>37</v>
      </c>
      <c r="F499" t="s">
        <v>51</v>
      </c>
      <c r="G499">
        <v>15750</v>
      </c>
      <c r="H499">
        <v>569</v>
      </c>
      <c r="I499">
        <v>253</v>
      </c>
      <c r="J499">
        <v>46</v>
      </c>
      <c r="K499">
        <v>1653.84</v>
      </c>
      <c r="L499">
        <v>9017.35</v>
      </c>
      <c r="M499">
        <v>28</v>
      </c>
      <c r="N499">
        <v>10</v>
      </c>
      <c r="O499" t="s">
        <v>43</v>
      </c>
    </row>
    <row r="500" spans="1:15" x14ac:dyDescent="0.25">
      <c r="A500" t="s">
        <v>27</v>
      </c>
      <c r="B500" t="s">
        <v>28</v>
      </c>
      <c r="C500" t="s">
        <v>406</v>
      </c>
      <c r="D500" t="s">
        <v>138</v>
      </c>
      <c r="E500" t="s">
        <v>31</v>
      </c>
      <c r="F500" t="s">
        <v>32</v>
      </c>
      <c r="G500">
        <v>28284</v>
      </c>
      <c r="H500">
        <v>1285</v>
      </c>
      <c r="I500">
        <v>442</v>
      </c>
      <c r="J500">
        <v>125</v>
      </c>
      <c r="K500">
        <v>652.86</v>
      </c>
      <c r="L500">
        <v>33495.230000000003</v>
      </c>
      <c r="M500">
        <v>92</v>
      </c>
      <c r="N500">
        <v>9</v>
      </c>
      <c r="O500" t="s">
        <v>43</v>
      </c>
    </row>
    <row r="501" spans="1:15" x14ac:dyDescent="0.25">
      <c r="A501" t="s">
        <v>52</v>
      </c>
      <c r="B501" t="s">
        <v>53</v>
      </c>
      <c r="C501" t="s">
        <v>162</v>
      </c>
      <c r="D501" t="s">
        <v>89</v>
      </c>
      <c r="E501" t="s">
        <v>37</v>
      </c>
      <c r="F501" t="s">
        <v>55</v>
      </c>
      <c r="G501">
        <v>66172</v>
      </c>
      <c r="H501">
        <v>2721</v>
      </c>
      <c r="I501">
        <v>1141</v>
      </c>
      <c r="J501">
        <v>258</v>
      </c>
      <c r="K501">
        <v>1095.25</v>
      </c>
      <c r="L501">
        <v>72448.89</v>
      </c>
      <c r="M501">
        <v>181</v>
      </c>
      <c r="N501">
        <v>28</v>
      </c>
      <c r="O501" t="s">
        <v>21</v>
      </c>
    </row>
    <row r="502" spans="1:15" x14ac:dyDescent="0.25">
      <c r="A502" t="s">
        <v>52</v>
      </c>
      <c r="B502" t="s">
        <v>53</v>
      </c>
      <c r="C502" t="s">
        <v>381</v>
      </c>
      <c r="D502" t="s">
        <v>138</v>
      </c>
      <c r="E502" t="s">
        <v>37</v>
      </c>
      <c r="F502" t="s">
        <v>20</v>
      </c>
      <c r="G502">
        <v>42474</v>
      </c>
      <c r="H502">
        <v>2037</v>
      </c>
      <c r="I502">
        <v>994</v>
      </c>
      <c r="J502">
        <v>258</v>
      </c>
      <c r="K502">
        <v>1128.21</v>
      </c>
      <c r="L502">
        <v>92164.89</v>
      </c>
      <c r="M502">
        <v>209</v>
      </c>
      <c r="N502">
        <v>11</v>
      </c>
      <c r="O502" t="s">
        <v>23</v>
      </c>
    </row>
    <row r="503" spans="1:15" x14ac:dyDescent="0.25">
      <c r="A503" t="s">
        <v>52</v>
      </c>
      <c r="B503" t="s">
        <v>53</v>
      </c>
      <c r="C503" t="s">
        <v>376</v>
      </c>
      <c r="D503" t="s">
        <v>30</v>
      </c>
      <c r="E503" t="s">
        <v>37</v>
      </c>
      <c r="F503" t="s">
        <v>51</v>
      </c>
      <c r="G503">
        <v>22403</v>
      </c>
      <c r="H503">
        <v>1179</v>
      </c>
      <c r="I503">
        <v>626</v>
      </c>
      <c r="J503">
        <v>162</v>
      </c>
      <c r="K503">
        <v>435.66</v>
      </c>
      <c r="L503">
        <v>67029.7</v>
      </c>
      <c r="M503">
        <v>133</v>
      </c>
      <c r="N503">
        <v>29</v>
      </c>
      <c r="O503" t="s">
        <v>23</v>
      </c>
    </row>
    <row r="504" spans="1:15" x14ac:dyDescent="0.25">
      <c r="A504" t="s">
        <v>60</v>
      </c>
      <c r="B504" t="s">
        <v>61</v>
      </c>
      <c r="C504" t="s">
        <v>215</v>
      </c>
      <c r="D504" t="s">
        <v>86</v>
      </c>
      <c r="E504" t="s">
        <v>64</v>
      </c>
      <c r="F504" t="s">
        <v>51</v>
      </c>
      <c r="G504">
        <v>38015</v>
      </c>
      <c r="H504">
        <v>1636</v>
      </c>
      <c r="I504">
        <v>831</v>
      </c>
      <c r="J504">
        <v>110</v>
      </c>
      <c r="K504">
        <v>4200.82</v>
      </c>
      <c r="L504">
        <v>24328.81</v>
      </c>
      <c r="M504">
        <v>75</v>
      </c>
      <c r="N504">
        <v>21</v>
      </c>
      <c r="O504" t="s">
        <v>23</v>
      </c>
    </row>
    <row r="505" spans="1:15" x14ac:dyDescent="0.25">
      <c r="A505" t="s">
        <v>38</v>
      </c>
      <c r="B505" t="s">
        <v>39</v>
      </c>
      <c r="C505" t="s">
        <v>22</v>
      </c>
      <c r="D505" t="s">
        <v>49</v>
      </c>
      <c r="E505" t="s">
        <v>42</v>
      </c>
      <c r="F505" t="s">
        <v>26</v>
      </c>
      <c r="G505">
        <v>36645</v>
      </c>
      <c r="H505">
        <v>1664</v>
      </c>
      <c r="I505">
        <v>534</v>
      </c>
      <c r="J505">
        <v>98</v>
      </c>
      <c r="K505">
        <v>4674.7700000000004</v>
      </c>
      <c r="L505">
        <v>17300.310000000001</v>
      </c>
      <c r="M505">
        <v>58</v>
      </c>
      <c r="N505">
        <v>21</v>
      </c>
      <c r="O505" t="s">
        <v>23</v>
      </c>
    </row>
    <row r="506" spans="1:15" x14ac:dyDescent="0.25">
      <c r="A506" t="s">
        <v>113</v>
      </c>
      <c r="B506" t="s">
        <v>114</v>
      </c>
      <c r="C506" t="s">
        <v>242</v>
      </c>
      <c r="D506" t="s">
        <v>58</v>
      </c>
      <c r="E506" t="s">
        <v>19</v>
      </c>
      <c r="F506" t="s">
        <v>26</v>
      </c>
      <c r="G506">
        <v>44488</v>
      </c>
      <c r="H506">
        <v>2094</v>
      </c>
      <c r="I506">
        <v>923</v>
      </c>
      <c r="J506">
        <v>265</v>
      </c>
      <c r="K506">
        <v>7575.96</v>
      </c>
      <c r="L506">
        <v>88340.91</v>
      </c>
      <c r="M506">
        <v>197</v>
      </c>
      <c r="N506">
        <v>18</v>
      </c>
      <c r="O506" t="s">
        <v>43</v>
      </c>
    </row>
    <row r="507" spans="1:15" x14ac:dyDescent="0.25">
      <c r="A507" t="s">
        <v>76</v>
      </c>
      <c r="B507" t="s">
        <v>77</v>
      </c>
      <c r="C507" t="s">
        <v>285</v>
      </c>
      <c r="D507" t="s">
        <v>82</v>
      </c>
      <c r="E507" t="s">
        <v>42</v>
      </c>
      <c r="F507" t="s">
        <v>26</v>
      </c>
      <c r="G507">
        <v>64067</v>
      </c>
      <c r="H507">
        <v>1400</v>
      </c>
      <c r="I507">
        <v>711</v>
      </c>
      <c r="J507">
        <v>71</v>
      </c>
      <c r="K507">
        <v>2090.75</v>
      </c>
      <c r="L507">
        <v>13848.65</v>
      </c>
      <c r="M507">
        <v>38</v>
      </c>
      <c r="N507">
        <v>26</v>
      </c>
      <c r="O507" t="s">
        <v>23</v>
      </c>
    </row>
    <row r="508" spans="1:15" x14ac:dyDescent="0.25">
      <c r="A508" t="s">
        <v>92</v>
      </c>
      <c r="B508" t="s">
        <v>93</v>
      </c>
      <c r="C508" t="s">
        <v>364</v>
      </c>
      <c r="D508" t="s">
        <v>95</v>
      </c>
      <c r="E508" t="s">
        <v>31</v>
      </c>
      <c r="F508" t="s">
        <v>51</v>
      </c>
      <c r="G508">
        <v>45430</v>
      </c>
      <c r="H508">
        <v>444</v>
      </c>
      <c r="I508">
        <v>161</v>
      </c>
      <c r="J508">
        <v>17</v>
      </c>
      <c r="K508">
        <v>1640.25</v>
      </c>
      <c r="L508">
        <v>2497.88</v>
      </c>
      <c r="M508">
        <v>6</v>
      </c>
      <c r="N508">
        <v>22</v>
      </c>
      <c r="O508" t="s">
        <v>23</v>
      </c>
    </row>
    <row r="509" spans="1:15" x14ac:dyDescent="0.25">
      <c r="A509" t="s">
        <v>113</v>
      </c>
      <c r="B509" t="s">
        <v>114</v>
      </c>
      <c r="C509" t="s">
        <v>407</v>
      </c>
      <c r="D509" t="s">
        <v>170</v>
      </c>
      <c r="E509" t="s">
        <v>19</v>
      </c>
      <c r="F509" t="s">
        <v>55</v>
      </c>
      <c r="G509">
        <v>29517</v>
      </c>
      <c r="H509">
        <v>1846</v>
      </c>
      <c r="I509">
        <v>875</v>
      </c>
      <c r="J509">
        <v>160</v>
      </c>
      <c r="K509">
        <v>6368.12</v>
      </c>
      <c r="L509">
        <v>37424.31</v>
      </c>
      <c r="M509">
        <v>123</v>
      </c>
      <c r="N509">
        <v>13</v>
      </c>
      <c r="O509" t="s">
        <v>43</v>
      </c>
    </row>
    <row r="510" spans="1:15" x14ac:dyDescent="0.25">
      <c r="A510" t="s">
        <v>98</v>
      </c>
      <c r="B510" t="s">
        <v>99</v>
      </c>
      <c r="C510" t="s">
        <v>381</v>
      </c>
      <c r="D510" t="s">
        <v>103</v>
      </c>
      <c r="E510" t="s">
        <v>42</v>
      </c>
      <c r="F510" t="s">
        <v>20</v>
      </c>
      <c r="G510">
        <v>25770</v>
      </c>
      <c r="H510">
        <v>3502</v>
      </c>
      <c r="I510">
        <v>1667</v>
      </c>
      <c r="J510">
        <v>577</v>
      </c>
      <c r="K510">
        <v>1581.05</v>
      </c>
      <c r="L510">
        <v>124806.69</v>
      </c>
      <c r="M510">
        <v>464</v>
      </c>
      <c r="N510">
        <v>21</v>
      </c>
      <c r="O510" t="s">
        <v>43</v>
      </c>
    </row>
    <row r="511" spans="1:15" x14ac:dyDescent="0.25">
      <c r="A511" t="s">
        <v>60</v>
      </c>
      <c r="B511" t="s">
        <v>61</v>
      </c>
      <c r="C511" t="s">
        <v>248</v>
      </c>
      <c r="D511" t="s">
        <v>63</v>
      </c>
      <c r="E511" t="s">
        <v>64</v>
      </c>
      <c r="F511" t="s">
        <v>51</v>
      </c>
      <c r="G511">
        <v>62453</v>
      </c>
      <c r="H511">
        <v>3017</v>
      </c>
      <c r="I511">
        <v>1099</v>
      </c>
      <c r="J511">
        <v>202</v>
      </c>
      <c r="K511">
        <v>6425.1</v>
      </c>
      <c r="L511">
        <v>38456.61</v>
      </c>
      <c r="M511">
        <v>120</v>
      </c>
      <c r="N511">
        <v>12</v>
      </c>
      <c r="O511" t="s">
        <v>21</v>
      </c>
    </row>
    <row r="512" spans="1:15" x14ac:dyDescent="0.25">
      <c r="A512" t="s">
        <v>72</v>
      </c>
      <c r="B512" t="s">
        <v>73</v>
      </c>
      <c r="C512" t="s">
        <v>380</v>
      </c>
      <c r="D512" t="s">
        <v>70</v>
      </c>
      <c r="E512" t="s">
        <v>31</v>
      </c>
      <c r="F512" t="s">
        <v>20</v>
      </c>
      <c r="G512">
        <v>33962</v>
      </c>
      <c r="H512">
        <v>1000</v>
      </c>
      <c r="I512">
        <v>372</v>
      </c>
      <c r="J512">
        <v>98</v>
      </c>
      <c r="K512">
        <v>1770.5</v>
      </c>
      <c r="L512">
        <v>24837.71</v>
      </c>
      <c r="M512">
        <v>61</v>
      </c>
      <c r="N512">
        <v>25</v>
      </c>
      <c r="O512" t="s">
        <v>23</v>
      </c>
    </row>
    <row r="513" spans="1:15" x14ac:dyDescent="0.25">
      <c r="A513" t="s">
        <v>76</v>
      </c>
      <c r="B513" t="s">
        <v>77</v>
      </c>
      <c r="C513" t="s">
        <v>289</v>
      </c>
      <c r="D513" t="s">
        <v>108</v>
      </c>
      <c r="E513" t="s">
        <v>42</v>
      </c>
      <c r="F513" t="s">
        <v>20</v>
      </c>
      <c r="G513">
        <v>60360</v>
      </c>
      <c r="H513">
        <v>1002</v>
      </c>
      <c r="I513">
        <v>464</v>
      </c>
      <c r="J513">
        <v>32</v>
      </c>
      <c r="K513">
        <v>1917.66</v>
      </c>
      <c r="L513">
        <v>7267.18</v>
      </c>
      <c r="M513">
        <v>20</v>
      </c>
      <c r="N513">
        <v>14</v>
      </c>
      <c r="O513" t="s">
        <v>23</v>
      </c>
    </row>
    <row r="514" spans="1:15" x14ac:dyDescent="0.25">
      <c r="A514" t="s">
        <v>60</v>
      </c>
      <c r="B514" t="s">
        <v>61</v>
      </c>
      <c r="C514" t="s">
        <v>408</v>
      </c>
      <c r="D514" t="s">
        <v>70</v>
      </c>
      <c r="E514" t="s">
        <v>64</v>
      </c>
      <c r="F514" t="s">
        <v>26</v>
      </c>
      <c r="G514">
        <v>50942</v>
      </c>
      <c r="H514">
        <v>1342</v>
      </c>
      <c r="I514">
        <v>584</v>
      </c>
      <c r="J514">
        <v>115</v>
      </c>
      <c r="K514">
        <v>3771.81</v>
      </c>
      <c r="L514">
        <v>32154.16</v>
      </c>
      <c r="M514">
        <v>65</v>
      </c>
      <c r="N514">
        <v>22</v>
      </c>
      <c r="O514" t="s">
        <v>43</v>
      </c>
    </row>
    <row r="515" spans="1:15" x14ac:dyDescent="0.25">
      <c r="A515" t="s">
        <v>38</v>
      </c>
      <c r="B515" t="s">
        <v>39</v>
      </c>
      <c r="C515" t="s">
        <v>136</v>
      </c>
      <c r="D515" t="s">
        <v>41</v>
      </c>
      <c r="E515" t="s">
        <v>42</v>
      </c>
      <c r="F515" t="s">
        <v>26</v>
      </c>
      <c r="G515">
        <v>43354</v>
      </c>
      <c r="H515">
        <v>2183</v>
      </c>
      <c r="I515">
        <v>757</v>
      </c>
      <c r="J515">
        <v>155</v>
      </c>
      <c r="K515">
        <v>4349.3599999999997</v>
      </c>
      <c r="L515">
        <v>36063.97</v>
      </c>
      <c r="M515">
        <v>81</v>
      </c>
      <c r="N515">
        <v>30</v>
      </c>
      <c r="O515" t="s">
        <v>43</v>
      </c>
    </row>
    <row r="516" spans="1:15" x14ac:dyDescent="0.25">
      <c r="A516" t="s">
        <v>178</v>
      </c>
      <c r="B516" t="s">
        <v>179</v>
      </c>
      <c r="C516" t="s">
        <v>366</v>
      </c>
      <c r="D516" t="s">
        <v>149</v>
      </c>
      <c r="E516" t="s">
        <v>64</v>
      </c>
      <c r="F516" t="s">
        <v>26</v>
      </c>
      <c r="G516">
        <v>74230</v>
      </c>
      <c r="H516">
        <v>442</v>
      </c>
      <c r="I516">
        <v>152</v>
      </c>
      <c r="J516">
        <v>7</v>
      </c>
      <c r="K516">
        <v>1643.55</v>
      </c>
      <c r="L516">
        <v>1154.9100000000001</v>
      </c>
      <c r="M516">
        <v>2</v>
      </c>
      <c r="N516">
        <v>7</v>
      </c>
      <c r="O516" t="s">
        <v>43</v>
      </c>
    </row>
    <row r="517" spans="1:15" x14ac:dyDescent="0.25">
      <c r="A517" t="s">
        <v>27</v>
      </c>
      <c r="B517" t="s">
        <v>28</v>
      </c>
      <c r="C517" t="s">
        <v>294</v>
      </c>
      <c r="D517" t="s">
        <v>30</v>
      </c>
      <c r="E517" t="s">
        <v>31</v>
      </c>
      <c r="F517" t="s">
        <v>51</v>
      </c>
      <c r="G517">
        <v>18466</v>
      </c>
      <c r="H517">
        <v>913</v>
      </c>
      <c r="I517">
        <v>257</v>
      </c>
      <c r="J517">
        <v>98</v>
      </c>
      <c r="K517">
        <v>257.43</v>
      </c>
      <c r="L517">
        <v>26192.91</v>
      </c>
      <c r="M517">
        <v>72</v>
      </c>
      <c r="N517">
        <v>16</v>
      </c>
      <c r="O517" t="s">
        <v>23</v>
      </c>
    </row>
    <row r="518" spans="1:15" x14ac:dyDescent="0.25">
      <c r="A518" t="s">
        <v>38</v>
      </c>
      <c r="B518" t="s">
        <v>39</v>
      </c>
      <c r="C518" t="s">
        <v>291</v>
      </c>
      <c r="D518" t="s">
        <v>106</v>
      </c>
      <c r="E518" t="s">
        <v>42</v>
      </c>
      <c r="F518" t="s">
        <v>20</v>
      </c>
      <c r="G518">
        <v>15406</v>
      </c>
      <c r="H518">
        <v>648</v>
      </c>
      <c r="I518">
        <v>296</v>
      </c>
      <c r="J518">
        <v>47</v>
      </c>
      <c r="K518">
        <v>1484.7</v>
      </c>
      <c r="L518">
        <v>10767.1</v>
      </c>
      <c r="M518">
        <v>28</v>
      </c>
      <c r="N518">
        <v>26</v>
      </c>
      <c r="O518" t="s">
        <v>43</v>
      </c>
    </row>
    <row r="519" spans="1:15" x14ac:dyDescent="0.25">
      <c r="A519" t="s">
        <v>129</v>
      </c>
      <c r="B519" t="s">
        <v>130</v>
      </c>
      <c r="C519" t="s">
        <v>151</v>
      </c>
      <c r="D519" t="s">
        <v>79</v>
      </c>
      <c r="E519" t="s">
        <v>31</v>
      </c>
      <c r="F519" t="s">
        <v>32</v>
      </c>
      <c r="G519">
        <v>34274</v>
      </c>
      <c r="H519">
        <v>491</v>
      </c>
      <c r="I519">
        <v>211</v>
      </c>
      <c r="J519">
        <v>30</v>
      </c>
      <c r="K519">
        <v>1026.45</v>
      </c>
      <c r="L519">
        <v>7355.99</v>
      </c>
      <c r="M519">
        <v>15</v>
      </c>
      <c r="N519">
        <v>12</v>
      </c>
      <c r="O519" t="s">
        <v>21</v>
      </c>
    </row>
    <row r="520" spans="1:15" x14ac:dyDescent="0.25">
      <c r="A520" t="s">
        <v>27</v>
      </c>
      <c r="B520" t="s">
        <v>28</v>
      </c>
      <c r="C520" t="s">
        <v>404</v>
      </c>
      <c r="D520" t="s">
        <v>30</v>
      </c>
      <c r="E520" t="s">
        <v>31</v>
      </c>
      <c r="F520" t="s">
        <v>55</v>
      </c>
      <c r="G520">
        <v>42749</v>
      </c>
      <c r="H520">
        <v>1747</v>
      </c>
      <c r="I520">
        <v>667</v>
      </c>
      <c r="J520">
        <v>177</v>
      </c>
      <c r="K520">
        <v>555.44000000000005</v>
      </c>
      <c r="L520">
        <v>50065.48</v>
      </c>
      <c r="M520">
        <v>146</v>
      </c>
      <c r="N520">
        <v>30</v>
      </c>
      <c r="O520" t="s">
        <v>23</v>
      </c>
    </row>
    <row r="521" spans="1:15" x14ac:dyDescent="0.25">
      <c r="A521" t="s">
        <v>33</v>
      </c>
      <c r="B521" t="s">
        <v>34</v>
      </c>
      <c r="C521" t="s">
        <v>409</v>
      </c>
      <c r="D521" t="s">
        <v>36</v>
      </c>
      <c r="E521" t="s">
        <v>37</v>
      </c>
      <c r="F521" t="s">
        <v>51</v>
      </c>
      <c r="G521">
        <v>43952</v>
      </c>
      <c r="H521">
        <v>1827</v>
      </c>
      <c r="I521">
        <v>807</v>
      </c>
      <c r="J521">
        <v>235</v>
      </c>
      <c r="K521">
        <v>5558.81</v>
      </c>
      <c r="L521">
        <v>60231.199999999997</v>
      </c>
      <c r="M521">
        <v>149</v>
      </c>
      <c r="N521">
        <v>8</v>
      </c>
      <c r="O521" t="s">
        <v>23</v>
      </c>
    </row>
    <row r="522" spans="1:15" x14ac:dyDescent="0.25">
      <c r="A522" t="s">
        <v>72</v>
      </c>
      <c r="B522" t="s">
        <v>73</v>
      </c>
      <c r="C522" t="s">
        <v>410</v>
      </c>
      <c r="D522" t="s">
        <v>86</v>
      </c>
      <c r="E522" t="s">
        <v>31</v>
      </c>
      <c r="F522" t="s">
        <v>32</v>
      </c>
      <c r="G522">
        <v>18218</v>
      </c>
      <c r="H522">
        <v>881</v>
      </c>
      <c r="I522">
        <v>312</v>
      </c>
      <c r="J522">
        <v>70</v>
      </c>
      <c r="K522">
        <v>2040.67</v>
      </c>
      <c r="L522">
        <v>14773.49</v>
      </c>
      <c r="M522">
        <v>51</v>
      </c>
      <c r="N522">
        <v>24</v>
      </c>
      <c r="O522" t="s">
        <v>21</v>
      </c>
    </row>
    <row r="523" spans="1:15" x14ac:dyDescent="0.25">
      <c r="A523" t="s">
        <v>72</v>
      </c>
      <c r="B523" t="s">
        <v>73</v>
      </c>
      <c r="C523" t="s">
        <v>227</v>
      </c>
      <c r="D523" t="s">
        <v>70</v>
      </c>
      <c r="E523" t="s">
        <v>31</v>
      </c>
      <c r="F523" t="s">
        <v>26</v>
      </c>
      <c r="G523">
        <v>31060</v>
      </c>
      <c r="H523">
        <v>882</v>
      </c>
      <c r="I523">
        <v>318</v>
      </c>
      <c r="J523">
        <v>64</v>
      </c>
      <c r="K523">
        <v>1448.56</v>
      </c>
      <c r="L523">
        <v>13806.55</v>
      </c>
      <c r="M523">
        <v>40</v>
      </c>
      <c r="N523">
        <v>16</v>
      </c>
      <c r="O523" t="s">
        <v>23</v>
      </c>
    </row>
    <row r="524" spans="1:15" x14ac:dyDescent="0.25">
      <c r="A524" t="s">
        <v>92</v>
      </c>
      <c r="B524" t="s">
        <v>93</v>
      </c>
      <c r="C524" t="s">
        <v>181</v>
      </c>
      <c r="D524" t="s">
        <v>95</v>
      </c>
      <c r="E524" t="s">
        <v>31</v>
      </c>
      <c r="F524" t="s">
        <v>32</v>
      </c>
      <c r="G524">
        <v>77746</v>
      </c>
      <c r="H524">
        <v>550</v>
      </c>
      <c r="I524">
        <v>138</v>
      </c>
      <c r="J524">
        <v>14</v>
      </c>
      <c r="K524">
        <v>1296.5</v>
      </c>
      <c r="L524">
        <v>2636.35</v>
      </c>
      <c r="M524">
        <v>7</v>
      </c>
      <c r="N524">
        <v>10</v>
      </c>
      <c r="O524" t="s">
        <v>43</v>
      </c>
    </row>
    <row r="525" spans="1:15" x14ac:dyDescent="0.25">
      <c r="A525" t="s">
        <v>129</v>
      </c>
      <c r="B525" t="s">
        <v>130</v>
      </c>
      <c r="C525" t="s">
        <v>75</v>
      </c>
      <c r="D525" t="s">
        <v>108</v>
      </c>
      <c r="E525" t="s">
        <v>31</v>
      </c>
      <c r="F525" t="s">
        <v>32</v>
      </c>
      <c r="G525">
        <v>28221</v>
      </c>
      <c r="H525">
        <v>292</v>
      </c>
      <c r="I525">
        <v>158</v>
      </c>
      <c r="J525">
        <v>15</v>
      </c>
      <c r="K525">
        <v>599.44000000000005</v>
      </c>
      <c r="L525">
        <v>3460.49</v>
      </c>
      <c r="M525">
        <v>7</v>
      </c>
      <c r="N525">
        <v>7</v>
      </c>
      <c r="O525" t="s">
        <v>21</v>
      </c>
    </row>
    <row r="526" spans="1:15" x14ac:dyDescent="0.25">
      <c r="A526" t="s">
        <v>38</v>
      </c>
      <c r="B526" t="s">
        <v>39</v>
      </c>
      <c r="C526" t="s">
        <v>389</v>
      </c>
      <c r="D526" t="s">
        <v>41</v>
      </c>
      <c r="E526" t="s">
        <v>42</v>
      </c>
      <c r="F526" t="s">
        <v>20</v>
      </c>
      <c r="G526">
        <v>39922</v>
      </c>
      <c r="H526">
        <v>1689</v>
      </c>
      <c r="I526">
        <v>679</v>
      </c>
      <c r="J526">
        <v>128</v>
      </c>
      <c r="K526">
        <v>4469.21</v>
      </c>
      <c r="L526">
        <v>28969.24</v>
      </c>
      <c r="M526">
        <v>75</v>
      </c>
    </row>
    <row r="527" spans="1:15" x14ac:dyDescent="0.25">
      <c r="A527" t="s">
        <v>113</v>
      </c>
      <c r="B527" t="s">
        <v>114</v>
      </c>
      <c r="C527" t="s">
        <v>328</v>
      </c>
      <c r="D527" t="s">
        <v>170</v>
      </c>
      <c r="E527" t="s">
        <v>19</v>
      </c>
      <c r="F527" t="s">
        <v>32</v>
      </c>
      <c r="G527">
        <v>17448</v>
      </c>
      <c r="H527">
        <v>1004</v>
      </c>
      <c r="I527">
        <v>398</v>
      </c>
      <c r="J527">
        <v>91</v>
      </c>
      <c r="K527">
        <v>2880.17</v>
      </c>
      <c r="L527">
        <v>23696.04</v>
      </c>
      <c r="M527">
        <v>56</v>
      </c>
      <c r="N527">
        <v>29</v>
      </c>
      <c r="O527" t="s">
        <v>23</v>
      </c>
    </row>
    <row r="528" spans="1:15" x14ac:dyDescent="0.25">
      <c r="A528" t="s">
        <v>47</v>
      </c>
      <c r="B528" t="s">
        <v>48</v>
      </c>
      <c r="C528" t="s">
        <v>360</v>
      </c>
      <c r="D528" t="s">
        <v>41</v>
      </c>
      <c r="E528" t="s">
        <v>37</v>
      </c>
      <c r="F528" t="s">
        <v>51</v>
      </c>
      <c r="G528">
        <v>50899</v>
      </c>
      <c r="H528">
        <v>2281</v>
      </c>
      <c r="I528">
        <v>1064</v>
      </c>
      <c r="J528">
        <v>165</v>
      </c>
      <c r="K528">
        <v>6719.01</v>
      </c>
      <c r="L528">
        <v>31687.21</v>
      </c>
      <c r="M528">
        <v>88</v>
      </c>
      <c r="N528">
        <v>7</v>
      </c>
      <c r="O528" t="s">
        <v>21</v>
      </c>
    </row>
    <row r="529" spans="1:15" x14ac:dyDescent="0.25">
      <c r="A529" t="s">
        <v>129</v>
      </c>
      <c r="B529" t="s">
        <v>130</v>
      </c>
      <c r="C529" t="s">
        <v>231</v>
      </c>
      <c r="D529" t="s">
        <v>79</v>
      </c>
      <c r="E529" t="s">
        <v>31</v>
      </c>
      <c r="F529" t="s">
        <v>32</v>
      </c>
      <c r="G529">
        <v>69291</v>
      </c>
      <c r="H529">
        <v>1637</v>
      </c>
      <c r="I529">
        <v>614</v>
      </c>
      <c r="J529">
        <v>83</v>
      </c>
      <c r="K529">
        <v>2731</v>
      </c>
      <c r="L529">
        <v>15996.13</v>
      </c>
      <c r="M529">
        <v>49</v>
      </c>
      <c r="N529">
        <v>27</v>
      </c>
      <c r="O529" t="s">
        <v>23</v>
      </c>
    </row>
    <row r="530" spans="1:15" x14ac:dyDescent="0.25">
      <c r="A530" t="s">
        <v>129</v>
      </c>
      <c r="B530" t="s">
        <v>130</v>
      </c>
      <c r="C530" t="s">
        <v>307</v>
      </c>
      <c r="D530" t="s">
        <v>108</v>
      </c>
      <c r="E530" t="s">
        <v>31</v>
      </c>
      <c r="F530" t="s">
        <v>55</v>
      </c>
      <c r="G530">
        <v>84008</v>
      </c>
      <c r="H530">
        <v>1047</v>
      </c>
      <c r="I530">
        <v>262</v>
      </c>
      <c r="J530">
        <v>61</v>
      </c>
      <c r="K530">
        <v>1259.43</v>
      </c>
      <c r="L530">
        <v>10315.17</v>
      </c>
      <c r="M530">
        <v>32</v>
      </c>
      <c r="N530">
        <v>10</v>
      </c>
      <c r="O530" t="s">
        <v>43</v>
      </c>
    </row>
    <row r="531" spans="1:15" x14ac:dyDescent="0.25">
      <c r="A531" t="s">
        <v>60</v>
      </c>
      <c r="B531" t="s">
        <v>61</v>
      </c>
      <c r="C531" t="s">
        <v>50</v>
      </c>
      <c r="D531" t="s">
        <v>63</v>
      </c>
      <c r="E531" t="s">
        <v>64</v>
      </c>
      <c r="F531" t="s">
        <v>55</v>
      </c>
      <c r="G531">
        <v>43831</v>
      </c>
      <c r="H531">
        <v>1716</v>
      </c>
      <c r="I531">
        <v>475</v>
      </c>
      <c r="J531">
        <v>150</v>
      </c>
      <c r="K531">
        <v>5235.53</v>
      </c>
      <c r="L531">
        <v>41281.93</v>
      </c>
      <c r="M531">
        <v>101</v>
      </c>
      <c r="N531">
        <v>18</v>
      </c>
      <c r="O531" t="s">
        <v>21</v>
      </c>
    </row>
    <row r="532" spans="1:15" x14ac:dyDescent="0.25">
      <c r="A532" t="s">
        <v>129</v>
      </c>
      <c r="B532" t="s">
        <v>130</v>
      </c>
      <c r="C532" t="s">
        <v>411</v>
      </c>
      <c r="D532" t="s">
        <v>79</v>
      </c>
      <c r="E532" t="s">
        <v>31</v>
      </c>
      <c r="F532" t="s">
        <v>51</v>
      </c>
      <c r="G532">
        <v>32085</v>
      </c>
      <c r="H532">
        <v>635</v>
      </c>
      <c r="I532">
        <v>263</v>
      </c>
      <c r="J532">
        <v>36</v>
      </c>
      <c r="K532">
        <v>778.3</v>
      </c>
      <c r="L532">
        <v>6900.39</v>
      </c>
      <c r="M532">
        <v>18</v>
      </c>
      <c r="N532">
        <v>28</v>
      </c>
      <c r="O532" t="s">
        <v>23</v>
      </c>
    </row>
    <row r="533" spans="1:15" x14ac:dyDescent="0.25">
      <c r="A533" t="s">
        <v>44</v>
      </c>
      <c r="B533" t="s">
        <v>45</v>
      </c>
      <c r="C533" t="s">
        <v>326</v>
      </c>
      <c r="D533" t="s">
        <v>25</v>
      </c>
      <c r="E533" t="s">
        <v>19</v>
      </c>
      <c r="F533" t="s">
        <v>26</v>
      </c>
      <c r="G533">
        <v>20549</v>
      </c>
      <c r="H533">
        <v>416</v>
      </c>
      <c r="I533">
        <v>175</v>
      </c>
      <c r="J533">
        <v>32</v>
      </c>
      <c r="K533">
        <v>3194.2</v>
      </c>
      <c r="L533">
        <v>14915.38</v>
      </c>
      <c r="M533">
        <v>20</v>
      </c>
      <c r="N533">
        <v>25</v>
      </c>
      <c r="O533" t="s">
        <v>43</v>
      </c>
    </row>
    <row r="534" spans="1:15" x14ac:dyDescent="0.25">
      <c r="A534" t="s">
        <v>178</v>
      </c>
      <c r="B534" t="s">
        <v>179</v>
      </c>
      <c r="C534" t="s">
        <v>412</v>
      </c>
      <c r="D534" t="s">
        <v>95</v>
      </c>
      <c r="E534" t="s">
        <v>64</v>
      </c>
      <c r="F534" t="s">
        <v>55</v>
      </c>
      <c r="G534">
        <v>99222</v>
      </c>
      <c r="H534">
        <v>842</v>
      </c>
      <c r="I534">
        <v>330</v>
      </c>
      <c r="J534">
        <v>13</v>
      </c>
      <c r="K534">
        <v>2439.81</v>
      </c>
      <c r="L534">
        <v>1740.14</v>
      </c>
      <c r="M534">
        <v>6</v>
      </c>
      <c r="N534">
        <v>23</v>
      </c>
      <c r="O534" t="s">
        <v>23</v>
      </c>
    </row>
    <row r="535" spans="1:15" x14ac:dyDescent="0.25">
      <c r="A535" t="s">
        <v>98</v>
      </c>
      <c r="B535" t="s">
        <v>99</v>
      </c>
      <c r="C535" t="s">
        <v>413</v>
      </c>
      <c r="D535" t="s">
        <v>120</v>
      </c>
      <c r="E535" t="s">
        <v>42</v>
      </c>
      <c r="F535" t="s">
        <v>20</v>
      </c>
      <c r="G535">
        <v>26538</v>
      </c>
      <c r="H535">
        <v>2503</v>
      </c>
      <c r="I535">
        <v>1208</v>
      </c>
      <c r="J535">
        <v>324</v>
      </c>
      <c r="K535">
        <v>999.98</v>
      </c>
      <c r="L535">
        <v>64885.73</v>
      </c>
      <c r="M535">
        <v>260</v>
      </c>
      <c r="N535">
        <v>27</v>
      </c>
      <c r="O535" t="s">
        <v>21</v>
      </c>
    </row>
    <row r="536" spans="1:15" x14ac:dyDescent="0.25">
      <c r="A536" t="s">
        <v>98</v>
      </c>
      <c r="B536" t="s">
        <v>99</v>
      </c>
      <c r="C536" t="s">
        <v>405</v>
      </c>
      <c r="D536" t="s">
        <v>120</v>
      </c>
      <c r="E536" t="s">
        <v>42</v>
      </c>
      <c r="F536" t="s">
        <v>26</v>
      </c>
      <c r="G536">
        <v>25611</v>
      </c>
      <c r="H536">
        <v>3319</v>
      </c>
      <c r="I536">
        <v>1119</v>
      </c>
      <c r="J536">
        <v>427</v>
      </c>
      <c r="K536">
        <v>2597.73</v>
      </c>
      <c r="L536">
        <v>138112.99</v>
      </c>
      <c r="M536">
        <v>359</v>
      </c>
      <c r="N536">
        <v>15</v>
      </c>
      <c r="O536" t="s">
        <v>21</v>
      </c>
    </row>
    <row r="537" spans="1:15" x14ac:dyDescent="0.25">
      <c r="A537" t="s">
        <v>52</v>
      </c>
      <c r="B537" t="s">
        <v>53</v>
      </c>
      <c r="C537" t="s">
        <v>414</v>
      </c>
      <c r="D537" t="s">
        <v>30</v>
      </c>
      <c r="E537" t="s">
        <v>37</v>
      </c>
      <c r="F537" t="s">
        <v>26</v>
      </c>
      <c r="G537">
        <v>40376</v>
      </c>
      <c r="H537">
        <v>2375</v>
      </c>
      <c r="I537">
        <v>1089</v>
      </c>
      <c r="J537">
        <v>282</v>
      </c>
      <c r="K537">
        <v>669.98</v>
      </c>
      <c r="L537">
        <v>85106.36</v>
      </c>
      <c r="M537">
        <v>229</v>
      </c>
      <c r="N537">
        <v>8</v>
      </c>
      <c r="O537" t="s">
        <v>21</v>
      </c>
    </row>
    <row r="538" spans="1:15" x14ac:dyDescent="0.25">
      <c r="A538" t="s">
        <v>47</v>
      </c>
      <c r="B538" t="s">
        <v>48</v>
      </c>
      <c r="C538" t="s">
        <v>320</v>
      </c>
      <c r="D538" t="s">
        <v>41</v>
      </c>
      <c r="E538" t="s">
        <v>37</v>
      </c>
      <c r="F538" t="s">
        <v>32</v>
      </c>
      <c r="G538">
        <v>32162</v>
      </c>
      <c r="H538">
        <v>1318</v>
      </c>
      <c r="I538">
        <v>533</v>
      </c>
      <c r="J538">
        <v>124</v>
      </c>
      <c r="K538">
        <v>3158.93</v>
      </c>
      <c r="L538">
        <v>20966.68</v>
      </c>
      <c r="M538">
        <v>78</v>
      </c>
      <c r="N538">
        <v>26</v>
      </c>
      <c r="O538" t="s">
        <v>23</v>
      </c>
    </row>
    <row r="539" spans="1:15" x14ac:dyDescent="0.25">
      <c r="A539" t="s">
        <v>129</v>
      </c>
      <c r="B539" t="s">
        <v>130</v>
      </c>
      <c r="C539" t="s">
        <v>107</v>
      </c>
      <c r="D539" t="s">
        <v>82</v>
      </c>
      <c r="E539" t="s">
        <v>31</v>
      </c>
      <c r="F539" t="s">
        <v>26</v>
      </c>
      <c r="G539">
        <v>73662</v>
      </c>
      <c r="H539">
        <v>1017</v>
      </c>
      <c r="I539">
        <v>258</v>
      </c>
      <c r="J539">
        <v>49</v>
      </c>
      <c r="K539">
        <v>2324.96</v>
      </c>
      <c r="L539">
        <v>11271.24</v>
      </c>
      <c r="M539">
        <v>28</v>
      </c>
      <c r="N539">
        <v>15</v>
      </c>
      <c r="O539" t="s">
        <v>21</v>
      </c>
    </row>
    <row r="540" spans="1:15" x14ac:dyDescent="0.25">
      <c r="A540" t="s">
        <v>113</v>
      </c>
      <c r="B540" t="s">
        <v>114</v>
      </c>
      <c r="C540" t="s">
        <v>327</v>
      </c>
      <c r="D540" t="s">
        <v>58</v>
      </c>
      <c r="E540" t="s">
        <v>19</v>
      </c>
      <c r="F540" t="s">
        <v>32</v>
      </c>
      <c r="G540">
        <v>10348</v>
      </c>
      <c r="H540">
        <v>450</v>
      </c>
      <c r="I540">
        <v>155</v>
      </c>
      <c r="J540">
        <v>52</v>
      </c>
      <c r="K540">
        <v>1545.73</v>
      </c>
      <c r="L540">
        <v>11784.35</v>
      </c>
      <c r="M540">
        <v>41</v>
      </c>
      <c r="N540">
        <v>18</v>
      </c>
      <c r="O540" t="s">
        <v>21</v>
      </c>
    </row>
    <row r="541" spans="1:15" x14ac:dyDescent="0.25">
      <c r="A541" t="s">
        <v>44</v>
      </c>
      <c r="B541" t="s">
        <v>45</v>
      </c>
      <c r="C541" t="s">
        <v>333</v>
      </c>
      <c r="D541" t="s">
        <v>18</v>
      </c>
      <c r="E541" t="s">
        <v>19</v>
      </c>
      <c r="F541" t="s">
        <v>51</v>
      </c>
      <c r="G541">
        <v>10343</v>
      </c>
      <c r="H541">
        <v>300</v>
      </c>
      <c r="I541">
        <v>92</v>
      </c>
      <c r="J541">
        <v>32</v>
      </c>
      <c r="K541">
        <v>2777.65</v>
      </c>
      <c r="L541">
        <v>20368.47</v>
      </c>
      <c r="M541">
        <v>19</v>
      </c>
      <c r="N541">
        <v>17</v>
      </c>
      <c r="O541" t="s">
        <v>21</v>
      </c>
    </row>
    <row r="542" spans="1:15" x14ac:dyDescent="0.25">
      <c r="A542" t="s">
        <v>129</v>
      </c>
      <c r="B542" t="s">
        <v>130</v>
      </c>
      <c r="C542" t="s">
        <v>248</v>
      </c>
      <c r="D542" t="s">
        <v>108</v>
      </c>
      <c r="E542" t="s">
        <v>31</v>
      </c>
      <c r="F542" t="s">
        <v>26</v>
      </c>
      <c r="G542">
        <v>69090</v>
      </c>
      <c r="H542">
        <v>708</v>
      </c>
      <c r="I542">
        <v>199</v>
      </c>
      <c r="J542">
        <v>25</v>
      </c>
      <c r="K542">
        <v>1387.53</v>
      </c>
      <c r="L542">
        <v>6027.54</v>
      </c>
      <c r="M542">
        <v>15</v>
      </c>
      <c r="N542">
        <v>15</v>
      </c>
      <c r="O542" t="s">
        <v>21</v>
      </c>
    </row>
    <row r="543" spans="1:15" x14ac:dyDescent="0.25">
      <c r="A543" t="s">
        <v>33</v>
      </c>
      <c r="B543" t="s">
        <v>34</v>
      </c>
      <c r="C543" t="s">
        <v>227</v>
      </c>
      <c r="D543" t="s">
        <v>36</v>
      </c>
      <c r="E543" t="s">
        <v>37</v>
      </c>
      <c r="F543" t="s">
        <v>26</v>
      </c>
      <c r="G543">
        <v>32412</v>
      </c>
      <c r="H543">
        <v>1208</v>
      </c>
      <c r="I543">
        <v>399</v>
      </c>
      <c r="J543">
        <v>131</v>
      </c>
      <c r="K543">
        <v>5270.25</v>
      </c>
      <c r="L543">
        <v>34840.75</v>
      </c>
      <c r="M543">
        <v>107</v>
      </c>
      <c r="N543">
        <v>30</v>
      </c>
      <c r="O543" t="s">
        <v>43</v>
      </c>
    </row>
    <row r="544" spans="1:15" x14ac:dyDescent="0.25">
      <c r="A544" t="s">
        <v>52</v>
      </c>
      <c r="B544" t="s">
        <v>53</v>
      </c>
      <c r="C544" t="s">
        <v>102</v>
      </c>
      <c r="D544" t="s">
        <v>30</v>
      </c>
      <c r="E544" t="s">
        <v>37</v>
      </c>
      <c r="F544" t="s">
        <v>32</v>
      </c>
      <c r="G544">
        <v>39129</v>
      </c>
      <c r="H544">
        <v>2655</v>
      </c>
      <c r="I544">
        <v>691</v>
      </c>
      <c r="J544">
        <v>411</v>
      </c>
      <c r="K544">
        <v>1222.26</v>
      </c>
      <c r="L544">
        <v>154150.85999999999</v>
      </c>
      <c r="M544">
        <v>287</v>
      </c>
      <c r="N544">
        <v>29</v>
      </c>
      <c r="O544" t="s">
        <v>21</v>
      </c>
    </row>
    <row r="545" spans="1:15" x14ac:dyDescent="0.25">
      <c r="A545" t="s">
        <v>27</v>
      </c>
      <c r="B545" t="s">
        <v>28</v>
      </c>
      <c r="C545" t="s">
        <v>415</v>
      </c>
      <c r="D545" t="s">
        <v>89</v>
      </c>
      <c r="E545" t="s">
        <v>31</v>
      </c>
      <c r="F545" t="s">
        <v>51</v>
      </c>
      <c r="G545">
        <v>51373</v>
      </c>
      <c r="H545">
        <v>2514</v>
      </c>
      <c r="I545">
        <v>1326</v>
      </c>
      <c r="J545">
        <v>381</v>
      </c>
      <c r="K545">
        <v>1290.6600000000001</v>
      </c>
      <c r="L545">
        <v>111360.76</v>
      </c>
      <c r="M545">
        <v>316</v>
      </c>
      <c r="N545">
        <v>11</v>
      </c>
      <c r="O545" t="s">
        <v>43</v>
      </c>
    </row>
    <row r="546" spans="1:15" x14ac:dyDescent="0.25">
      <c r="A546" t="s">
        <v>38</v>
      </c>
      <c r="B546" t="s">
        <v>39</v>
      </c>
      <c r="C546" t="s">
        <v>256</v>
      </c>
      <c r="D546" t="s">
        <v>106</v>
      </c>
      <c r="E546" t="s">
        <v>42</v>
      </c>
      <c r="F546" t="s">
        <v>55</v>
      </c>
      <c r="G546">
        <v>25924</v>
      </c>
      <c r="H546">
        <v>1193</v>
      </c>
      <c r="I546">
        <v>492</v>
      </c>
      <c r="J546">
        <v>80</v>
      </c>
      <c r="K546">
        <v>3752.89</v>
      </c>
      <c r="L546">
        <v>16246.93</v>
      </c>
      <c r="M546">
        <v>50</v>
      </c>
      <c r="N546">
        <v>15</v>
      </c>
      <c r="O546" t="s">
        <v>21</v>
      </c>
    </row>
    <row r="547" spans="1:15" x14ac:dyDescent="0.25">
      <c r="A547" t="s">
        <v>72</v>
      </c>
      <c r="B547" t="s">
        <v>73</v>
      </c>
      <c r="C547" t="s">
        <v>416</v>
      </c>
      <c r="D547" t="s">
        <v>86</v>
      </c>
      <c r="E547" t="s">
        <v>31</v>
      </c>
      <c r="F547" t="s">
        <v>55</v>
      </c>
      <c r="G547">
        <v>53052</v>
      </c>
      <c r="H547">
        <v>1571</v>
      </c>
      <c r="I547">
        <v>437</v>
      </c>
      <c r="J547">
        <v>138</v>
      </c>
      <c r="K547">
        <v>3631.16</v>
      </c>
      <c r="L547">
        <v>38279.449999999997</v>
      </c>
      <c r="M547">
        <v>91</v>
      </c>
      <c r="N547">
        <v>15</v>
      </c>
      <c r="O547" t="s">
        <v>43</v>
      </c>
    </row>
    <row r="548" spans="1:15" x14ac:dyDescent="0.25">
      <c r="A548" t="s">
        <v>129</v>
      </c>
      <c r="B548" t="s">
        <v>130</v>
      </c>
      <c r="C548" t="s">
        <v>311</v>
      </c>
      <c r="D548" t="s">
        <v>82</v>
      </c>
      <c r="E548" t="s">
        <v>31</v>
      </c>
      <c r="F548" t="s">
        <v>20</v>
      </c>
      <c r="G548">
        <v>30164</v>
      </c>
      <c r="H548">
        <v>551</v>
      </c>
      <c r="I548">
        <v>254</v>
      </c>
      <c r="J548">
        <v>30</v>
      </c>
      <c r="K548">
        <v>1255.3</v>
      </c>
      <c r="L548">
        <v>7085.12</v>
      </c>
      <c r="M548">
        <v>16</v>
      </c>
      <c r="N548">
        <v>19</v>
      </c>
      <c r="O548" t="s">
        <v>21</v>
      </c>
    </row>
    <row r="549" spans="1:15" x14ac:dyDescent="0.25">
      <c r="A549" t="s">
        <v>92</v>
      </c>
      <c r="B549" t="s">
        <v>93</v>
      </c>
      <c r="C549" t="s">
        <v>238</v>
      </c>
      <c r="D549" t="s">
        <v>95</v>
      </c>
      <c r="E549" t="s">
        <v>31</v>
      </c>
      <c r="F549" t="s">
        <v>20</v>
      </c>
      <c r="G549">
        <v>25207</v>
      </c>
      <c r="H549">
        <v>215</v>
      </c>
      <c r="I549">
        <v>95</v>
      </c>
      <c r="J549">
        <v>4</v>
      </c>
      <c r="K549">
        <v>666.81</v>
      </c>
      <c r="L549">
        <v>729.21</v>
      </c>
      <c r="M549">
        <v>1</v>
      </c>
      <c r="N549">
        <v>30</v>
      </c>
      <c r="O549" t="s">
        <v>21</v>
      </c>
    </row>
    <row r="550" spans="1:15" x14ac:dyDescent="0.25">
      <c r="A550" t="s">
        <v>92</v>
      </c>
      <c r="B550" t="s">
        <v>93</v>
      </c>
      <c r="C550" t="s">
        <v>417</v>
      </c>
      <c r="D550" t="s">
        <v>149</v>
      </c>
      <c r="E550" t="s">
        <v>31</v>
      </c>
      <c r="F550" t="s">
        <v>32</v>
      </c>
      <c r="G550">
        <v>44918</v>
      </c>
      <c r="H550">
        <v>792</v>
      </c>
      <c r="I550">
        <v>392</v>
      </c>
      <c r="J550">
        <v>27</v>
      </c>
      <c r="K550">
        <v>1930.4</v>
      </c>
      <c r="L550">
        <v>4806.6400000000003</v>
      </c>
      <c r="M550">
        <v>12</v>
      </c>
      <c r="N550">
        <v>17</v>
      </c>
      <c r="O550" t="s">
        <v>43</v>
      </c>
    </row>
    <row r="551" spans="1:15" x14ac:dyDescent="0.25">
      <c r="A551" t="s">
        <v>113</v>
      </c>
      <c r="B551" t="s">
        <v>114</v>
      </c>
      <c r="C551" t="s">
        <v>418</v>
      </c>
      <c r="D551" t="s">
        <v>58</v>
      </c>
      <c r="E551" t="s">
        <v>19</v>
      </c>
      <c r="F551" t="s">
        <v>32</v>
      </c>
      <c r="G551">
        <v>16054</v>
      </c>
      <c r="H551">
        <v>858</v>
      </c>
      <c r="I551">
        <v>252</v>
      </c>
      <c r="J551">
        <v>81</v>
      </c>
      <c r="K551">
        <v>3093.65</v>
      </c>
      <c r="L551">
        <v>23350.92</v>
      </c>
      <c r="M551">
        <v>53</v>
      </c>
      <c r="N551">
        <v>12</v>
      </c>
      <c r="O551" t="s">
        <v>23</v>
      </c>
    </row>
    <row r="552" spans="1:15" x14ac:dyDescent="0.25">
      <c r="A552" t="s">
        <v>44</v>
      </c>
      <c r="B552" t="s">
        <v>45</v>
      </c>
      <c r="C552" t="s">
        <v>355</v>
      </c>
      <c r="D552" t="s">
        <v>25</v>
      </c>
      <c r="E552" t="s">
        <v>19</v>
      </c>
      <c r="F552" t="s">
        <v>51</v>
      </c>
      <c r="G552">
        <v>15901</v>
      </c>
      <c r="H552">
        <v>548</v>
      </c>
      <c r="I552">
        <v>245</v>
      </c>
      <c r="J552">
        <v>47</v>
      </c>
      <c r="K552">
        <v>5353.82</v>
      </c>
      <c r="L552">
        <v>30612.1</v>
      </c>
      <c r="M552">
        <v>28</v>
      </c>
      <c r="N552">
        <v>7</v>
      </c>
      <c r="O552" t="s">
        <v>21</v>
      </c>
    </row>
    <row r="553" spans="1:15" x14ac:dyDescent="0.25">
      <c r="A553" t="s">
        <v>38</v>
      </c>
      <c r="B553" t="s">
        <v>39</v>
      </c>
      <c r="C553" t="s">
        <v>419</v>
      </c>
      <c r="D553" t="s">
        <v>41</v>
      </c>
      <c r="E553" t="s">
        <v>42</v>
      </c>
      <c r="F553" t="s">
        <v>20</v>
      </c>
      <c r="G553">
        <v>36578</v>
      </c>
      <c r="H553">
        <v>1342</v>
      </c>
      <c r="I553">
        <v>544</v>
      </c>
      <c r="J553">
        <v>93</v>
      </c>
      <c r="K553">
        <v>4594.68</v>
      </c>
      <c r="L553">
        <v>18770.189999999999</v>
      </c>
      <c r="M553">
        <v>65</v>
      </c>
      <c r="N553">
        <v>25</v>
      </c>
      <c r="O553" t="s">
        <v>21</v>
      </c>
    </row>
    <row r="554" spans="1:15" x14ac:dyDescent="0.25">
      <c r="A554" t="s">
        <v>65</v>
      </c>
      <c r="B554" t="s">
        <v>66</v>
      </c>
      <c r="C554" t="s">
        <v>386</v>
      </c>
      <c r="D554" t="s">
        <v>103</v>
      </c>
      <c r="E554" t="s">
        <v>37</v>
      </c>
      <c r="F554" t="s">
        <v>32</v>
      </c>
      <c r="G554">
        <v>15357</v>
      </c>
      <c r="H554">
        <v>2283</v>
      </c>
      <c r="I554">
        <v>931</v>
      </c>
      <c r="J554">
        <v>377</v>
      </c>
      <c r="K554">
        <v>1728.78</v>
      </c>
      <c r="L554">
        <v>124138.1</v>
      </c>
      <c r="M554">
        <v>306</v>
      </c>
      <c r="N554">
        <v>24</v>
      </c>
      <c r="O554" t="s">
        <v>23</v>
      </c>
    </row>
    <row r="555" spans="1:15" x14ac:dyDescent="0.25">
      <c r="A555" t="s">
        <v>113</v>
      </c>
      <c r="B555" t="s">
        <v>114</v>
      </c>
      <c r="C555" t="s">
        <v>355</v>
      </c>
      <c r="D555" t="s">
        <v>170</v>
      </c>
      <c r="E555" t="s">
        <v>19</v>
      </c>
      <c r="F555" t="s">
        <v>20</v>
      </c>
      <c r="G555">
        <v>45455</v>
      </c>
      <c r="H555">
        <v>2348</v>
      </c>
      <c r="I555">
        <v>669</v>
      </c>
      <c r="J555">
        <v>223</v>
      </c>
      <c r="K555">
        <v>7814.17</v>
      </c>
      <c r="L555">
        <v>49464.25</v>
      </c>
      <c r="M555">
        <v>183</v>
      </c>
      <c r="N555">
        <v>7</v>
      </c>
      <c r="O555" t="s">
        <v>21</v>
      </c>
    </row>
    <row r="556" spans="1:15" x14ac:dyDescent="0.25">
      <c r="A556" t="s">
        <v>129</v>
      </c>
      <c r="B556" t="s">
        <v>130</v>
      </c>
      <c r="C556" t="s">
        <v>420</v>
      </c>
      <c r="D556" t="s">
        <v>79</v>
      </c>
      <c r="E556" t="s">
        <v>31</v>
      </c>
      <c r="F556" t="s">
        <v>26</v>
      </c>
      <c r="G556">
        <v>25217</v>
      </c>
      <c r="H556">
        <v>614</v>
      </c>
      <c r="I556">
        <v>242</v>
      </c>
      <c r="J556">
        <v>31</v>
      </c>
      <c r="K556">
        <v>1132.73</v>
      </c>
      <c r="L556">
        <v>5441.54</v>
      </c>
      <c r="M556">
        <v>16</v>
      </c>
      <c r="N556">
        <v>11</v>
      </c>
      <c r="O556" t="s">
        <v>23</v>
      </c>
    </row>
    <row r="557" spans="1:15" x14ac:dyDescent="0.25">
      <c r="A557" t="s">
        <v>113</v>
      </c>
      <c r="B557" t="s">
        <v>114</v>
      </c>
      <c r="C557" t="s">
        <v>40</v>
      </c>
      <c r="D557" t="s">
        <v>36</v>
      </c>
      <c r="E557" t="s">
        <v>19</v>
      </c>
      <c r="F557" t="s">
        <v>55</v>
      </c>
      <c r="G557">
        <v>11890</v>
      </c>
      <c r="H557">
        <v>613</v>
      </c>
      <c r="I557">
        <v>302</v>
      </c>
      <c r="J557">
        <v>75</v>
      </c>
      <c r="K557">
        <v>2265.67</v>
      </c>
      <c r="L557">
        <v>16555.38</v>
      </c>
      <c r="M557">
        <v>60</v>
      </c>
      <c r="N557">
        <v>18</v>
      </c>
      <c r="O557" t="s">
        <v>21</v>
      </c>
    </row>
    <row r="558" spans="1:15" x14ac:dyDescent="0.25">
      <c r="A558" t="s">
        <v>60</v>
      </c>
      <c r="B558" t="s">
        <v>61</v>
      </c>
      <c r="C558" t="s">
        <v>118</v>
      </c>
      <c r="D558" t="s">
        <v>63</v>
      </c>
      <c r="E558" t="s">
        <v>64</v>
      </c>
      <c r="F558" t="s">
        <v>55</v>
      </c>
      <c r="G558">
        <v>44315</v>
      </c>
      <c r="H558">
        <v>1492</v>
      </c>
      <c r="I558">
        <v>646</v>
      </c>
      <c r="J558">
        <v>121</v>
      </c>
      <c r="K558">
        <v>3654.29</v>
      </c>
      <c r="L558">
        <v>31135.43</v>
      </c>
      <c r="M558">
        <v>83</v>
      </c>
      <c r="N558">
        <v>9</v>
      </c>
      <c r="O558" t="s">
        <v>21</v>
      </c>
    </row>
    <row r="559" spans="1:15" x14ac:dyDescent="0.25">
      <c r="A559" t="s">
        <v>47</v>
      </c>
      <c r="B559" t="s">
        <v>48</v>
      </c>
      <c r="C559" t="s">
        <v>324</v>
      </c>
      <c r="D559" t="s">
        <v>106</v>
      </c>
      <c r="E559" t="s">
        <v>37</v>
      </c>
      <c r="F559" t="s">
        <v>20</v>
      </c>
      <c r="G559">
        <v>40130</v>
      </c>
      <c r="H559">
        <v>1861</v>
      </c>
      <c r="I559">
        <v>591</v>
      </c>
      <c r="J559">
        <v>93</v>
      </c>
      <c r="K559">
        <v>5576.09</v>
      </c>
      <c r="L559">
        <v>19314.3</v>
      </c>
      <c r="M559">
        <v>48</v>
      </c>
      <c r="O559" t="s">
        <v>21</v>
      </c>
    </row>
    <row r="560" spans="1:15" x14ac:dyDescent="0.25">
      <c r="A560" t="s">
        <v>72</v>
      </c>
      <c r="B560" t="s">
        <v>73</v>
      </c>
      <c r="C560" t="s">
        <v>421</v>
      </c>
      <c r="D560" t="s">
        <v>70</v>
      </c>
      <c r="E560" t="s">
        <v>31</v>
      </c>
      <c r="F560" t="s">
        <v>55</v>
      </c>
      <c r="G560">
        <v>16925</v>
      </c>
      <c r="H560">
        <v>624</v>
      </c>
      <c r="I560">
        <v>204</v>
      </c>
      <c r="J560">
        <v>66</v>
      </c>
      <c r="K560">
        <v>1135.1400000000001</v>
      </c>
      <c r="L560">
        <v>16344.22</v>
      </c>
      <c r="M560">
        <v>38</v>
      </c>
      <c r="N560">
        <v>10</v>
      </c>
      <c r="O560" t="s">
        <v>23</v>
      </c>
    </row>
    <row r="561" spans="1:15" x14ac:dyDescent="0.25">
      <c r="A561" t="s">
        <v>44</v>
      </c>
      <c r="B561" t="s">
        <v>45</v>
      </c>
      <c r="C561" t="s">
        <v>322</v>
      </c>
      <c r="D561" t="s">
        <v>18</v>
      </c>
      <c r="E561" t="s">
        <v>19</v>
      </c>
      <c r="F561" t="s">
        <v>55</v>
      </c>
      <c r="G561">
        <v>15912</v>
      </c>
      <c r="H561">
        <v>470</v>
      </c>
      <c r="I561">
        <v>125</v>
      </c>
      <c r="J561">
        <v>37</v>
      </c>
      <c r="K561">
        <v>3332.68</v>
      </c>
      <c r="L561">
        <v>25850.78</v>
      </c>
      <c r="M561">
        <v>23</v>
      </c>
      <c r="N561">
        <v>16</v>
      </c>
      <c r="O561" t="s">
        <v>43</v>
      </c>
    </row>
    <row r="562" spans="1:15" x14ac:dyDescent="0.25">
      <c r="A562" t="s">
        <v>65</v>
      </c>
      <c r="B562" t="s">
        <v>66</v>
      </c>
      <c r="C562" t="s">
        <v>422</v>
      </c>
      <c r="D562" t="s">
        <v>68</v>
      </c>
      <c r="E562" t="s">
        <v>37</v>
      </c>
      <c r="F562" t="s">
        <v>51</v>
      </c>
      <c r="G562">
        <v>18964</v>
      </c>
      <c r="H562">
        <v>2430</v>
      </c>
      <c r="I562">
        <v>1017</v>
      </c>
      <c r="J562">
        <v>530</v>
      </c>
      <c r="K562">
        <v>1940.69</v>
      </c>
      <c r="L562">
        <v>144568.71</v>
      </c>
      <c r="M562">
        <v>457</v>
      </c>
      <c r="N562">
        <v>9</v>
      </c>
      <c r="O562" t="s">
        <v>43</v>
      </c>
    </row>
    <row r="563" spans="1:15" x14ac:dyDescent="0.25">
      <c r="A563" t="s">
        <v>178</v>
      </c>
      <c r="B563" t="s">
        <v>179</v>
      </c>
      <c r="C563" t="s">
        <v>423</v>
      </c>
      <c r="D563" t="s">
        <v>95</v>
      </c>
      <c r="E563" t="s">
        <v>64</v>
      </c>
      <c r="F563" t="s">
        <v>20</v>
      </c>
      <c r="G563">
        <v>64123</v>
      </c>
      <c r="H563">
        <v>1145</v>
      </c>
      <c r="I563">
        <v>467</v>
      </c>
      <c r="J563">
        <v>20</v>
      </c>
      <c r="K563">
        <v>3332.5</v>
      </c>
      <c r="L563">
        <v>2780.13</v>
      </c>
      <c r="M563">
        <v>9</v>
      </c>
      <c r="N563">
        <v>15</v>
      </c>
      <c r="O563" t="s">
        <v>21</v>
      </c>
    </row>
    <row r="564" spans="1:15" x14ac:dyDescent="0.25">
      <c r="A564" t="s">
        <v>113</v>
      </c>
      <c r="B564" t="s">
        <v>114</v>
      </c>
      <c r="C564" t="s">
        <v>136</v>
      </c>
      <c r="D564" t="s">
        <v>164</v>
      </c>
      <c r="E564" t="s">
        <v>19</v>
      </c>
      <c r="F564" t="s">
        <v>26</v>
      </c>
      <c r="G564">
        <v>14915</v>
      </c>
      <c r="H564">
        <v>896</v>
      </c>
      <c r="I564">
        <v>484</v>
      </c>
      <c r="J564">
        <v>106</v>
      </c>
      <c r="K564">
        <v>3727.6</v>
      </c>
      <c r="L564">
        <v>30073.52</v>
      </c>
      <c r="M564">
        <v>79</v>
      </c>
      <c r="N564">
        <v>10</v>
      </c>
      <c r="O564" t="s">
        <v>21</v>
      </c>
    </row>
    <row r="565" spans="1:15" x14ac:dyDescent="0.25">
      <c r="A565" t="s">
        <v>98</v>
      </c>
      <c r="B565" t="s">
        <v>99</v>
      </c>
      <c r="C565" t="s">
        <v>399</v>
      </c>
      <c r="D565" t="s">
        <v>68</v>
      </c>
      <c r="E565" t="s">
        <v>42</v>
      </c>
      <c r="F565" t="s">
        <v>20</v>
      </c>
      <c r="G565">
        <v>18575</v>
      </c>
      <c r="H565">
        <v>2082</v>
      </c>
      <c r="I565">
        <v>1019</v>
      </c>
      <c r="J565">
        <v>432</v>
      </c>
      <c r="K565">
        <v>857.27</v>
      </c>
      <c r="L565">
        <v>105996.08</v>
      </c>
      <c r="M565">
        <v>372</v>
      </c>
      <c r="N565">
        <v>18</v>
      </c>
      <c r="O565" t="s">
        <v>21</v>
      </c>
    </row>
    <row r="566" spans="1:15" x14ac:dyDescent="0.25">
      <c r="A566" t="s">
        <v>129</v>
      </c>
      <c r="B566" t="s">
        <v>130</v>
      </c>
      <c r="C566" t="s">
        <v>424</v>
      </c>
      <c r="D566" t="s">
        <v>108</v>
      </c>
      <c r="E566" t="s">
        <v>31</v>
      </c>
      <c r="F566" t="s">
        <v>32</v>
      </c>
      <c r="G566">
        <v>33029</v>
      </c>
      <c r="H566">
        <v>655</v>
      </c>
      <c r="I566">
        <v>230</v>
      </c>
      <c r="J566">
        <v>30</v>
      </c>
      <c r="K566">
        <v>1536.46</v>
      </c>
      <c r="L566">
        <v>5058.79</v>
      </c>
      <c r="M566">
        <v>14</v>
      </c>
      <c r="N566">
        <v>25</v>
      </c>
      <c r="O566" t="s">
        <v>43</v>
      </c>
    </row>
    <row r="567" spans="1:15" x14ac:dyDescent="0.25">
      <c r="A567" t="s">
        <v>65</v>
      </c>
      <c r="B567" t="s">
        <v>66</v>
      </c>
      <c r="C567" t="s">
        <v>345</v>
      </c>
      <c r="D567" t="s">
        <v>120</v>
      </c>
      <c r="E567" t="s">
        <v>37</v>
      </c>
      <c r="F567" t="s">
        <v>26</v>
      </c>
      <c r="G567">
        <v>12370</v>
      </c>
      <c r="H567">
        <v>1076</v>
      </c>
      <c r="I567">
        <v>426</v>
      </c>
      <c r="J567">
        <v>195</v>
      </c>
      <c r="K567">
        <v>778.68</v>
      </c>
      <c r="L567">
        <v>66295.92</v>
      </c>
      <c r="M567">
        <v>137</v>
      </c>
      <c r="N567">
        <v>8</v>
      </c>
    </row>
    <row r="568" spans="1:15" x14ac:dyDescent="0.25">
      <c r="A568" t="s">
        <v>60</v>
      </c>
      <c r="B568" t="s">
        <v>61</v>
      </c>
      <c r="C568" t="s">
        <v>240</v>
      </c>
      <c r="D568" t="s">
        <v>86</v>
      </c>
      <c r="E568" t="s">
        <v>64</v>
      </c>
      <c r="F568" t="s">
        <v>55</v>
      </c>
      <c r="G568">
        <v>22883</v>
      </c>
      <c r="H568">
        <v>814</v>
      </c>
      <c r="I568">
        <v>331</v>
      </c>
      <c r="J568">
        <v>76</v>
      </c>
      <c r="K568">
        <v>1650.97</v>
      </c>
      <c r="L568">
        <v>16698.07</v>
      </c>
      <c r="M568">
        <v>52</v>
      </c>
      <c r="N568">
        <v>29</v>
      </c>
      <c r="O568" t="s">
        <v>43</v>
      </c>
    </row>
    <row r="569" spans="1:15" x14ac:dyDescent="0.25">
      <c r="A569" t="s">
        <v>44</v>
      </c>
      <c r="B569" t="s">
        <v>45</v>
      </c>
      <c r="C569" t="s">
        <v>81</v>
      </c>
      <c r="D569" t="s">
        <v>18</v>
      </c>
      <c r="E569" t="s">
        <v>19</v>
      </c>
      <c r="F569" t="s">
        <v>26</v>
      </c>
      <c r="G569">
        <v>14674</v>
      </c>
      <c r="H569">
        <v>447</v>
      </c>
      <c r="I569">
        <v>111</v>
      </c>
      <c r="J569">
        <v>57</v>
      </c>
      <c r="K569">
        <v>3806.85</v>
      </c>
      <c r="L569">
        <v>32068.23</v>
      </c>
      <c r="M569">
        <v>28</v>
      </c>
      <c r="N569">
        <v>14</v>
      </c>
      <c r="O569" t="s">
        <v>23</v>
      </c>
    </row>
    <row r="570" spans="1:15" x14ac:dyDescent="0.25">
      <c r="A570" t="s">
        <v>113</v>
      </c>
      <c r="B570" t="s">
        <v>114</v>
      </c>
      <c r="C570" t="s">
        <v>425</v>
      </c>
      <c r="D570" t="s">
        <v>36</v>
      </c>
      <c r="E570" t="s">
        <v>19</v>
      </c>
      <c r="F570" t="s">
        <v>55</v>
      </c>
      <c r="G570">
        <v>11502</v>
      </c>
      <c r="H570">
        <v>666</v>
      </c>
      <c r="I570">
        <v>252</v>
      </c>
      <c r="J570">
        <v>64</v>
      </c>
      <c r="K570">
        <v>2978.49</v>
      </c>
      <c r="L570">
        <v>20727.79</v>
      </c>
      <c r="M570">
        <v>47</v>
      </c>
      <c r="N570">
        <v>12</v>
      </c>
      <c r="O570" t="s">
        <v>23</v>
      </c>
    </row>
    <row r="571" spans="1:15" x14ac:dyDescent="0.25">
      <c r="A571" t="s">
        <v>44</v>
      </c>
      <c r="B571" t="s">
        <v>45</v>
      </c>
      <c r="C571" t="s">
        <v>363</v>
      </c>
      <c r="D571" t="s">
        <v>91</v>
      </c>
      <c r="E571" t="s">
        <v>19</v>
      </c>
      <c r="F571" t="s">
        <v>55</v>
      </c>
      <c r="G571">
        <v>20105</v>
      </c>
      <c r="H571">
        <v>557</v>
      </c>
      <c r="I571">
        <v>181</v>
      </c>
      <c r="J571">
        <v>59</v>
      </c>
      <c r="K571">
        <v>4068.69</v>
      </c>
      <c r="L571">
        <v>28795.24</v>
      </c>
      <c r="M571">
        <v>33</v>
      </c>
      <c r="N571">
        <v>25</v>
      </c>
      <c r="O571" t="s">
        <v>21</v>
      </c>
    </row>
    <row r="572" spans="1:15" x14ac:dyDescent="0.25">
      <c r="A572" t="s">
        <v>33</v>
      </c>
      <c r="B572" t="s">
        <v>34</v>
      </c>
      <c r="C572" t="s">
        <v>194</v>
      </c>
      <c r="D572" t="s">
        <v>36</v>
      </c>
      <c r="E572" t="s">
        <v>37</v>
      </c>
      <c r="F572" t="s">
        <v>20</v>
      </c>
      <c r="G572">
        <v>26518</v>
      </c>
      <c r="H572">
        <v>1033</v>
      </c>
      <c r="I572">
        <v>312</v>
      </c>
      <c r="J572">
        <v>135</v>
      </c>
      <c r="K572">
        <v>3162.99</v>
      </c>
      <c r="L572">
        <v>29949.26</v>
      </c>
      <c r="M572">
        <v>84</v>
      </c>
      <c r="N572">
        <v>15</v>
      </c>
      <c r="O572" t="s">
        <v>23</v>
      </c>
    </row>
    <row r="573" spans="1:15" x14ac:dyDescent="0.25">
      <c r="A573" t="s">
        <v>129</v>
      </c>
      <c r="B573" t="s">
        <v>130</v>
      </c>
      <c r="C573" t="s">
        <v>69</v>
      </c>
      <c r="D573" t="s">
        <v>79</v>
      </c>
      <c r="E573" t="s">
        <v>31</v>
      </c>
      <c r="F573" t="s">
        <v>20</v>
      </c>
      <c r="G573">
        <v>87298</v>
      </c>
      <c r="H573">
        <v>1176</v>
      </c>
      <c r="I573">
        <v>637</v>
      </c>
      <c r="J573">
        <v>36</v>
      </c>
      <c r="K573">
        <v>1671.46</v>
      </c>
      <c r="L573">
        <v>7464.88</v>
      </c>
      <c r="M573">
        <v>23</v>
      </c>
      <c r="N573">
        <v>21</v>
      </c>
      <c r="O573" t="s">
        <v>43</v>
      </c>
    </row>
    <row r="574" spans="1:15" x14ac:dyDescent="0.25">
      <c r="A574" t="s">
        <v>47</v>
      </c>
      <c r="B574" t="s">
        <v>48</v>
      </c>
      <c r="C574" t="s">
        <v>426</v>
      </c>
      <c r="D574" t="s">
        <v>106</v>
      </c>
      <c r="E574" t="s">
        <v>37</v>
      </c>
      <c r="F574" t="s">
        <v>32</v>
      </c>
      <c r="G574">
        <v>34120</v>
      </c>
      <c r="H574">
        <v>1203</v>
      </c>
      <c r="I574">
        <v>585</v>
      </c>
      <c r="J574">
        <v>114</v>
      </c>
      <c r="K574">
        <v>3507.17</v>
      </c>
      <c r="L574">
        <v>21001.57</v>
      </c>
      <c r="M574">
        <v>77</v>
      </c>
      <c r="N574">
        <v>26</v>
      </c>
      <c r="O574" t="s">
        <v>43</v>
      </c>
    </row>
    <row r="575" spans="1:15" x14ac:dyDescent="0.25">
      <c r="A575" t="s">
        <v>27</v>
      </c>
      <c r="B575" t="s">
        <v>28</v>
      </c>
      <c r="C575" t="s">
        <v>427</v>
      </c>
      <c r="D575" t="s">
        <v>89</v>
      </c>
      <c r="E575" t="s">
        <v>31</v>
      </c>
      <c r="F575" t="s">
        <v>32</v>
      </c>
      <c r="G575">
        <v>53149</v>
      </c>
      <c r="H575">
        <v>2255</v>
      </c>
      <c r="I575">
        <v>1097</v>
      </c>
      <c r="J575">
        <v>352</v>
      </c>
      <c r="K575">
        <v>619.47</v>
      </c>
      <c r="L575">
        <v>130034.99</v>
      </c>
      <c r="M575">
        <v>239</v>
      </c>
      <c r="N575">
        <v>12</v>
      </c>
      <c r="O575" t="s">
        <v>23</v>
      </c>
    </row>
    <row r="576" spans="1:15" x14ac:dyDescent="0.25">
      <c r="A576" t="s">
        <v>52</v>
      </c>
      <c r="B576" t="s">
        <v>53</v>
      </c>
      <c r="C576" t="s">
        <v>323</v>
      </c>
      <c r="D576" t="s">
        <v>138</v>
      </c>
      <c r="E576" t="s">
        <v>37</v>
      </c>
      <c r="F576" t="s">
        <v>51</v>
      </c>
      <c r="G576">
        <v>58764</v>
      </c>
      <c r="H576">
        <v>4461</v>
      </c>
      <c r="I576">
        <v>1611</v>
      </c>
      <c r="J576">
        <v>555</v>
      </c>
      <c r="K576">
        <v>1522.9</v>
      </c>
      <c r="L576">
        <v>192373.44</v>
      </c>
      <c r="M576">
        <v>428</v>
      </c>
      <c r="N576">
        <v>25</v>
      </c>
      <c r="O576" t="s">
        <v>43</v>
      </c>
    </row>
    <row r="577" spans="1:15" x14ac:dyDescent="0.25">
      <c r="A577" t="s">
        <v>129</v>
      </c>
      <c r="B577" t="s">
        <v>130</v>
      </c>
      <c r="C577" t="s">
        <v>428</v>
      </c>
      <c r="D577" t="s">
        <v>108</v>
      </c>
      <c r="E577" t="s">
        <v>31</v>
      </c>
      <c r="F577" t="s">
        <v>55</v>
      </c>
      <c r="G577">
        <v>57540</v>
      </c>
      <c r="H577">
        <v>1128</v>
      </c>
      <c r="I577">
        <v>394</v>
      </c>
      <c r="J577">
        <v>78</v>
      </c>
      <c r="K577">
        <v>1581.49</v>
      </c>
      <c r="L577">
        <v>18033.689999999999</v>
      </c>
      <c r="M577">
        <v>37</v>
      </c>
      <c r="N577">
        <v>19</v>
      </c>
      <c r="O577" t="s">
        <v>23</v>
      </c>
    </row>
    <row r="578" spans="1:15" x14ac:dyDescent="0.25">
      <c r="A578" t="s">
        <v>52</v>
      </c>
      <c r="B578" t="s">
        <v>53</v>
      </c>
      <c r="C578" t="s">
        <v>429</v>
      </c>
      <c r="D578" t="s">
        <v>89</v>
      </c>
      <c r="E578" t="s">
        <v>37</v>
      </c>
      <c r="F578" t="s">
        <v>20</v>
      </c>
      <c r="G578">
        <v>36336</v>
      </c>
      <c r="H578">
        <v>2352</v>
      </c>
      <c r="I578">
        <v>1084</v>
      </c>
      <c r="J578">
        <v>316</v>
      </c>
      <c r="K578">
        <v>743.77</v>
      </c>
      <c r="L578">
        <v>131545.79</v>
      </c>
      <c r="M578">
        <v>242</v>
      </c>
      <c r="N578">
        <v>25</v>
      </c>
      <c r="O578" t="s">
        <v>21</v>
      </c>
    </row>
    <row r="579" spans="1:15" x14ac:dyDescent="0.25">
      <c r="A579" t="s">
        <v>38</v>
      </c>
      <c r="B579" t="s">
        <v>39</v>
      </c>
      <c r="C579" t="s">
        <v>157</v>
      </c>
      <c r="D579" t="s">
        <v>41</v>
      </c>
      <c r="E579" t="s">
        <v>42</v>
      </c>
      <c r="F579" t="s">
        <v>26</v>
      </c>
      <c r="G579">
        <v>35243</v>
      </c>
      <c r="H579">
        <v>1356</v>
      </c>
      <c r="I579">
        <v>557</v>
      </c>
      <c r="J579">
        <v>114</v>
      </c>
      <c r="K579">
        <v>3407.02</v>
      </c>
      <c r="L579">
        <v>22838.400000000001</v>
      </c>
      <c r="M579">
        <v>74</v>
      </c>
      <c r="N579">
        <v>28</v>
      </c>
      <c r="O579" t="s">
        <v>43</v>
      </c>
    </row>
    <row r="580" spans="1:15" x14ac:dyDescent="0.25">
      <c r="A580" t="s">
        <v>27</v>
      </c>
      <c r="B580" t="s">
        <v>28</v>
      </c>
      <c r="C580" t="s">
        <v>219</v>
      </c>
      <c r="D580" t="s">
        <v>89</v>
      </c>
      <c r="E580" t="s">
        <v>31</v>
      </c>
      <c r="F580" t="s">
        <v>20</v>
      </c>
      <c r="G580">
        <v>66858</v>
      </c>
      <c r="H580">
        <v>5175</v>
      </c>
      <c r="I580">
        <v>2669</v>
      </c>
      <c r="J580">
        <v>470</v>
      </c>
      <c r="K580">
        <v>1411.59</v>
      </c>
      <c r="L580">
        <v>180075.74</v>
      </c>
      <c r="M580">
        <v>385</v>
      </c>
      <c r="N580">
        <v>12</v>
      </c>
      <c r="O580" t="s">
        <v>23</v>
      </c>
    </row>
    <row r="581" spans="1:15" x14ac:dyDescent="0.25">
      <c r="A581" t="s">
        <v>15</v>
      </c>
      <c r="B581" t="s">
        <v>16</v>
      </c>
      <c r="C581" t="s">
        <v>430</v>
      </c>
      <c r="D581" t="s">
        <v>25</v>
      </c>
      <c r="E581" t="s">
        <v>19</v>
      </c>
      <c r="F581" t="s">
        <v>26</v>
      </c>
      <c r="G581">
        <v>21819</v>
      </c>
      <c r="H581">
        <v>336</v>
      </c>
      <c r="I581">
        <v>149</v>
      </c>
      <c r="J581">
        <v>38</v>
      </c>
      <c r="K581">
        <v>3326.91</v>
      </c>
      <c r="L581">
        <v>17201.439999999999</v>
      </c>
      <c r="M581">
        <v>23</v>
      </c>
      <c r="O581" t="s">
        <v>21</v>
      </c>
    </row>
    <row r="582" spans="1:15" x14ac:dyDescent="0.25">
      <c r="A582" t="s">
        <v>129</v>
      </c>
      <c r="B582" t="s">
        <v>130</v>
      </c>
      <c r="C582" t="s">
        <v>175</v>
      </c>
      <c r="D582" t="s">
        <v>79</v>
      </c>
      <c r="E582" t="s">
        <v>31</v>
      </c>
      <c r="F582" t="s">
        <v>32</v>
      </c>
      <c r="G582">
        <v>68711</v>
      </c>
      <c r="H582">
        <v>1549</v>
      </c>
      <c r="I582">
        <v>500</v>
      </c>
      <c r="J582">
        <v>51</v>
      </c>
      <c r="K582">
        <v>3838.44</v>
      </c>
      <c r="L582">
        <v>8165.77</v>
      </c>
      <c r="M582">
        <v>31</v>
      </c>
      <c r="N582">
        <v>20</v>
      </c>
      <c r="O582" t="s">
        <v>43</v>
      </c>
    </row>
    <row r="583" spans="1:15" x14ac:dyDescent="0.25">
      <c r="A583" t="s">
        <v>15</v>
      </c>
      <c r="B583" t="s">
        <v>16</v>
      </c>
      <c r="C583" t="s">
        <v>431</v>
      </c>
      <c r="D583" t="s">
        <v>91</v>
      </c>
      <c r="E583" t="s">
        <v>19</v>
      </c>
      <c r="F583" t="s">
        <v>51</v>
      </c>
      <c r="G583">
        <v>7608</v>
      </c>
      <c r="H583">
        <v>218</v>
      </c>
      <c r="I583">
        <v>115</v>
      </c>
      <c r="J583">
        <v>17</v>
      </c>
      <c r="K583">
        <v>2306.44</v>
      </c>
      <c r="L583">
        <v>11533.64</v>
      </c>
      <c r="M583">
        <v>9</v>
      </c>
      <c r="N583">
        <v>15</v>
      </c>
      <c r="O583" t="s">
        <v>23</v>
      </c>
    </row>
    <row r="584" spans="1:15" x14ac:dyDescent="0.25">
      <c r="A584" t="s">
        <v>92</v>
      </c>
      <c r="B584" t="s">
        <v>93</v>
      </c>
      <c r="C584" t="s">
        <v>432</v>
      </c>
      <c r="D584" t="s">
        <v>95</v>
      </c>
      <c r="E584" t="s">
        <v>31</v>
      </c>
      <c r="F584" t="s">
        <v>51</v>
      </c>
      <c r="G584">
        <v>37125</v>
      </c>
      <c r="H584">
        <v>418</v>
      </c>
      <c r="I584">
        <v>186</v>
      </c>
      <c r="J584">
        <v>15</v>
      </c>
      <c r="K584">
        <v>1160.47</v>
      </c>
      <c r="L584">
        <v>2178.83</v>
      </c>
      <c r="M584">
        <v>5</v>
      </c>
      <c r="N584">
        <v>28</v>
      </c>
    </row>
    <row r="585" spans="1:15" x14ac:dyDescent="0.25">
      <c r="A585" t="s">
        <v>38</v>
      </c>
      <c r="B585" t="s">
        <v>39</v>
      </c>
      <c r="C585" t="s">
        <v>137</v>
      </c>
      <c r="D585" t="s">
        <v>106</v>
      </c>
      <c r="E585" t="s">
        <v>42</v>
      </c>
      <c r="F585" t="s">
        <v>26</v>
      </c>
      <c r="G585">
        <v>41896</v>
      </c>
      <c r="H585">
        <v>1897</v>
      </c>
      <c r="I585">
        <v>812</v>
      </c>
      <c r="J585">
        <v>100</v>
      </c>
      <c r="K585">
        <v>6108.53</v>
      </c>
      <c r="L585">
        <v>24174.7</v>
      </c>
      <c r="M585">
        <v>52</v>
      </c>
      <c r="N585">
        <v>10</v>
      </c>
      <c r="O585" t="s">
        <v>21</v>
      </c>
    </row>
    <row r="586" spans="1:15" x14ac:dyDescent="0.25">
      <c r="A586" t="s">
        <v>92</v>
      </c>
      <c r="B586" t="s">
        <v>93</v>
      </c>
      <c r="C586" t="s">
        <v>292</v>
      </c>
      <c r="D586" t="s">
        <v>95</v>
      </c>
      <c r="E586" t="s">
        <v>31</v>
      </c>
      <c r="F586" t="s">
        <v>51</v>
      </c>
      <c r="G586">
        <v>51927</v>
      </c>
      <c r="H586">
        <v>430</v>
      </c>
      <c r="I586">
        <v>232</v>
      </c>
      <c r="J586">
        <v>10</v>
      </c>
      <c r="K586">
        <v>1094.96</v>
      </c>
      <c r="L586">
        <v>1642.84</v>
      </c>
      <c r="M586">
        <v>4</v>
      </c>
      <c r="N586">
        <v>22</v>
      </c>
      <c r="O586" t="s">
        <v>21</v>
      </c>
    </row>
    <row r="587" spans="1:15" x14ac:dyDescent="0.25">
      <c r="A587" t="s">
        <v>72</v>
      </c>
      <c r="B587" t="s">
        <v>73</v>
      </c>
      <c r="C587" t="s">
        <v>214</v>
      </c>
      <c r="D587" t="s">
        <v>86</v>
      </c>
      <c r="E587" t="s">
        <v>31</v>
      </c>
      <c r="F587" t="s">
        <v>20</v>
      </c>
      <c r="G587">
        <v>25822</v>
      </c>
      <c r="H587">
        <v>1215</v>
      </c>
      <c r="I587">
        <v>322</v>
      </c>
      <c r="J587">
        <v>130</v>
      </c>
      <c r="K587">
        <v>3574.3</v>
      </c>
      <c r="L587">
        <v>25214.37</v>
      </c>
      <c r="M587">
        <v>77</v>
      </c>
      <c r="N587">
        <v>15</v>
      </c>
      <c r="O587" t="s">
        <v>23</v>
      </c>
    </row>
    <row r="588" spans="1:15" x14ac:dyDescent="0.25">
      <c r="A588" t="s">
        <v>15</v>
      </c>
      <c r="B588" t="s">
        <v>16</v>
      </c>
      <c r="C588" t="s">
        <v>321</v>
      </c>
      <c r="D588" t="s">
        <v>25</v>
      </c>
      <c r="E588" t="s">
        <v>19</v>
      </c>
      <c r="F588" t="s">
        <v>20</v>
      </c>
      <c r="G588">
        <v>7734</v>
      </c>
      <c r="H588">
        <v>178</v>
      </c>
      <c r="I588">
        <v>86</v>
      </c>
      <c r="J588">
        <v>13</v>
      </c>
      <c r="K588">
        <v>1517.93</v>
      </c>
      <c r="L588">
        <v>7538.72</v>
      </c>
      <c r="M588">
        <v>8</v>
      </c>
      <c r="N588">
        <v>30</v>
      </c>
      <c r="O588" t="s">
        <v>43</v>
      </c>
    </row>
    <row r="589" spans="1:15" x14ac:dyDescent="0.25">
      <c r="A589" t="s">
        <v>15</v>
      </c>
      <c r="B589" t="s">
        <v>16</v>
      </c>
      <c r="C589" t="s">
        <v>433</v>
      </c>
      <c r="D589" t="s">
        <v>18</v>
      </c>
      <c r="E589" t="s">
        <v>19</v>
      </c>
      <c r="F589" t="s">
        <v>26</v>
      </c>
      <c r="G589">
        <v>23251</v>
      </c>
      <c r="H589">
        <v>440</v>
      </c>
      <c r="I589">
        <v>180</v>
      </c>
      <c r="J589">
        <v>42</v>
      </c>
      <c r="K589">
        <v>4437.96</v>
      </c>
      <c r="L589">
        <v>20820.689999999999</v>
      </c>
      <c r="M589">
        <v>17</v>
      </c>
      <c r="N589">
        <v>9</v>
      </c>
      <c r="O589" t="s">
        <v>43</v>
      </c>
    </row>
    <row r="590" spans="1:15" x14ac:dyDescent="0.25">
      <c r="A590" t="s">
        <v>178</v>
      </c>
      <c r="B590" t="s">
        <v>179</v>
      </c>
      <c r="C590" t="s">
        <v>283</v>
      </c>
      <c r="D590" t="s">
        <v>95</v>
      </c>
      <c r="E590" t="s">
        <v>64</v>
      </c>
      <c r="F590" t="s">
        <v>51</v>
      </c>
      <c r="G590">
        <v>26845</v>
      </c>
      <c r="H590">
        <v>281</v>
      </c>
      <c r="I590">
        <v>132</v>
      </c>
      <c r="J590">
        <v>7</v>
      </c>
      <c r="K590">
        <v>1002.9</v>
      </c>
      <c r="L590">
        <v>1054.53</v>
      </c>
      <c r="M590">
        <v>2</v>
      </c>
      <c r="N590">
        <v>28</v>
      </c>
      <c r="O590" t="s">
        <v>43</v>
      </c>
    </row>
    <row r="591" spans="1:15" x14ac:dyDescent="0.25">
      <c r="A591" t="s">
        <v>129</v>
      </c>
      <c r="B591" t="s">
        <v>130</v>
      </c>
      <c r="C591" t="s">
        <v>434</v>
      </c>
      <c r="D591" t="s">
        <v>79</v>
      </c>
      <c r="E591" t="s">
        <v>31</v>
      </c>
      <c r="F591" t="s">
        <v>32</v>
      </c>
      <c r="G591">
        <v>89927</v>
      </c>
      <c r="H591">
        <v>1479</v>
      </c>
      <c r="I591">
        <v>573</v>
      </c>
      <c r="J591">
        <v>67</v>
      </c>
      <c r="K591">
        <v>3533.95</v>
      </c>
      <c r="L591">
        <v>12157.55</v>
      </c>
      <c r="M591">
        <v>35</v>
      </c>
      <c r="N591">
        <v>8</v>
      </c>
      <c r="O591" t="s">
        <v>21</v>
      </c>
    </row>
    <row r="592" spans="1:15" x14ac:dyDescent="0.25">
      <c r="A592" t="s">
        <v>47</v>
      </c>
      <c r="B592" t="s">
        <v>48</v>
      </c>
      <c r="C592" t="s">
        <v>407</v>
      </c>
      <c r="D592" t="s">
        <v>49</v>
      </c>
      <c r="E592" t="s">
        <v>37</v>
      </c>
      <c r="F592" t="s">
        <v>26</v>
      </c>
      <c r="G592">
        <v>37449</v>
      </c>
      <c r="H592">
        <v>1677</v>
      </c>
      <c r="I592">
        <v>466</v>
      </c>
      <c r="J592">
        <v>162</v>
      </c>
      <c r="K592">
        <v>5385.32</v>
      </c>
      <c r="L592">
        <v>32875.08</v>
      </c>
      <c r="M592">
        <v>96</v>
      </c>
      <c r="N592">
        <v>8</v>
      </c>
      <c r="O592" t="s">
        <v>21</v>
      </c>
    </row>
    <row r="593" spans="1:15" x14ac:dyDescent="0.25">
      <c r="A593" t="s">
        <v>72</v>
      </c>
      <c r="B593" t="s">
        <v>73</v>
      </c>
      <c r="C593" t="s">
        <v>435</v>
      </c>
      <c r="D593" t="s">
        <v>63</v>
      </c>
      <c r="E593" t="s">
        <v>31</v>
      </c>
      <c r="F593" t="s">
        <v>20</v>
      </c>
      <c r="G593">
        <v>43731</v>
      </c>
      <c r="H593">
        <v>1131</v>
      </c>
      <c r="I593">
        <v>616</v>
      </c>
      <c r="J593">
        <v>85</v>
      </c>
      <c r="K593">
        <v>3115.92</v>
      </c>
      <c r="L593">
        <v>23381.42</v>
      </c>
      <c r="M593">
        <v>53</v>
      </c>
      <c r="N593">
        <v>12</v>
      </c>
      <c r="O593" t="s">
        <v>43</v>
      </c>
    </row>
    <row r="594" spans="1:15" x14ac:dyDescent="0.25">
      <c r="A594" t="s">
        <v>27</v>
      </c>
      <c r="B594" t="s">
        <v>28</v>
      </c>
      <c r="C594" t="s">
        <v>255</v>
      </c>
      <c r="D594" t="s">
        <v>30</v>
      </c>
      <c r="E594" t="s">
        <v>31</v>
      </c>
      <c r="F594" t="s">
        <v>20</v>
      </c>
      <c r="G594">
        <v>47456</v>
      </c>
      <c r="H594">
        <v>2806</v>
      </c>
      <c r="I594">
        <v>883</v>
      </c>
      <c r="J594">
        <v>277</v>
      </c>
      <c r="K594">
        <v>1537.39</v>
      </c>
      <c r="L594">
        <v>94243.98</v>
      </c>
      <c r="M594">
        <v>224</v>
      </c>
      <c r="N594">
        <v>23</v>
      </c>
      <c r="O594" t="s">
        <v>43</v>
      </c>
    </row>
    <row r="595" spans="1:15" x14ac:dyDescent="0.25">
      <c r="A595" t="s">
        <v>178</v>
      </c>
      <c r="B595" t="s">
        <v>179</v>
      </c>
      <c r="C595" t="s">
        <v>436</v>
      </c>
      <c r="D595" t="s">
        <v>95</v>
      </c>
      <c r="E595" t="s">
        <v>64</v>
      </c>
      <c r="F595" t="s">
        <v>32</v>
      </c>
      <c r="G595">
        <v>39072</v>
      </c>
      <c r="H595">
        <v>520</v>
      </c>
      <c r="I595">
        <v>276</v>
      </c>
      <c r="J595">
        <v>8</v>
      </c>
      <c r="K595">
        <v>1268.99</v>
      </c>
      <c r="L595">
        <v>1264.69</v>
      </c>
      <c r="M595">
        <v>3</v>
      </c>
      <c r="N595">
        <v>22</v>
      </c>
      <c r="O595" t="s">
        <v>43</v>
      </c>
    </row>
    <row r="596" spans="1:15" x14ac:dyDescent="0.25">
      <c r="A596" t="s">
        <v>47</v>
      </c>
      <c r="B596" t="s">
        <v>48</v>
      </c>
      <c r="C596" t="s">
        <v>437</v>
      </c>
      <c r="D596" t="s">
        <v>41</v>
      </c>
      <c r="E596" t="s">
        <v>37</v>
      </c>
      <c r="F596" t="s">
        <v>26</v>
      </c>
      <c r="G596">
        <v>22376</v>
      </c>
      <c r="H596">
        <v>864</v>
      </c>
      <c r="I596">
        <v>407</v>
      </c>
      <c r="J596">
        <v>43</v>
      </c>
      <c r="K596">
        <v>2121.88</v>
      </c>
      <c r="L596">
        <v>9550.9500000000007</v>
      </c>
      <c r="M596">
        <v>27</v>
      </c>
      <c r="N596">
        <v>23</v>
      </c>
      <c r="O596" t="s">
        <v>43</v>
      </c>
    </row>
    <row r="597" spans="1:15" x14ac:dyDescent="0.25">
      <c r="A597" t="s">
        <v>72</v>
      </c>
      <c r="B597" t="s">
        <v>73</v>
      </c>
      <c r="C597" t="s">
        <v>438</v>
      </c>
      <c r="D597" t="s">
        <v>70</v>
      </c>
      <c r="E597" t="s">
        <v>31</v>
      </c>
      <c r="F597" t="s">
        <v>55</v>
      </c>
      <c r="G597">
        <v>64265</v>
      </c>
      <c r="H597">
        <v>2608</v>
      </c>
      <c r="I597">
        <v>1174</v>
      </c>
      <c r="J597">
        <v>239</v>
      </c>
      <c r="K597">
        <v>6327.13</v>
      </c>
      <c r="L597">
        <v>55050.34</v>
      </c>
      <c r="M597">
        <v>169</v>
      </c>
      <c r="N597">
        <v>30</v>
      </c>
      <c r="O597" t="s">
        <v>21</v>
      </c>
    </row>
    <row r="598" spans="1:15" x14ac:dyDescent="0.25">
      <c r="A598" t="s">
        <v>98</v>
      </c>
      <c r="B598" t="s">
        <v>99</v>
      </c>
      <c r="C598" t="s">
        <v>377</v>
      </c>
      <c r="D598" t="s">
        <v>68</v>
      </c>
      <c r="E598" t="s">
        <v>42</v>
      </c>
      <c r="F598" t="s">
        <v>32</v>
      </c>
      <c r="G598">
        <v>16630</v>
      </c>
      <c r="H598">
        <v>2461</v>
      </c>
      <c r="I598">
        <v>1236</v>
      </c>
      <c r="J598">
        <v>420</v>
      </c>
      <c r="K598">
        <v>1675.89</v>
      </c>
      <c r="L598">
        <v>92044.66</v>
      </c>
      <c r="M598">
        <v>346</v>
      </c>
      <c r="N598">
        <v>30</v>
      </c>
      <c r="O598" t="s">
        <v>43</v>
      </c>
    </row>
    <row r="599" spans="1:15" x14ac:dyDescent="0.25">
      <c r="A599" t="s">
        <v>72</v>
      </c>
      <c r="B599" t="s">
        <v>73</v>
      </c>
      <c r="C599" t="s">
        <v>296</v>
      </c>
      <c r="D599" t="s">
        <v>63</v>
      </c>
      <c r="E599" t="s">
        <v>31</v>
      </c>
      <c r="F599" t="s">
        <v>32</v>
      </c>
      <c r="G599">
        <v>17964</v>
      </c>
      <c r="H599">
        <v>482</v>
      </c>
      <c r="I599">
        <v>227</v>
      </c>
      <c r="J599">
        <v>51</v>
      </c>
      <c r="K599">
        <v>1477.44</v>
      </c>
      <c r="L599">
        <v>13824.44</v>
      </c>
      <c r="M599">
        <v>34</v>
      </c>
      <c r="N599">
        <v>30</v>
      </c>
      <c r="O599" t="s">
        <v>21</v>
      </c>
    </row>
    <row r="600" spans="1:15" x14ac:dyDescent="0.25">
      <c r="A600" t="s">
        <v>98</v>
      </c>
      <c r="B600" t="s">
        <v>99</v>
      </c>
      <c r="C600" t="s">
        <v>439</v>
      </c>
      <c r="D600" t="s">
        <v>120</v>
      </c>
      <c r="E600" t="s">
        <v>42</v>
      </c>
      <c r="F600" t="s">
        <v>26</v>
      </c>
      <c r="G600">
        <v>26498</v>
      </c>
      <c r="H600">
        <v>3721</v>
      </c>
      <c r="I600">
        <v>1356</v>
      </c>
      <c r="J600">
        <v>701</v>
      </c>
      <c r="K600">
        <v>1779.09</v>
      </c>
      <c r="L600">
        <v>163920.76999999999</v>
      </c>
      <c r="M600">
        <v>529</v>
      </c>
      <c r="N600">
        <v>23</v>
      </c>
      <c r="O600" t="s">
        <v>43</v>
      </c>
    </row>
    <row r="601" spans="1:15" x14ac:dyDescent="0.25">
      <c r="A601" t="s">
        <v>65</v>
      </c>
      <c r="B601" t="s">
        <v>66</v>
      </c>
      <c r="C601" t="s">
        <v>124</v>
      </c>
      <c r="D601" t="s">
        <v>68</v>
      </c>
      <c r="E601" t="s">
        <v>37</v>
      </c>
      <c r="F601" t="s">
        <v>55</v>
      </c>
      <c r="G601">
        <v>15414</v>
      </c>
      <c r="H601">
        <v>2142</v>
      </c>
      <c r="I601">
        <v>1087</v>
      </c>
      <c r="J601">
        <v>289</v>
      </c>
      <c r="K601">
        <v>1447.03</v>
      </c>
      <c r="L601">
        <v>106812.83</v>
      </c>
      <c r="M601">
        <v>237</v>
      </c>
      <c r="N601">
        <v>26</v>
      </c>
      <c r="O601" t="s">
        <v>21</v>
      </c>
    </row>
    <row r="602" spans="1:15" x14ac:dyDescent="0.25">
      <c r="A602" t="s">
        <v>92</v>
      </c>
      <c r="B602" t="s">
        <v>93</v>
      </c>
      <c r="C602" t="s">
        <v>292</v>
      </c>
      <c r="D602" t="s">
        <v>149</v>
      </c>
      <c r="E602" t="s">
        <v>31</v>
      </c>
      <c r="F602" t="s">
        <v>51</v>
      </c>
      <c r="G602">
        <v>27848</v>
      </c>
      <c r="H602">
        <v>328</v>
      </c>
      <c r="I602">
        <v>111</v>
      </c>
      <c r="J602">
        <v>6</v>
      </c>
      <c r="K602">
        <v>829.36</v>
      </c>
      <c r="L602">
        <v>732.23</v>
      </c>
      <c r="M602">
        <v>2</v>
      </c>
      <c r="N602">
        <v>30</v>
      </c>
      <c r="O602" t="s">
        <v>21</v>
      </c>
    </row>
    <row r="603" spans="1:15" x14ac:dyDescent="0.25">
      <c r="A603" t="s">
        <v>113</v>
      </c>
      <c r="B603" t="s">
        <v>114</v>
      </c>
      <c r="C603" t="s">
        <v>174</v>
      </c>
      <c r="D603" t="s">
        <v>36</v>
      </c>
      <c r="E603" t="s">
        <v>19</v>
      </c>
      <c r="F603" t="s">
        <v>55</v>
      </c>
      <c r="G603">
        <v>40688</v>
      </c>
      <c r="H603">
        <v>2456</v>
      </c>
      <c r="I603">
        <v>959</v>
      </c>
      <c r="J603">
        <v>199</v>
      </c>
      <c r="K603">
        <v>6991.82</v>
      </c>
      <c r="L603">
        <v>45977.21</v>
      </c>
      <c r="M603">
        <v>146</v>
      </c>
      <c r="N603">
        <v>14</v>
      </c>
      <c r="O603" t="s">
        <v>21</v>
      </c>
    </row>
    <row r="604" spans="1:15" x14ac:dyDescent="0.25">
      <c r="A604" t="s">
        <v>33</v>
      </c>
      <c r="B604" t="s">
        <v>34</v>
      </c>
      <c r="C604" t="s">
        <v>87</v>
      </c>
      <c r="D604" t="s">
        <v>36</v>
      </c>
      <c r="E604" t="s">
        <v>37</v>
      </c>
      <c r="F604" t="s">
        <v>51</v>
      </c>
      <c r="G604">
        <v>15152</v>
      </c>
      <c r="H604">
        <v>727</v>
      </c>
      <c r="I604">
        <v>189</v>
      </c>
      <c r="J604">
        <v>60</v>
      </c>
      <c r="K604">
        <v>3253.49</v>
      </c>
      <c r="L604">
        <v>18098.93</v>
      </c>
      <c r="M604">
        <v>41</v>
      </c>
      <c r="N604">
        <v>20</v>
      </c>
      <c r="O604" t="s">
        <v>43</v>
      </c>
    </row>
    <row r="605" spans="1:15" x14ac:dyDescent="0.25">
      <c r="A605" t="s">
        <v>65</v>
      </c>
      <c r="B605" t="s">
        <v>66</v>
      </c>
      <c r="C605" t="s">
        <v>251</v>
      </c>
      <c r="D605" t="s">
        <v>68</v>
      </c>
      <c r="E605" t="s">
        <v>37</v>
      </c>
      <c r="F605" t="s">
        <v>20</v>
      </c>
      <c r="G605">
        <v>29020</v>
      </c>
      <c r="H605">
        <v>3739</v>
      </c>
      <c r="I605">
        <v>1619</v>
      </c>
      <c r="J605">
        <v>482</v>
      </c>
      <c r="K605">
        <v>2895.47</v>
      </c>
      <c r="L605">
        <v>146231.56</v>
      </c>
      <c r="M605">
        <v>431</v>
      </c>
      <c r="N605">
        <v>24</v>
      </c>
      <c r="O605" t="s">
        <v>23</v>
      </c>
    </row>
    <row r="606" spans="1:15" x14ac:dyDescent="0.25">
      <c r="A606" t="s">
        <v>129</v>
      </c>
      <c r="B606" t="s">
        <v>130</v>
      </c>
      <c r="C606" t="s">
        <v>402</v>
      </c>
      <c r="D606" t="s">
        <v>82</v>
      </c>
      <c r="E606" t="s">
        <v>31</v>
      </c>
      <c r="F606" t="s">
        <v>20</v>
      </c>
      <c r="G606">
        <v>44184</v>
      </c>
      <c r="H606">
        <v>467</v>
      </c>
      <c r="I606">
        <v>234</v>
      </c>
      <c r="J606">
        <v>17</v>
      </c>
      <c r="K606">
        <v>941.82</v>
      </c>
      <c r="L606">
        <v>3135.75</v>
      </c>
      <c r="M606">
        <v>10</v>
      </c>
      <c r="N606">
        <v>7</v>
      </c>
      <c r="O606" t="s">
        <v>21</v>
      </c>
    </row>
    <row r="607" spans="1:15" x14ac:dyDescent="0.25">
      <c r="A607" t="s">
        <v>76</v>
      </c>
      <c r="B607" t="s">
        <v>77</v>
      </c>
      <c r="C607" t="s">
        <v>137</v>
      </c>
      <c r="D607" t="s">
        <v>108</v>
      </c>
      <c r="E607" t="s">
        <v>42</v>
      </c>
      <c r="F607" t="s">
        <v>26</v>
      </c>
      <c r="G607">
        <v>80040</v>
      </c>
      <c r="H607">
        <v>1389</v>
      </c>
      <c r="I607">
        <v>607</v>
      </c>
      <c r="J607">
        <v>41</v>
      </c>
      <c r="K607">
        <v>1765.22</v>
      </c>
      <c r="L607">
        <v>6509.28</v>
      </c>
      <c r="M607">
        <v>25</v>
      </c>
      <c r="N607">
        <v>24</v>
      </c>
      <c r="O607" t="s">
        <v>23</v>
      </c>
    </row>
    <row r="608" spans="1:15" x14ac:dyDescent="0.25">
      <c r="A608" t="s">
        <v>44</v>
      </c>
      <c r="B608" t="s">
        <v>45</v>
      </c>
      <c r="C608" t="s">
        <v>264</v>
      </c>
      <c r="D608" t="s">
        <v>25</v>
      </c>
      <c r="E608" t="s">
        <v>19</v>
      </c>
      <c r="F608" t="s">
        <v>32</v>
      </c>
      <c r="G608">
        <v>10590</v>
      </c>
      <c r="H608">
        <v>164</v>
      </c>
      <c r="I608">
        <v>88</v>
      </c>
      <c r="J608">
        <v>19</v>
      </c>
      <c r="K608">
        <v>1528.11</v>
      </c>
      <c r="L608">
        <v>10403.65</v>
      </c>
      <c r="M608">
        <v>9</v>
      </c>
      <c r="N608">
        <v>23</v>
      </c>
      <c r="O608" t="s">
        <v>43</v>
      </c>
    </row>
    <row r="609" spans="1:15" x14ac:dyDescent="0.25">
      <c r="A609" t="s">
        <v>15</v>
      </c>
      <c r="B609" t="s">
        <v>16</v>
      </c>
      <c r="C609" t="s">
        <v>440</v>
      </c>
      <c r="D609" t="s">
        <v>91</v>
      </c>
      <c r="E609" t="s">
        <v>19</v>
      </c>
      <c r="F609" t="s">
        <v>20</v>
      </c>
      <c r="G609">
        <v>19891</v>
      </c>
      <c r="H609">
        <v>430</v>
      </c>
      <c r="J609">
        <v>45</v>
      </c>
      <c r="K609">
        <v>4229.95</v>
      </c>
      <c r="L609">
        <v>29924.880000000001</v>
      </c>
      <c r="M609">
        <v>22</v>
      </c>
      <c r="N609">
        <v>14</v>
      </c>
      <c r="O609" t="s">
        <v>43</v>
      </c>
    </row>
    <row r="610" spans="1:15" x14ac:dyDescent="0.25">
      <c r="A610" t="s">
        <v>15</v>
      </c>
      <c r="B610" t="s">
        <v>16</v>
      </c>
      <c r="C610" t="s">
        <v>441</v>
      </c>
      <c r="D610" t="s">
        <v>25</v>
      </c>
      <c r="E610" t="s">
        <v>19</v>
      </c>
      <c r="F610" t="s">
        <v>55</v>
      </c>
      <c r="G610">
        <v>19494</v>
      </c>
      <c r="H610">
        <v>333</v>
      </c>
      <c r="I610">
        <v>144</v>
      </c>
      <c r="J610">
        <v>31</v>
      </c>
      <c r="K610">
        <v>3169.3</v>
      </c>
      <c r="L610">
        <v>14434.26</v>
      </c>
      <c r="M610">
        <v>12</v>
      </c>
      <c r="N610">
        <v>9</v>
      </c>
      <c r="O610" t="s">
        <v>43</v>
      </c>
    </row>
    <row r="611" spans="1:15" x14ac:dyDescent="0.25">
      <c r="A611" t="s">
        <v>65</v>
      </c>
      <c r="B611" t="s">
        <v>66</v>
      </c>
      <c r="C611" t="s">
        <v>442</v>
      </c>
      <c r="D611" t="s">
        <v>68</v>
      </c>
      <c r="E611" t="s">
        <v>37</v>
      </c>
      <c r="F611" t="s">
        <v>20</v>
      </c>
      <c r="G611">
        <v>20984</v>
      </c>
      <c r="H611">
        <v>2061</v>
      </c>
      <c r="I611">
        <v>693</v>
      </c>
      <c r="J611">
        <v>370</v>
      </c>
      <c r="K611">
        <v>892.27</v>
      </c>
      <c r="L611">
        <v>92694.39</v>
      </c>
      <c r="M611">
        <v>317</v>
      </c>
      <c r="N611">
        <v>22</v>
      </c>
      <c r="O611" t="s">
        <v>43</v>
      </c>
    </row>
    <row r="612" spans="1:15" x14ac:dyDescent="0.25">
      <c r="A612" t="s">
        <v>47</v>
      </c>
      <c r="B612" t="s">
        <v>48</v>
      </c>
      <c r="C612" t="s">
        <v>408</v>
      </c>
      <c r="D612" t="s">
        <v>41</v>
      </c>
      <c r="E612" t="s">
        <v>37</v>
      </c>
      <c r="F612" t="s">
        <v>32</v>
      </c>
      <c r="G612">
        <v>31375</v>
      </c>
      <c r="H612">
        <v>1181</v>
      </c>
      <c r="I612">
        <v>310</v>
      </c>
      <c r="J612">
        <v>84</v>
      </c>
      <c r="K612">
        <v>3335.68</v>
      </c>
      <c r="L612">
        <v>19234.02</v>
      </c>
      <c r="M612">
        <v>47</v>
      </c>
      <c r="N612">
        <v>28</v>
      </c>
      <c r="O612" t="s">
        <v>43</v>
      </c>
    </row>
    <row r="613" spans="1:15" x14ac:dyDescent="0.25">
      <c r="A613" t="s">
        <v>60</v>
      </c>
      <c r="B613" t="s">
        <v>61</v>
      </c>
      <c r="C613" t="s">
        <v>354</v>
      </c>
      <c r="D613" t="s">
        <v>70</v>
      </c>
      <c r="E613" t="s">
        <v>64</v>
      </c>
      <c r="F613" t="s">
        <v>55</v>
      </c>
      <c r="G613">
        <v>25659</v>
      </c>
      <c r="H613">
        <v>878</v>
      </c>
      <c r="I613">
        <v>379</v>
      </c>
      <c r="J613">
        <v>64</v>
      </c>
      <c r="K613">
        <v>1629.71</v>
      </c>
      <c r="L613">
        <v>17514.59</v>
      </c>
      <c r="M613">
        <v>43</v>
      </c>
      <c r="N613">
        <v>18</v>
      </c>
      <c r="O613" t="s">
        <v>43</v>
      </c>
    </row>
    <row r="614" spans="1:15" x14ac:dyDescent="0.25">
      <c r="A614" t="s">
        <v>178</v>
      </c>
      <c r="B614" t="s">
        <v>179</v>
      </c>
      <c r="C614" t="s">
        <v>407</v>
      </c>
      <c r="D614" t="s">
        <v>149</v>
      </c>
      <c r="E614" t="s">
        <v>64</v>
      </c>
      <c r="F614" t="s">
        <v>20</v>
      </c>
      <c r="G614">
        <v>77741</v>
      </c>
      <c r="H614">
        <v>915</v>
      </c>
      <c r="I614">
        <v>319</v>
      </c>
      <c r="J614">
        <v>22</v>
      </c>
      <c r="K614">
        <v>2955.42</v>
      </c>
      <c r="L614">
        <v>3998.51</v>
      </c>
      <c r="M614">
        <v>11</v>
      </c>
      <c r="N614">
        <v>7</v>
      </c>
      <c r="O614" t="s">
        <v>23</v>
      </c>
    </row>
    <row r="615" spans="1:15" x14ac:dyDescent="0.25">
      <c r="A615" t="s">
        <v>178</v>
      </c>
      <c r="B615" t="s">
        <v>179</v>
      </c>
      <c r="C615" t="s">
        <v>140</v>
      </c>
      <c r="D615" t="s">
        <v>149</v>
      </c>
      <c r="E615" t="s">
        <v>64</v>
      </c>
      <c r="F615" t="s">
        <v>32</v>
      </c>
      <c r="G615">
        <v>70014</v>
      </c>
      <c r="H615">
        <v>567</v>
      </c>
      <c r="I615">
        <v>202</v>
      </c>
      <c r="J615">
        <v>15</v>
      </c>
      <c r="K615">
        <v>2053.02</v>
      </c>
      <c r="L615">
        <v>1873.75</v>
      </c>
      <c r="M615">
        <v>5</v>
      </c>
      <c r="N615">
        <v>9</v>
      </c>
      <c r="O615" t="s">
        <v>23</v>
      </c>
    </row>
    <row r="616" spans="1:15" x14ac:dyDescent="0.25">
      <c r="A616" t="s">
        <v>92</v>
      </c>
      <c r="B616" t="s">
        <v>93</v>
      </c>
      <c r="C616" t="s">
        <v>443</v>
      </c>
      <c r="D616" t="s">
        <v>95</v>
      </c>
      <c r="E616" t="s">
        <v>31</v>
      </c>
      <c r="F616" t="s">
        <v>20</v>
      </c>
      <c r="G616">
        <v>98323</v>
      </c>
      <c r="H616">
        <v>875</v>
      </c>
      <c r="I616">
        <v>344</v>
      </c>
      <c r="J616">
        <v>17</v>
      </c>
      <c r="K616">
        <v>2253.56</v>
      </c>
      <c r="L616">
        <v>2452.79</v>
      </c>
      <c r="M616">
        <v>7</v>
      </c>
      <c r="N616">
        <v>29</v>
      </c>
      <c r="O616" t="s">
        <v>43</v>
      </c>
    </row>
    <row r="617" spans="1:15" x14ac:dyDescent="0.25">
      <c r="A617" t="s">
        <v>65</v>
      </c>
      <c r="B617" t="s">
        <v>66</v>
      </c>
      <c r="C617" t="s">
        <v>444</v>
      </c>
      <c r="D617" t="s">
        <v>120</v>
      </c>
      <c r="E617" t="s">
        <v>37</v>
      </c>
      <c r="F617" t="s">
        <v>32</v>
      </c>
      <c r="G617">
        <v>18451</v>
      </c>
      <c r="H617">
        <v>2038</v>
      </c>
      <c r="I617">
        <v>1041</v>
      </c>
      <c r="J617">
        <v>245</v>
      </c>
      <c r="K617">
        <v>1126.81</v>
      </c>
      <c r="L617">
        <v>74488.820000000007</v>
      </c>
      <c r="M617">
        <v>177</v>
      </c>
      <c r="O617" t="s">
        <v>43</v>
      </c>
    </row>
    <row r="618" spans="1:15" x14ac:dyDescent="0.25">
      <c r="A618" t="s">
        <v>15</v>
      </c>
      <c r="B618" t="s">
        <v>16</v>
      </c>
      <c r="C618" t="s">
        <v>101</v>
      </c>
      <c r="D618" t="s">
        <v>91</v>
      </c>
      <c r="E618" t="s">
        <v>19</v>
      </c>
      <c r="F618" t="s">
        <v>55</v>
      </c>
      <c r="G618">
        <v>23057</v>
      </c>
      <c r="H618">
        <v>455</v>
      </c>
      <c r="I618">
        <v>128</v>
      </c>
      <c r="J618">
        <v>44</v>
      </c>
      <c r="K618">
        <v>4083.63</v>
      </c>
      <c r="L618">
        <v>30800.98</v>
      </c>
      <c r="M618">
        <v>25</v>
      </c>
      <c r="N618">
        <v>24</v>
      </c>
      <c r="O618" t="s">
        <v>43</v>
      </c>
    </row>
    <row r="619" spans="1:15" x14ac:dyDescent="0.25">
      <c r="A619" t="s">
        <v>15</v>
      </c>
      <c r="B619" t="s">
        <v>16</v>
      </c>
      <c r="C619" t="s">
        <v>200</v>
      </c>
      <c r="D619" t="s">
        <v>18</v>
      </c>
      <c r="E619" t="s">
        <v>19</v>
      </c>
      <c r="F619" t="s">
        <v>32</v>
      </c>
      <c r="G619">
        <v>10353</v>
      </c>
      <c r="H619">
        <v>241</v>
      </c>
      <c r="I619">
        <v>73</v>
      </c>
      <c r="J619">
        <v>28</v>
      </c>
      <c r="K619">
        <v>1875.07</v>
      </c>
      <c r="L619">
        <v>19080.68</v>
      </c>
      <c r="M619">
        <v>17</v>
      </c>
      <c r="N619">
        <v>24</v>
      </c>
      <c r="O619" t="s">
        <v>21</v>
      </c>
    </row>
    <row r="620" spans="1:15" x14ac:dyDescent="0.25">
      <c r="A620" t="s">
        <v>65</v>
      </c>
      <c r="B620" t="s">
        <v>66</v>
      </c>
      <c r="C620" t="s">
        <v>445</v>
      </c>
      <c r="D620" t="s">
        <v>103</v>
      </c>
      <c r="E620" t="s">
        <v>37</v>
      </c>
      <c r="F620" t="s">
        <v>32</v>
      </c>
      <c r="G620">
        <v>17398</v>
      </c>
      <c r="H620">
        <v>1640</v>
      </c>
      <c r="I620">
        <v>662</v>
      </c>
      <c r="J620">
        <v>205</v>
      </c>
      <c r="K620">
        <v>709.5</v>
      </c>
      <c r="L620">
        <v>73072.25</v>
      </c>
      <c r="M620">
        <v>171</v>
      </c>
      <c r="N620">
        <v>14</v>
      </c>
      <c r="O620" t="s">
        <v>23</v>
      </c>
    </row>
    <row r="621" spans="1:15" x14ac:dyDescent="0.25">
      <c r="A621" t="s">
        <v>65</v>
      </c>
      <c r="B621" t="s">
        <v>66</v>
      </c>
      <c r="C621" t="s">
        <v>301</v>
      </c>
      <c r="D621" t="s">
        <v>103</v>
      </c>
      <c r="E621" t="s">
        <v>37</v>
      </c>
      <c r="F621" t="s">
        <v>20</v>
      </c>
      <c r="G621">
        <v>26777</v>
      </c>
      <c r="H621">
        <v>2745</v>
      </c>
      <c r="I621">
        <v>1417</v>
      </c>
      <c r="J621">
        <v>591</v>
      </c>
      <c r="K621">
        <v>1702.2</v>
      </c>
      <c r="L621">
        <v>179159.7</v>
      </c>
      <c r="M621">
        <v>493</v>
      </c>
      <c r="N621">
        <v>7</v>
      </c>
      <c r="O621" t="s">
        <v>43</v>
      </c>
    </row>
    <row r="622" spans="1:15" x14ac:dyDescent="0.25">
      <c r="A622" t="s">
        <v>65</v>
      </c>
      <c r="B622" t="s">
        <v>66</v>
      </c>
      <c r="C622" t="s">
        <v>421</v>
      </c>
      <c r="D622" t="s">
        <v>68</v>
      </c>
      <c r="E622" t="s">
        <v>37</v>
      </c>
      <c r="F622" t="s">
        <v>55</v>
      </c>
      <c r="G622">
        <v>13290</v>
      </c>
      <c r="H622">
        <v>1491</v>
      </c>
      <c r="I622">
        <v>571</v>
      </c>
      <c r="J622">
        <v>267</v>
      </c>
      <c r="K622">
        <v>746.63</v>
      </c>
      <c r="L622">
        <v>62246.67</v>
      </c>
      <c r="M622">
        <v>209</v>
      </c>
      <c r="N622">
        <v>27</v>
      </c>
      <c r="O622" t="s">
        <v>21</v>
      </c>
    </row>
    <row r="623" spans="1:15" x14ac:dyDescent="0.25">
      <c r="A623" t="s">
        <v>60</v>
      </c>
      <c r="B623" t="s">
        <v>61</v>
      </c>
      <c r="C623" t="s">
        <v>168</v>
      </c>
      <c r="D623" t="s">
        <v>86</v>
      </c>
      <c r="E623" t="s">
        <v>64</v>
      </c>
      <c r="F623" t="s">
        <v>26</v>
      </c>
      <c r="G623">
        <v>55925</v>
      </c>
      <c r="H623">
        <v>2405</v>
      </c>
      <c r="I623">
        <v>621</v>
      </c>
      <c r="J623">
        <v>245</v>
      </c>
      <c r="K623">
        <v>6081.61</v>
      </c>
      <c r="L623">
        <v>57908.639999999999</v>
      </c>
      <c r="M623">
        <v>175</v>
      </c>
      <c r="N623">
        <v>28</v>
      </c>
      <c r="O623" t="s">
        <v>21</v>
      </c>
    </row>
    <row r="624" spans="1:15" x14ac:dyDescent="0.25">
      <c r="A624" t="s">
        <v>44</v>
      </c>
      <c r="B624" t="s">
        <v>45</v>
      </c>
      <c r="C624" t="s">
        <v>325</v>
      </c>
      <c r="D624" t="s">
        <v>91</v>
      </c>
      <c r="E624" t="s">
        <v>19</v>
      </c>
      <c r="F624" t="s">
        <v>32</v>
      </c>
      <c r="G624">
        <v>9118</v>
      </c>
      <c r="H624">
        <v>290</v>
      </c>
      <c r="I624">
        <v>127</v>
      </c>
      <c r="J624">
        <v>25</v>
      </c>
      <c r="K624">
        <v>2431.31</v>
      </c>
      <c r="L624">
        <v>14550.05</v>
      </c>
      <c r="M624">
        <v>15</v>
      </c>
      <c r="N624">
        <v>21</v>
      </c>
      <c r="O624" t="s">
        <v>23</v>
      </c>
    </row>
    <row r="625" spans="1:15" x14ac:dyDescent="0.25">
      <c r="A625" t="s">
        <v>33</v>
      </c>
      <c r="B625" t="s">
        <v>34</v>
      </c>
      <c r="C625" t="s">
        <v>338</v>
      </c>
      <c r="D625" t="s">
        <v>58</v>
      </c>
      <c r="E625" t="s">
        <v>37</v>
      </c>
      <c r="F625" t="s">
        <v>26</v>
      </c>
      <c r="G625">
        <v>24987</v>
      </c>
      <c r="H625">
        <v>1055</v>
      </c>
      <c r="I625">
        <v>397</v>
      </c>
      <c r="J625">
        <v>86</v>
      </c>
      <c r="K625">
        <v>3073.87</v>
      </c>
      <c r="L625">
        <v>29593.75</v>
      </c>
      <c r="M625">
        <v>66</v>
      </c>
      <c r="N625">
        <v>18</v>
      </c>
      <c r="O625" t="s">
        <v>21</v>
      </c>
    </row>
    <row r="626" spans="1:15" x14ac:dyDescent="0.25">
      <c r="A626" t="s">
        <v>65</v>
      </c>
      <c r="B626" t="s">
        <v>66</v>
      </c>
      <c r="C626" t="s">
        <v>107</v>
      </c>
      <c r="D626" t="s">
        <v>68</v>
      </c>
      <c r="E626" t="s">
        <v>37</v>
      </c>
      <c r="F626" t="s">
        <v>26</v>
      </c>
      <c r="G626">
        <v>8748</v>
      </c>
      <c r="H626">
        <v>1176</v>
      </c>
      <c r="I626">
        <v>558</v>
      </c>
      <c r="J626">
        <v>160</v>
      </c>
      <c r="K626">
        <v>730.83</v>
      </c>
      <c r="L626">
        <v>58693.62</v>
      </c>
      <c r="M626">
        <v>142</v>
      </c>
      <c r="N626">
        <v>9</v>
      </c>
      <c r="O626" t="s">
        <v>21</v>
      </c>
    </row>
    <row r="627" spans="1:15" x14ac:dyDescent="0.25">
      <c r="A627" t="s">
        <v>15</v>
      </c>
      <c r="B627" t="s">
        <v>16</v>
      </c>
      <c r="C627" t="s">
        <v>252</v>
      </c>
      <c r="D627" t="s">
        <v>91</v>
      </c>
      <c r="E627" t="s">
        <v>19</v>
      </c>
      <c r="F627" t="s">
        <v>32</v>
      </c>
      <c r="G627">
        <v>14455</v>
      </c>
      <c r="H627">
        <v>433</v>
      </c>
      <c r="I627">
        <v>170</v>
      </c>
      <c r="J627">
        <v>44</v>
      </c>
      <c r="K627">
        <v>2603.4699999999998</v>
      </c>
      <c r="L627">
        <v>30053.25</v>
      </c>
      <c r="M627">
        <v>17</v>
      </c>
      <c r="N627">
        <v>15</v>
      </c>
      <c r="O627" t="s">
        <v>43</v>
      </c>
    </row>
    <row r="628" spans="1:15" x14ac:dyDescent="0.25">
      <c r="A628" t="s">
        <v>47</v>
      </c>
      <c r="B628" t="s">
        <v>48</v>
      </c>
      <c r="C628" t="s">
        <v>102</v>
      </c>
      <c r="D628" t="s">
        <v>106</v>
      </c>
      <c r="E628" t="s">
        <v>37</v>
      </c>
      <c r="F628" t="s">
        <v>26</v>
      </c>
      <c r="G628">
        <v>52827</v>
      </c>
      <c r="H628">
        <v>2521</v>
      </c>
      <c r="I628">
        <v>1262</v>
      </c>
      <c r="J628">
        <v>209</v>
      </c>
      <c r="K628">
        <v>5264.73</v>
      </c>
      <c r="L628">
        <v>45344.97</v>
      </c>
      <c r="M628">
        <v>104</v>
      </c>
      <c r="N628">
        <v>19</v>
      </c>
      <c r="O628" t="s">
        <v>43</v>
      </c>
    </row>
    <row r="629" spans="1:15" x14ac:dyDescent="0.25">
      <c r="A629" t="s">
        <v>15</v>
      </c>
      <c r="B629" t="s">
        <v>16</v>
      </c>
      <c r="C629" t="s">
        <v>446</v>
      </c>
      <c r="D629" t="s">
        <v>18</v>
      </c>
      <c r="E629" t="s">
        <v>19</v>
      </c>
      <c r="F629" t="s">
        <v>26</v>
      </c>
      <c r="G629">
        <v>19933</v>
      </c>
      <c r="H629">
        <v>657</v>
      </c>
      <c r="I629">
        <v>261</v>
      </c>
      <c r="J629">
        <v>66</v>
      </c>
      <c r="K629">
        <v>4609.5200000000004</v>
      </c>
      <c r="L629">
        <v>36994.519999999997</v>
      </c>
      <c r="M629">
        <v>33</v>
      </c>
      <c r="N629">
        <v>13</v>
      </c>
      <c r="O629" t="s">
        <v>23</v>
      </c>
    </row>
    <row r="630" spans="1:15" x14ac:dyDescent="0.25">
      <c r="A630" t="s">
        <v>27</v>
      </c>
      <c r="B630" t="s">
        <v>28</v>
      </c>
      <c r="C630" t="s">
        <v>255</v>
      </c>
      <c r="D630" t="s">
        <v>30</v>
      </c>
      <c r="E630" t="s">
        <v>31</v>
      </c>
      <c r="F630" t="s">
        <v>32</v>
      </c>
      <c r="G630">
        <v>57522</v>
      </c>
      <c r="H630">
        <v>4339</v>
      </c>
      <c r="I630">
        <v>2183</v>
      </c>
      <c r="J630">
        <v>430</v>
      </c>
      <c r="K630">
        <v>1157.26</v>
      </c>
      <c r="L630">
        <v>160600.65</v>
      </c>
      <c r="M630">
        <v>363</v>
      </c>
      <c r="N630">
        <v>20</v>
      </c>
      <c r="O630" t="s">
        <v>43</v>
      </c>
    </row>
    <row r="631" spans="1:15" x14ac:dyDescent="0.25">
      <c r="A631" t="s">
        <v>27</v>
      </c>
      <c r="B631" t="s">
        <v>28</v>
      </c>
      <c r="C631" t="s">
        <v>175</v>
      </c>
      <c r="D631" t="s">
        <v>89</v>
      </c>
      <c r="E631" t="s">
        <v>31</v>
      </c>
      <c r="F631" t="s">
        <v>55</v>
      </c>
      <c r="G631">
        <v>39212</v>
      </c>
      <c r="H631">
        <v>2255</v>
      </c>
      <c r="I631">
        <v>1224</v>
      </c>
      <c r="J631">
        <v>277</v>
      </c>
      <c r="K631">
        <v>707.38</v>
      </c>
      <c r="L631">
        <v>110729.21</v>
      </c>
      <c r="M631">
        <v>184</v>
      </c>
      <c r="N631">
        <v>24</v>
      </c>
      <c r="O631" t="s">
        <v>23</v>
      </c>
    </row>
    <row r="632" spans="1:15" x14ac:dyDescent="0.25">
      <c r="A632" t="s">
        <v>47</v>
      </c>
      <c r="B632" t="s">
        <v>48</v>
      </c>
      <c r="C632" t="s">
        <v>241</v>
      </c>
      <c r="D632" t="s">
        <v>41</v>
      </c>
      <c r="E632" t="s">
        <v>37</v>
      </c>
      <c r="F632" t="s">
        <v>26</v>
      </c>
      <c r="G632">
        <v>37674</v>
      </c>
      <c r="H632">
        <v>1304</v>
      </c>
      <c r="I632">
        <v>522</v>
      </c>
      <c r="J632">
        <v>103</v>
      </c>
      <c r="K632">
        <v>2880.68</v>
      </c>
      <c r="L632">
        <v>25415.68</v>
      </c>
      <c r="M632">
        <v>53</v>
      </c>
      <c r="N632">
        <v>7</v>
      </c>
      <c r="O632" t="s">
        <v>23</v>
      </c>
    </row>
    <row r="633" spans="1:15" x14ac:dyDescent="0.25">
      <c r="A633" t="s">
        <v>60</v>
      </c>
      <c r="B633" t="s">
        <v>61</v>
      </c>
      <c r="C633" t="s">
        <v>280</v>
      </c>
      <c r="D633" t="s">
        <v>86</v>
      </c>
      <c r="E633" t="s">
        <v>64</v>
      </c>
      <c r="F633" t="s">
        <v>20</v>
      </c>
      <c r="G633">
        <v>35617</v>
      </c>
      <c r="H633">
        <v>1122</v>
      </c>
      <c r="I633">
        <v>590</v>
      </c>
      <c r="J633">
        <v>102</v>
      </c>
      <c r="K633">
        <v>3450.3</v>
      </c>
      <c r="L633">
        <v>27582.68</v>
      </c>
      <c r="M633">
        <v>75</v>
      </c>
      <c r="N633">
        <v>8</v>
      </c>
      <c r="O633" t="s">
        <v>43</v>
      </c>
    </row>
    <row r="634" spans="1:15" x14ac:dyDescent="0.25">
      <c r="A634" t="s">
        <v>72</v>
      </c>
      <c r="B634" t="s">
        <v>73</v>
      </c>
      <c r="C634" t="s">
        <v>167</v>
      </c>
      <c r="D634" t="s">
        <v>70</v>
      </c>
      <c r="E634" t="s">
        <v>31</v>
      </c>
      <c r="F634" t="s">
        <v>20</v>
      </c>
      <c r="G634">
        <v>61305</v>
      </c>
      <c r="H634">
        <v>2012</v>
      </c>
      <c r="I634">
        <v>604</v>
      </c>
      <c r="J634">
        <v>130</v>
      </c>
      <c r="K634">
        <v>5964.92</v>
      </c>
      <c r="L634">
        <v>28703.15</v>
      </c>
      <c r="M634">
        <v>93</v>
      </c>
      <c r="N634">
        <v>28</v>
      </c>
      <c r="O634" t="s">
        <v>23</v>
      </c>
    </row>
    <row r="635" spans="1:15" x14ac:dyDescent="0.25">
      <c r="A635" t="s">
        <v>38</v>
      </c>
      <c r="B635" t="s">
        <v>39</v>
      </c>
      <c r="C635" t="s">
        <v>145</v>
      </c>
      <c r="D635" t="s">
        <v>41</v>
      </c>
      <c r="E635" t="s">
        <v>42</v>
      </c>
      <c r="F635" t="s">
        <v>26</v>
      </c>
      <c r="G635">
        <v>18767</v>
      </c>
      <c r="H635">
        <v>824</v>
      </c>
      <c r="I635">
        <v>376</v>
      </c>
      <c r="J635">
        <v>78</v>
      </c>
      <c r="K635">
        <v>1992.78</v>
      </c>
      <c r="L635">
        <v>17621.47</v>
      </c>
      <c r="M635">
        <v>41</v>
      </c>
      <c r="N635">
        <v>24</v>
      </c>
      <c r="O635" t="s">
        <v>21</v>
      </c>
    </row>
    <row r="636" spans="1:15" x14ac:dyDescent="0.25">
      <c r="A636" t="s">
        <v>113</v>
      </c>
      <c r="B636" t="s">
        <v>114</v>
      </c>
      <c r="C636" t="s">
        <v>447</v>
      </c>
      <c r="D636" t="s">
        <v>36</v>
      </c>
      <c r="E636" t="s">
        <v>19</v>
      </c>
      <c r="F636" t="s">
        <v>32</v>
      </c>
      <c r="G636">
        <v>36254</v>
      </c>
      <c r="H636">
        <v>1459</v>
      </c>
      <c r="I636">
        <v>597</v>
      </c>
      <c r="J636">
        <v>118</v>
      </c>
      <c r="K636">
        <v>5701.96</v>
      </c>
      <c r="L636">
        <v>34629.11</v>
      </c>
      <c r="M636">
        <v>76</v>
      </c>
      <c r="N636">
        <v>13</v>
      </c>
      <c r="O636" t="s">
        <v>21</v>
      </c>
    </row>
    <row r="637" spans="1:15" x14ac:dyDescent="0.25">
      <c r="A637" t="s">
        <v>72</v>
      </c>
      <c r="B637" t="s">
        <v>73</v>
      </c>
      <c r="C637" t="s">
        <v>254</v>
      </c>
      <c r="D637" t="s">
        <v>70</v>
      </c>
      <c r="E637" t="s">
        <v>31</v>
      </c>
      <c r="F637" t="s">
        <v>20</v>
      </c>
      <c r="G637">
        <v>15748</v>
      </c>
      <c r="H637">
        <v>470</v>
      </c>
      <c r="I637">
        <v>245</v>
      </c>
      <c r="J637">
        <v>48</v>
      </c>
      <c r="K637">
        <v>1111.02</v>
      </c>
      <c r="L637">
        <v>10535.48</v>
      </c>
      <c r="M637">
        <v>29</v>
      </c>
      <c r="N637">
        <v>19</v>
      </c>
      <c r="O637" t="s">
        <v>23</v>
      </c>
    </row>
    <row r="638" spans="1:15" x14ac:dyDescent="0.25">
      <c r="A638" t="s">
        <v>178</v>
      </c>
      <c r="B638" t="s">
        <v>179</v>
      </c>
      <c r="C638" t="s">
        <v>145</v>
      </c>
      <c r="D638" t="s">
        <v>95</v>
      </c>
      <c r="E638" t="s">
        <v>64</v>
      </c>
      <c r="F638" t="s">
        <v>26</v>
      </c>
      <c r="G638">
        <v>71785</v>
      </c>
      <c r="H638">
        <v>747</v>
      </c>
      <c r="I638">
        <v>261</v>
      </c>
      <c r="J638">
        <v>27</v>
      </c>
      <c r="K638">
        <v>1821.11</v>
      </c>
      <c r="L638">
        <v>3718.91</v>
      </c>
      <c r="M638">
        <v>14</v>
      </c>
      <c r="N638">
        <v>8</v>
      </c>
      <c r="O638" t="s">
        <v>21</v>
      </c>
    </row>
    <row r="639" spans="1:15" x14ac:dyDescent="0.25">
      <c r="A639" t="s">
        <v>52</v>
      </c>
      <c r="B639" t="s">
        <v>53</v>
      </c>
      <c r="C639" t="s">
        <v>346</v>
      </c>
      <c r="D639" t="s">
        <v>89</v>
      </c>
      <c r="E639" t="s">
        <v>37</v>
      </c>
      <c r="F639" t="s">
        <v>32</v>
      </c>
      <c r="G639">
        <v>63788</v>
      </c>
      <c r="H639">
        <v>4503</v>
      </c>
      <c r="I639">
        <v>2351</v>
      </c>
      <c r="J639">
        <v>448</v>
      </c>
      <c r="K639">
        <v>2457.25</v>
      </c>
      <c r="L639">
        <v>170675.83</v>
      </c>
      <c r="M639">
        <v>372</v>
      </c>
      <c r="N639">
        <v>17</v>
      </c>
      <c r="O639" t="s">
        <v>43</v>
      </c>
    </row>
    <row r="640" spans="1:15" x14ac:dyDescent="0.25">
      <c r="A640" t="s">
        <v>129</v>
      </c>
      <c r="B640" t="s">
        <v>130</v>
      </c>
      <c r="C640" t="s">
        <v>448</v>
      </c>
      <c r="D640" t="s">
        <v>108</v>
      </c>
      <c r="E640" t="s">
        <v>31</v>
      </c>
      <c r="F640" t="s">
        <v>26</v>
      </c>
      <c r="G640">
        <v>64617</v>
      </c>
      <c r="H640">
        <v>869</v>
      </c>
      <c r="I640">
        <v>409</v>
      </c>
      <c r="J640">
        <v>33</v>
      </c>
      <c r="K640">
        <v>1311.82</v>
      </c>
      <c r="L640">
        <v>6174.06</v>
      </c>
      <c r="M640">
        <v>21</v>
      </c>
      <c r="N640">
        <v>24</v>
      </c>
      <c r="O640" t="s">
        <v>23</v>
      </c>
    </row>
    <row r="641" spans="1:15" x14ac:dyDescent="0.25">
      <c r="A641" t="s">
        <v>38</v>
      </c>
      <c r="B641" t="s">
        <v>39</v>
      </c>
      <c r="C641" t="s">
        <v>427</v>
      </c>
      <c r="D641" t="s">
        <v>106</v>
      </c>
      <c r="E641" t="s">
        <v>42</v>
      </c>
      <c r="F641" t="s">
        <v>51</v>
      </c>
      <c r="G641">
        <v>41430</v>
      </c>
      <c r="H641">
        <v>1397</v>
      </c>
      <c r="I641">
        <v>511</v>
      </c>
      <c r="J641">
        <v>76</v>
      </c>
      <c r="K641">
        <v>4243.2</v>
      </c>
      <c r="L641">
        <v>16908.259999999998</v>
      </c>
      <c r="M641">
        <v>47</v>
      </c>
      <c r="N641">
        <v>28</v>
      </c>
      <c r="O641" t="s">
        <v>21</v>
      </c>
    </row>
    <row r="642" spans="1:15" x14ac:dyDescent="0.25">
      <c r="A642" t="s">
        <v>52</v>
      </c>
      <c r="B642" t="s">
        <v>53</v>
      </c>
      <c r="C642" t="s">
        <v>256</v>
      </c>
      <c r="D642" t="s">
        <v>30</v>
      </c>
      <c r="E642" t="s">
        <v>37</v>
      </c>
      <c r="F642" t="s">
        <v>26</v>
      </c>
      <c r="G642">
        <v>68099</v>
      </c>
      <c r="H642">
        <v>4312</v>
      </c>
      <c r="I642">
        <v>1886</v>
      </c>
      <c r="J642">
        <v>520</v>
      </c>
      <c r="K642">
        <v>1477.48</v>
      </c>
      <c r="L642">
        <v>170117.43</v>
      </c>
      <c r="M642">
        <v>407</v>
      </c>
      <c r="N642">
        <v>30</v>
      </c>
      <c r="O642" t="s">
        <v>43</v>
      </c>
    </row>
    <row r="643" spans="1:15" x14ac:dyDescent="0.25">
      <c r="A643" t="s">
        <v>44</v>
      </c>
      <c r="B643" t="s">
        <v>45</v>
      </c>
      <c r="C643" t="s">
        <v>449</v>
      </c>
      <c r="D643" t="s">
        <v>18</v>
      </c>
      <c r="E643" t="s">
        <v>19</v>
      </c>
      <c r="F643" t="s">
        <v>32</v>
      </c>
      <c r="G643">
        <v>8272</v>
      </c>
      <c r="H643">
        <v>231</v>
      </c>
      <c r="I643">
        <v>118</v>
      </c>
      <c r="J643">
        <v>19</v>
      </c>
      <c r="K643">
        <v>1744.05</v>
      </c>
      <c r="L643">
        <v>10240.23</v>
      </c>
      <c r="M643">
        <v>12</v>
      </c>
      <c r="N643">
        <v>24</v>
      </c>
      <c r="O643" t="s">
        <v>43</v>
      </c>
    </row>
    <row r="644" spans="1:15" x14ac:dyDescent="0.25">
      <c r="A644" t="s">
        <v>27</v>
      </c>
      <c r="B644" t="s">
        <v>28</v>
      </c>
      <c r="C644" t="s">
        <v>88</v>
      </c>
      <c r="D644" t="s">
        <v>30</v>
      </c>
      <c r="E644" t="s">
        <v>31</v>
      </c>
      <c r="F644" t="s">
        <v>32</v>
      </c>
      <c r="G644">
        <v>31115</v>
      </c>
      <c r="H644">
        <v>1964</v>
      </c>
      <c r="I644">
        <v>1046</v>
      </c>
      <c r="J644">
        <v>304</v>
      </c>
      <c r="K644">
        <v>1164.69</v>
      </c>
      <c r="L644">
        <v>112020</v>
      </c>
      <c r="M644">
        <v>254</v>
      </c>
      <c r="N644">
        <v>10</v>
      </c>
      <c r="O644" t="s">
        <v>23</v>
      </c>
    </row>
    <row r="645" spans="1:15" x14ac:dyDescent="0.25">
      <c r="A645" t="s">
        <v>52</v>
      </c>
      <c r="B645" t="s">
        <v>53</v>
      </c>
      <c r="C645" t="s">
        <v>450</v>
      </c>
      <c r="D645" t="s">
        <v>89</v>
      </c>
      <c r="E645" t="s">
        <v>37</v>
      </c>
      <c r="F645" t="s">
        <v>32</v>
      </c>
      <c r="G645">
        <v>16300</v>
      </c>
      <c r="H645">
        <v>967</v>
      </c>
      <c r="I645">
        <v>278</v>
      </c>
      <c r="J645">
        <v>134</v>
      </c>
      <c r="K645">
        <v>451.86</v>
      </c>
      <c r="L645">
        <v>38897.17</v>
      </c>
      <c r="M645">
        <v>99</v>
      </c>
      <c r="N645">
        <v>28</v>
      </c>
      <c r="O645" t="s">
        <v>43</v>
      </c>
    </row>
    <row r="646" spans="1:15" x14ac:dyDescent="0.25">
      <c r="A646" t="s">
        <v>72</v>
      </c>
      <c r="B646" t="s">
        <v>73</v>
      </c>
      <c r="C646" t="s">
        <v>451</v>
      </c>
      <c r="D646" t="s">
        <v>86</v>
      </c>
      <c r="E646" t="s">
        <v>31</v>
      </c>
      <c r="F646" t="s">
        <v>26</v>
      </c>
      <c r="G646">
        <v>39962</v>
      </c>
      <c r="H646">
        <v>1611</v>
      </c>
      <c r="I646">
        <v>862</v>
      </c>
      <c r="J646">
        <v>150</v>
      </c>
      <c r="K646">
        <v>2903.39</v>
      </c>
      <c r="L646">
        <v>35968.53</v>
      </c>
      <c r="M646">
        <v>106</v>
      </c>
      <c r="N646">
        <v>18</v>
      </c>
      <c r="O646" t="s">
        <v>23</v>
      </c>
    </row>
    <row r="647" spans="1:15" x14ac:dyDescent="0.25">
      <c r="A647" t="s">
        <v>72</v>
      </c>
      <c r="B647" t="s">
        <v>73</v>
      </c>
      <c r="C647" t="s">
        <v>389</v>
      </c>
      <c r="D647" t="s">
        <v>70</v>
      </c>
      <c r="E647" t="s">
        <v>31</v>
      </c>
      <c r="F647" t="s">
        <v>26</v>
      </c>
      <c r="G647">
        <v>44575</v>
      </c>
      <c r="H647">
        <v>1490</v>
      </c>
      <c r="I647">
        <v>587</v>
      </c>
      <c r="J647">
        <v>151</v>
      </c>
      <c r="K647">
        <v>3502.67</v>
      </c>
      <c r="L647">
        <v>35252.339999999997</v>
      </c>
      <c r="M647">
        <v>98</v>
      </c>
      <c r="N647">
        <v>10</v>
      </c>
      <c r="O647" t="s">
        <v>23</v>
      </c>
    </row>
    <row r="648" spans="1:15" x14ac:dyDescent="0.25">
      <c r="A648" t="s">
        <v>76</v>
      </c>
      <c r="B648" t="s">
        <v>77</v>
      </c>
      <c r="C648" t="s">
        <v>452</v>
      </c>
      <c r="D648" t="s">
        <v>108</v>
      </c>
      <c r="E648" t="s">
        <v>42</v>
      </c>
      <c r="F648" t="s">
        <v>55</v>
      </c>
      <c r="G648">
        <v>66982</v>
      </c>
      <c r="H648">
        <v>996</v>
      </c>
      <c r="I648">
        <v>305</v>
      </c>
      <c r="J648">
        <v>56</v>
      </c>
      <c r="K648">
        <v>1553.71</v>
      </c>
      <c r="L648">
        <v>13732.25</v>
      </c>
      <c r="M648">
        <v>32</v>
      </c>
      <c r="N648">
        <v>15</v>
      </c>
      <c r="O648" t="s">
        <v>43</v>
      </c>
    </row>
    <row r="649" spans="1:15" x14ac:dyDescent="0.25">
      <c r="A649" t="s">
        <v>72</v>
      </c>
      <c r="B649" t="s">
        <v>73</v>
      </c>
      <c r="C649" t="s">
        <v>379</v>
      </c>
      <c r="D649" t="s">
        <v>70</v>
      </c>
      <c r="E649" t="s">
        <v>31</v>
      </c>
      <c r="F649" t="s">
        <v>20</v>
      </c>
      <c r="G649">
        <v>31295</v>
      </c>
      <c r="H649">
        <v>932</v>
      </c>
      <c r="I649">
        <v>477</v>
      </c>
      <c r="J649">
        <v>62</v>
      </c>
      <c r="K649">
        <v>2247.69</v>
      </c>
      <c r="L649">
        <v>12297.63</v>
      </c>
      <c r="M649">
        <v>39</v>
      </c>
      <c r="N649">
        <v>10</v>
      </c>
      <c r="O649" t="s">
        <v>21</v>
      </c>
    </row>
    <row r="650" spans="1:15" x14ac:dyDescent="0.25">
      <c r="A650" t="s">
        <v>98</v>
      </c>
      <c r="B650" t="s">
        <v>99</v>
      </c>
      <c r="C650" t="s">
        <v>453</v>
      </c>
      <c r="D650" t="s">
        <v>68</v>
      </c>
      <c r="E650" t="s">
        <v>42</v>
      </c>
      <c r="F650" t="s">
        <v>51</v>
      </c>
      <c r="G650">
        <v>13487</v>
      </c>
      <c r="H650">
        <v>1666</v>
      </c>
      <c r="I650">
        <v>515</v>
      </c>
      <c r="J650">
        <v>304</v>
      </c>
      <c r="K650">
        <v>713.04</v>
      </c>
      <c r="L650">
        <v>68491.490000000005</v>
      </c>
      <c r="M650">
        <v>218</v>
      </c>
      <c r="N650">
        <v>18</v>
      </c>
      <c r="O650" t="s">
        <v>43</v>
      </c>
    </row>
    <row r="651" spans="1:15" x14ac:dyDescent="0.25">
      <c r="A651" t="s">
        <v>27</v>
      </c>
      <c r="B651" t="s">
        <v>28</v>
      </c>
      <c r="C651" t="s">
        <v>278</v>
      </c>
      <c r="D651" t="s">
        <v>30</v>
      </c>
      <c r="E651" t="s">
        <v>31</v>
      </c>
      <c r="F651" t="s">
        <v>32</v>
      </c>
      <c r="G651">
        <v>43760</v>
      </c>
      <c r="H651">
        <v>2855</v>
      </c>
      <c r="I651">
        <v>1455</v>
      </c>
      <c r="J651">
        <v>410</v>
      </c>
      <c r="K651">
        <v>1575.35</v>
      </c>
      <c r="L651">
        <v>130818.33</v>
      </c>
      <c r="M651">
        <v>269</v>
      </c>
      <c r="N651">
        <v>12</v>
      </c>
      <c r="O651" t="s">
        <v>23</v>
      </c>
    </row>
    <row r="652" spans="1:15" x14ac:dyDescent="0.25">
      <c r="A652" t="s">
        <v>27</v>
      </c>
      <c r="B652" t="s">
        <v>28</v>
      </c>
      <c r="C652" t="s">
        <v>156</v>
      </c>
      <c r="D652" t="s">
        <v>30</v>
      </c>
      <c r="E652" t="s">
        <v>31</v>
      </c>
      <c r="F652" t="s">
        <v>55</v>
      </c>
      <c r="G652">
        <v>24790</v>
      </c>
      <c r="H652">
        <v>1387</v>
      </c>
      <c r="I652">
        <v>593</v>
      </c>
      <c r="J652">
        <v>201</v>
      </c>
      <c r="K652">
        <v>285.14</v>
      </c>
      <c r="L652">
        <v>72862.75</v>
      </c>
      <c r="M652">
        <v>137</v>
      </c>
      <c r="N652">
        <v>27</v>
      </c>
      <c r="O652" t="s">
        <v>23</v>
      </c>
    </row>
    <row r="653" spans="1:15" x14ac:dyDescent="0.25">
      <c r="A653" t="s">
        <v>98</v>
      </c>
      <c r="B653" t="s">
        <v>99</v>
      </c>
      <c r="C653" t="s">
        <v>327</v>
      </c>
      <c r="D653" t="s">
        <v>120</v>
      </c>
      <c r="E653" t="s">
        <v>42</v>
      </c>
      <c r="F653" t="s">
        <v>26</v>
      </c>
      <c r="G653">
        <v>25040</v>
      </c>
      <c r="H653">
        <v>3199</v>
      </c>
      <c r="I653">
        <v>1216</v>
      </c>
      <c r="J653">
        <v>632</v>
      </c>
      <c r="K653">
        <v>2249.1999999999998</v>
      </c>
      <c r="L653">
        <v>154304.93</v>
      </c>
      <c r="M653">
        <v>545</v>
      </c>
      <c r="N653">
        <v>25</v>
      </c>
      <c r="O653" t="s">
        <v>21</v>
      </c>
    </row>
    <row r="654" spans="1:15" x14ac:dyDescent="0.25">
      <c r="A654" t="s">
        <v>27</v>
      </c>
      <c r="B654" t="s">
        <v>28</v>
      </c>
      <c r="C654" t="s">
        <v>141</v>
      </c>
      <c r="D654" t="s">
        <v>30</v>
      </c>
      <c r="E654" t="s">
        <v>31</v>
      </c>
      <c r="F654" t="s">
        <v>55</v>
      </c>
      <c r="G654">
        <v>46736</v>
      </c>
      <c r="H654">
        <v>2028</v>
      </c>
      <c r="I654">
        <v>883</v>
      </c>
      <c r="J654">
        <v>213</v>
      </c>
      <c r="K654">
        <v>1101.82</v>
      </c>
      <c r="L654">
        <v>73087.86</v>
      </c>
      <c r="M654">
        <v>162</v>
      </c>
      <c r="N654">
        <v>9</v>
      </c>
      <c r="O654" t="s">
        <v>43</v>
      </c>
    </row>
    <row r="655" spans="1:15" x14ac:dyDescent="0.25">
      <c r="A655" t="s">
        <v>178</v>
      </c>
      <c r="B655" t="s">
        <v>179</v>
      </c>
      <c r="C655" t="s">
        <v>370</v>
      </c>
      <c r="D655" t="s">
        <v>149</v>
      </c>
      <c r="E655" t="s">
        <v>64</v>
      </c>
      <c r="F655" t="s">
        <v>20</v>
      </c>
      <c r="G655">
        <v>35929</v>
      </c>
      <c r="H655">
        <v>439</v>
      </c>
      <c r="I655">
        <v>146</v>
      </c>
      <c r="J655">
        <v>7</v>
      </c>
      <c r="K655">
        <v>1633.75</v>
      </c>
      <c r="L655">
        <v>1064.3399999999999</v>
      </c>
      <c r="M655">
        <v>3</v>
      </c>
      <c r="N655">
        <v>24</v>
      </c>
      <c r="O655" t="s">
        <v>21</v>
      </c>
    </row>
    <row r="656" spans="1:15" x14ac:dyDescent="0.25">
      <c r="A656" t="s">
        <v>44</v>
      </c>
      <c r="B656" t="s">
        <v>45</v>
      </c>
      <c r="C656" t="s">
        <v>454</v>
      </c>
      <c r="D656" t="s">
        <v>91</v>
      </c>
      <c r="E656" t="s">
        <v>19</v>
      </c>
      <c r="F656" t="s">
        <v>20</v>
      </c>
      <c r="G656">
        <v>23105</v>
      </c>
      <c r="H656">
        <v>495</v>
      </c>
      <c r="I656">
        <v>227</v>
      </c>
      <c r="J656">
        <v>49</v>
      </c>
      <c r="K656">
        <v>3822.59</v>
      </c>
      <c r="L656">
        <v>27519.599999999999</v>
      </c>
      <c r="M656">
        <v>26</v>
      </c>
      <c r="N656">
        <v>17</v>
      </c>
      <c r="O656" t="s">
        <v>21</v>
      </c>
    </row>
    <row r="657" spans="1:15" x14ac:dyDescent="0.25">
      <c r="A657" t="s">
        <v>33</v>
      </c>
      <c r="B657" t="s">
        <v>34</v>
      </c>
      <c r="C657" t="s">
        <v>142</v>
      </c>
      <c r="D657" t="s">
        <v>170</v>
      </c>
      <c r="E657" t="s">
        <v>37</v>
      </c>
      <c r="F657" t="s">
        <v>32</v>
      </c>
      <c r="G657">
        <v>45079</v>
      </c>
      <c r="H657">
        <v>2780</v>
      </c>
      <c r="I657">
        <v>1338</v>
      </c>
      <c r="J657">
        <v>293</v>
      </c>
      <c r="K657">
        <v>9816.31</v>
      </c>
      <c r="L657">
        <v>90918.84</v>
      </c>
      <c r="M657">
        <v>183</v>
      </c>
      <c r="N657">
        <v>7</v>
      </c>
      <c r="O657" t="s">
        <v>21</v>
      </c>
    </row>
    <row r="658" spans="1:15" x14ac:dyDescent="0.25">
      <c r="A658" t="s">
        <v>76</v>
      </c>
      <c r="B658" t="s">
        <v>77</v>
      </c>
      <c r="C658" t="s">
        <v>115</v>
      </c>
      <c r="D658" t="s">
        <v>108</v>
      </c>
      <c r="E658" t="s">
        <v>42</v>
      </c>
      <c r="F658" t="s">
        <v>32</v>
      </c>
      <c r="G658">
        <v>34263</v>
      </c>
      <c r="H658">
        <v>361</v>
      </c>
      <c r="I658">
        <v>144</v>
      </c>
      <c r="J658">
        <v>12</v>
      </c>
      <c r="K658">
        <v>463.54</v>
      </c>
      <c r="L658">
        <v>2352.83</v>
      </c>
      <c r="M658">
        <v>5</v>
      </c>
      <c r="N658">
        <v>21</v>
      </c>
      <c r="O658" t="s">
        <v>43</v>
      </c>
    </row>
    <row r="659" spans="1:15" x14ac:dyDescent="0.25">
      <c r="A659" t="s">
        <v>52</v>
      </c>
      <c r="B659" t="s">
        <v>53</v>
      </c>
      <c r="C659" t="s">
        <v>393</v>
      </c>
      <c r="D659" t="s">
        <v>30</v>
      </c>
      <c r="E659" t="s">
        <v>37</v>
      </c>
      <c r="F659" t="s">
        <v>20</v>
      </c>
      <c r="G659">
        <v>25441</v>
      </c>
      <c r="H659">
        <v>1830</v>
      </c>
      <c r="I659">
        <v>599</v>
      </c>
      <c r="J659">
        <v>262</v>
      </c>
      <c r="K659">
        <v>495.47</v>
      </c>
      <c r="L659">
        <v>78834.960000000006</v>
      </c>
      <c r="M659">
        <v>215</v>
      </c>
      <c r="N659">
        <v>30</v>
      </c>
    </row>
    <row r="660" spans="1:15" x14ac:dyDescent="0.25">
      <c r="A660" t="s">
        <v>27</v>
      </c>
      <c r="B660" t="s">
        <v>28</v>
      </c>
      <c r="C660" t="s">
        <v>425</v>
      </c>
      <c r="D660" t="s">
        <v>89</v>
      </c>
      <c r="E660" t="s">
        <v>31</v>
      </c>
      <c r="F660" t="s">
        <v>26</v>
      </c>
      <c r="G660">
        <v>42635</v>
      </c>
      <c r="H660">
        <v>1753</v>
      </c>
      <c r="I660">
        <v>942</v>
      </c>
      <c r="J660">
        <v>258</v>
      </c>
      <c r="K660">
        <v>360.81</v>
      </c>
      <c r="L660">
        <v>94323.02</v>
      </c>
      <c r="M660">
        <v>170</v>
      </c>
      <c r="N660">
        <v>7</v>
      </c>
      <c r="O660" t="s">
        <v>43</v>
      </c>
    </row>
    <row r="661" spans="1:15" x14ac:dyDescent="0.25">
      <c r="A661" t="s">
        <v>38</v>
      </c>
      <c r="B661" t="s">
        <v>39</v>
      </c>
      <c r="C661" t="s">
        <v>455</v>
      </c>
      <c r="D661" t="s">
        <v>41</v>
      </c>
      <c r="E661" t="s">
        <v>42</v>
      </c>
      <c r="F661" t="s">
        <v>20</v>
      </c>
      <c r="G661">
        <v>22143</v>
      </c>
      <c r="H661">
        <v>830</v>
      </c>
      <c r="I661">
        <v>378</v>
      </c>
      <c r="J661">
        <v>82</v>
      </c>
      <c r="K661">
        <v>1932.67</v>
      </c>
      <c r="L661">
        <v>13172.9</v>
      </c>
      <c r="M661">
        <v>48</v>
      </c>
      <c r="O661" t="s">
        <v>23</v>
      </c>
    </row>
    <row r="662" spans="1:15" x14ac:dyDescent="0.25">
      <c r="A662" t="s">
        <v>92</v>
      </c>
      <c r="B662" t="s">
        <v>93</v>
      </c>
      <c r="C662" t="s">
        <v>456</v>
      </c>
      <c r="D662" t="s">
        <v>149</v>
      </c>
      <c r="E662" t="s">
        <v>31</v>
      </c>
      <c r="F662" t="s">
        <v>51</v>
      </c>
      <c r="G662">
        <v>34201</v>
      </c>
      <c r="H662">
        <v>578</v>
      </c>
      <c r="I662">
        <v>199</v>
      </c>
      <c r="J662">
        <v>19</v>
      </c>
      <c r="K662">
        <v>2106.8000000000002</v>
      </c>
      <c r="L662">
        <v>2393.1999999999998</v>
      </c>
      <c r="M662">
        <v>7</v>
      </c>
      <c r="N662">
        <v>30</v>
      </c>
      <c r="O662" t="s">
        <v>43</v>
      </c>
    </row>
    <row r="663" spans="1:15" x14ac:dyDescent="0.25">
      <c r="A663" t="s">
        <v>44</v>
      </c>
      <c r="B663" t="s">
        <v>45</v>
      </c>
      <c r="C663" t="s">
        <v>331</v>
      </c>
      <c r="D663" t="s">
        <v>91</v>
      </c>
      <c r="E663" t="s">
        <v>19</v>
      </c>
      <c r="F663" t="s">
        <v>20</v>
      </c>
      <c r="G663">
        <v>17087</v>
      </c>
      <c r="H663">
        <v>324</v>
      </c>
      <c r="I663">
        <v>177</v>
      </c>
      <c r="J663">
        <v>31</v>
      </c>
      <c r="K663">
        <v>2011.98</v>
      </c>
      <c r="L663">
        <v>13984.61</v>
      </c>
      <c r="M663">
        <v>15</v>
      </c>
      <c r="N663">
        <v>27</v>
      </c>
      <c r="O663" t="s">
        <v>21</v>
      </c>
    </row>
    <row r="664" spans="1:15" x14ac:dyDescent="0.25">
      <c r="A664" t="s">
        <v>92</v>
      </c>
      <c r="B664" t="s">
        <v>93</v>
      </c>
      <c r="C664" t="s">
        <v>110</v>
      </c>
      <c r="D664" t="s">
        <v>95</v>
      </c>
      <c r="E664" t="s">
        <v>31</v>
      </c>
      <c r="F664" t="s">
        <v>20</v>
      </c>
      <c r="G664">
        <v>58556</v>
      </c>
      <c r="H664">
        <v>434</v>
      </c>
      <c r="I664">
        <v>218</v>
      </c>
      <c r="J664">
        <v>16</v>
      </c>
      <c r="K664">
        <v>995.27</v>
      </c>
      <c r="L664">
        <v>2634.91</v>
      </c>
      <c r="M664">
        <v>7</v>
      </c>
      <c r="N664">
        <v>26</v>
      </c>
      <c r="O664" t="s">
        <v>23</v>
      </c>
    </row>
    <row r="665" spans="1:15" x14ac:dyDescent="0.25">
      <c r="A665" t="s">
        <v>47</v>
      </c>
      <c r="B665" t="s">
        <v>48</v>
      </c>
      <c r="C665" t="s">
        <v>457</v>
      </c>
      <c r="D665" t="s">
        <v>49</v>
      </c>
      <c r="E665" t="s">
        <v>37</v>
      </c>
      <c r="F665" t="s">
        <v>55</v>
      </c>
      <c r="G665">
        <v>34697</v>
      </c>
      <c r="H665">
        <v>1788</v>
      </c>
      <c r="I665">
        <v>891</v>
      </c>
      <c r="J665">
        <v>151</v>
      </c>
      <c r="K665">
        <v>3325.5</v>
      </c>
      <c r="L665">
        <v>35087.49</v>
      </c>
      <c r="M665">
        <v>102</v>
      </c>
      <c r="N665">
        <v>26</v>
      </c>
      <c r="O665" t="s">
        <v>43</v>
      </c>
    </row>
    <row r="666" spans="1:15" x14ac:dyDescent="0.25">
      <c r="A666" t="s">
        <v>98</v>
      </c>
      <c r="B666" t="s">
        <v>99</v>
      </c>
      <c r="C666" t="s">
        <v>142</v>
      </c>
      <c r="D666" t="s">
        <v>68</v>
      </c>
      <c r="E666" t="s">
        <v>42</v>
      </c>
      <c r="F666" t="s">
        <v>26</v>
      </c>
      <c r="G666">
        <v>25800</v>
      </c>
      <c r="H666">
        <v>3242</v>
      </c>
      <c r="I666">
        <v>1637</v>
      </c>
      <c r="J666">
        <v>603</v>
      </c>
      <c r="K666">
        <v>1094.44</v>
      </c>
      <c r="L666">
        <v>224254.6</v>
      </c>
      <c r="M666">
        <v>443</v>
      </c>
      <c r="N666">
        <v>13</v>
      </c>
      <c r="O666" t="s">
        <v>43</v>
      </c>
    </row>
    <row r="667" spans="1:15" x14ac:dyDescent="0.25">
      <c r="A667" t="s">
        <v>27</v>
      </c>
      <c r="B667" t="s">
        <v>28</v>
      </c>
      <c r="C667" t="s">
        <v>267</v>
      </c>
      <c r="D667" t="s">
        <v>30</v>
      </c>
      <c r="E667" t="s">
        <v>31</v>
      </c>
      <c r="F667" t="s">
        <v>26</v>
      </c>
      <c r="G667">
        <v>63164</v>
      </c>
      <c r="H667">
        <v>3621</v>
      </c>
      <c r="I667">
        <v>1369</v>
      </c>
      <c r="J667">
        <v>567</v>
      </c>
      <c r="K667">
        <v>949.97</v>
      </c>
      <c r="L667">
        <v>188210.05</v>
      </c>
      <c r="M667">
        <v>454</v>
      </c>
      <c r="N667">
        <v>26</v>
      </c>
      <c r="O667" t="s">
        <v>43</v>
      </c>
    </row>
    <row r="668" spans="1:15" x14ac:dyDescent="0.25">
      <c r="A668" t="s">
        <v>65</v>
      </c>
      <c r="B668" t="s">
        <v>66</v>
      </c>
      <c r="C668" t="s">
        <v>304</v>
      </c>
      <c r="D668" t="s">
        <v>103</v>
      </c>
      <c r="E668" t="s">
        <v>37</v>
      </c>
      <c r="F668" t="s">
        <v>55</v>
      </c>
      <c r="G668">
        <v>12459</v>
      </c>
      <c r="H668">
        <v>1611</v>
      </c>
      <c r="I668">
        <v>794</v>
      </c>
      <c r="J668">
        <v>231</v>
      </c>
      <c r="K668">
        <v>1048.1400000000001</v>
      </c>
      <c r="L668">
        <v>83466.41</v>
      </c>
      <c r="M668">
        <v>206</v>
      </c>
      <c r="N668">
        <v>19</v>
      </c>
      <c r="O668" t="s">
        <v>23</v>
      </c>
    </row>
    <row r="669" spans="1:15" x14ac:dyDescent="0.25">
      <c r="A669" t="s">
        <v>33</v>
      </c>
      <c r="B669" t="s">
        <v>34</v>
      </c>
      <c r="C669" t="s">
        <v>458</v>
      </c>
      <c r="D669" t="s">
        <v>36</v>
      </c>
      <c r="E669" t="s">
        <v>37</v>
      </c>
      <c r="F669" t="s">
        <v>26</v>
      </c>
      <c r="G669">
        <v>45218</v>
      </c>
      <c r="H669">
        <v>2474</v>
      </c>
      <c r="I669">
        <v>1129</v>
      </c>
      <c r="J669">
        <v>337</v>
      </c>
      <c r="K669">
        <v>10479.77</v>
      </c>
      <c r="L669">
        <v>99692.67</v>
      </c>
      <c r="M669">
        <v>263</v>
      </c>
      <c r="N669">
        <v>7</v>
      </c>
      <c r="O669" t="s">
        <v>21</v>
      </c>
    </row>
    <row r="670" spans="1:15" x14ac:dyDescent="0.25">
      <c r="A670" t="s">
        <v>98</v>
      </c>
      <c r="B670" t="s">
        <v>99</v>
      </c>
      <c r="C670" t="s">
        <v>459</v>
      </c>
      <c r="D670" t="s">
        <v>120</v>
      </c>
      <c r="E670" t="s">
        <v>42</v>
      </c>
      <c r="F670" t="s">
        <v>32</v>
      </c>
      <c r="G670">
        <v>20536</v>
      </c>
      <c r="H670">
        <v>2820</v>
      </c>
      <c r="I670">
        <v>996</v>
      </c>
      <c r="J670">
        <v>423</v>
      </c>
      <c r="K670">
        <v>2098.2399999999998</v>
      </c>
      <c r="L670">
        <v>122504.45</v>
      </c>
      <c r="M670">
        <v>328</v>
      </c>
      <c r="N670">
        <v>30</v>
      </c>
      <c r="O670" t="s">
        <v>21</v>
      </c>
    </row>
    <row r="671" spans="1:15" x14ac:dyDescent="0.25">
      <c r="A671" t="s">
        <v>92</v>
      </c>
      <c r="B671" t="s">
        <v>93</v>
      </c>
      <c r="C671" t="s">
        <v>67</v>
      </c>
      <c r="D671" t="s">
        <v>95</v>
      </c>
      <c r="E671" t="s">
        <v>31</v>
      </c>
      <c r="F671" t="s">
        <v>20</v>
      </c>
      <c r="G671">
        <v>27999</v>
      </c>
      <c r="H671">
        <v>313</v>
      </c>
      <c r="I671">
        <v>109</v>
      </c>
      <c r="J671">
        <v>5</v>
      </c>
      <c r="K671">
        <v>840.07</v>
      </c>
      <c r="L671">
        <v>673.5</v>
      </c>
      <c r="M671">
        <v>2</v>
      </c>
      <c r="N671">
        <v>26</v>
      </c>
      <c r="O671" t="s">
        <v>21</v>
      </c>
    </row>
    <row r="672" spans="1:15" x14ac:dyDescent="0.25">
      <c r="A672" t="s">
        <v>38</v>
      </c>
      <c r="B672" t="s">
        <v>39</v>
      </c>
      <c r="C672" t="s">
        <v>240</v>
      </c>
      <c r="D672" t="s">
        <v>49</v>
      </c>
      <c r="E672" t="s">
        <v>42</v>
      </c>
      <c r="F672" t="s">
        <v>51</v>
      </c>
      <c r="G672">
        <v>41225</v>
      </c>
      <c r="H672">
        <v>2148</v>
      </c>
      <c r="I672">
        <v>893</v>
      </c>
      <c r="J672">
        <v>147</v>
      </c>
      <c r="K672">
        <v>4902.3100000000004</v>
      </c>
      <c r="L672">
        <v>29593.86</v>
      </c>
      <c r="M672">
        <v>87</v>
      </c>
      <c r="N672">
        <v>22</v>
      </c>
      <c r="O672" t="s">
        <v>21</v>
      </c>
    </row>
    <row r="673" spans="1:15" x14ac:dyDescent="0.25">
      <c r="A673" t="s">
        <v>33</v>
      </c>
      <c r="B673" t="s">
        <v>34</v>
      </c>
      <c r="C673" t="s">
        <v>405</v>
      </c>
      <c r="D673" t="s">
        <v>58</v>
      </c>
      <c r="E673" t="s">
        <v>37</v>
      </c>
      <c r="F673" t="s">
        <v>32</v>
      </c>
      <c r="G673">
        <v>22057</v>
      </c>
      <c r="H673">
        <v>1057</v>
      </c>
      <c r="I673">
        <v>519</v>
      </c>
      <c r="J673">
        <v>140</v>
      </c>
      <c r="K673">
        <v>4472.8</v>
      </c>
      <c r="L673">
        <v>46661.38</v>
      </c>
      <c r="M673">
        <v>96</v>
      </c>
      <c r="N673">
        <v>16</v>
      </c>
      <c r="O673" t="s">
        <v>23</v>
      </c>
    </row>
    <row r="674" spans="1:15" x14ac:dyDescent="0.25">
      <c r="A674" t="s">
        <v>92</v>
      </c>
      <c r="B674" t="s">
        <v>93</v>
      </c>
      <c r="C674" t="s">
        <v>71</v>
      </c>
      <c r="D674" t="s">
        <v>149</v>
      </c>
      <c r="E674" t="s">
        <v>31</v>
      </c>
      <c r="F674" t="s">
        <v>20</v>
      </c>
      <c r="G674">
        <v>68488</v>
      </c>
      <c r="H674">
        <v>595</v>
      </c>
      <c r="I674">
        <v>200</v>
      </c>
      <c r="J674">
        <v>10</v>
      </c>
      <c r="K674">
        <v>1913.57</v>
      </c>
      <c r="L674">
        <v>1511.45</v>
      </c>
      <c r="M674">
        <v>3</v>
      </c>
      <c r="N674">
        <v>12</v>
      </c>
      <c r="O674" t="s">
        <v>43</v>
      </c>
    </row>
    <row r="675" spans="1:15" x14ac:dyDescent="0.25">
      <c r="A675" t="s">
        <v>76</v>
      </c>
      <c r="B675" t="s">
        <v>77</v>
      </c>
      <c r="C675" t="s">
        <v>270</v>
      </c>
      <c r="D675" t="s">
        <v>79</v>
      </c>
      <c r="E675" t="s">
        <v>42</v>
      </c>
      <c r="F675" t="s">
        <v>55</v>
      </c>
      <c r="G675">
        <v>39360</v>
      </c>
      <c r="H675">
        <v>958</v>
      </c>
      <c r="I675">
        <v>441</v>
      </c>
      <c r="J675">
        <v>46</v>
      </c>
      <c r="K675">
        <v>1745.13</v>
      </c>
      <c r="L675">
        <v>11448.65</v>
      </c>
      <c r="M675">
        <v>24</v>
      </c>
      <c r="N675">
        <v>14</v>
      </c>
      <c r="O675" t="s">
        <v>21</v>
      </c>
    </row>
    <row r="676" spans="1:15" x14ac:dyDescent="0.25">
      <c r="A676" t="s">
        <v>33</v>
      </c>
      <c r="B676" t="s">
        <v>34</v>
      </c>
      <c r="C676" t="s">
        <v>83</v>
      </c>
      <c r="D676" t="s">
        <v>170</v>
      </c>
      <c r="E676" t="s">
        <v>37</v>
      </c>
      <c r="F676" t="s">
        <v>55</v>
      </c>
      <c r="G676">
        <v>34731</v>
      </c>
      <c r="H676">
        <v>1841</v>
      </c>
      <c r="I676">
        <v>622</v>
      </c>
      <c r="J676">
        <v>236</v>
      </c>
      <c r="K676">
        <v>4912.01</v>
      </c>
      <c r="L676">
        <v>71816.66</v>
      </c>
      <c r="M676">
        <v>141</v>
      </c>
      <c r="N676">
        <v>25</v>
      </c>
      <c r="O676" t="s">
        <v>23</v>
      </c>
    </row>
    <row r="677" spans="1:15" x14ac:dyDescent="0.25">
      <c r="A677" t="s">
        <v>38</v>
      </c>
      <c r="B677" t="s">
        <v>39</v>
      </c>
      <c r="C677" t="s">
        <v>84</v>
      </c>
      <c r="D677" t="s">
        <v>49</v>
      </c>
      <c r="E677" t="s">
        <v>42</v>
      </c>
      <c r="F677" t="s">
        <v>20</v>
      </c>
      <c r="G677">
        <v>13253</v>
      </c>
      <c r="H677">
        <v>473</v>
      </c>
      <c r="I677">
        <v>142</v>
      </c>
      <c r="J677">
        <v>26</v>
      </c>
      <c r="K677">
        <v>1436.12</v>
      </c>
      <c r="L677">
        <v>6068.6</v>
      </c>
      <c r="M677">
        <v>16</v>
      </c>
      <c r="N677">
        <v>19</v>
      </c>
      <c r="O677" t="s">
        <v>43</v>
      </c>
    </row>
    <row r="678" spans="1:15" x14ac:dyDescent="0.25">
      <c r="A678" t="s">
        <v>65</v>
      </c>
      <c r="B678" t="s">
        <v>66</v>
      </c>
      <c r="C678" t="s">
        <v>273</v>
      </c>
      <c r="D678" t="s">
        <v>103</v>
      </c>
      <c r="E678" t="s">
        <v>37</v>
      </c>
      <c r="F678" t="s">
        <v>51</v>
      </c>
      <c r="G678">
        <v>8771</v>
      </c>
      <c r="H678">
        <v>1280</v>
      </c>
      <c r="I678">
        <v>559</v>
      </c>
      <c r="J678">
        <v>160</v>
      </c>
      <c r="K678">
        <v>465.21</v>
      </c>
      <c r="L678">
        <v>40806.339999999997</v>
      </c>
      <c r="M678">
        <v>126</v>
      </c>
      <c r="N678">
        <v>22</v>
      </c>
      <c r="O678" t="s">
        <v>23</v>
      </c>
    </row>
    <row r="679" spans="1:15" x14ac:dyDescent="0.25">
      <c r="A679" t="s">
        <v>129</v>
      </c>
      <c r="B679" t="s">
        <v>130</v>
      </c>
      <c r="C679" t="s">
        <v>59</v>
      </c>
      <c r="D679" t="s">
        <v>108</v>
      </c>
      <c r="E679" t="s">
        <v>31</v>
      </c>
      <c r="F679" t="s">
        <v>32</v>
      </c>
      <c r="G679">
        <v>75928</v>
      </c>
      <c r="H679">
        <v>830</v>
      </c>
      <c r="I679">
        <v>251</v>
      </c>
      <c r="J679">
        <v>57</v>
      </c>
      <c r="K679">
        <v>1415.29</v>
      </c>
      <c r="L679">
        <v>10021.959999999999</v>
      </c>
      <c r="M679">
        <v>34</v>
      </c>
      <c r="N679">
        <v>15</v>
      </c>
      <c r="O679" t="s">
        <v>43</v>
      </c>
    </row>
    <row r="680" spans="1:15" x14ac:dyDescent="0.25">
      <c r="A680" t="s">
        <v>129</v>
      </c>
      <c r="B680" t="s">
        <v>130</v>
      </c>
      <c r="C680" t="s">
        <v>460</v>
      </c>
      <c r="D680" t="s">
        <v>82</v>
      </c>
      <c r="E680" t="s">
        <v>31</v>
      </c>
      <c r="F680" t="s">
        <v>26</v>
      </c>
      <c r="G680">
        <v>33068</v>
      </c>
      <c r="H680">
        <v>744</v>
      </c>
      <c r="I680">
        <v>270</v>
      </c>
      <c r="J680">
        <v>35</v>
      </c>
      <c r="K680">
        <v>1255.6099999999999</v>
      </c>
      <c r="L680">
        <v>7853.8</v>
      </c>
      <c r="M680">
        <v>20</v>
      </c>
      <c r="N680">
        <v>21</v>
      </c>
      <c r="O680" t="s">
        <v>43</v>
      </c>
    </row>
    <row r="681" spans="1:15" x14ac:dyDescent="0.25">
      <c r="A681" t="s">
        <v>65</v>
      </c>
      <c r="B681" t="s">
        <v>66</v>
      </c>
      <c r="C681" t="s">
        <v>268</v>
      </c>
      <c r="D681" t="s">
        <v>103</v>
      </c>
      <c r="E681" t="s">
        <v>37</v>
      </c>
      <c r="F681" t="s">
        <v>26</v>
      </c>
      <c r="G681">
        <v>8392</v>
      </c>
      <c r="H681">
        <v>737</v>
      </c>
      <c r="I681">
        <v>375</v>
      </c>
      <c r="J681">
        <v>143</v>
      </c>
      <c r="K681">
        <v>577.38</v>
      </c>
      <c r="L681">
        <v>54238.3</v>
      </c>
      <c r="M681">
        <v>126</v>
      </c>
      <c r="N681">
        <v>7</v>
      </c>
      <c r="O681" t="s">
        <v>43</v>
      </c>
    </row>
    <row r="682" spans="1:15" x14ac:dyDescent="0.25">
      <c r="A682" t="s">
        <v>60</v>
      </c>
      <c r="B682" t="s">
        <v>61</v>
      </c>
      <c r="C682" t="s">
        <v>215</v>
      </c>
      <c r="D682" t="s">
        <v>63</v>
      </c>
      <c r="E682" t="s">
        <v>64</v>
      </c>
      <c r="F682" t="s">
        <v>32</v>
      </c>
      <c r="G682">
        <v>55409</v>
      </c>
      <c r="H682">
        <v>2359</v>
      </c>
      <c r="J682">
        <v>237</v>
      </c>
      <c r="K682">
        <v>4538.3500000000004</v>
      </c>
      <c r="L682">
        <v>50487.66</v>
      </c>
      <c r="M682">
        <v>151</v>
      </c>
      <c r="N682">
        <v>25</v>
      </c>
      <c r="O682" t="s">
        <v>43</v>
      </c>
    </row>
    <row r="683" spans="1:15" x14ac:dyDescent="0.25">
      <c r="A683" t="s">
        <v>38</v>
      </c>
      <c r="B683" t="s">
        <v>39</v>
      </c>
      <c r="C683" t="s">
        <v>250</v>
      </c>
      <c r="D683" t="s">
        <v>106</v>
      </c>
      <c r="E683" t="s">
        <v>42</v>
      </c>
      <c r="F683" t="s">
        <v>26</v>
      </c>
      <c r="G683">
        <v>51279</v>
      </c>
      <c r="H683">
        <v>2780</v>
      </c>
      <c r="I683">
        <v>1485</v>
      </c>
      <c r="J683">
        <v>261</v>
      </c>
      <c r="K683">
        <v>8017.4</v>
      </c>
      <c r="L683">
        <v>60760.13</v>
      </c>
      <c r="M683">
        <v>173</v>
      </c>
      <c r="N683">
        <v>19</v>
      </c>
      <c r="O683" t="s">
        <v>43</v>
      </c>
    </row>
    <row r="684" spans="1:15" x14ac:dyDescent="0.25">
      <c r="A684" t="s">
        <v>178</v>
      </c>
      <c r="B684" t="s">
        <v>179</v>
      </c>
      <c r="C684" t="s">
        <v>461</v>
      </c>
      <c r="D684" t="s">
        <v>95</v>
      </c>
      <c r="E684" t="s">
        <v>64</v>
      </c>
      <c r="F684" t="s">
        <v>32</v>
      </c>
      <c r="G684">
        <v>49146</v>
      </c>
      <c r="H684">
        <v>582</v>
      </c>
      <c r="I684">
        <v>155</v>
      </c>
      <c r="J684">
        <v>20</v>
      </c>
      <c r="K684">
        <v>1202.27</v>
      </c>
      <c r="L684">
        <v>3151.73</v>
      </c>
      <c r="M684">
        <v>10</v>
      </c>
      <c r="N684">
        <v>16</v>
      </c>
      <c r="O684" t="s">
        <v>23</v>
      </c>
    </row>
    <row r="685" spans="1:15" x14ac:dyDescent="0.25">
      <c r="A685" t="s">
        <v>92</v>
      </c>
      <c r="B685" t="s">
        <v>93</v>
      </c>
      <c r="C685" t="s">
        <v>462</v>
      </c>
      <c r="D685" t="s">
        <v>95</v>
      </c>
      <c r="E685" t="s">
        <v>31</v>
      </c>
      <c r="F685" t="s">
        <v>55</v>
      </c>
      <c r="G685">
        <v>90451</v>
      </c>
      <c r="H685">
        <v>1044</v>
      </c>
      <c r="I685">
        <v>517</v>
      </c>
      <c r="J685">
        <v>23</v>
      </c>
      <c r="K685">
        <v>3106.21</v>
      </c>
      <c r="L685">
        <v>3747.13</v>
      </c>
      <c r="M685">
        <v>8</v>
      </c>
      <c r="N685">
        <v>30</v>
      </c>
      <c r="O685" t="s">
        <v>23</v>
      </c>
    </row>
    <row r="686" spans="1:15" x14ac:dyDescent="0.25">
      <c r="A686" t="s">
        <v>33</v>
      </c>
      <c r="B686" t="s">
        <v>34</v>
      </c>
      <c r="C686" t="s">
        <v>456</v>
      </c>
      <c r="D686" t="s">
        <v>36</v>
      </c>
      <c r="E686" t="s">
        <v>37</v>
      </c>
      <c r="F686" t="s">
        <v>51</v>
      </c>
      <c r="G686">
        <v>46441</v>
      </c>
      <c r="H686">
        <v>2864</v>
      </c>
      <c r="I686">
        <v>933</v>
      </c>
      <c r="J686">
        <v>312</v>
      </c>
      <c r="K686">
        <v>11878.14</v>
      </c>
      <c r="L686">
        <v>88588.32</v>
      </c>
      <c r="M686">
        <v>262</v>
      </c>
      <c r="N686">
        <v>27</v>
      </c>
      <c r="O686" t="s">
        <v>23</v>
      </c>
    </row>
    <row r="687" spans="1:15" x14ac:dyDescent="0.25">
      <c r="A687" t="s">
        <v>178</v>
      </c>
      <c r="B687" t="s">
        <v>179</v>
      </c>
      <c r="C687" t="s">
        <v>445</v>
      </c>
      <c r="D687" t="s">
        <v>149</v>
      </c>
      <c r="E687" t="s">
        <v>64</v>
      </c>
      <c r="F687" t="s">
        <v>20</v>
      </c>
      <c r="G687">
        <v>68527</v>
      </c>
      <c r="H687">
        <v>1078</v>
      </c>
      <c r="I687">
        <v>546</v>
      </c>
      <c r="J687">
        <v>33</v>
      </c>
      <c r="K687">
        <v>2300.56</v>
      </c>
      <c r="L687">
        <v>6096.64</v>
      </c>
      <c r="M687">
        <v>14</v>
      </c>
      <c r="N687">
        <v>27</v>
      </c>
      <c r="O687" t="s">
        <v>23</v>
      </c>
    </row>
    <row r="688" spans="1:15" x14ac:dyDescent="0.25">
      <c r="A688" t="s">
        <v>33</v>
      </c>
      <c r="B688" t="s">
        <v>34</v>
      </c>
      <c r="C688" t="s">
        <v>230</v>
      </c>
      <c r="D688" t="s">
        <v>170</v>
      </c>
      <c r="E688" t="s">
        <v>37</v>
      </c>
      <c r="F688" t="s">
        <v>55</v>
      </c>
      <c r="G688">
        <v>41437</v>
      </c>
      <c r="H688">
        <v>1733</v>
      </c>
      <c r="I688">
        <v>610</v>
      </c>
      <c r="J688">
        <v>232</v>
      </c>
      <c r="K688">
        <v>4391.29</v>
      </c>
      <c r="L688">
        <v>76153.039999999994</v>
      </c>
      <c r="M688">
        <v>178</v>
      </c>
      <c r="N688">
        <v>17</v>
      </c>
      <c r="O688" t="s">
        <v>23</v>
      </c>
    </row>
    <row r="689" spans="1:15" x14ac:dyDescent="0.25">
      <c r="A689" t="s">
        <v>98</v>
      </c>
      <c r="B689" t="s">
        <v>99</v>
      </c>
      <c r="C689" t="s">
        <v>363</v>
      </c>
      <c r="D689" t="s">
        <v>68</v>
      </c>
      <c r="E689" t="s">
        <v>42</v>
      </c>
      <c r="F689" t="s">
        <v>51</v>
      </c>
      <c r="G689">
        <v>18345</v>
      </c>
      <c r="H689">
        <v>2178</v>
      </c>
      <c r="I689">
        <v>982</v>
      </c>
      <c r="J689">
        <v>389</v>
      </c>
      <c r="K689">
        <v>1433.86</v>
      </c>
      <c r="L689">
        <v>137059.85</v>
      </c>
      <c r="M689">
        <v>315</v>
      </c>
      <c r="N689">
        <v>27</v>
      </c>
      <c r="O689" t="s">
        <v>21</v>
      </c>
    </row>
    <row r="690" spans="1:15" x14ac:dyDescent="0.25">
      <c r="A690" t="s">
        <v>178</v>
      </c>
      <c r="B690" t="s">
        <v>179</v>
      </c>
      <c r="C690" t="s">
        <v>288</v>
      </c>
      <c r="D690" t="s">
        <v>149</v>
      </c>
      <c r="E690" t="s">
        <v>64</v>
      </c>
      <c r="F690" t="s">
        <v>20</v>
      </c>
      <c r="G690">
        <v>48539</v>
      </c>
      <c r="H690">
        <v>558</v>
      </c>
      <c r="I690">
        <v>153</v>
      </c>
      <c r="J690">
        <v>9</v>
      </c>
      <c r="K690">
        <v>1523.03</v>
      </c>
      <c r="L690">
        <v>1558.68</v>
      </c>
      <c r="M690">
        <v>4</v>
      </c>
      <c r="N690">
        <v>9</v>
      </c>
      <c r="O690" t="s">
        <v>21</v>
      </c>
    </row>
    <row r="691" spans="1:15" x14ac:dyDescent="0.25">
      <c r="A691" t="s">
        <v>60</v>
      </c>
      <c r="B691" t="s">
        <v>61</v>
      </c>
      <c r="C691" t="s">
        <v>57</v>
      </c>
      <c r="D691" t="s">
        <v>86</v>
      </c>
      <c r="E691" t="s">
        <v>64</v>
      </c>
      <c r="F691" t="s">
        <v>32</v>
      </c>
      <c r="G691">
        <v>44458</v>
      </c>
      <c r="H691">
        <v>1755</v>
      </c>
      <c r="I691">
        <v>849</v>
      </c>
      <c r="J691">
        <v>184</v>
      </c>
      <c r="K691">
        <v>4487.1899999999996</v>
      </c>
      <c r="L691">
        <v>37295.040000000001</v>
      </c>
      <c r="M691">
        <v>111</v>
      </c>
      <c r="N691">
        <v>30</v>
      </c>
      <c r="O691" t="s">
        <v>43</v>
      </c>
    </row>
    <row r="692" spans="1:15" x14ac:dyDescent="0.25">
      <c r="A692" t="s">
        <v>38</v>
      </c>
      <c r="B692" t="s">
        <v>39</v>
      </c>
      <c r="C692" t="s">
        <v>463</v>
      </c>
      <c r="D692" t="s">
        <v>49</v>
      </c>
      <c r="E692" t="s">
        <v>42</v>
      </c>
      <c r="F692" t="s">
        <v>55</v>
      </c>
      <c r="G692">
        <v>46523</v>
      </c>
      <c r="H692">
        <v>2044</v>
      </c>
      <c r="I692">
        <v>852</v>
      </c>
      <c r="J692">
        <v>143</v>
      </c>
      <c r="K692">
        <v>6344.32</v>
      </c>
      <c r="L692">
        <v>35609.65</v>
      </c>
      <c r="M692">
        <v>98</v>
      </c>
      <c r="N692">
        <v>23</v>
      </c>
      <c r="O692" t="s">
        <v>43</v>
      </c>
    </row>
    <row r="693" spans="1:15" x14ac:dyDescent="0.25">
      <c r="A693" t="s">
        <v>92</v>
      </c>
      <c r="B693" t="s">
        <v>93</v>
      </c>
      <c r="C693" t="s">
        <v>144</v>
      </c>
      <c r="D693" t="s">
        <v>149</v>
      </c>
      <c r="E693" t="s">
        <v>31</v>
      </c>
      <c r="F693" t="s">
        <v>20</v>
      </c>
      <c r="G693">
        <v>42970</v>
      </c>
      <c r="H693">
        <v>708</v>
      </c>
      <c r="I693">
        <v>265</v>
      </c>
      <c r="J693">
        <v>26</v>
      </c>
      <c r="K693">
        <v>2465.59</v>
      </c>
      <c r="L693">
        <v>4464.37</v>
      </c>
      <c r="M693">
        <v>9</v>
      </c>
      <c r="N693">
        <v>29</v>
      </c>
      <c r="O693" t="s">
        <v>23</v>
      </c>
    </row>
    <row r="694" spans="1:15" x14ac:dyDescent="0.25">
      <c r="A694" t="s">
        <v>129</v>
      </c>
      <c r="B694" t="s">
        <v>130</v>
      </c>
      <c r="C694" t="s">
        <v>430</v>
      </c>
      <c r="D694" t="s">
        <v>82</v>
      </c>
      <c r="E694" t="s">
        <v>31</v>
      </c>
      <c r="F694" t="s">
        <v>32</v>
      </c>
      <c r="G694">
        <v>60483</v>
      </c>
      <c r="H694">
        <v>1424</v>
      </c>
      <c r="I694">
        <v>364</v>
      </c>
      <c r="J694">
        <v>48</v>
      </c>
      <c r="K694">
        <v>3058.88</v>
      </c>
      <c r="L694">
        <v>7445.66</v>
      </c>
      <c r="M694">
        <v>29</v>
      </c>
      <c r="N694">
        <v>19</v>
      </c>
      <c r="O694" t="s">
        <v>43</v>
      </c>
    </row>
    <row r="695" spans="1:15" x14ac:dyDescent="0.25">
      <c r="A695" t="s">
        <v>92</v>
      </c>
      <c r="B695" t="s">
        <v>93</v>
      </c>
      <c r="C695" t="s">
        <v>29</v>
      </c>
      <c r="D695" t="s">
        <v>95</v>
      </c>
      <c r="E695" t="s">
        <v>31</v>
      </c>
      <c r="F695" t="s">
        <v>32</v>
      </c>
      <c r="G695">
        <v>31046</v>
      </c>
      <c r="H695">
        <v>170</v>
      </c>
      <c r="I695">
        <v>93</v>
      </c>
      <c r="J695">
        <v>5</v>
      </c>
      <c r="K695">
        <v>419.73</v>
      </c>
      <c r="L695">
        <v>846.02</v>
      </c>
      <c r="M695">
        <v>1</v>
      </c>
      <c r="N695">
        <v>16</v>
      </c>
      <c r="O695" t="s">
        <v>21</v>
      </c>
    </row>
    <row r="696" spans="1:15" x14ac:dyDescent="0.25">
      <c r="A696" t="s">
        <v>72</v>
      </c>
      <c r="B696" t="s">
        <v>73</v>
      </c>
      <c r="C696" t="s">
        <v>295</v>
      </c>
      <c r="D696" t="s">
        <v>86</v>
      </c>
      <c r="E696" t="s">
        <v>31</v>
      </c>
      <c r="F696" t="s">
        <v>20</v>
      </c>
      <c r="G696">
        <v>17639</v>
      </c>
      <c r="H696">
        <v>671</v>
      </c>
      <c r="I696">
        <v>173</v>
      </c>
      <c r="J696">
        <v>50</v>
      </c>
      <c r="K696">
        <v>1140.81</v>
      </c>
      <c r="L696">
        <v>10872.3</v>
      </c>
      <c r="M696">
        <v>30</v>
      </c>
      <c r="N696">
        <v>16</v>
      </c>
      <c r="O696" t="s">
        <v>23</v>
      </c>
    </row>
    <row r="697" spans="1:15" x14ac:dyDescent="0.25">
      <c r="A697" t="s">
        <v>52</v>
      </c>
      <c r="B697" t="s">
        <v>53</v>
      </c>
      <c r="C697" t="s">
        <v>464</v>
      </c>
      <c r="D697" t="s">
        <v>89</v>
      </c>
      <c r="E697" t="s">
        <v>37</v>
      </c>
      <c r="F697" t="s">
        <v>20</v>
      </c>
      <c r="G697">
        <v>67361</v>
      </c>
      <c r="H697">
        <v>5007</v>
      </c>
      <c r="I697">
        <v>1307</v>
      </c>
      <c r="J697">
        <v>770</v>
      </c>
      <c r="K697">
        <v>1129.3</v>
      </c>
      <c r="L697">
        <v>270741.71999999997</v>
      </c>
      <c r="M697">
        <v>608</v>
      </c>
      <c r="N697">
        <v>11</v>
      </c>
      <c r="O697" t="s">
        <v>43</v>
      </c>
    </row>
    <row r="698" spans="1:15" x14ac:dyDescent="0.25">
      <c r="A698" t="s">
        <v>44</v>
      </c>
      <c r="B698" t="s">
        <v>45</v>
      </c>
      <c r="C698" t="s">
        <v>228</v>
      </c>
      <c r="D698" t="s">
        <v>91</v>
      </c>
      <c r="E698" t="s">
        <v>19</v>
      </c>
      <c r="F698" t="s">
        <v>20</v>
      </c>
      <c r="G698">
        <v>14756</v>
      </c>
      <c r="H698">
        <v>273</v>
      </c>
      <c r="I698">
        <v>95</v>
      </c>
      <c r="J698">
        <v>31</v>
      </c>
      <c r="K698">
        <v>2707.85</v>
      </c>
      <c r="L698">
        <v>21351.14</v>
      </c>
      <c r="M698">
        <v>14</v>
      </c>
      <c r="N698">
        <v>23</v>
      </c>
      <c r="O698" t="s">
        <v>21</v>
      </c>
    </row>
    <row r="699" spans="1:15" x14ac:dyDescent="0.25">
      <c r="A699" t="s">
        <v>65</v>
      </c>
      <c r="B699" t="s">
        <v>66</v>
      </c>
      <c r="C699" t="s">
        <v>185</v>
      </c>
      <c r="D699" t="s">
        <v>68</v>
      </c>
      <c r="E699" t="s">
        <v>37</v>
      </c>
      <c r="F699" t="s">
        <v>55</v>
      </c>
      <c r="G699">
        <v>27490</v>
      </c>
      <c r="H699">
        <v>2781</v>
      </c>
      <c r="I699">
        <v>1518</v>
      </c>
      <c r="J699">
        <v>524</v>
      </c>
      <c r="K699">
        <v>834.87</v>
      </c>
      <c r="L699">
        <v>163447.54</v>
      </c>
      <c r="M699">
        <v>414</v>
      </c>
      <c r="N699">
        <v>23</v>
      </c>
      <c r="O699" t="s">
        <v>23</v>
      </c>
    </row>
    <row r="700" spans="1:15" x14ac:dyDescent="0.25">
      <c r="A700" t="s">
        <v>60</v>
      </c>
      <c r="B700" t="s">
        <v>61</v>
      </c>
      <c r="C700" t="s">
        <v>322</v>
      </c>
      <c r="D700" t="s">
        <v>70</v>
      </c>
      <c r="E700" t="s">
        <v>64</v>
      </c>
      <c r="F700" t="s">
        <v>20</v>
      </c>
      <c r="G700">
        <v>33898</v>
      </c>
      <c r="H700">
        <v>1659</v>
      </c>
      <c r="I700">
        <v>489</v>
      </c>
      <c r="J700">
        <v>113</v>
      </c>
      <c r="K700">
        <v>2705.51</v>
      </c>
      <c r="L700">
        <v>21605.88</v>
      </c>
      <c r="M700">
        <v>65</v>
      </c>
      <c r="N700">
        <v>12</v>
      </c>
      <c r="O700" t="s">
        <v>23</v>
      </c>
    </row>
    <row r="701" spans="1:15" x14ac:dyDescent="0.25">
      <c r="A701" t="s">
        <v>38</v>
      </c>
      <c r="B701" t="s">
        <v>39</v>
      </c>
      <c r="C701" t="s">
        <v>362</v>
      </c>
      <c r="D701" t="s">
        <v>41</v>
      </c>
      <c r="E701" t="s">
        <v>42</v>
      </c>
      <c r="F701" t="s">
        <v>32</v>
      </c>
      <c r="G701">
        <v>49597</v>
      </c>
      <c r="H701">
        <v>1660</v>
      </c>
      <c r="I701">
        <v>623</v>
      </c>
      <c r="J701">
        <v>100</v>
      </c>
      <c r="K701">
        <v>5291.48</v>
      </c>
      <c r="L701">
        <v>22932.15</v>
      </c>
      <c r="M701">
        <v>51</v>
      </c>
      <c r="N701">
        <v>12</v>
      </c>
      <c r="O701" t="s">
        <v>21</v>
      </c>
    </row>
    <row r="702" spans="1:15" x14ac:dyDescent="0.25">
      <c r="A702" t="s">
        <v>65</v>
      </c>
      <c r="B702" t="s">
        <v>66</v>
      </c>
      <c r="C702" t="s">
        <v>465</v>
      </c>
      <c r="D702" t="s">
        <v>68</v>
      </c>
      <c r="E702" t="s">
        <v>37</v>
      </c>
      <c r="F702" t="s">
        <v>20</v>
      </c>
      <c r="G702">
        <v>25231</v>
      </c>
      <c r="H702">
        <v>3742</v>
      </c>
      <c r="I702">
        <v>968</v>
      </c>
      <c r="J702">
        <v>520</v>
      </c>
      <c r="K702">
        <v>1398.07</v>
      </c>
      <c r="L702">
        <v>183976.01</v>
      </c>
      <c r="M702">
        <v>422</v>
      </c>
      <c r="N702">
        <v>24</v>
      </c>
      <c r="O702" t="s">
        <v>23</v>
      </c>
    </row>
    <row r="703" spans="1:15" x14ac:dyDescent="0.25">
      <c r="A703" t="s">
        <v>38</v>
      </c>
      <c r="B703" t="s">
        <v>39</v>
      </c>
      <c r="C703" t="s">
        <v>228</v>
      </c>
      <c r="D703" t="s">
        <v>41</v>
      </c>
      <c r="E703" t="s">
        <v>42</v>
      </c>
      <c r="F703" t="s">
        <v>20</v>
      </c>
      <c r="G703">
        <v>36508</v>
      </c>
      <c r="H703">
        <v>1538</v>
      </c>
      <c r="I703">
        <v>569</v>
      </c>
      <c r="J703">
        <v>111</v>
      </c>
      <c r="K703">
        <v>4220.87</v>
      </c>
      <c r="L703">
        <v>20158.509999999998</v>
      </c>
      <c r="M703">
        <v>64</v>
      </c>
      <c r="N703">
        <v>11</v>
      </c>
      <c r="O703" t="s">
        <v>23</v>
      </c>
    </row>
    <row r="704" spans="1:15" x14ac:dyDescent="0.25">
      <c r="A704" t="s">
        <v>113</v>
      </c>
      <c r="B704" t="s">
        <v>114</v>
      </c>
      <c r="C704" t="s">
        <v>305</v>
      </c>
      <c r="D704" t="s">
        <v>164</v>
      </c>
      <c r="E704" t="s">
        <v>19</v>
      </c>
      <c r="F704" t="s">
        <v>55</v>
      </c>
      <c r="G704">
        <v>45572</v>
      </c>
      <c r="H704">
        <v>1832</v>
      </c>
      <c r="I704">
        <v>669</v>
      </c>
      <c r="J704">
        <v>151</v>
      </c>
      <c r="K704">
        <v>5729.23</v>
      </c>
      <c r="L704">
        <v>33768.92</v>
      </c>
      <c r="M704">
        <v>127</v>
      </c>
      <c r="N704">
        <v>25</v>
      </c>
      <c r="O704" t="s">
        <v>43</v>
      </c>
    </row>
    <row r="705" spans="1:15" x14ac:dyDescent="0.25">
      <c r="A705" t="s">
        <v>52</v>
      </c>
      <c r="B705" t="s">
        <v>53</v>
      </c>
      <c r="C705" t="s">
        <v>422</v>
      </c>
      <c r="D705" t="s">
        <v>30</v>
      </c>
      <c r="E705" t="s">
        <v>37</v>
      </c>
      <c r="F705" t="s">
        <v>55</v>
      </c>
      <c r="G705">
        <v>21076</v>
      </c>
      <c r="H705">
        <v>1349</v>
      </c>
      <c r="I705">
        <v>724</v>
      </c>
      <c r="J705">
        <v>213</v>
      </c>
      <c r="K705">
        <v>493.01</v>
      </c>
      <c r="L705">
        <v>58760.72</v>
      </c>
      <c r="M705">
        <v>171</v>
      </c>
      <c r="N705">
        <v>9</v>
      </c>
      <c r="O705" t="s">
        <v>23</v>
      </c>
    </row>
    <row r="706" spans="1:15" x14ac:dyDescent="0.25">
      <c r="A706" t="s">
        <v>72</v>
      </c>
      <c r="B706" t="s">
        <v>73</v>
      </c>
      <c r="C706" t="s">
        <v>85</v>
      </c>
      <c r="D706" t="s">
        <v>63</v>
      </c>
      <c r="E706" t="s">
        <v>31</v>
      </c>
      <c r="F706" t="s">
        <v>51</v>
      </c>
      <c r="G706">
        <v>31480</v>
      </c>
      <c r="H706">
        <v>799</v>
      </c>
      <c r="I706">
        <v>436</v>
      </c>
      <c r="J706">
        <v>55</v>
      </c>
      <c r="K706">
        <v>2149.04</v>
      </c>
      <c r="L706">
        <v>12377.37</v>
      </c>
      <c r="M706">
        <v>38</v>
      </c>
      <c r="N706">
        <v>14</v>
      </c>
      <c r="O706" t="s">
        <v>43</v>
      </c>
    </row>
    <row r="707" spans="1:15" x14ac:dyDescent="0.25">
      <c r="A707" t="s">
        <v>44</v>
      </c>
      <c r="B707" t="s">
        <v>45</v>
      </c>
      <c r="C707" t="s">
        <v>102</v>
      </c>
      <c r="D707" t="s">
        <v>18</v>
      </c>
      <c r="E707" t="s">
        <v>19</v>
      </c>
      <c r="F707" t="s">
        <v>51</v>
      </c>
      <c r="G707">
        <v>17902</v>
      </c>
      <c r="H707">
        <v>525</v>
      </c>
      <c r="I707">
        <v>267</v>
      </c>
      <c r="J707">
        <v>57</v>
      </c>
      <c r="K707">
        <v>3254.65</v>
      </c>
      <c r="L707">
        <v>33178.19</v>
      </c>
      <c r="M707">
        <v>29</v>
      </c>
      <c r="N707">
        <v>20</v>
      </c>
      <c r="O707" t="s">
        <v>21</v>
      </c>
    </row>
    <row r="708" spans="1:15" x14ac:dyDescent="0.25">
      <c r="A708" t="s">
        <v>38</v>
      </c>
      <c r="B708" t="s">
        <v>39</v>
      </c>
      <c r="C708" t="s">
        <v>466</v>
      </c>
      <c r="D708" t="s">
        <v>106</v>
      </c>
      <c r="E708" t="s">
        <v>42</v>
      </c>
      <c r="F708" t="s">
        <v>32</v>
      </c>
      <c r="G708">
        <v>26587</v>
      </c>
      <c r="H708">
        <v>1220</v>
      </c>
      <c r="I708">
        <v>502</v>
      </c>
      <c r="J708">
        <v>87</v>
      </c>
      <c r="K708">
        <v>3376.92</v>
      </c>
      <c r="L708">
        <v>18031.18</v>
      </c>
      <c r="M708">
        <v>58</v>
      </c>
      <c r="N708">
        <v>15</v>
      </c>
      <c r="O708" t="s">
        <v>23</v>
      </c>
    </row>
    <row r="709" spans="1:15" x14ac:dyDescent="0.25">
      <c r="A709" t="s">
        <v>92</v>
      </c>
      <c r="B709" t="s">
        <v>93</v>
      </c>
      <c r="C709" t="s">
        <v>370</v>
      </c>
      <c r="D709" t="s">
        <v>95</v>
      </c>
      <c r="E709" t="s">
        <v>31</v>
      </c>
      <c r="F709" t="s">
        <v>20</v>
      </c>
      <c r="G709">
        <v>78284</v>
      </c>
      <c r="H709">
        <v>727</v>
      </c>
      <c r="I709">
        <v>212</v>
      </c>
      <c r="J709">
        <v>15</v>
      </c>
      <c r="K709">
        <v>1963.45</v>
      </c>
      <c r="L709">
        <v>1980.36</v>
      </c>
      <c r="M709">
        <v>5</v>
      </c>
      <c r="N709">
        <v>29</v>
      </c>
      <c r="O709" t="s">
        <v>23</v>
      </c>
    </row>
    <row r="710" spans="1:15" x14ac:dyDescent="0.25">
      <c r="A710" t="s">
        <v>47</v>
      </c>
      <c r="B710" t="s">
        <v>48</v>
      </c>
      <c r="C710" t="s">
        <v>323</v>
      </c>
      <c r="D710" t="s">
        <v>49</v>
      </c>
      <c r="E710" t="s">
        <v>37</v>
      </c>
      <c r="F710" t="s">
        <v>51</v>
      </c>
      <c r="G710">
        <v>52934</v>
      </c>
      <c r="H710">
        <v>2339</v>
      </c>
      <c r="I710">
        <v>1016</v>
      </c>
      <c r="J710">
        <v>136</v>
      </c>
      <c r="K710">
        <v>7572.8</v>
      </c>
      <c r="L710">
        <v>24296.400000000001</v>
      </c>
      <c r="M710">
        <v>73</v>
      </c>
      <c r="N710">
        <v>26</v>
      </c>
      <c r="O710" t="s">
        <v>23</v>
      </c>
    </row>
    <row r="711" spans="1:15" x14ac:dyDescent="0.25">
      <c r="A711" t="s">
        <v>33</v>
      </c>
      <c r="B711" t="s">
        <v>34</v>
      </c>
      <c r="C711" t="s">
        <v>144</v>
      </c>
      <c r="D711" t="s">
        <v>164</v>
      </c>
      <c r="E711" t="s">
        <v>37</v>
      </c>
      <c r="F711" t="s">
        <v>20</v>
      </c>
      <c r="G711">
        <v>33969</v>
      </c>
      <c r="H711">
        <v>1839</v>
      </c>
      <c r="I711">
        <v>595</v>
      </c>
      <c r="J711">
        <v>148</v>
      </c>
      <c r="K711">
        <v>6654.34</v>
      </c>
      <c r="L711">
        <v>39295.339999999997</v>
      </c>
      <c r="M711">
        <v>106</v>
      </c>
      <c r="N711">
        <v>29</v>
      </c>
      <c r="O711" t="s">
        <v>23</v>
      </c>
    </row>
    <row r="712" spans="1:15" x14ac:dyDescent="0.25">
      <c r="A712" t="s">
        <v>52</v>
      </c>
      <c r="B712" t="s">
        <v>53</v>
      </c>
      <c r="C712" t="s">
        <v>243</v>
      </c>
      <c r="D712" t="s">
        <v>89</v>
      </c>
      <c r="E712" t="s">
        <v>37</v>
      </c>
      <c r="F712" t="s">
        <v>55</v>
      </c>
      <c r="G712">
        <v>29321</v>
      </c>
      <c r="H712">
        <v>1922</v>
      </c>
      <c r="I712">
        <v>789</v>
      </c>
      <c r="J712">
        <v>205</v>
      </c>
      <c r="K712">
        <v>503.97</v>
      </c>
      <c r="L712">
        <v>51286.9</v>
      </c>
      <c r="M712">
        <v>138</v>
      </c>
      <c r="N712">
        <v>21</v>
      </c>
      <c r="O712" t="s">
        <v>21</v>
      </c>
    </row>
    <row r="713" spans="1:15" x14ac:dyDescent="0.25">
      <c r="A713" t="s">
        <v>44</v>
      </c>
      <c r="B713" t="s">
        <v>45</v>
      </c>
      <c r="C713" t="s">
        <v>431</v>
      </c>
      <c r="D713" t="s">
        <v>25</v>
      </c>
      <c r="E713" t="s">
        <v>19</v>
      </c>
      <c r="F713" t="s">
        <v>26</v>
      </c>
      <c r="G713">
        <v>9022</v>
      </c>
      <c r="H713">
        <v>231</v>
      </c>
      <c r="I713">
        <v>81</v>
      </c>
      <c r="J713">
        <v>24</v>
      </c>
      <c r="K713">
        <v>2094.04</v>
      </c>
      <c r="L713">
        <v>16218.67</v>
      </c>
      <c r="M713">
        <v>11</v>
      </c>
      <c r="N713">
        <v>15</v>
      </c>
      <c r="O713" t="s">
        <v>43</v>
      </c>
    </row>
    <row r="714" spans="1:15" x14ac:dyDescent="0.25">
      <c r="A714" t="s">
        <v>38</v>
      </c>
      <c r="B714" t="s">
        <v>39</v>
      </c>
      <c r="C714" t="s">
        <v>467</v>
      </c>
      <c r="D714" t="s">
        <v>106</v>
      </c>
      <c r="E714" t="s">
        <v>42</v>
      </c>
      <c r="F714" t="s">
        <v>26</v>
      </c>
      <c r="G714">
        <v>32944</v>
      </c>
      <c r="H714">
        <v>1650</v>
      </c>
      <c r="J714">
        <v>111</v>
      </c>
      <c r="K714">
        <v>3726.83</v>
      </c>
      <c r="L714">
        <v>24689.13</v>
      </c>
      <c r="M714">
        <v>75</v>
      </c>
      <c r="N714">
        <v>21</v>
      </c>
      <c r="O714" t="s">
        <v>23</v>
      </c>
    </row>
    <row r="715" spans="1:15" x14ac:dyDescent="0.25">
      <c r="A715" t="s">
        <v>33</v>
      </c>
      <c r="B715" t="s">
        <v>34</v>
      </c>
      <c r="C715" t="s">
        <v>468</v>
      </c>
      <c r="D715" t="s">
        <v>36</v>
      </c>
      <c r="E715" t="s">
        <v>37</v>
      </c>
      <c r="F715" t="s">
        <v>26</v>
      </c>
      <c r="G715">
        <v>43063</v>
      </c>
      <c r="H715">
        <v>2663</v>
      </c>
      <c r="I715">
        <v>859</v>
      </c>
      <c r="J715">
        <v>239</v>
      </c>
      <c r="K715">
        <v>8754.91</v>
      </c>
      <c r="L715">
        <v>67153.91</v>
      </c>
      <c r="M715">
        <v>193</v>
      </c>
      <c r="N715">
        <v>23</v>
      </c>
      <c r="O715" t="s">
        <v>43</v>
      </c>
    </row>
    <row r="716" spans="1:15" x14ac:dyDescent="0.25">
      <c r="A716" t="s">
        <v>92</v>
      </c>
      <c r="B716" t="s">
        <v>93</v>
      </c>
      <c r="C716" t="s">
        <v>231</v>
      </c>
      <c r="D716" t="s">
        <v>95</v>
      </c>
      <c r="E716" t="s">
        <v>31</v>
      </c>
      <c r="F716" t="s">
        <v>51</v>
      </c>
      <c r="G716">
        <v>62898</v>
      </c>
      <c r="H716">
        <v>948</v>
      </c>
      <c r="I716">
        <v>449</v>
      </c>
      <c r="J716">
        <v>29</v>
      </c>
      <c r="K716">
        <v>3526.11</v>
      </c>
      <c r="L716">
        <v>3843.7</v>
      </c>
      <c r="M716">
        <v>15</v>
      </c>
      <c r="N716">
        <v>23</v>
      </c>
      <c r="O716" t="s">
        <v>43</v>
      </c>
    </row>
    <row r="717" spans="1:15" x14ac:dyDescent="0.25">
      <c r="A717" t="s">
        <v>60</v>
      </c>
      <c r="B717" t="s">
        <v>61</v>
      </c>
      <c r="C717" t="s">
        <v>362</v>
      </c>
      <c r="D717" t="s">
        <v>63</v>
      </c>
      <c r="E717" t="s">
        <v>64</v>
      </c>
      <c r="F717" t="s">
        <v>20</v>
      </c>
      <c r="G717">
        <v>15760</v>
      </c>
      <c r="H717">
        <v>441</v>
      </c>
      <c r="I717">
        <v>113</v>
      </c>
      <c r="J717">
        <v>37</v>
      </c>
      <c r="K717">
        <v>723.45</v>
      </c>
      <c r="L717">
        <v>9134.5300000000007</v>
      </c>
      <c r="M717">
        <v>24</v>
      </c>
      <c r="N717">
        <v>18</v>
      </c>
      <c r="O717" t="s">
        <v>43</v>
      </c>
    </row>
    <row r="718" spans="1:15" x14ac:dyDescent="0.25">
      <c r="A718" t="s">
        <v>92</v>
      </c>
      <c r="B718" t="s">
        <v>93</v>
      </c>
      <c r="C718" t="s">
        <v>112</v>
      </c>
      <c r="D718" t="s">
        <v>95</v>
      </c>
      <c r="E718" t="s">
        <v>31</v>
      </c>
      <c r="F718" t="s">
        <v>55</v>
      </c>
      <c r="G718">
        <v>27371</v>
      </c>
      <c r="H718">
        <v>391</v>
      </c>
      <c r="I718">
        <v>178</v>
      </c>
      <c r="J718">
        <v>15</v>
      </c>
      <c r="K718">
        <v>1069.74</v>
      </c>
      <c r="L718">
        <v>1776.94</v>
      </c>
      <c r="M718">
        <v>5</v>
      </c>
      <c r="N718">
        <v>26</v>
      </c>
      <c r="O718" t="s">
        <v>43</v>
      </c>
    </row>
    <row r="719" spans="1:15" x14ac:dyDescent="0.25">
      <c r="A719" t="s">
        <v>98</v>
      </c>
      <c r="B719" t="s">
        <v>99</v>
      </c>
      <c r="C719" t="s">
        <v>333</v>
      </c>
      <c r="D719" t="s">
        <v>68</v>
      </c>
      <c r="E719" t="s">
        <v>42</v>
      </c>
      <c r="F719" t="s">
        <v>55</v>
      </c>
      <c r="G719">
        <v>14716</v>
      </c>
      <c r="H719">
        <v>2170</v>
      </c>
      <c r="I719">
        <v>1168</v>
      </c>
      <c r="J719">
        <v>443</v>
      </c>
      <c r="K719">
        <v>986.4</v>
      </c>
      <c r="L719">
        <v>109290.38</v>
      </c>
      <c r="M719">
        <v>341</v>
      </c>
      <c r="N719">
        <v>27</v>
      </c>
      <c r="O719" t="s">
        <v>43</v>
      </c>
    </row>
    <row r="720" spans="1:15" x14ac:dyDescent="0.25">
      <c r="A720" t="s">
        <v>27</v>
      </c>
      <c r="B720" t="s">
        <v>28</v>
      </c>
      <c r="C720" t="s">
        <v>259</v>
      </c>
      <c r="D720" t="s">
        <v>89</v>
      </c>
      <c r="E720" t="s">
        <v>31</v>
      </c>
      <c r="F720" t="s">
        <v>20</v>
      </c>
      <c r="G720">
        <v>57320</v>
      </c>
      <c r="H720">
        <v>3229</v>
      </c>
      <c r="I720">
        <v>848</v>
      </c>
      <c r="J720">
        <v>453</v>
      </c>
      <c r="K720">
        <v>1713.52</v>
      </c>
      <c r="L720">
        <v>164390.82</v>
      </c>
      <c r="M720">
        <v>380</v>
      </c>
      <c r="N720">
        <v>11</v>
      </c>
      <c r="O720" t="s">
        <v>23</v>
      </c>
    </row>
    <row r="721" spans="1:15" x14ac:dyDescent="0.25">
      <c r="A721" t="s">
        <v>178</v>
      </c>
      <c r="B721" t="s">
        <v>179</v>
      </c>
      <c r="C721" t="s">
        <v>156</v>
      </c>
      <c r="D721" t="s">
        <v>149</v>
      </c>
      <c r="E721" t="s">
        <v>64</v>
      </c>
      <c r="F721" t="s">
        <v>55</v>
      </c>
      <c r="G721">
        <v>27312</v>
      </c>
      <c r="H721">
        <v>410</v>
      </c>
      <c r="I721">
        <v>161</v>
      </c>
      <c r="J721">
        <v>13</v>
      </c>
      <c r="K721">
        <v>1484.07</v>
      </c>
      <c r="L721">
        <v>1603.58</v>
      </c>
      <c r="M721">
        <v>5</v>
      </c>
      <c r="N721">
        <v>26</v>
      </c>
      <c r="O721" t="s">
        <v>43</v>
      </c>
    </row>
    <row r="722" spans="1:15" x14ac:dyDescent="0.25">
      <c r="A722" t="s">
        <v>38</v>
      </c>
      <c r="B722" t="s">
        <v>39</v>
      </c>
      <c r="C722" t="s">
        <v>339</v>
      </c>
      <c r="D722" t="s">
        <v>41</v>
      </c>
      <c r="E722" t="s">
        <v>42</v>
      </c>
      <c r="F722" t="s">
        <v>32</v>
      </c>
      <c r="G722">
        <v>41756</v>
      </c>
      <c r="H722">
        <v>1803</v>
      </c>
      <c r="I722">
        <v>761</v>
      </c>
      <c r="J722">
        <v>164</v>
      </c>
      <c r="K722">
        <v>5368.25</v>
      </c>
      <c r="L722">
        <v>33331.31</v>
      </c>
      <c r="M722">
        <v>82</v>
      </c>
      <c r="N722">
        <v>17</v>
      </c>
    </row>
    <row r="723" spans="1:15" x14ac:dyDescent="0.25">
      <c r="A723" t="s">
        <v>33</v>
      </c>
      <c r="B723" t="s">
        <v>34</v>
      </c>
      <c r="C723" t="s">
        <v>399</v>
      </c>
      <c r="D723" t="s">
        <v>36</v>
      </c>
      <c r="E723" t="s">
        <v>37</v>
      </c>
      <c r="F723" t="s">
        <v>51</v>
      </c>
      <c r="G723">
        <v>30721</v>
      </c>
      <c r="H723">
        <v>1171</v>
      </c>
      <c r="I723">
        <v>491</v>
      </c>
      <c r="J723">
        <v>134</v>
      </c>
      <c r="K723">
        <v>2951.5</v>
      </c>
      <c r="L723">
        <v>31387.31</v>
      </c>
      <c r="M723">
        <v>95</v>
      </c>
      <c r="N723">
        <v>12</v>
      </c>
      <c r="O723" t="s">
        <v>21</v>
      </c>
    </row>
    <row r="724" spans="1:15" x14ac:dyDescent="0.25">
      <c r="A724" t="s">
        <v>178</v>
      </c>
      <c r="B724" t="s">
        <v>179</v>
      </c>
      <c r="C724" t="s">
        <v>469</v>
      </c>
      <c r="D724" t="s">
        <v>95</v>
      </c>
      <c r="E724" t="s">
        <v>64</v>
      </c>
      <c r="F724" t="s">
        <v>26</v>
      </c>
      <c r="G724">
        <v>83426</v>
      </c>
      <c r="H724">
        <v>620</v>
      </c>
      <c r="I724">
        <v>312</v>
      </c>
      <c r="J724">
        <v>12</v>
      </c>
      <c r="K724">
        <v>2149.84</v>
      </c>
      <c r="L724">
        <v>1653.78</v>
      </c>
      <c r="M724">
        <v>4</v>
      </c>
      <c r="N724">
        <v>20</v>
      </c>
      <c r="O724" t="s">
        <v>23</v>
      </c>
    </row>
    <row r="725" spans="1:15" x14ac:dyDescent="0.25">
      <c r="A725" t="s">
        <v>27</v>
      </c>
      <c r="B725" t="s">
        <v>28</v>
      </c>
      <c r="C725" t="s">
        <v>102</v>
      </c>
      <c r="D725" t="s">
        <v>138</v>
      </c>
      <c r="E725" t="s">
        <v>31</v>
      </c>
      <c r="F725" t="s">
        <v>51</v>
      </c>
      <c r="G725">
        <v>27274</v>
      </c>
      <c r="H725">
        <v>1496</v>
      </c>
      <c r="I725">
        <v>451</v>
      </c>
      <c r="J725">
        <v>135</v>
      </c>
      <c r="K725">
        <v>766.54</v>
      </c>
      <c r="L725">
        <v>36536.54</v>
      </c>
      <c r="M725">
        <v>94</v>
      </c>
      <c r="N725">
        <v>26</v>
      </c>
      <c r="O725" t="s">
        <v>43</v>
      </c>
    </row>
    <row r="726" spans="1:15" x14ac:dyDescent="0.25">
      <c r="A726" t="s">
        <v>47</v>
      </c>
      <c r="B726" t="s">
        <v>48</v>
      </c>
      <c r="C726" t="s">
        <v>470</v>
      </c>
      <c r="D726" t="s">
        <v>41</v>
      </c>
      <c r="E726" t="s">
        <v>37</v>
      </c>
      <c r="F726" t="s">
        <v>20</v>
      </c>
      <c r="G726">
        <v>21659</v>
      </c>
      <c r="H726">
        <v>812</v>
      </c>
      <c r="I726">
        <v>205</v>
      </c>
      <c r="J726">
        <v>56</v>
      </c>
      <c r="K726">
        <v>2492.2600000000002</v>
      </c>
      <c r="L726">
        <v>11042.41</v>
      </c>
      <c r="M726">
        <v>33</v>
      </c>
      <c r="N726">
        <v>13</v>
      </c>
      <c r="O726" t="s">
        <v>23</v>
      </c>
    </row>
    <row r="727" spans="1:15" x14ac:dyDescent="0.25">
      <c r="A727" t="s">
        <v>113</v>
      </c>
      <c r="B727" t="s">
        <v>114</v>
      </c>
      <c r="C727" t="s">
        <v>242</v>
      </c>
      <c r="D727" t="s">
        <v>164</v>
      </c>
      <c r="E727" t="s">
        <v>19</v>
      </c>
      <c r="F727" t="s">
        <v>20</v>
      </c>
      <c r="G727">
        <v>15409</v>
      </c>
      <c r="H727">
        <v>610</v>
      </c>
      <c r="I727">
        <v>278</v>
      </c>
      <c r="J727">
        <v>68</v>
      </c>
      <c r="K727">
        <v>1974.23</v>
      </c>
      <c r="L727">
        <v>19865.919999999998</v>
      </c>
      <c r="M727">
        <v>50</v>
      </c>
      <c r="N727">
        <v>13</v>
      </c>
      <c r="O727" t="s">
        <v>23</v>
      </c>
    </row>
    <row r="728" spans="1:15" x14ac:dyDescent="0.25">
      <c r="A728" t="s">
        <v>76</v>
      </c>
      <c r="B728" t="s">
        <v>77</v>
      </c>
      <c r="C728" t="s">
        <v>67</v>
      </c>
      <c r="D728" t="s">
        <v>82</v>
      </c>
      <c r="E728" t="s">
        <v>42</v>
      </c>
      <c r="F728" t="s">
        <v>32</v>
      </c>
      <c r="G728">
        <v>61087</v>
      </c>
      <c r="H728">
        <v>1096</v>
      </c>
      <c r="I728">
        <v>349</v>
      </c>
      <c r="J728">
        <v>56</v>
      </c>
      <c r="K728">
        <v>2683.84</v>
      </c>
      <c r="L728">
        <v>8553.51</v>
      </c>
      <c r="M728">
        <v>27</v>
      </c>
      <c r="N728">
        <v>20</v>
      </c>
      <c r="O728" t="s">
        <v>43</v>
      </c>
    </row>
    <row r="729" spans="1:15" x14ac:dyDescent="0.25">
      <c r="A729" t="s">
        <v>92</v>
      </c>
      <c r="B729" t="s">
        <v>93</v>
      </c>
      <c r="C729" t="s">
        <v>320</v>
      </c>
      <c r="D729" t="s">
        <v>149</v>
      </c>
      <c r="E729" t="s">
        <v>31</v>
      </c>
      <c r="F729" t="s">
        <v>20</v>
      </c>
      <c r="G729">
        <v>39954</v>
      </c>
      <c r="H729">
        <v>683</v>
      </c>
      <c r="I729">
        <v>263</v>
      </c>
      <c r="J729">
        <v>24</v>
      </c>
      <c r="K729">
        <v>1890.54</v>
      </c>
      <c r="L729">
        <v>3507.07</v>
      </c>
      <c r="M729">
        <v>8</v>
      </c>
      <c r="N729">
        <v>17</v>
      </c>
    </row>
    <row r="730" spans="1:15" x14ac:dyDescent="0.25">
      <c r="A730" t="s">
        <v>47</v>
      </c>
      <c r="B730" t="s">
        <v>48</v>
      </c>
      <c r="C730" t="s">
        <v>257</v>
      </c>
      <c r="D730" t="s">
        <v>49</v>
      </c>
      <c r="E730" t="s">
        <v>37</v>
      </c>
      <c r="F730" t="s">
        <v>32</v>
      </c>
      <c r="G730">
        <v>53331</v>
      </c>
      <c r="H730">
        <v>2706</v>
      </c>
      <c r="I730">
        <v>709</v>
      </c>
      <c r="J730">
        <v>230</v>
      </c>
      <c r="K730">
        <v>6742.95</v>
      </c>
      <c r="L730">
        <v>52237.45</v>
      </c>
      <c r="M730">
        <v>116</v>
      </c>
      <c r="N730">
        <v>26</v>
      </c>
      <c r="O730" t="s">
        <v>21</v>
      </c>
    </row>
    <row r="731" spans="1:15" x14ac:dyDescent="0.25">
      <c r="A731" t="s">
        <v>65</v>
      </c>
      <c r="B731" t="s">
        <v>66</v>
      </c>
      <c r="C731" t="s">
        <v>322</v>
      </c>
      <c r="D731" t="s">
        <v>68</v>
      </c>
      <c r="E731" t="s">
        <v>37</v>
      </c>
      <c r="F731" t="s">
        <v>55</v>
      </c>
      <c r="G731">
        <v>12932</v>
      </c>
      <c r="H731">
        <v>1859</v>
      </c>
      <c r="J731">
        <v>239</v>
      </c>
      <c r="K731">
        <v>785</v>
      </c>
      <c r="L731">
        <v>62014.63</v>
      </c>
      <c r="M731">
        <v>191</v>
      </c>
      <c r="N731">
        <v>9</v>
      </c>
      <c r="O731" t="s">
        <v>23</v>
      </c>
    </row>
    <row r="732" spans="1:15" x14ac:dyDescent="0.25">
      <c r="A732" t="s">
        <v>92</v>
      </c>
      <c r="B732" t="s">
        <v>93</v>
      </c>
      <c r="C732" t="s">
        <v>54</v>
      </c>
      <c r="D732" t="s">
        <v>149</v>
      </c>
      <c r="E732" t="s">
        <v>31</v>
      </c>
      <c r="F732" t="s">
        <v>20</v>
      </c>
      <c r="G732">
        <v>63415</v>
      </c>
      <c r="H732">
        <v>558</v>
      </c>
      <c r="I732">
        <v>226</v>
      </c>
      <c r="J732">
        <v>12</v>
      </c>
      <c r="K732">
        <v>1031.5</v>
      </c>
      <c r="L732">
        <v>1568.41</v>
      </c>
      <c r="M732">
        <v>6</v>
      </c>
      <c r="N732">
        <v>10</v>
      </c>
      <c r="O732" t="s">
        <v>23</v>
      </c>
    </row>
    <row r="733" spans="1:15" x14ac:dyDescent="0.25">
      <c r="A733" t="s">
        <v>72</v>
      </c>
      <c r="B733" t="s">
        <v>73</v>
      </c>
      <c r="C733" t="s">
        <v>471</v>
      </c>
      <c r="D733" t="s">
        <v>63</v>
      </c>
      <c r="E733" t="s">
        <v>31</v>
      </c>
      <c r="F733" t="s">
        <v>32</v>
      </c>
      <c r="G733">
        <v>16892</v>
      </c>
      <c r="H733">
        <v>456</v>
      </c>
      <c r="I733">
        <v>195</v>
      </c>
      <c r="J733">
        <v>42</v>
      </c>
      <c r="K733">
        <v>1327.96</v>
      </c>
      <c r="L733">
        <v>9467.0300000000007</v>
      </c>
      <c r="M733">
        <v>31</v>
      </c>
      <c r="N733">
        <v>11</v>
      </c>
    </row>
    <row r="734" spans="1:15" x14ac:dyDescent="0.25">
      <c r="A734" t="s">
        <v>52</v>
      </c>
      <c r="B734" t="s">
        <v>53</v>
      </c>
      <c r="C734" t="s">
        <v>40</v>
      </c>
      <c r="D734" t="s">
        <v>30</v>
      </c>
      <c r="E734" t="s">
        <v>37</v>
      </c>
      <c r="F734" t="s">
        <v>32</v>
      </c>
      <c r="G734">
        <v>36133</v>
      </c>
      <c r="H734">
        <v>1919</v>
      </c>
      <c r="J734">
        <v>292</v>
      </c>
      <c r="K734">
        <v>966.14</v>
      </c>
      <c r="L734">
        <v>90476.51</v>
      </c>
      <c r="M734">
        <v>247</v>
      </c>
      <c r="N734">
        <v>19</v>
      </c>
      <c r="O734" t="s">
        <v>43</v>
      </c>
    </row>
    <row r="735" spans="1:15" x14ac:dyDescent="0.25">
      <c r="A735" t="s">
        <v>52</v>
      </c>
      <c r="B735" t="s">
        <v>53</v>
      </c>
      <c r="C735" t="s">
        <v>115</v>
      </c>
      <c r="D735" t="s">
        <v>138</v>
      </c>
      <c r="E735" t="s">
        <v>37</v>
      </c>
      <c r="F735" t="s">
        <v>51</v>
      </c>
      <c r="G735">
        <v>21977</v>
      </c>
      <c r="H735">
        <v>901</v>
      </c>
      <c r="I735">
        <v>268</v>
      </c>
      <c r="J735">
        <v>123</v>
      </c>
      <c r="K735">
        <v>232.58</v>
      </c>
      <c r="L735">
        <v>34929.96</v>
      </c>
      <c r="M735">
        <v>98</v>
      </c>
      <c r="N735">
        <v>23</v>
      </c>
      <c r="O735" t="s">
        <v>43</v>
      </c>
    </row>
    <row r="736" spans="1:15" x14ac:dyDescent="0.25">
      <c r="A736" t="s">
        <v>27</v>
      </c>
      <c r="B736" t="s">
        <v>28</v>
      </c>
      <c r="C736" t="s">
        <v>472</v>
      </c>
      <c r="D736" t="s">
        <v>89</v>
      </c>
      <c r="E736" t="s">
        <v>31</v>
      </c>
      <c r="F736" t="s">
        <v>51</v>
      </c>
      <c r="G736">
        <v>41365</v>
      </c>
      <c r="H736">
        <v>2538</v>
      </c>
      <c r="I736">
        <v>1346</v>
      </c>
      <c r="J736">
        <v>243</v>
      </c>
      <c r="K736">
        <v>1400.31</v>
      </c>
      <c r="L736">
        <v>87968.41</v>
      </c>
      <c r="M736">
        <v>169</v>
      </c>
      <c r="N736">
        <v>18</v>
      </c>
      <c r="O736" t="s">
        <v>21</v>
      </c>
    </row>
    <row r="737" spans="1:15" x14ac:dyDescent="0.25">
      <c r="A737" t="s">
        <v>72</v>
      </c>
      <c r="B737" t="s">
        <v>73</v>
      </c>
      <c r="C737" t="s">
        <v>473</v>
      </c>
      <c r="D737" t="s">
        <v>63</v>
      </c>
      <c r="E737" t="s">
        <v>31</v>
      </c>
      <c r="F737" t="s">
        <v>26</v>
      </c>
      <c r="G737">
        <v>17965</v>
      </c>
      <c r="H737">
        <v>629</v>
      </c>
      <c r="I737">
        <v>252</v>
      </c>
      <c r="J737">
        <v>43</v>
      </c>
      <c r="K737">
        <v>1553.3</v>
      </c>
      <c r="L737">
        <v>10118.86</v>
      </c>
      <c r="M737">
        <v>24</v>
      </c>
      <c r="N737">
        <v>18</v>
      </c>
      <c r="O737" t="s">
        <v>43</v>
      </c>
    </row>
    <row r="738" spans="1:15" x14ac:dyDescent="0.25">
      <c r="A738" t="s">
        <v>27</v>
      </c>
      <c r="B738" t="s">
        <v>28</v>
      </c>
      <c r="C738" t="s">
        <v>376</v>
      </c>
      <c r="D738" t="s">
        <v>30</v>
      </c>
      <c r="E738" t="s">
        <v>31</v>
      </c>
      <c r="F738" t="s">
        <v>20</v>
      </c>
      <c r="G738">
        <v>35836</v>
      </c>
      <c r="H738">
        <v>2812</v>
      </c>
      <c r="I738">
        <v>1203</v>
      </c>
      <c r="J738">
        <v>389</v>
      </c>
      <c r="K738">
        <v>969.6</v>
      </c>
      <c r="L738">
        <v>134476.60999999999</v>
      </c>
      <c r="M738">
        <v>261</v>
      </c>
      <c r="N738">
        <v>27</v>
      </c>
      <c r="O738" t="s">
        <v>23</v>
      </c>
    </row>
    <row r="739" spans="1:15" x14ac:dyDescent="0.25">
      <c r="A739" t="s">
        <v>38</v>
      </c>
      <c r="B739" t="s">
        <v>39</v>
      </c>
      <c r="C739" t="s">
        <v>209</v>
      </c>
      <c r="D739" t="s">
        <v>106</v>
      </c>
      <c r="E739" t="s">
        <v>42</v>
      </c>
      <c r="F739" t="s">
        <v>26</v>
      </c>
      <c r="G739">
        <v>51115</v>
      </c>
      <c r="H739">
        <v>2221</v>
      </c>
      <c r="I739">
        <v>1126</v>
      </c>
      <c r="J739">
        <v>189</v>
      </c>
      <c r="K739">
        <v>5219.82</v>
      </c>
      <c r="L739">
        <v>35708.400000000001</v>
      </c>
      <c r="M739">
        <v>104</v>
      </c>
      <c r="N739">
        <v>15</v>
      </c>
      <c r="O739" t="s">
        <v>23</v>
      </c>
    </row>
    <row r="740" spans="1:15" x14ac:dyDescent="0.25">
      <c r="A740" t="s">
        <v>33</v>
      </c>
      <c r="B740" t="s">
        <v>34</v>
      </c>
      <c r="C740" t="s">
        <v>474</v>
      </c>
      <c r="D740" t="s">
        <v>164</v>
      </c>
      <c r="E740" t="s">
        <v>37</v>
      </c>
      <c r="F740" t="s">
        <v>55</v>
      </c>
      <c r="G740">
        <v>10537</v>
      </c>
      <c r="H740">
        <v>442</v>
      </c>
      <c r="I740">
        <v>216</v>
      </c>
      <c r="J740">
        <v>48</v>
      </c>
      <c r="K740">
        <v>1238.2</v>
      </c>
      <c r="L740">
        <v>12693.54</v>
      </c>
      <c r="M740">
        <v>32</v>
      </c>
      <c r="N740">
        <v>21</v>
      </c>
      <c r="O740" t="s">
        <v>43</v>
      </c>
    </row>
    <row r="741" spans="1:15" x14ac:dyDescent="0.25">
      <c r="A741" t="s">
        <v>65</v>
      </c>
      <c r="B741" t="s">
        <v>66</v>
      </c>
      <c r="C741" t="s">
        <v>323</v>
      </c>
      <c r="D741" t="s">
        <v>68</v>
      </c>
      <c r="E741" t="s">
        <v>37</v>
      </c>
      <c r="F741" t="s">
        <v>32</v>
      </c>
      <c r="G741">
        <v>23957</v>
      </c>
      <c r="H741">
        <v>2841</v>
      </c>
      <c r="I741">
        <v>829</v>
      </c>
      <c r="J741">
        <v>513</v>
      </c>
      <c r="K741">
        <v>1101.98</v>
      </c>
      <c r="L741">
        <v>180331.17</v>
      </c>
      <c r="M741">
        <v>447</v>
      </c>
      <c r="N741">
        <v>16</v>
      </c>
      <c r="O741" t="s">
        <v>43</v>
      </c>
    </row>
    <row r="742" spans="1:15" x14ac:dyDescent="0.25">
      <c r="A742" t="s">
        <v>44</v>
      </c>
      <c r="B742" t="s">
        <v>45</v>
      </c>
      <c r="C742" t="s">
        <v>301</v>
      </c>
      <c r="D742" t="s">
        <v>25</v>
      </c>
      <c r="E742" t="s">
        <v>19</v>
      </c>
      <c r="F742" t="s">
        <v>55</v>
      </c>
      <c r="G742">
        <v>19343</v>
      </c>
      <c r="H742">
        <v>610</v>
      </c>
      <c r="I742">
        <v>281</v>
      </c>
      <c r="J742">
        <v>59</v>
      </c>
      <c r="K742">
        <v>4898.2700000000004</v>
      </c>
      <c r="L742">
        <v>27815.119999999999</v>
      </c>
      <c r="M742">
        <v>25</v>
      </c>
      <c r="N742">
        <v>17</v>
      </c>
      <c r="O742" t="s">
        <v>43</v>
      </c>
    </row>
    <row r="743" spans="1:15" x14ac:dyDescent="0.25">
      <c r="A743" t="s">
        <v>65</v>
      </c>
      <c r="B743" t="s">
        <v>66</v>
      </c>
      <c r="C743" t="s">
        <v>180</v>
      </c>
      <c r="D743" t="s">
        <v>68</v>
      </c>
      <c r="E743" t="s">
        <v>37</v>
      </c>
      <c r="F743" t="s">
        <v>32</v>
      </c>
      <c r="G743">
        <v>13553</v>
      </c>
      <c r="H743">
        <v>1452</v>
      </c>
      <c r="I743">
        <v>508</v>
      </c>
      <c r="J743">
        <v>283</v>
      </c>
      <c r="K743">
        <v>895.52</v>
      </c>
      <c r="L743">
        <v>98469.95</v>
      </c>
      <c r="M743">
        <v>254</v>
      </c>
      <c r="N743">
        <v>18</v>
      </c>
      <c r="O743" t="s">
        <v>21</v>
      </c>
    </row>
    <row r="744" spans="1:15" x14ac:dyDescent="0.25">
      <c r="A744" t="s">
        <v>60</v>
      </c>
      <c r="B744" t="s">
        <v>61</v>
      </c>
      <c r="C744" t="s">
        <v>163</v>
      </c>
      <c r="D744" t="s">
        <v>63</v>
      </c>
      <c r="E744" t="s">
        <v>64</v>
      </c>
      <c r="F744" t="s">
        <v>20</v>
      </c>
      <c r="G744">
        <v>41218</v>
      </c>
      <c r="H744">
        <v>1982</v>
      </c>
      <c r="I744">
        <v>1055</v>
      </c>
      <c r="J744">
        <v>196</v>
      </c>
      <c r="K744">
        <v>4474.57</v>
      </c>
      <c r="L744">
        <v>52688.18</v>
      </c>
      <c r="M744">
        <v>134</v>
      </c>
      <c r="N744">
        <v>9</v>
      </c>
      <c r="O744" t="s">
        <v>23</v>
      </c>
    </row>
    <row r="745" spans="1:15" x14ac:dyDescent="0.25">
      <c r="A745" t="s">
        <v>92</v>
      </c>
      <c r="B745" t="s">
        <v>93</v>
      </c>
      <c r="C745" t="s">
        <v>475</v>
      </c>
      <c r="D745" t="s">
        <v>149</v>
      </c>
      <c r="E745" t="s">
        <v>31</v>
      </c>
      <c r="F745" t="s">
        <v>32</v>
      </c>
      <c r="G745">
        <v>26371</v>
      </c>
      <c r="H745">
        <v>170</v>
      </c>
      <c r="I745">
        <v>77</v>
      </c>
      <c r="J745">
        <v>6</v>
      </c>
      <c r="K745">
        <v>371.96</v>
      </c>
      <c r="L745">
        <v>1077.45</v>
      </c>
      <c r="M745">
        <v>3</v>
      </c>
      <c r="N745">
        <v>22</v>
      </c>
      <c r="O745" t="s">
        <v>21</v>
      </c>
    </row>
    <row r="746" spans="1:15" x14ac:dyDescent="0.25">
      <c r="A746" t="s">
        <v>47</v>
      </c>
      <c r="B746" t="s">
        <v>48</v>
      </c>
      <c r="C746" t="s">
        <v>314</v>
      </c>
      <c r="D746" t="s">
        <v>49</v>
      </c>
      <c r="E746" t="s">
        <v>37</v>
      </c>
      <c r="F746" t="s">
        <v>51</v>
      </c>
      <c r="G746">
        <v>39915</v>
      </c>
      <c r="H746">
        <v>2152</v>
      </c>
      <c r="I746">
        <v>1158</v>
      </c>
      <c r="J746">
        <v>153</v>
      </c>
      <c r="K746">
        <v>4056.45</v>
      </c>
      <c r="L746">
        <v>38589.25</v>
      </c>
      <c r="M746">
        <v>78</v>
      </c>
      <c r="N746">
        <v>23</v>
      </c>
      <c r="O746" t="s">
        <v>21</v>
      </c>
    </row>
    <row r="747" spans="1:15" x14ac:dyDescent="0.25">
      <c r="A747" t="s">
        <v>129</v>
      </c>
      <c r="B747" t="s">
        <v>130</v>
      </c>
      <c r="C747" t="s">
        <v>435</v>
      </c>
      <c r="D747" t="s">
        <v>108</v>
      </c>
      <c r="E747" t="s">
        <v>31</v>
      </c>
      <c r="F747" t="s">
        <v>32</v>
      </c>
      <c r="G747">
        <v>74809</v>
      </c>
      <c r="H747">
        <v>1754</v>
      </c>
      <c r="I747">
        <v>651</v>
      </c>
      <c r="J747">
        <v>58</v>
      </c>
      <c r="K747">
        <v>2919.47</v>
      </c>
      <c r="L747">
        <v>12093.86</v>
      </c>
      <c r="M747">
        <v>26</v>
      </c>
      <c r="N747">
        <v>24</v>
      </c>
      <c r="O747" t="s">
        <v>43</v>
      </c>
    </row>
    <row r="748" spans="1:15" x14ac:dyDescent="0.25">
      <c r="A748" t="s">
        <v>38</v>
      </c>
      <c r="B748" t="s">
        <v>39</v>
      </c>
      <c r="C748" t="s">
        <v>305</v>
      </c>
      <c r="D748" t="s">
        <v>49</v>
      </c>
      <c r="E748" t="s">
        <v>42</v>
      </c>
      <c r="F748" t="s">
        <v>20</v>
      </c>
      <c r="G748">
        <v>19964</v>
      </c>
      <c r="H748">
        <v>900</v>
      </c>
      <c r="I748">
        <v>296</v>
      </c>
      <c r="J748">
        <v>70</v>
      </c>
      <c r="K748">
        <v>2000.26</v>
      </c>
      <c r="L748">
        <v>11244.81</v>
      </c>
      <c r="M748">
        <v>36</v>
      </c>
      <c r="N748">
        <v>15</v>
      </c>
      <c r="O748" t="s">
        <v>21</v>
      </c>
    </row>
    <row r="749" spans="1:15" x14ac:dyDescent="0.25">
      <c r="A749" t="s">
        <v>129</v>
      </c>
      <c r="B749" t="s">
        <v>130</v>
      </c>
      <c r="C749" t="s">
        <v>444</v>
      </c>
      <c r="D749" t="s">
        <v>108</v>
      </c>
      <c r="E749" t="s">
        <v>31</v>
      </c>
      <c r="F749" t="s">
        <v>51</v>
      </c>
      <c r="G749">
        <v>64269</v>
      </c>
      <c r="H749">
        <v>786</v>
      </c>
      <c r="I749">
        <v>309</v>
      </c>
      <c r="J749">
        <v>27</v>
      </c>
      <c r="K749">
        <v>1825.83</v>
      </c>
      <c r="L749">
        <v>6352.28</v>
      </c>
      <c r="M749">
        <v>17</v>
      </c>
      <c r="N749">
        <v>30</v>
      </c>
      <c r="O749" t="s">
        <v>21</v>
      </c>
    </row>
    <row r="750" spans="1:15" x14ac:dyDescent="0.25">
      <c r="A750" t="s">
        <v>72</v>
      </c>
      <c r="B750" t="s">
        <v>73</v>
      </c>
      <c r="C750" t="s">
        <v>167</v>
      </c>
      <c r="D750" t="s">
        <v>63</v>
      </c>
      <c r="E750" t="s">
        <v>31</v>
      </c>
      <c r="F750" t="s">
        <v>20</v>
      </c>
      <c r="G750">
        <v>33995</v>
      </c>
      <c r="H750">
        <v>1059</v>
      </c>
      <c r="I750">
        <v>567</v>
      </c>
      <c r="J750">
        <v>81</v>
      </c>
      <c r="K750">
        <v>1623.71</v>
      </c>
      <c r="L750">
        <v>21590.01</v>
      </c>
      <c r="M750">
        <v>53</v>
      </c>
      <c r="N750">
        <v>19</v>
      </c>
      <c r="O750" t="s">
        <v>21</v>
      </c>
    </row>
    <row r="751" spans="1:15" x14ac:dyDescent="0.25">
      <c r="A751" t="s">
        <v>76</v>
      </c>
      <c r="B751" t="s">
        <v>77</v>
      </c>
      <c r="C751" t="s">
        <v>163</v>
      </c>
      <c r="D751" t="s">
        <v>108</v>
      </c>
      <c r="E751" t="s">
        <v>42</v>
      </c>
      <c r="F751" t="s">
        <v>20</v>
      </c>
      <c r="G751">
        <v>43811</v>
      </c>
      <c r="H751">
        <v>977</v>
      </c>
      <c r="I751">
        <v>497</v>
      </c>
      <c r="J751">
        <v>60</v>
      </c>
      <c r="K751">
        <v>1621.64</v>
      </c>
      <c r="L751">
        <v>13564.3</v>
      </c>
      <c r="M751">
        <v>31</v>
      </c>
      <c r="N751">
        <v>29</v>
      </c>
      <c r="O751" t="s">
        <v>21</v>
      </c>
    </row>
    <row r="752" spans="1:15" x14ac:dyDescent="0.25">
      <c r="A752" t="s">
        <v>38</v>
      </c>
      <c r="B752" t="s">
        <v>39</v>
      </c>
      <c r="C752" t="s">
        <v>262</v>
      </c>
      <c r="D752" t="s">
        <v>106</v>
      </c>
      <c r="E752" t="s">
        <v>42</v>
      </c>
      <c r="F752" t="s">
        <v>32</v>
      </c>
      <c r="G752">
        <v>19288</v>
      </c>
      <c r="H752">
        <v>1054</v>
      </c>
      <c r="I752">
        <v>306</v>
      </c>
      <c r="J752">
        <v>68</v>
      </c>
      <c r="K752">
        <v>2334.8000000000002</v>
      </c>
      <c r="L752">
        <v>17399.88</v>
      </c>
      <c r="M752">
        <v>45</v>
      </c>
      <c r="N752">
        <v>23</v>
      </c>
      <c r="O752" t="s">
        <v>21</v>
      </c>
    </row>
    <row r="753" spans="1:15" x14ac:dyDescent="0.25">
      <c r="A753" t="s">
        <v>113</v>
      </c>
      <c r="B753" t="s">
        <v>114</v>
      </c>
      <c r="C753" t="s">
        <v>210</v>
      </c>
      <c r="D753" t="s">
        <v>58</v>
      </c>
      <c r="E753" t="s">
        <v>19</v>
      </c>
      <c r="F753" t="s">
        <v>55</v>
      </c>
      <c r="G753">
        <v>17503</v>
      </c>
      <c r="H753">
        <v>982</v>
      </c>
      <c r="I753">
        <v>499</v>
      </c>
      <c r="J753">
        <v>118</v>
      </c>
      <c r="K753">
        <v>3625.9</v>
      </c>
      <c r="L753">
        <v>27852.69</v>
      </c>
      <c r="M753">
        <v>72</v>
      </c>
      <c r="N753">
        <v>28</v>
      </c>
      <c r="O753" t="s">
        <v>23</v>
      </c>
    </row>
    <row r="754" spans="1:15" x14ac:dyDescent="0.25">
      <c r="A754" t="s">
        <v>47</v>
      </c>
      <c r="B754" t="s">
        <v>48</v>
      </c>
      <c r="C754" t="s">
        <v>262</v>
      </c>
      <c r="D754" t="s">
        <v>106</v>
      </c>
      <c r="E754" t="s">
        <v>37</v>
      </c>
      <c r="F754" t="s">
        <v>51</v>
      </c>
      <c r="G754">
        <v>37731</v>
      </c>
      <c r="H754">
        <v>1244</v>
      </c>
      <c r="I754">
        <v>502</v>
      </c>
      <c r="J754">
        <v>63</v>
      </c>
      <c r="K754">
        <v>2842.73</v>
      </c>
      <c r="L754">
        <v>13881.22</v>
      </c>
      <c r="M754">
        <v>39</v>
      </c>
      <c r="N754">
        <v>15</v>
      </c>
      <c r="O754" t="s">
        <v>43</v>
      </c>
    </row>
    <row r="755" spans="1:15" x14ac:dyDescent="0.25">
      <c r="A755" t="s">
        <v>27</v>
      </c>
      <c r="B755" t="s">
        <v>28</v>
      </c>
      <c r="C755" t="s">
        <v>476</v>
      </c>
      <c r="D755" t="s">
        <v>89</v>
      </c>
      <c r="E755" t="s">
        <v>31</v>
      </c>
      <c r="F755" t="s">
        <v>51</v>
      </c>
      <c r="G755">
        <v>45741</v>
      </c>
      <c r="H755">
        <v>2437</v>
      </c>
      <c r="I755">
        <v>701</v>
      </c>
      <c r="J755">
        <v>367</v>
      </c>
      <c r="K755">
        <v>967.76</v>
      </c>
      <c r="L755">
        <v>125307.49</v>
      </c>
      <c r="M755">
        <v>309</v>
      </c>
      <c r="N755">
        <v>23</v>
      </c>
      <c r="O755" t="s">
        <v>23</v>
      </c>
    </row>
    <row r="756" spans="1:15" x14ac:dyDescent="0.25">
      <c r="A756" t="s">
        <v>52</v>
      </c>
      <c r="B756" t="s">
        <v>53</v>
      </c>
      <c r="C756" t="s">
        <v>162</v>
      </c>
      <c r="D756" t="s">
        <v>89</v>
      </c>
      <c r="E756" t="s">
        <v>37</v>
      </c>
      <c r="F756" t="s">
        <v>26</v>
      </c>
      <c r="G756">
        <v>23479</v>
      </c>
      <c r="H756">
        <v>1848</v>
      </c>
      <c r="I756">
        <v>480</v>
      </c>
      <c r="J756">
        <v>234</v>
      </c>
      <c r="K756">
        <v>748.95</v>
      </c>
      <c r="L756">
        <v>86126.04</v>
      </c>
      <c r="M756">
        <v>173</v>
      </c>
      <c r="N756">
        <v>21</v>
      </c>
      <c r="O756" t="s">
        <v>21</v>
      </c>
    </row>
    <row r="757" spans="1:15" x14ac:dyDescent="0.25">
      <c r="A757" t="s">
        <v>60</v>
      </c>
      <c r="B757" t="s">
        <v>61</v>
      </c>
      <c r="C757" t="s">
        <v>303</v>
      </c>
      <c r="D757" t="s">
        <v>70</v>
      </c>
      <c r="E757" t="s">
        <v>64</v>
      </c>
      <c r="F757" t="s">
        <v>26</v>
      </c>
      <c r="G757">
        <v>38753</v>
      </c>
      <c r="H757">
        <v>1158</v>
      </c>
      <c r="I757">
        <v>570</v>
      </c>
      <c r="J757">
        <v>73</v>
      </c>
      <c r="K757">
        <v>1843.25</v>
      </c>
      <c r="L757">
        <v>14771.24</v>
      </c>
      <c r="M757">
        <v>42</v>
      </c>
      <c r="N757">
        <v>18</v>
      </c>
      <c r="O757" t="s">
        <v>23</v>
      </c>
    </row>
    <row r="758" spans="1:15" x14ac:dyDescent="0.25">
      <c r="A758" t="s">
        <v>27</v>
      </c>
      <c r="B758" t="s">
        <v>28</v>
      </c>
      <c r="C758" t="s">
        <v>332</v>
      </c>
      <c r="D758" t="s">
        <v>30</v>
      </c>
      <c r="E758" t="s">
        <v>31</v>
      </c>
      <c r="F758" t="s">
        <v>55</v>
      </c>
      <c r="G758">
        <v>62815</v>
      </c>
      <c r="H758">
        <v>2658</v>
      </c>
      <c r="I758">
        <v>669</v>
      </c>
      <c r="J758">
        <v>403</v>
      </c>
      <c r="K758">
        <v>842.25</v>
      </c>
      <c r="L758">
        <v>132947.20000000001</v>
      </c>
      <c r="M758">
        <v>270</v>
      </c>
      <c r="O758" t="s">
        <v>43</v>
      </c>
    </row>
    <row r="759" spans="1:15" x14ac:dyDescent="0.25">
      <c r="A759" t="s">
        <v>60</v>
      </c>
      <c r="B759" t="s">
        <v>61</v>
      </c>
      <c r="C759" t="s">
        <v>477</v>
      </c>
      <c r="D759" t="s">
        <v>86</v>
      </c>
      <c r="E759" t="s">
        <v>64</v>
      </c>
      <c r="F759" t="s">
        <v>55</v>
      </c>
      <c r="G759">
        <v>44986</v>
      </c>
      <c r="H759">
        <v>1252</v>
      </c>
      <c r="I759">
        <v>458</v>
      </c>
      <c r="J759">
        <v>105</v>
      </c>
      <c r="K759">
        <v>3305.52</v>
      </c>
      <c r="L759">
        <v>29042.12</v>
      </c>
      <c r="M759">
        <v>64</v>
      </c>
      <c r="N759">
        <v>13</v>
      </c>
      <c r="O759" t="s">
        <v>21</v>
      </c>
    </row>
    <row r="760" spans="1:15" x14ac:dyDescent="0.25">
      <c r="A760" t="s">
        <v>113</v>
      </c>
      <c r="B760" t="s">
        <v>114</v>
      </c>
      <c r="C760" t="s">
        <v>478</v>
      </c>
      <c r="D760" t="s">
        <v>164</v>
      </c>
      <c r="E760" t="s">
        <v>19</v>
      </c>
      <c r="F760" t="s">
        <v>51</v>
      </c>
      <c r="G760">
        <v>12949</v>
      </c>
      <c r="H760">
        <v>534</v>
      </c>
      <c r="I760">
        <v>278</v>
      </c>
      <c r="J760">
        <v>56</v>
      </c>
      <c r="K760">
        <v>2261.79</v>
      </c>
      <c r="L760">
        <v>14436.57</v>
      </c>
      <c r="M760">
        <v>39</v>
      </c>
      <c r="N760">
        <v>24</v>
      </c>
      <c r="O760" t="s">
        <v>43</v>
      </c>
    </row>
    <row r="761" spans="1:15" x14ac:dyDescent="0.25">
      <c r="A761" t="s">
        <v>38</v>
      </c>
      <c r="B761" t="s">
        <v>39</v>
      </c>
      <c r="C761" t="s">
        <v>460</v>
      </c>
      <c r="D761" t="s">
        <v>41</v>
      </c>
      <c r="E761" t="s">
        <v>42</v>
      </c>
      <c r="F761" t="s">
        <v>26</v>
      </c>
      <c r="G761">
        <v>47857</v>
      </c>
      <c r="H761">
        <v>2521</v>
      </c>
      <c r="I761">
        <v>1255</v>
      </c>
      <c r="J761">
        <v>171</v>
      </c>
      <c r="K761">
        <v>5096.8100000000004</v>
      </c>
      <c r="L761">
        <v>28898.84</v>
      </c>
      <c r="M761">
        <v>90</v>
      </c>
      <c r="N761">
        <v>29</v>
      </c>
      <c r="O761" t="s">
        <v>21</v>
      </c>
    </row>
    <row r="762" spans="1:15" x14ac:dyDescent="0.25">
      <c r="A762" t="s">
        <v>178</v>
      </c>
      <c r="B762" t="s">
        <v>179</v>
      </c>
      <c r="C762" t="s">
        <v>472</v>
      </c>
      <c r="D762" t="s">
        <v>95</v>
      </c>
      <c r="E762" t="s">
        <v>64</v>
      </c>
      <c r="F762" t="s">
        <v>55</v>
      </c>
      <c r="G762">
        <v>41880</v>
      </c>
      <c r="H762">
        <v>748</v>
      </c>
      <c r="I762">
        <v>266</v>
      </c>
      <c r="J762">
        <v>27</v>
      </c>
      <c r="K762">
        <v>1544.44</v>
      </c>
      <c r="L762">
        <v>4954.2299999999996</v>
      </c>
      <c r="M762">
        <v>14</v>
      </c>
      <c r="N762">
        <v>7</v>
      </c>
      <c r="O762" t="s">
        <v>23</v>
      </c>
    </row>
    <row r="763" spans="1:15" x14ac:dyDescent="0.25">
      <c r="A763" t="s">
        <v>113</v>
      </c>
      <c r="B763" t="s">
        <v>114</v>
      </c>
      <c r="C763" t="s">
        <v>350</v>
      </c>
      <c r="D763" t="s">
        <v>58</v>
      </c>
      <c r="E763" t="s">
        <v>19</v>
      </c>
      <c r="F763" t="s">
        <v>51</v>
      </c>
      <c r="G763">
        <v>39665</v>
      </c>
      <c r="H763">
        <v>1989</v>
      </c>
      <c r="I763">
        <v>547</v>
      </c>
      <c r="J763">
        <v>162</v>
      </c>
      <c r="K763">
        <v>6011.83</v>
      </c>
      <c r="L763">
        <v>36938.44</v>
      </c>
      <c r="M763">
        <v>99</v>
      </c>
      <c r="N763">
        <v>27</v>
      </c>
      <c r="O763" t="s">
        <v>43</v>
      </c>
    </row>
    <row r="764" spans="1:15" x14ac:dyDescent="0.25">
      <c r="A764" t="s">
        <v>27</v>
      </c>
      <c r="B764" t="s">
        <v>28</v>
      </c>
      <c r="C764" t="s">
        <v>192</v>
      </c>
      <c r="D764" t="s">
        <v>89</v>
      </c>
      <c r="E764" t="s">
        <v>31</v>
      </c>
      <c r="F764" t="s">
        <v>51</v>
      </c>
      <c r="G764">
        <v>29798</v>
      </c>
      <c r="H764">
        <v>1955</v>
      </c>
      <c r="I764">
        <v>489</v>
      </c>
      <c r="J764">
        <v>290</v>
      </c>
      <c r="K764">
        <v>745.76</v>
      </c>
      <c r="L764">
        <v>116635.05</v>
      </c>
      <c r="M764">
        <v>199</v>
      </c>
      <c r="N764">
        <v>10</v>
      </c>
      <c r="O764" t="s">
        <v>43</v>
      </c>
    </row>
    <row r="765" spans="1:15" x14ac:dyDescent="0.25">
      <c r="A765" t="s">
        <v>76</v>
      </c>
      <c r="B765" t="s">
        <v>77</v>
      </c>
      <c r="C765" t="s">
        <v>432</v>
      </c>
      <c r="D765" t="s">
        <v>82</v>
      </c>
      <c r="E765" t="s">
        <v>42</v>
      </c>
      <c r="F765" t="s">
        <v>51</v>
      </c>
      <c r="G765">
        <v>65377</v>
      </c>
      <c r="H765">
        <v>1505</v>
      </c>
      <c r="I765">
        <v>483</v>
      </c>
      <c r="J765">
        <v>97</v>
      </c>
      <c r="K765">
        <v>3252.82</v>
      </c>
      <c r="L765">
        <v>21751.4</v>
      </c>
      <c r="M765">
        <v>54</v>
      </c>
      <c r="N765">
        <v>10</v>
      </c>
      <c r="O765" t="s">
        <v>23</v>
      </c>
    </row>
    <row r="766" spans="1:15" x14ac:dyDescent="0.25">
      <c r="A766" t="s">
        <v>98</v>
      </c>
      <c r="B766" t="s">
        <v>99</v>
      </c>
      <c r="C766" t="s">
        <v>475</v>
      </c>
      <c r="D766" t="s">
        <v>120</v>
      </c>
      <c r="E766" t="s">
        <v>42</v>
      </c>
      <c r="F766" t="s">
        <v>20</v>
      </c>
      <c r="G766">
        <v>23600</v>
      </c>
      <c r="H766">
        <v>3513</v>
      </c>
      <c r="I766">
        <v>1372</v>
      </c>
      <c r="J766">
        <v>751</v>
      </c>
      <c r="K766">
        <v>1870.79</v>
      </c>
      <c r="L766">
        <v>183663.94</v>
      </c>
      <c r="M766">
        <v>614</v>
      </c>
      <c r="N766">
        <v>11</v>
      </c>
      <c r="O766" t="s">
        <v>21</v>
      </c>
    </row>
    <row r="767" spans="1:15" x14ac:dyDescent="0.25">
      <c r="A767" t="s">
        <v>72</v>
      </c>
      <c r="B767" t="s">
        <v>73</v>
      </c>
      <c r="C767" t="s">
        <v>305</v>
      </c>
      <c r="D767" t="s">
        <v>70</v>
      </c>
      <c r="E767" t="s">
        <v>31</v>
      </c>
      <c r="F767" t="s">
        <v>26</v>
      </c>
      <c r="G767">
        <v>36034</v>
      </c>
      <c r="H767">
        <v>1090</v>
      </c>
      <c r="I767">
        <v>378</v>
      </c>
      <c r="J767">
        <v>92</v>
      </c>
      <c r="K767">
        <v>2203.29</v>
      </c>
      <c r="L767">
        <v>22394.28</v>
      </c>
      <c r="M767">
        <v>52</v>
      </c>
      <c r="N767">
        <v>21</v>
      </c>
      <c r="O767" t="s">
        <v>21</v>
      </c>
    </row>
    <row r="768" spans="1:15" x14ac:dyDescent="0.25">
      <c r="A768" t="s">
        <v>65</v>
      </c>
      <c r="B768" t="s">
        <v>66</v>
      </c>
      <c r="C768" t="s">
        <v>414</v>
      </c>
      <c r="D768" t="s">
        <v>103</v>
      </c>
      <c r="E768" t="s">
        <v>37</v>
      </c>
      <c r="F768" t="s">
        <v>26</v>
      </c>
      <c r="G768">
        <v>8237</v>
      </c>
      <c r="H768">
        <v>1159</v>
      </c>
      <c r="I768">
        <v>503</v>
      </c>
      <c r="J768">
        <v>210</v>
      </c>
      <c r="K768">
        <v>856.29</v>
      </c>
      <c r="L768">
        <v>60114.09</v>
      </c>
      <c r="M768">
        <v>168</v>
      </c>
      <c r="N768">
        <v>29</v>
      </c>
      <c r="O768" t="s">
        <v>43</v>
      </c>
    </row>
    <row r="769" spans="1:15" x14ac:dyDescent="0.25">
      <c r="A769" t="s">
        <v>60</v>
      </c>
      <c r="B769" t="s">
        <v>61</v>
      </c>
      <c r="C769" t="s">
        <v>479</v>
      </c>
      <c r="D769" t="s">
        <v>86</v>
      </c>
      <c r="E769" t="s">
        <v>64</v>
      </c>
      <c r="F769" t="s">
        <v>32</v>
      </c>
      <c r="G769">
        <v>50531</v>
      </c>
      <c r="H769">
        <v>1630</v>
      </c>
      <c r="I769">
        <v>492</v>
      </c>
      <c r="J769">
        <v>110</v>
      </c>
      <c r="K769">
        <v>3276.18</v>
      </c>
      <c r="L769">
        <v>27605.200000000001</v>
      </c>
      <c r="M769">
        <v>75</v>
      </c>
      <c r="N769">
        <v>24</v>
      </c>
      <c r="O769" t="s">
        <v>21</v>
      </c>
    </row>
    <row r="770" spans="1:15" x14ac:dyDescent="0.25">
      <c r="A770" t="s">
        <v>38</v>
      </c>
      <c r="B770" t="s">
        <v>39</v>
      </c>
      <c r="C770" t="s">
        <v>480</v>
      </c>
      <c r="D770" t="s">
        <v>49</v>
      </c>
      <c r="E770" t="s">
        <v>42</v>
      </c>
      <c r="F770" t="s">
        <v>26</v>
      </c>
      <c r="G770">
        <v>16444</v>
      </c>
      <c r="H770">
        <v>722</v>
      </c>
      <c r="I770">
        <v>337</v>
      </c>
      <c r="J770">
        <v>40</v>
      </c>
      <c r="K770">
        <v>2463.91</v>
      </c>
      <c r="L770">
        <v>7670.39</v>
      </c>
      <c r="M770">
        <v>27</v>
      </c>
      <c r="N770">
        <v>17</v>
      </c>
      <c r="O770" t="s">
        <v>21</v>
      </c>
    </row>
    <row r="771" spans="1:15" x14ac:dyDescent="0.25">
      <c r="A771" t="s">
        <v>44</v>
      </c>
      <c r="B771" t="s">
        <v>45</v>
      </c>
      <c r="C771" t="s">
        <v>239</v>
      </c>
      <c r="D771" t="s">
        <v>18</v>
      </c>
      <c r="E771" t="s">
        <v>19</v>
      </c>
      <c r="F771" t="s">
        <v>26</v>
      </c>
      <c r="G771">
        <v>19232</v>
      </c>
      <c r="H771">
        <v>639</v>
      </c>
      <c r="I771">
        <v>205</v>
      </c>
      <c r="J771">
        <v>70</v>
      </c>
      <c r="K771">
        <v>5324.03</v>
      </c>
      <c r="L771">
        <v>39179.550000000003</v>
      </c>
      <c r="M771">
        <v>43</v>
      </c>
      <c r="N771">
        <v>23</v>
      </c>
      <c r="O771" t="s">
        <v>21</v>
      </c>
    </row>
    <row r="772" spans="1:15" x14ac:dyDescent="0.25">
      <c r="A772" t="s">
        <v>72</v>
      </c>
      <c r="B772" t="s">
        <v>73</v>
      </c>
      <c r="C772" t="s">
        <v>201</v>
      </c>
      <c r="D772" t="s">
        <v>63</v>
      </c>
      <c r="E772" t="s">
        <v>31</v>
      </c>
      <c r="F772" t="s">
        <v>26</v>
      </c>
      <c r="G772">
        <v>38515</v>
      </c>
      <c r="H772">
        <v>1175</v>
      </c>
      <c r="I772">
        <v>402</v>
      </c>
      <c r="J772">
        <v>90</v>
      </c>
      <c r="K772">
        <v>3349.29</v>
      </c>
      <c r="L772">
        <v>20088.43</v>
      </c>
      <c r="M772">
        <v>52</v>
      </c>
      <c r="N772">
        <v>7</v>
      </c>
      <c r="O772" t="s">
        <v>43</v>
      </c>
    </row>
    <row r="773" spans="1:15" x14ac:dyDescent="0.25">
      <c r="A773" t="s">
        <v>113</v>
      </c>
      <c r="B773" t="s">
        <v>114</v>
      </c>
      <c r="C773" t="s">
        <v>481</v>
      </c>
      <c r="D773" t="s">
        <v>36</v>
      </c>
      <c r="E773" t="s">
        <v>19</v>
      </c>
      <c r="F773" t="s">
        <v>55</v>
      </c>
      <c r="G773">
        <v>28960</v>
      </c>
      <c r="H773">
        <v>1136</v>
      </c>
      <c r="I773">
        <v>610</v>
      </c>
      <c r="J773">
        <v>124</v>
      </c>
      <c r="K773">
        <v>4018.63</v>
      </c>
      <c r="L773">
        <v>30768.43</v>
      </c>
      <c r="M773">
        <v>89</v>
      </c>
      <c r="N773">
        <v>26</v>
      </c>
      <c r="O773" t="s">
        <v>23</v>
      </c>
    </row>
    <row r="774" spans="1:15" x14ac:dyDescent="0.25">
      <c r="A774" t="s">
        <v>44</v>
      </c>
      <c r="B774" t="s">
        <v>45</v>
      </c>
      <c r="C774" t="s">
        <v>482</v>
      </c>
      <c r="D774" t="s">
        <v>91</v>
      </c>
      <c r="E774" t="s">
        <v>19</v>
      </c>
      <c r="F774" t="s">
        <v>51</v>
      </c>
      <c r="G774">
        <v>16615</v>
      </c>
      <c r="H774">
        <v>535</v>
      </c>
      <c r="I774">
        <v>216</v>
      </c>
      <c r="J774">
        <v>53</v>
      </c>
      <c r="K774">
        <v>5012.4399999999996</v>
      </c>
      <c r="L774">
        <v>25463.95</v>
      </c>
      <c r="M774">
        <v>33</v>
      </c>
      <c r="N774">
        <v>10</v>
      </c>
      <c r="O774" t="s">
        <v>21</v>
      </c>
    </row>
    <row r="775" spans="1:15" x14ac:dyDescent="0.25">
      <c r="A775" t="s">
        <v>33</v>
      </c>
      <c r="B775" t="s">
        <v>34</v>
      </c>
      <c r="C775" t="s">
        <v>338</v>
      </c>
      <c r="D775" t="s">
        <v>164</v>
      </c>
      <c r="E775" t="s">
        <v>37</v>
      </c>
      <c r="F775" t="s">
        <v>51</v>
      </c>
      <c r="G775">
        <v>49682</v>
      </c>
      <c r="H775">
        <v>1882</v>
      </c>
      <c r="I775">
        <v>754</v>
      </c>
      <c r="J775">
        <v>219</v>
      </c>
      <c r="K775">
        <v>6496.17</v>
      </c>
      <c r="L775">
        <v>49291.37</v>
      </c>
      <c r="M775">
        <v>174</v>
      </c>
      <c r="N775">
        <v>11</v>
      </c>
      <c r="O775" t="s">
        <v>21</v>
      </c>
    </row>
    <row r="776" spans="1:15" x14ac:dyDescent="0.25">
      <c r="A776" t="s">
        <v>65</v>
      </c>
      <c r="B776" t="s">
        <v>66</v>
      </c>
      <c r="C776" t="s">
        <v>192</v>
      </c>
      <c r="D776" t="s">
        <v>68</v>
      </c>
      <c r="E776" t="s">
        <v>37</v>
      </c>
      <c r="F776" t="s">
        <v>20</v>
      </c>
      <c r="G776">
        <v>14361</v>
      </c>
      <c r="H776">
        <v>1285</v>
      </c>
      <c r="I776">
        <v>685</v>
      </c>
      <c r="J776">
        <v>182</v>
      </c>
      <c r="K776">
        <v>664.65</v>
      </c>
      <c r="L776">
        <v>44847.89</v>
      </c>
      <c r="M776">
        <v>132</v>
      </c>
      <c r="N776">
        <v>13</v>
      </c>
      <c r="O776" t="s">
        <v>21</v>
      </c>
    </row>
    <row r="777" spans="1:15" x14ac:dyDescent="0.25">
      <c r="A777" t="s">
        <v>47</v>
      </c>
      <c r="B777" t="s">
        <v>48</v>
      </c>
      <c r="C777" t="s">
        <v>116</v>
      </c>
      <c r="D777" t="s">
        <v>41</v>
      </c>
      <c r="E777" t="s">
        <v>37</v>
      </c>
      <c r="F777" t="s">
        <v>20</v>
      </c>
      <c r="G777">
        <v>12299</v>
      </c>
      <c r="H777">
        <v>648</v>
      </c>
      <c r="I777">
        <v>259</v>
      </c>
      <c r="J777">
        <v>45</v>
      </c>
      <c r="K777">
        <v>1530.3</v>
      </c>
      <c r="L777">
        <v>9102.11</v>
      </c>
      <c r="M777">
        <v>26</v>
      </c>
      <c r="N777">
        <v>26</v>
      </c>
      <c r="O777" t="s">
        <v>43</v>
      </c>
    </row>
    <row r="778" spans="1:15" x14ac:dyDescent="0.25">
      <c r="A778" t="s">
        <v>44</v>
      </c>
      <c r="B778" t="s">
        <v>45</v>
      </c>
      <c r="C778" t="s">
        <v>483</v>
      </c>
      <c r="D778" t="s">
        <v>91</v>
      </c>
      <c r="E778" t="s">
        <v>19</v>
      </c>
      <c r="F778" t="s">
        <v>51</v>
      </c>
      <c r="G778">
        <v>7549</v>
      </c>
      <c r="H778">
        <v>149</v>
      </c>
      <c r="I778">
        <v>68</v>
      </c>
      <c r="J778">
        <v>11</v>
      </c>
      <c r="K778">
        <v>1625.87</v>
      </c>
      <c r="L778">
        <v>7871.56</v>
      </c>
      <c r="M778">
        <v>4</v>
      </c>
      <c r="N778">
        <v>30</v>
      </c>
      <c r="O778" t="s">
        <v>23</v>
      </c>
    </row>
    <row r="779" spans="1:15" x14ac:dyDescent="0.25">
      <c r="A779" t="s">
        <v>92</v>
      </c>
      <c r="B779" t="s">
        <v>93</v>
      </c>
      <c r="C779" t="s">
        <v>80</v>
      </c>
      <c r="D779" t="s">
        <v>149</v>
      </c>
      <c r="E779" t="s">
        <v>31</v>
      </c>
      <c r="F779" t="s">
        <v>26</v>
      </c>
      <c r="G779">
        <v>38552</v>
      </c>
      <c r="H779">
        <v>618</v>
      </c>
      <c r="I779">
        <v>227</v>
      </c>
      <c r="J779">
        <v>22</v>
      </c>
      <c r="K779">
        <v>1804.87</v>
      </c>
      <c r="L779">
        <v>2616.87</v>
      </c>
      <c r="M779">
        <v>9</v>
      </c>
      <c r="N779">
        <v>25</v>
      </c>
      <c r="O779" t="s">
        <v>21</v>
      </c>
    </row>
    <row r="780" spans="1:15" x14ac:dyDescent="0.25">
      <c r="A780" t="s">
        <v>129</v>
      </c>
      <c r="B780" t="s">
        <v>130</v>
      </c>
      <c r="C780" t="s">
        <v>244</v>
      </c>
      <c r="D780" t="s">
        <v>82</v>
      </c>
      <c r="E780" t="s">
        <v>31</v>
      </c>
      <c r="F780" t="s">
        <v>26</v>
      </c>
      <c r="G780">
        <v>48872</v>
      </c>
      <c r="H780">
        <v>1138</v>
      </c>
      <c r="I780">
        <v>354</v>
      </c>
      <c r="J780">
        <v>54</v>
      </c>
      <c r="K780">
        <v>2794.93</v>
      </c>
      <c r="L780">
        <v>8501.56</v>
      </c>
      <c r="M780">
        <v>31</v>
      </c>
      <c r="N780">
        <v>16</v>
      </c>
      <c r="O780" t="s">
        <v>43</v>
      </c>
    </row>
    <row r="781" spans="1:15" x14ac:dyDescent="0.25">
      <c r="A781" t="s">
        <v>129</v>
      </c>
      <c r="B781" t="s">
        <v>130</v>
      </c>
      <c r="C781" t="s">
        <v>324</v>
      </c>
      <c r="D781" t="s">
        <v>79</v>
      </c>
      <c r="E781" t="s">
        <v>31</v>
      </c>
      <c r="F781" t="s">
        <v>55</v>
      </c>
      <c r="G781">
        <v>36426</v>
      </c>
      <c r="H781">
        <v>877</v>
      </c>
      <c r="I781">
        <v>247</v>
      </c>
      <c r="J781">
        <v>50</v>
      </c>
      <c r="K781">
        <v>1903.09</v>
      </c>
      <c r="L781">
        <v>10479.07</v>
      </c>
      <c r="M781">
        <v>22</v>
      </c>
      <c r="N781">
        <v>19</v>
      </c>
      <c r="O781" t="s">
        <v>21</v>
      </c>
    </row>
    <row r="782" spans="1:15" x14ac:dyDescent="0.25">
      <c r="A782" t="s">
        <v>65</v>
      </c>
      <c r="B782" t="s">
        <v>66</v>
      </c>
      <c r="C782" t="s">
        <v>484</v>
      </c>
      <c r="D782" t="s">
        <v>68</v>
      </c>
      <c r="E782" t="s">
        <v>37</v>
      </c>
      <c r="F782" t="s">
        <v>51</v>
      </c>
      <c r="G782">
        <v>9504</v>
      </c>
      <c r="H782">
        <v>1395</v>
      </c>
      <c r="I782">
        <v>485</v>
      </c>
      <c r="J782">
        <v>232</v>
      </c>
      <c r="K782">
        <v>466.58</v>
      </c>
      <c r="L782">
        <v>58189.13</v>
      </c>
      <c r="M782">
        <v>201</v>
      </c>
      <c r="O782" t="s">
        <v>21</v>
      </c>
    </row>
    <row r="783" spans="1:15" x14ac:dyDescent="0.25">
      <c r="A783" t="s">
        <v>33</v>
      </c>
      <c r="B783" t="s">
        <v>34</v>
      </c>
      <c r="C783" t="s">
        <v>485</v>
      </c>
      <c r="D783" t="s">
        <v>170</v>
      </c>
      <c r="E783" t="s">
        <v>37</v>
      </c>
      <c r="F783" t="s">
        <v>26</v>
      </c>
      <c r="G783">
        <v>43038</v>
      </c>
      <c r="H783">
        <v>2394</v>
      </c>
      <c r="I783">
        <v>1140</v>
      </c>
      <c r="J783">
        <v>267</v>
      </c>
      <c r="K783">
        <v>10367.73</v>
      </c>
      <c r="L783">
        <v>70178.820000000007</v>
      </c>
      <c r="M783">
        <v>222</v>
      </c>
      <c r="N783">
        <v>23</v>
      </c>
      <c r="O783" t="s">
        <v>21</v>
      </c>
    </row>
    <row r="784" spans="1:15" x14ac:dyDescent="0.25">
      <c r="A784" t="s">
        <v>178</v>
      </c>
      <c r="B784" t="s">
        <v>179</v>
      </c>
      <c r="C784" t="s">
        <v>266</v>
      </c>
      <c r="D784" t="s">
        <v>95</v>
      </c>
      <c r="E784" t="s">
        <v>64</v>
      </c>
      <c r="F784" t="s">
        <v>51</v>
      </c>
      <c r="G784">
        <v>56720</v>
      </c>
      <c r="H784">
        <v>477</v>
      </c>
      <c r="I784">
        <v>130</v>
      </c>
      <c r="J784">
        <v>18</v>
      </c>
      <c r="K784">
        <v>1155.47</v>
      </c>
      <c r="L784">
        <v>2753.85</v>
      </c>
      <c r="M784">
        <v>6</v>
      </c>
      <c r="N784">
        <v>29</v>
      </c>
      <c r="O784" t="s">
        <v>21</v>
      </c>
    </row>
    <row r="785" spans="1:15" x14ac:dyDescent="0.25">
      <c r="A785" t="s">
        <v>178</v>
      </c>
      <c r="B785" t="s">
        <v>179</v>
      </c>
      <c r="C785" t="s">
        <v>294</v>
      </c>
      <c r="D785" t="s">
        <v>95</v>
      </c>
      <c r="E785" t="s">
        <v>64</v>
      </c>
      <c r="F785" t="s">
        <v>32</v>
      </c>
      <c r="G785">
        <v>62159</v>
      </c>
      <c r="H785">
        <v>376</v>
      </c>
      <c r="I785">
        <v>124</v>
      </c>
      <c r="J785">
        <v>11</v>
      </c>
      <c r="K785">
        <v>1045.99</v>
      </c>
      <c r="L785">
        <v>1994</v>
      </c>
      <c r="M785">
        <v>5</v>
      </c>
      <c r="N785">
        <v>11</v>
      </c>
      <c r="O785" t="s">
        <v>21</v>
      </c>
    </row>
    <row r="786" spans="1:15" x14ac:dyDescent="0.25">
      <c r="A786" t="s">
        <v>65</v>
      </c>
      <c r="B786" t="s">
        <v>66</v>
      </c>
      <c r="C786" t="s">
        <v>486</v>
      </c>
      <c r="D786" t="s">
        <v>103</v>
      </c>
      <c r="E786" t="s">
        <v>37</v>
      </c>
      <c r="F786" t="s">
        <v>20</v>
      </c>
      <c r="G786">
        <v>26831</v>
      </c>
      <c r="H786">
        <v>2385</v>
      </c>
      <c r="I786">
        <v>1060</v>
      </c>
      <c r="J786">
        <v>481</v>
      </c>
      <c r="K786">
        <v>838.25</v>
      </c>
      <c r="L786">
        <v>165183.29</v>
      </c>
      <c r="M786">
        <v>368</v>
      </c>
      <c r="N786">
        <v>26</v>
      </c>
      <c r="O786" t="s">
        <v>23</v>
      </c>
    </row>
    <row r="787" spans="1:15" x14ac:dyDescent="0.25">
      <c r="A787" t="s">
        <v>27</v>
      </c>
      <c r="B787" t="s">
        <v>28</v>
      </c>
      <c r="C787" t="s">
        <v>487</v>
      </c>
      <c r="D787" t="s">
        <v>138</v>
      </c>
      <c r="E787" t="s">
        <v>31</v>
      </c>
      <c r="F787" t="s">
        <v>51</v>
      </c>
      <c r="G787">
        <v>18012</v>
      </c>
      <c r="H787">
        <v>810</v>
      </c>
      <c r="I787">
        <v>368</v>
      </c>
      <c r="J787">
        <v>81</v>
      </c>
      <c r="K787">
        <v>281.74</v>
      </c>
      <c r="L787">
        <v>27102.46</v>
      </c>
      <c r="M787">
        <v>60</v>
      </c>
      <c r="N787">
        <v>27</v>
      </c>
      <c r="O787" t="s">
        <v>21</v>
      </c>
    </row>
    <row r="788" spans="1:15" x14ac:dyDescent="0.25">
      <c r="A788" t="s">
        <v>15</v>
      </c>
      <c r="B788" t="s">
        <v>16</v>
      </c>
      <c r="C788" t="s">
        <v>229</v>
      </c>
      <c r="D788" t="s">
        <v>25</v>
      </c>
      <c r="E788" t="s">
        <v>19</v>
      </c>
      <c r="F788" t="s">
        <v>32</v>
      </c>
      <c r="G788">
        <v>14985</v>
      </c>
      <c r="H788">
        <v>375</v>
      </c>
      <c r="I788">
        <v>124</v>
      </c>
      <c r="J788">
        <v>37</v>
      </c>
      <c r="K788">
        <v>3222.31</v>
      </c>
      <c r="L788">
        <v>23089.23</v>
      </c>
      <c r="M788">
        <v>17</v>
      </c>
      <c r="N788">
        <v>7</v>
      </c>
      <c r="O788" t="s">
        <v>43</v>
      </c>
    </row>
    <row r="789" spans="1:15" x14ac:dyDescent="0.25">
      <c r="A789" t="s">
        <v>72</v>
      </c>
      <c r="B789" t="s">
        <v>73</v>
      </c>
      <c r="C789" t="s">
        <v>333</v>
      </c>
      <c r="D789" t="s">
        <v>86</v>
      </c>
      <c r="E789" t="s">
        <v>31</v>
      </c>
      <c r="F789" t="s">
        <v>26</v>
      </c>
      <c r="G789">
        <v>15799</v>
      </c>
      <c r="H789">
        <v>726</v>
      </c>
      <c r="I789">
        <v>225</v>
      </c>
      <c r="J789">
        <v>71</v>
      </c>
      <c r="K789">
        <v>2132.8200000000002</v>
      </c>
      <c r="L789">
        <v>16501.240000000002</v>
      </c>
      <c r="M789">
        <v>42</v>
      </c>
      <c r="N789">
        <v>27</v>
      </c>
      <c r="O789" t="s">
        <v>43</v>
      </c>
    </row>
    <row r="790" spans="1:15" x14ac:dyDescent="0.25">
      <c r="A790" t="s">
        <v>52</v>
      </c>
      <c r="B790" t="s">
        <v>53</v>
      </c>
      <c r="C790" t="s">
        <v>237</v>
      </c>
      <c r="D790" t="s">
        <v>89</v>
      </c>
      <c r="E790" t="s">
        <v>37</v>
      </c>
      <c r="F790" t="s">
        <v>26</v>
      </c>
      <c r="G790">
        <v>34565</v>
      </c>
      <c r="H790">
        <v>2479</v>
      </c>
      <c r="I790">
        <v>1120</v>
      </c>
      <c r="J790">
        <v>225</v>
      </c>
      <c r="K790">
        <v>679.76</v>
      </c>
      <c r="L790">
        <v>88088.6</v>
      </c>
      <c r="M790">
        <v>177</v>
      </c>
      <c r="N790">
        <v>22</v>
      </c>
      <c r="O790" t="s">
        <v>23</v>
      </c>
    </row>
    <row r="791" spans="1:15" x14ac:dyDescent="0.25">
      <c r="A791" t="s">
        <v>65</v>
      </c>
      <c r="B791" t="s">
        <v>66</v>
      </c>
      <c r="C791" t="s">
        <v>231</v>
      </c>
      <c r="D791" t="s">
        <v>120</v>
      </c>
      <c r="E791" t="s">
        <v>37</v>
      </c>
      <c r="F791" t="s">
        <v>32</v>
      </c>
      <c r="G791">
        <v>18448</v>
      </c>
      <c r="H791">
        <v>2376</v>
      </c>
      <c r="I791">
        <v>1037</v>
      </c>
      <c r="J791">
        <v>297</v>
      </c>
      <c r="K791">
        <v>1310.89</v>
      </c>
      <c r="L791">
        <v>107536.74</v>
      </c>
      <c r="M791">
        <v>249</v>
      </c>
      <c r="N791">
        <v>15</v>
      </c>
      <c r="O791" t="s">
        <v>21</v>
      </c>
    </row>
    <row r="792" spans="1:15" x14ac:dyDescent="0.25">
      <c r="A792" t="s">
        <v>47</v>
      </c>
      <c r="B792" t="s">
        <v>48</v>
      </c>
      <c r="C792" t="s">
        <v>208</v>
      </c>
      <c r="D792" t="s">
        <v>49</v>
      </c>
      <c r="E792" t="s">
        <v>37</v>
      </c>
      <c r="F792" t="s">
        <v>32</v>
      </c>
      <c r="G792">
        <v>43455</v>
      </c>
      <c r="H792">
        <v>1772</v>
      </c>
      <c r="I792">
        <v>574</v>
      </c>
      <c r="J792">
        <v>159</v>
      </c>
      <c r="K792">
        <v>3261.97</v>
      </c>
      <c r="L792">
        <v>40307.47</v>
      </c>
      <c r="M792">
        <v>106</v>
      </c>
      <c r="N792">
        <v>7</v>
      </c>
      <c r="O792" t="s">
        <v>23</v>
      </c>
    </row>
    <row r="793" spans="1:15" x14ac:dyDescent="0.25">
      <c r="A793" t="s">
        <v>15</v>
      </c>
      <c r="B793" t="s">
        <v>16</v>
      </c>
      <c r="C793" t="s">
        <v>150</v>
      </c>
      <c r="D793" t="s">
        <v>25</v>
      </c>
      <c r="E793" t="s">
        <v>19</v>
      </c>
      <c r="F793" t="s">
        <v>26</v>
      </c>
      <c r="G793">
        <v>19219</v>
      </c>
      <c r="H793">
        <v>620</v>
      </c>
      <c r="I793">
        <v>186</v>
      </c>
      <c r="J793">
        <v>53</v>
      </c>
      <c r="K793">
        <v>6466.57</v>
      </c>
      <c r="L793">
        <v>24915.9</v>
      </c>
      <c r="M793">
        <v>25</v>
      </c>
      <c r="N793">
        <v>8</v>
      </c>
      <c r="O793" t="s">
        <v>23</v>
      </c>
    </row>
    <row r="794" spans="1:15" x14ac:dyDescent="0.25">
      <c r="A794" t="s">
        <v>129</v>
      </c>
      <c r="B794" t="s">
        <v>130</v>
      </c>
      <c r="C794" t="s">
        <v>345</v>
      </c>
      <c r="D794" t="s">
        <v>79</v>
      </c>
      <c r="E794" t="s">
        <v>31</v>
      </c>
      <c r="F794" t="s">
        <v>26</v>
      </c>
      <c r="G794">
        <v>53409</v>
      </c>
      <c r="H794">
        <v>1035</v>
      </c>
      <c r="I794">
        <v>531</v>
      </c>
      <c r="J794">
        <v>65</v>
      </c>
      <c r="K794">
        <v>2391.37</v>
      </c>
      <c r="L794">
        <v>15562.53</v>
      </c>
      <c r="M794">
        <v>36</v>
      </c>
      <c r="N794">
        <v>29</v>
      </c>
      <c r="O794" t="s">
        <v>43</v>
      </c>
    </row>
    <row r="795" spans="1:15" x14ac:dyDescent="0.25">
      <c r="A795" t="s">
        <v>47</v>
      </c>
      <c r="B795" t="s">
        <v>48</v>
      </c>
      <c r="C795" t="s">
        <v>260</v>
      </c>
      <c r="D795" t="s">
        <v>106</v>
      </c>
      <c r="E795" t="s">
        <v>37</v>
      </c>
      <c r="F795" t="s">
        <v>26</v>
      </c>
      <c r="G795">
        <v>40362</v>
      </c>
      <c r="H795">
        <v>1799</v>
      </c>
      <c r="I795">
        <v>637</v>
      </c>
      <c r="J795">
        <v>128</v>
      </c>
      <c r="K795">
        <v>6102.42</v>
      </c>
      <c r="L795">
        <v>22697.84</v>
      </c>
      <c r="M795">
        <v>68</v>
      </c>
      <c r="N795">
        <v>19</v>
      </c>
      <c r="O795" t="s">
        <v>23</v>
      </c>
    </row>
    <row r="796" spans="1:15" x14ac:dyDescent="0.25">
      <c r="A796" t="s">
        <v>72</v>
      </c>
      <c r="B796" t="s">
        <v>73</v>
      </c>
      <c r="C796" t="s">
        <v>101</v>
      </c>
      <c r="D796" t="s">
        <v>86</v>
      </c>
      <c r="E796" t="s">
        <v>31</v>
      </c>
      <c r="F796" t="s">
        <v>26</v>
      </c>
      <c r="G796">
        <v>37383</v>
      </c>
      <c r="H796">
        <v>1161</v>
      </c>
      <c r="I796">
        <v>359</v>
      </c>
      <c r="J796">
        <v>81</v>
      </c>
      <c r="K796">
        <v>1822.88</v>
      </c>
      <c r="L796">
        <v>20092.77</v>
      </c>
      <c r="M796">
        <v>48</v>
      </c>
      <c r="N796">
        <v>7</v>
      </c>
      <c r="O796" t="s">
        <v>23</v>
      </c>
    </row>
    <row r="797" spans="1:15" x14ac:dyDescent="0.25">
      <c r="A797" t="s">
        <v>38</v>
      </c>
      <c r="B797" t="s">
        <v>39</v>
      </c>
      <c r="C797" t="s">
        <v>488</v>
      </c>
      <c r="D797" t="s">
        <v>49</v>
      </c>
      <c r="E797" t="s">
        <v>42</v>
      </c>
      <c r="F797" t="s">
        <v>20</v>
      </c>
      <c r="G797">
        <v>17080</v>
      </c>
      <c r="H797">
        <v>627</v>
      </c>
      <c r="I797">
        <v>173</v>
      </c>
      <c r="J797">
        <v>52</v>
      </c>
      <c r="K797">
        <v>1695.09</v>
      </c>
      <c r="L797">
        <v>10435.26</v>
      </c>
      <c r="M797">
        <v>29</v>
      </c>
      <c r="N797">
        <v>14</v>
      </c>
      <c r="O797" t="s">
        <v>43</v>
      </c>
    </row>
    <row r="798" spans="1:15" x14ac:dyDescent="0.25">
      <c r="A798" t="s">
        <v>47</v>
      </c>
      <c r="B798" t="s">
        <v>48</v>
      </c>
      <c r="C798" t="s">
        <v>286</v>
      </c>
      <c r="D798" t="s">
        <v>41</v>
      </c>
      <c r="E798" t="s">
        <v>37</v>
      </c>
      <c r="F798" t="s">
        <v>51</v>
      </c>
      <c r="G798">
        <v>19331</v>
      </c>
      <c r="H798">
        <v>1028</v>
      </c>
      <c r="I798">
        <v>527</v>
      </c>
      <c r="J798">
        <v>94</v>
      </c>
      <c r="K798">
        <v>3386.05</v>
      </c>
      <c r="L798">
        <v>17930.63</v>
      </c>
      <c r="M798">
        <v>48</v>
      </c>
      <c r="N798">
        <v>7</v>
      </c>
      <c r="O798" t="s">
        <v>23</v>
      </c>
    </row>
    <row r="799" spans="1:15" x14ac:dyDescent="0.25">
      <c r="A799" t="s">
        <v>52</v>
      </c>
      <c r="B799" t="s">
        <v>53</v>
      </c>
      <c r="C799" t="s">
        <v>59</v>
      </c>
      <c r="D799" t="s">
        <v>89</v>
      </c>
      <c r="E799" t="s">
        <v>37</v>
      </c>
      <c r="F799" t="s">
        <v>26</v>
      </c>
      <c r="G799">
        <v>40640</v>
      </c>
      <c r="H799">
        <v>2903</v>
      </c>
      <c r="I799">
        <v>787</v>
      </c>
      <c r="J799">
        <v>340</v>
      </c>
      <c r="K799">
        <v>1330.83</v>
      </c>
      <c r="L799">
        <v>96176.86</v>
      </c>
      <c r="M799">
        <v>277</v>
      </c>
      <c r="N799">
        <v>14</v>
      </c>
      <c r="O799" t="s">
        <v>43</v>
      </c>
    </row>
    <row r="800" spans="1:15" x14ac:dyDescent="0.25">
      <c r="A800" t="s">
        <v>72</v>
      </c>
      <c r="B800" t="s">
        <v>73</v>
      </c>
      <c r="C800" t="s">
        <v>475</v>
      </c>
      <c r="D800" t="s">
        <v>86</v>
      </c>
      <c r="E800" t="s">
        <v>31</v>
      </c>
      <c r="F800" t="s">
        <v>55</v>
      </c>
      <c r="G800">
        <v>47427</v>
      </c>
      <c r="H800">
        <v>1755</v>
      </c>
      <c r="I800">
        <v>741</v>
      </c>
      <c r="J800">
        <v>168</v>
      </c>
      <c r="K800">
        <v>2633.77</v>
      </c>
      <c r="L800">
        <v>36258.239999999998</v>
      </c>
      <c r="M800">
        <v>95</v>
      </c>
      <c r="N800">
        <v>24</v>
      </c>
      <c r="O800" t="s">
        <v>21</v>
      </c>
    </row>
    <row r="801" spans="1:15" x14ac:dyDescent="0.25">
      <c r="A801" t="s">
        <v>33</v>
      </c>
      <c r="B801" t="s">
        <v>34</v>
      </c>
      <c r="C801" t="s">
        <v>101</v>
      </c>
      <c r="D801" t="s">
        <v>164</v>
      </c>
      <c r="E801" t="s">
        <v>37</v>
      </c>
      <c r="F801" t="s">
        <v>26</v>
      </c>
      <c r="G801">
        <v>13958</v>
      </c>
      <c r="H801">
        <v>745</v>
      </c>
      <c r="I801">
        <v>266</v>
      </c>
      <c r="J801">
        <v>78</v>
      </c>
      <c r="K801">
        <v>2854.61</v>
      </c>
      <c r="L801">
        <v>17358.02</v>
      </c>
      <c r="M801">
        <v>57</v>
      </c>
      <c r="N801">
        <v>25</v>
      </c>
      <c r="O801" t="s">
        <v>43</v>
      </c>
    </row>
    <row r="802" spans="1:15" x14ac:dyDescent="0.25">
      <c r="A802" t="s">
        <v>52</v>
      </c>
      <c r="B802" t="s">
        <v>53</v>
      </c>
      <c r="C802" t="s">
        <v>54</v>
      </c>
      <c r="D802" t="s">
        <v>30</v>
      </c>
      <c r="E802" t="s">
        <v>37</v>
      </c>
      <c r="F802" t="s">
        <v>51</v>
      </c>
      <c r="G802">
        <v>61842</v>
      </c>
      <c r="H802">
        <v>2532</v>
      </c>
      <c r="I802">
        <v>1257</v>
      </c>
      <c r="J802">
        <v>356</v>
      </c>
      <c r="K802">
        <v>993.36</v>
      </c>
      <c r="L802">
        <v>106730.13</v>
      </c>
      <c r="M802">
        <v>259</v>
      </c>
      <c r="N802">
        <v>24</v>
      </c>
      <c r="O802" t="s">
        <v>23</v>
      </c>
    </row>
    <row r="803" spans="1:15" x14ac:dyDescent="0.25">
      <c r="A803" t="s">
        <v>15</v>
      </c>
      <c r="B803" t="s">
        <v>16</v>
      </c>
      <c r="C803" t="s">
        <v>216</v>
      </c>
      <c r="D803" t="s">
        <v>25</v>
      </c>
      <c r="E803" t="s">
        <v>19</v>
      </c>
      <c r="F803" t="s">
        <v>20</v>
      </c>
      <c r="G803">
        <v>9250</v>
      </c>
      <c r="H803">
        <v>235</v>
      </c>
      <c r="I803">
        <v>92</v>
      </c>
      <c r="J803">
        <v>30</v>
      </c>
      <c r="K803">
        <v>1497.26</v>
      </c>
      <c r="L803">
        <v>13525.91</v>
      </c>
      <c r="M803">
        <v>16</v>
      </c>
      <c r="N803">
        <v>8</v>
      </c>
      <c r="O803" t="s">
        <v>43</v>
      </c>
    </row>
    <row r="804" spans="1:15" x14ac:dyDescent="0.25">
      <c r="A804" t="s">
        <v>27</v>
      </c>
      <c r="B804" t="s">
        <v>28</v>
      </c>
      <c r="C804" t="s">
        <v>147</v>
      </c>
      <c r="D804" t="s">
        <v>30</v>
      </c>
      <c r="E804" t="s">
        <v>31</v>
      </c>
      <c r="F804" t="s">
        <v>20</v>
      </c>
      <c r="G804">
        <v>35144</v>
      </c>
      <c r="H804">
        <v>1718</v>
      </c>
      <c r="I804">
        <v>901</v>
      </c>
      <c r="J804">
        <v>235</v>
      </c>
      <c r="K804">
        <v>699.93</v>
      </c>
      <c r="L804">
        <v>60468.27</v>
      </c>
      <c r="M804">
        <v>160</v>
      </c>
      <c r="N804">
        <v>29</v>
      </c>
      <c r="O804" t="s">
        <v>23</v>
      </c>
    </row>
    <row r="805" spans="1:15" x14ac:dyDescent="0.25">
      <c r="A805" t="s">
        <v>92</v>
      </c>
      <c r="B805" t="s">
        <v>93</v>
      </c>
      <c r="C805" t="s">
        <v>186</v>
      </c>
      <c r="D805" t="s">
        <v>95</v>
      </c>
      <c r="E805" t="s">
        <v>31</v>
      </c>
      <c r="F805" t="s">
        <v>51</v>
      </c>
      <c r="G805">
        <v>35118</v>
      </c>
      <c r="H805">
        <v>358</v>
      </c>
      <c r="I805">
        <v>123</v>
      </c>
      <c r="J805">
        <v>13</v>
      </c>
      <c r="K805">
        <v>1166.1500000000001</v>
      </c>
      <c r="L805">
        <v>1532.58</v>
      </c>
      <c r="M805">
        <v>7</v>
      </c>
      <c r="N805">
        <v>29</v>
      </c>
      <c r="O805" t="s">
        <v>21</v>
      </c>
    </row>
    <row r="806" spans="1:15" x14ac:dyDescent="0.25">
      <c r="A806" t="s">
        <v>33</v>
      </c>
      <c r="B806" t="s">
        <v>34</v>
      </c>
      <c r="C806" t="s">
        <v>489</v>
      </c>
      <c r="D806" t="s">
        <v>58</v>
      </c>
      <c r="E806" t="s">
        <v>37</v>
      </c>
      <c r="F806" t="s">
        <v>26</v>
      </c>
      <c r="G806">
        <v>39834</v>
      </c>
      <c r="H806">
        <v>2433</v>
      </c>
      <c r="I806">
        <v>958</v>
      </c>
      <c r="J806">
        <v>276</v>
      </c>
      <c r="K806">
        <v>8903.69</v>
      </c>
      <c r="L806">
        <v>70410</v>
      </c>
      <c r="M806">
        <v>214</v>
      </c>
      <c r="N806">
        <v>14</v>
      </c>
      <c r="O806" t="s">
        <v>23</v>
      </c>
    </row>
    <row r="807" spans="1:15" x14ac:dyDescent="0.25">
      <c r="A807" t="s">
        <v>129</v>
      </c>
      <c r="B807" t="s">
        <v>130</v>
      </c>
      <c r="C807" t="s">
        <v>109</v>
      </c>
      <c r="D807" t="s">
        <v>108</v>
      </c>
      <c r="E807" t="s">
        <v>31</v>
      </c>
      <c r="F807" t="s">
        <v>55</v>
      </c>
      <c r="G807">
        <v>39045</v>
      </c>
      <c r="H807">
        <v>685</v>
      </c>
      <c r="I807">
        <v>276</v>
      </c>
      <c r="J807">
        <v>41</v>
      </c>
      <c r="K807">
        <v>1173.81</v>
      </c>
      <c r="L807">
        <v>6386.81</v>
      </c>
      <c r="M807">
        <v>20</v>
      </c>
      <c r="N807">
        <v>26</v>
      </c>
      <c r="O807" t="s">
        <v>21</v>
      </c>
    </row>
    <row r="808" spans="1:15" x14ac:dyDescent="0.25">
      <c r="A808" t="s">
        <v>129</v>
      </c>
      <c r="B808" t="s">
        <v>130</v>
      </c>
      <c r="C808" t="s">
        <v>490</v>
      </c>
      <c r="D808" t="s">
        <v>108</v>
      </c>
      <c r="E808" t="s">
        <v>31</v>
      </c>
      <c r="F808" t="s">
        <v>26</v>
      </c>
      <c r="G808">
        <v>64525</v>
      </c>
      <c r="H808">
        <v>879</v>
      </c>
      <c r="I808">
        <v>414</v>
      </c>
      <c r="J808">
        <v>54</v>
      </c>
      <c r="K808">
        <v>2077.2399999999998</v>
      </c>
      <c r="L808">
        <v>11328.21</v>
      </c>
      <c r="M808">
        <v>29</v>
      </c>
      <c r="N808">
        <v>8</v>
      </c>
      <c r="O808" t="s">
        <v>23</v>
      </c>
    </row>
    <row r="809" spans="1:15" x14ac:dyDescent="0.25">
      <c r="A809" t="s">
        <v>33</v>
      </c>
      <c r="B809" t="s">
        <v>34</v>
      </c>
      <c r="C809" t="s">
        <v>208</v>
      </c>
      <c r="D809" t="s">
        <v>170</v>
      </c>
      <c r="E809" t="s">
        <v>37</v>
      </c>
      <c r="F809" t="s">
        <v>20</v>
      </c>
      <c r="G809">
        <v>32908</v>
      </c>
      <c r="H809">
        <v>1660</v>
      </c>
      <c r="I809">
        <v>908</v>
      </c>
      <c r="J809">
        <v>165</v>
      </c>
      <c r="K809">
        <v>6744.15</v>
      </c>
      <c r="L809">
        <v>50945.45</v>
      </c>
      <c r="M809">
        <v>112</v>
      </c>
      <c r="N809">
        <v>22</v>
      </c>
      <c r="O809" t="s">
        <v>21</v>
      </c>
    </row>
    <row r="810" spans="1:15" x14ac:dyDescent="0.25">
      <c r="A810" t="s">
        <v>129</v>
      </c>
      <c r="B810" t="s">
        <v>130</v>
      </c>
      <c r="C810" t="s">
        <v>167</v>
      </c>
      <c r="D810" t="s">
        <v>108</v>
      </c>
      <c r="E810" t="s">
        <v>31</v>
      </c>
      <c r="F810" t="s">
        <v>55</v>
      </c>
      <c r="G810">
        <v>64024</v>
      </c>
      <c r="H810">
        <v>1003</v>
      </c>
      <c r="I810">
        <v>297</v>
      </c>
      <c r="J810">
        <v>59</v>
      </c>
      <c r="K810">
        <v>1237.05</v>
      </c>
      <c r="L810">
        <v>9212.27</v>
      </c>
      <c r="M810">
        <v>35</v>
      </c>
      <c r="N810">
        <v>9</v>
      </c>
      <c r="O810" t="s">
        <v>23</v>
      </c>
    </row>
    <row r="811" spans="1:15" x14ac:dyDescent="0.25">
      <c r="A811" t="s">
        <v>60</v>
      </c>
      <c r="B811" t="s">
        <v>61</v>
      </c>
      <c r="C811" t="s">
        <v>290</v>
      </c>
      <c r="D811" t="s">
        <v>63</v>
      </c>
      <c r="E811" t="s">
        <v>64</v>
      </c>
      <c r="F811" t="s">
        <v>51</v>
      </c>
      <c r="G811">
        <v>54751</v>
      </c>
      <c r="H811">
        <v>1487</v>
      </c>
      <c r="I811">
        <v>583</v>
      </c>
      <c r="J811">
        <v>121</v>
      </c>
      <c r="K811">
        <v>4165.04</v>
      </c>
      <c r="L811">
        <v>26560.87</v>
      </c>
      <c r="M811">
        <v>82</v>
      </c>
      <c r="N811">
        <v>16</v>
      </c>
      <c r="O811" t="s">
        <v>23</v>
      </c>
    </row>
    <row r="812" spans="1:15" x14ac:dyDescent="0.25">
      <c r="A812" t="s">
        <v>60</v>
      </c>
      <c r="B812" t="s">
        <v>61</v>
      </c>
      <c r="C812" t="s">
        <v>255</v>
      </c>
      <c r="D812" t="s">
        <v>63</v>
      </c>
      <c r="E812" t="s">
        <v>64</v>
      </c>
      <c r="F812" t="s">
        <v>26</v>
      </c>
      <c r="G812">
        <v>60207</v>
      </c>
      <c r="H812">
        <v>2769</v>
      </c>
      <c r="I812">
        <v>1230</v>
      </c>
      <c r="J812">
        <v>225</v>
      </c>
      <c r="K812">
        <v>6243.12</v>
      </c>
      <c r="L812">
        <v>40919.72</v>
      </c>
      <c r="M812">
        <v>135</v>
      </c>
      <c r="N812">
        <v>21</v>
      </c>
      <c r="O812" t="s">
        <v>23</v>
      </c>
    </row>
    <row r="813" spans="1:15" x14ac:dyDescent="0.25">
      <c r="A813" t="s">
        <v>60</v>
      </c>
      <c r="B813" t="s">
        <v>61</v>
      </c>
      <c r="C813" t="s">
        <v>433</v>
      </c>
      <c r="D813" t="s">
        <v>70</v>
      </c>
      <c r="E813" t="s">
        <v>64</v>
      </c>
      <c r="F813" t="s">
        <v>51</v>
      </c>
      <c r="G813">
        <v>56184</v>
      </c>
      <c r="H813">
        <v>1913</v>
      </c>
      <c r="I813">
        <v>788</v>
      </c>
      <c r="J813">
        <v>160</v>
      </c>
      <c r="K813">
        <v>3329.23</v>
      </c>
      <c r="L813">
        <v>28906.05</v>
      </c>
      <c r="M813">
        <v>100</v>
      </c>
      <c r="N813">
        <v>11</v>
      </c>
      <c r="O813" t="s">
        <v>21</v>
      </c>
    </row>
    <row r="814" spans="1:15" x14ac:dyDescent="0.25">
      <c r="A814" t="s">
        <v>33</v>
      </c>
      <c r="B814" t="s">
        <v>34</v>
      </c>
      <c r="C814" t="s">
        <v>275</v>
      </c>
      <c r="D814" t="s">
        <v>58</v>
      </c>
      <c r="E814" t="s">
        <v>37</v>
      </c>
      <c r="F814" t="s">
        <v>51</v>
      </c>
      <c r="G814">
        <v>28594</v>
      </c>
      <c r="H814">
        <v>1831</v>
      </c>
      <c r="I814">
        <v>599</v>
      </c>
      <c r="J814">
        <v>183</v>
      </c>
      <c r="K814">
        <v>6242.32</v>
      </c>
      <c r="L814">
        <v>41996.29</v>
      </c>
      <c r="M814">
        <v>143</v>
      </c>
      <c r="N814">
        <v>23</v>
      </c>
      <c r="O814" t="s">
        <v>23</v>
      </c>
    </row>
    <row r="815" spans="1:15" x14ac:dyDescent="0.25">
      <c r="A815" t="s">
        <v>98</v>
      </c>
      <c r="B815" t="s">
        <v>99</v>
      </c>
      <c r="C815" t="s">
        <v>153</v>
      </c>
      <c r="D815" t="s">
        <v>103</v>
      </c>
      <c r="E815" t="s">
        <v>42</v>
      </c>
      <c r="F815" t="s">
        <v>20</v>
      </c>
      <c r="G815">
        <v>12261</v>
      </c>
      <c r="H815">
        <v>1168</v>
      </c>
      <c r="I815">
        <v>565</v>
      </c>
      <c r="J815">
        <v>254</v>
      </c>
      <c r="K815">
        <v>562.77</v>
      </c>
      <c r="L815">
        <v>90478.5</v>
      </c>
      <c r="M815">
        <v>203</v>
      </c>
      <c r="N815">
        <v>10</v>
      </c>
      <c r="O815" t="s">
        <v>21</v>
      </c>
    </row>
    <row r="816" spans="1:15" x14ac:dyDescent="0.25">
      <c r="A816" t="s">
        <v>52</v>
      </c>
      <c r="B816" t="s">
        <v>53</v>
      </c>
      <c r="C816" t="s">
        <v>301</v>
      </c>
      <c r="D816" t="s">
        <v>138</v>
      </c>
      <c r="E816" t="s">
        <v>37</v>
      </c>
      <c r="F816" t="s">
        <v>26</v>
      </c>
      <c r="G816">
        <v>40212</v>
      </c>
      <c r="H816">
        <v>2179</v>
      </c>
      <c r="I816">
        <v>699</v>
      </c>
      <c r="J816">
        <v>288</v>
      </c>
      <c r="K816">
        <v>597.74</v>
      </c>
      <c r="L816">
        <v>100295.87</v>
      </c>
      <c r="M816">
        <v>235</v>
      </c>
      <c r="N816">
        <v>21</v>
      </c>
      <c r="O816" t="s">
        <v>43</v>
      </c>
    </row>
    <row r="817" spans="1:15" x14ac:dyDescent="0.25">
      <c r="A817" t="s">
        <v>98</v>
      </c>
      <c r="B817" t="s">
        <v>99</v>
      </c>
      <c r="C817" t="s">
        <v>85</v>
      </c>
      <c r="D817" t="s">
        <v>103</v>
      </c>
      <c r="E817" t="s">
        <v>42</v>
      </c>
      <c r="F817" t="s">
        <v>32</v>
      </c>
      <c r="G817">
        <v>21054</v>
      </c>
      <c r="H817">
        <v>1830</v>
      </c>
      <c r="I817">
        <v>510</v>
      </c>
      <c r="J817">
        <v>259</v>
      </c>
      <c r="K817">
        <v>698.46</v>
      </c>
      <c r="L817">
        <v>63654.99</v>
      </c>
      <c r="M817">
        <v>224</v>
      </c>
      <c r="N817">
        <v>8</v>
      </c>
      <c r="O817" t="s">
        <v>43</v>
      </c>
    </row>
    <row r="818" spans="1:15" x14ac:dyDescent="0.25">
      <c r="A818" t="s">
        <v>72</v>
      </c>
      <c r="B818" t="s">
        <v>73</v>
      </c>
      <c r="C818" t="s">
        <v>453</v>
      </c>
      <c r="D818" t="s">
        <v>86</v>
      </c>
      <c r="E818" t="s">
        <v>31</v>
      </c>
      <c r="F818" t="s">
        <v>26</v>
      </c>
      <c r="G818">
        <v>16200</v>
      </c>
      <c r="H818">
        <v>691</v>
      </c>
      <c r="I818">
        <v>224</v>
      </c>
      <c r="J818">
        <v>57</v>
      </c>
      <c r="K818">
        <v>1927.62</v>
      </c>
      <c r="L818">
        <v>15797.93</v>
      </c>
      <c r="M818">
        <v>36</v>
      </c>
      <c r="N818">
        <v>14</v>
      </c>
      <c r="O818" t="s">
        <v>43</v>
      </c>
    </row>
    <row r="819" spans="1:15" x14ac:dyDescent="0.25">
      <c r="A819" t="s">
        <v>44</v>
      </c>
      <c r="B819" t="s">
        <v>45</v>
      </c>
      <c r="C819" t="s">
        <v>491</v>
      </c>
      <c r="D819" t="s">
        <v>91</v>
      </c>
      <c r="E819" t="s">
        <v>19</v>
      </c>
      <c r="F819" t="s">
        <v>32</v>
      </c>
      <c r="G819">
        <v>23758</v>
      </c>
      <c r="H819">
        <v>466</v>
      </c>
      <c r="I819">
        <v>145</v>
      </c>
      <c r="J819">
        <v>59</v>
      </c>
      <c r="K819">
        <v>4132.8100000000004</v>
      </c>
      <c r="L819">
        <v>36364.160000000003</v>
      </c>
      <c r="M819">
        <v>27</v>
      </c>
      <c r="N819">
        <v>19</v>
      </c>
      <c r="O819" t="s">
        <v>21</v>
      </c>
    </row>
    <row r="820" spans="1:15" x14ac:dyDescent="0.25">
      <c r="A820" t="s">
        <v>98</v>
      </c>
      <c r="B820" t="s">
        <v>99</v>
      </c>
      <c r="C820" t="s">
        <v>492</v>
      </c>
      <c r="D820" t="s">
        <v>68</v>
      </c>
      <c r="E820" t="s">
        <v>42</v>
      </c>
      <c r="F820" t="s">
        <v>26</v>
      </c>
      <c r="G820">
        <v>10226</v>
      </c>
      <c r="H820">
        <v>1442</v>
      </c>
      <c r="I820">
        <v>584</v>
      </c>
      <c r="J820">
        <v>214</v>
      </c>
      <c r="K820">
        <v>546.41999999999996</v>
      </c>
      <c r="L820">
        <v>63386.01</v>
      </c>
      <c r="M820">
        <v>160</v>
      </c>
      <c r="N820">
        <v>18</v>
      </c>
      <c r="O820" t="s">
        <v>43</v>
      </c>
    </row>
    <row r="821" spans="1:15" x14ac:dyDescent="0.25">
      <c r="A821" t="s">
        <v>33</v>
      </c>
      <c r="B821" t="s">
        <v>34</v>
      </c>
      <c r="C821" t="s">
        <v>135</v>
      </c>
      <c r="D821" t="s">
        <v>58</v>
      </c>
      <c r="E821" t="s">
        <v>37</v>
      </c>
      <c r="F821" t="s">
        <v>55</v>
      </c>
      <c r="G821">
        <v>35858</v>
      </c>
      <c r="H821">
        <v>1276</v>
      </c>
      <c r="I821">
        <v>322</v>
      </c>
      <c r="J821">
        <v>111</v>
      </c>
      <c r="K821">
        <v>5089.74</v>
      </c>
      <c r="L821">
        <v>27899.52</v>
      </c>
      <c r="M821">
        <v>82</v>
      </c>
      <c r="N821">
        <v>28</v>
      </c>
      <c r="O821" t="s">
        <v>21</v>
      </c>
    </row>
    <row r="822" spans="1:15" x14ac:dyDescent="0.25">
      <c r="A822" t="s">
        <v>52</v>
      </c>
      <c r="B822" t="s">
        <v>53</v>
      </c>
      <c r="C822" t="s">
        <v>301</v>
      </c>
      <c r="D822" t="s">
        <v>138</v>
      </c>
      <c r="E822" t="s">
        <v>37</v>
      </c>
      <c r="F822" t="s">
        <v>32</v>
      </c>
      <c r="G822">
        <v>56998</v>
      </c>
      <c r="H822">
        <v>3845</v>
      </c>
      <c r="I822">
        <v>1738</v>
      </c>
      <c r="J822">
        <v>362</v>
      </c>
      <c r="K822">
        <v>1415.12</v>
      </c>
      <c r="L822">
        <v>147602.79999999999</v>
      </c>
      <c r="M822">
        <v>273</v>
      </c>
      <c r="N822">
        <v>24</v>
      </c>
      <c r="O822" t="s">
        <v>43</v>
      </c>
    </row>
    <row r="823" spans="1:15" x14ac:dyDescent="0.25">
      <c r="A823" t="s">
        <v>98</v>
      </c>
      <c r="B823" t="s">
        <v>99</v>
      </c>
      <c r="C823" t="s">
        <v>354</v>
      </c>
      <c r="D823" t="s">
        <v>68</v>
      </c>
      <c r="E823" t="s">
        <v>42</v>
      </c>
      <c r="F823" t="s">
        <v>26</v>
      </c>
      <c r="G823">
        <v>12743</v>
      </c>
      <c r="H823">
        <v>1105</v>
      </c>
      <c r="I823">
        <v>569</v>
      </c>
      <c r="J823">
        <v>171</v>
      </c>
      <c r="K823">
        <v>444.5</v>
      </c>
      <c r="L823">
        <v>57043.82</v>
      </c>
      <c r="M823">
        <v>146</v>
      </c>
      <c r="N823">
        <v>29</v>
      </c>
      <c r="O823" t="s">
        <v>23</v>
      </c>
    </row>
    <row r="824" spans="1:15" x14ac:dyDescent="0.25">
      <c r="A824" t="s">
        <v>44</v>
      </c>
      <c r="B824" t="s">
        <v>45</v>
      </c>
      <c r="C824" t="s">
        <v>199</v>
      </c>
      <c r="D824" t="s">
        <v>91</v>
      </c>
      <c r="E824" t="s">
        <v>19</v>
      </c>
      <c r="F824" t="s">
        <v>32</v>
      </c>
      <c r="G824">
        <v>19739</v>
      </c>
      <c r="H824">
        <v>509</v>
      </c>
      <c r="I824">
        <v>240</v>
      </c>
      <c r="J824">
        <v>63</v>
      </c>
      <c r="K824">
        <v>5047.8</v>
      </c>
      <c r="L824">
        <v>44545.08</v>
      </c>
      <c r="M824">
        <v>34</v>
      </c>
      <c r="N824">
        <v>17</v>
      </c>
      <c r="O824" t="s">
        <v>21</v>
      </c>
    </row>
    <row r="825" spans="1:15" x14ac:dyDescent="0.25">
      <c r="A825" t="s">
        <v>33</v>
      </c>
      <c r="B825" t="s">
        <v>34</v>
      </c>
      <c r="C825" t="s">
        <v>200</v>
      </c>
      <c r="D825" t="s">
        <v>58</v>
      </c>
      <c r="E825" t="s">
        <v>37</v>
      </c>
      <c r="F825" t="s">
        <v>20</v>
      </c>
      <c r="G825">
        <v>29499</v>
      </c>
      <c r="H825">
        <v>1533</v>
      </c>
      <c r="I825">
        <v>743</v>
      </c>
      <c r="J825">
        <v>178</v>
      </c>
      <c r="K825">
        <v>5851.84</v>
      </c>
      <c r="L825">
        <v>57495.41</v>
      </c>
      <c r="M825">
        <v>124</v>
      </c>
      <c r="N825">
        <v>24</v>
      </c>
      <c r="O825" t="s">
        <v>43</v>
      </c>
    </row>
    <row r="826" spans="1:15" x14ac:dyDescent="0.25">
      <c r="A826" t="s">
        <v>33</v>
      </c>
      <c r="B826" t="s">
        <v>34</v>
      </c>
      <c r="C826" t="s">
        <v>493</v>
      </c>
      <c r="D826" t="s">
        <v>170</v>
      </c>
      <c r="E826" t="s">
        <v>37</v>
      </c>
      <c r="F826" t="s">
        <v>55</v>
      </c>
      <c r="G826">
        <v>24599</v>
      </c>
      <c r="H826">
        <v>1021</v>
      </c>
      <c r="I826">
        <v>349</v>
      </c>
      <c r="J826">
        <v>113</v>
      </c>
      <c r="K826">
        <v>3226.28</v>
      </c>
      <c r="L826">
        <v>35685.97</v>
      </c>
      <c r="M826">
        <v>80</v>
      </c>
      <c r="N826">
        <v>26</v>
      </c>
      <c r="O826" t="s">
        <v>21</v>
      </c>
    </row>
    <row r="827" spans="1:15" x14ac:dyDescent="0.25">
      <c r="A827" t="s">
        <v>44</v>
      </c>
      <c r="B827" t="s">
        <v>45</v>
      </c>
      <c r="C827" t="s">
        <v>447</v>
      </c>
      <c r="D827" t="s">
        <v>25</v>
      </c>
      <c r="E827" t="s">
        <v>19</v>
      </c>
      <c r="F827" t="s">
        <v>20</v>
      </c>
      <c r="G827">
        <v>5208</v>
      </c>
      <c r="H827">
        <v>174</v>
      </c>
      <c r="I827">
        <v>48</v>
      </c>
      <c r="J827">
        <v>22</v>
      </c>
      <c r="K827">
        <v>1469.91</v>
      </c>
      <c r="L827">
        <v>15151.77</v>
      </c>
      <c r="M827">
        <v>13</v>
      </c>
      <c r="N827">
        <v>28</v>
      </c>
      <c r="O827" t="s">
        <v>21</v>
      </c>
    </row>
    <row r="828" spans="1:15" x14ac:dyDescent="0.25">
      <c r="A828" t="s">
        <v>38</v>
      </c>
      <c r="B828" t="s">
        <v>39</v>
      </c>
      <c r="C828" t="s">
        <v>475</v>
      </c>
      <c r="D828" t="s">
        <v>41</v>
      </c>
      <c r="E828" t="s">
        <v>42</v>
      </c>
      <c r="F828" t="s">
        <v>55</v>
      </c>
      <c r="G828">
        <v>16767</v>
      </c>
      <c r="H828">
        <v>914</v>
      </c>
      <c r="I828">
        <v>490</v>
      </c>
      <c r="J828">
        <v>71</v>
      </c>
      <c r="K828">
        <v>1860.78</v>
      </c>
      <c r="L828">
        <v>18239.310000000001</v>
      </c>
      <c r="M828">
        <v>46</v>
      </c>
      <c r="N828">
        <v>12</v>
      </c>
      <c r="O828" t="s">
        <v>21</v>
      </c>
    </row>
    <row r="829" spans="1:15" x14ac:dyDescent="0.25">
      <c r="A829" t="s">
        <v>33</v>
      </c>
      <c r="B829" t="s">
        <v>34</v>
      </c>
      <c r="C829" t="s">
        <v>201</v>
      </c>
      <c r="D829" t="s">
        <v>58</v>
      </c>
      <c r="E829" t="s">
        <v>37</v>
      </c>
      <c r="F829" t="s">
        <v>51</v>
      </c>
      <c r="G829">
        <v>13337</v>
      </c>
      <c r="H829">
        <v>600</v>
      </c>
      <c r="I829">
        <v>239</v>
      </c>
      <c r="J829">
        <v>78</v>
      </c>
      <c r="K829">
        <v>1623.2</v>
      </c>
      <c r="L829">
        <v>21538.33</v>
      </c>
      <c r="M829">
        <v>54</v>
      </c>
      <c r="N829">
        <v>19</v>
      </c>
      <c r="O829" t="s">
        <v>23</v>
      </c>
    </row>
    <row r="830" spans="1:15" x14ac:dyDescent="0.25">
      <c r="A830" t="s">
        <v>52</v>
      </c>
      <c r="B830" t="s">
        <v>53</v>
      </c>
      <c r="C830" t="s">
        <v>494</v>
      </c>
      <c r="D830" t="s">
        <v>30</v>
      </c>
      <c r="E830" t="s">
        <v>37</v>
      </c>
      <c r="F830" t="s">
        <v>51</v>
      </c>
      <c r="G830">
        <v>22513</v>
      </c>
      <c r="H830">
        <v>1062</v>
      </c>
      <c r="I830">
        <v>474</v>
      </c>
      <c r="J830">
        <v>154</v>
      </c>
      <c r="K830">
        <v>349.47</v>
      </c>
      <c r="L830">
        <v>47865.75</v>
      </c>
      <c r="M830">
        <v>102</v>
      </c>
      <c r="N830">
        <v>7</v>
      </c>
      <c r="O830" t="s">
        <v>21</v>
      </c>
    </row>
    <row r="831" spans="1:15" x14ac:dyDescent="0.25">
      <c r="A831" t="s">
        <v>72</v>
      </c>
      <c r="B831" t="s">
        <v>73</v>
      </c>
      <c r="C831" t="s">
        <v>301</v>
      </c>
      <c r="D831" t="s">
        <v>70</v>
      </c>
      <c r="E831" t="s">
        <v>31</v>
      </c>
      <c r="F831" t="s">
        <v>55</v>
      </c>
      <c r="G831">
        <v>26798</v>
      </c>
      <c r="H831">
        <v>844</v>
      </c>
      <c r="I831">
        <v>212</v>
      </c>
      <c r="J831">
        <v>72</v>
      </c>
      <c r="K831">
        <v>2395.84</v>
      </c>
      <c r="L831">
        <v>18561.810000000001</v>
      </c>
      <c r="M831">
        <v>41</v>
      </c>
      <c r="N831">
        <v>20</v>
      </c>
      <c r="O831" t="s">
        <v>43</v>
      </c>
    </row>
    <row r="832" spans="1:15" x14ac:dyDescent="0.25">
      <c r="A832" t="s">
        <v>92</v>
      </c>
      <c r="B832" t="s">
        <v>93</v>
      </c>
      <c r="C832" t="s">
        <v>46</v>
      </c>
      <c r="D832" t="s">
        <v>95</v>
      </c>
      <c r="E832" t="s">
        <v>31</v>
      </c>
      <c r="F832" t="s">
        <v>55</v>
      </c>
      <c r="G832">
        <v>41286</v>
      </c>
      <c r="H832">
        <v>720</v>
      </c>
      <c r="I832">
        <v>322</v>
      </c>
      <c r="J832">
        <v>20</v>
      </c>
      <c r="K832">
        <v>1687.04</v>
      </c>
      <c r="L832">
        <v>3020.21</v>
      </c>
      <c r="M832">
        <v>10</v>
      </c>
      <c r="N832">
        <v>23</v>
      </c>
      <c r="O832" t="s">
        <v>43</v>
      </c>
    </row>
    <row r="833" spans="1:15" x14ac:dyDescent="0.25">
      <c r="A833" t="s">
        <v>15</v>
      </c>
      <c r="B833" t="s">
        <v>16</v>
      </c>
      <c r="C833" t="s">
        <v>378</v>
      </c>
      <c r="D833" t="s">
        <v>91</v>
      </c>
      <c r="E833" t="s">
        <v>19</v>
      </c>
      <c r="F833" t="s">
        <v>32</v>
      </c>
      <c r="G833">
        <v>14830</v>
      </c>
      <c r="H833">
        <v>358</v>
      </c>
      <c r="I833">
        <v>149</v>
      </c>
      <c r="J833">
        <v>45</v>
      </c>
      <c r="K833">
        <v>3810.94</v>
      </c>
      <c r="L833">
        <v>20375.759999999998</v>
      </c>
      <c r="M833">
        <v>24</v>
      </c>
      <c r="N833">
        <v>28</v>
      </c>
      <c r="O833" t="s">
        <v>23</v>
      </c>
    </row>
    <row r="834" spans="1:15" x14ac:dyDescent="0.25">
      <c r="A834" t="s">
        <v>47</v>
      </c>
      <c r="B834" t="s">
        <v>48</v>
      </c>
      <c r="C834" t="s">
        <v>189</v>
      </c>
      <c r="D834" t="s">
        <v>106</v>
      </c>
      <c r="E834" t="s">
        <v>37</v>
      </c>
      <c r="F834" t="s">
        <v>32</v>
      </c>
      <c r="G834">
        <v>35202</v>
      </c>
      <c r="H834">
        <v>1254</v>
      </c>
      <c r="I834">
        <v>490</v>
      </c>
      <c r="J834">
        <v>89</v>
      </c>
      <c r="K834">
        <v>2740.35</v>
      </c>
      <c r="L834">
        <v>18754.759999999998</v>
      </c>
      <c r="M834">
        <v>61</v>
      </c>
      <c r="N834">
        <v>14</v>
      </c>
      <c r="O834" t="s">
        <v>43</v>
      </c>
    </row>
    <row r="835" spans="1:15" x14ac:dyDescent="0.25">
      <c r="A835" t="s">
        <v>113</v>
      </c>
      <c r="B835" t="s">
        <v>114</v>
      </c>
      <c r="C835" t="s">
        <v>80</v>
      </c>
      <c r="D835" t="s">
        <v>58</v>
      </c>
      <c r="E835" t="s">
        <v>19</v>
      </c>
      <c r="F835" t="s">
        <v>55</v>
      </c>
      <c r="G835">
        <v>46741</v>
      </c>
      <c r="H835">
        <v>2148</v>
      </c>
      <c r="I835">
        <v>743</v>
      </c>
      <c r="J835">
        <v>274</v>
      </c>
      <c r="K835">
        <v>8782.2099999999991</v>
      </c>
      <c r="L835">
        <v>84191.42</v>
      </c>
      <c r="M835">
        <v>221</v>
      </c>
      <c r="N835">
        <v>15</v>
      </c>
      <c r="O835" t="s">
        <v>43</v>
      </c>
    </row>
    <row r="836" spans="1:15" x14ac:dyDescent="0.25">
      <c r="A836" t="s">
        <v>38</v>
      </c>
      <c r="B836" t="s">
        <v>39</v>
      </c>
      <c r="C836" t="s">
        <v>495</v>
      </c>
      <c r="D836" t="s">
        <v>49</v>
      </c>
      <c r="E836" t="s">
        <v>42</v>
      </c>
      <c r="F836" t="s">
        <v>20</v>
      </c>
      <c r="G836">
        <v>48815</v>
      </c>
      <c r="H836">
        <v>2162</v>
      </c>
      <c r="I836">
        <v>937</v>
      </c>
      <c r="J836">
        <v>136</v>
      </c>
      <c r="K836">
        <v>7263.31</v>
      </c>
      <c r="L836">
        <v>24835.32</v>
      </c>
      <c r="M836">
        <v>80</v>
      </c>
      <c r="N836">
        <v>19</v>
      </c>
      <c r="O836" t="s">
        <v>21</v>
      </c>
    </row>
    <row r="837" spans="1:15" x14ac:dyDescent="0.25">
      <c r="A837" t="s">
        <v>113</v>
      </c>
      <c r="B837" t="s">
        <v>114</v>
      </c>
      <c r="C837" t="s">
        <v>163</v>
      </c>
      <c r="D837" t="s">
        <v>164</v>
      </c>
      <c r="E837" t="s">
        <v>19</v>
      </c>
      <c r="F837" t="s">
        <v>26</v>
      </c>
      <c r="G837">
        <v>46180</v>
      </c>
      <c r="H837">
        <v>1915</v>
      </c>
      <c r="I837">
        <v>625</v>
      </c>
      <c r="J837">
        <v>167</v>
      </c>
      <c r="K837">
        <v>6162.72</v>
      </c>
      <c r="L837">
        <v>50250.41</v>
      </c>
      <c r="M837">
        <v>103</v>
      </c>
      <c r="N837">
        <v>26</v>
      </c>
      <c r="O837" t="s">
        <v>43</v>
      </c>
    </row>
    <row r="838" spans="1:15" x14ac:dyDescent="0.25">
      <c r="A838" t="s">
        <v>52</v>
      </c>
      <c r="B838" t="s">
        <v>53</v>
      </c>
      <c r="C838" t="s">
        <v>232</v>
      </c>
      <c r="D838" t="s">
        <v>89</v>
      </c>
      <c r="E838" t="s">
        <v>37</v>
      </c>
      <c r="F838" t="s">
        <v>20</v>
      </c>
      <c r="G838">
        <v>25062</v>
      </c>
      <c r="H838">
        <v>1750</v>
      </c>
      <c r="I838">
        <v>795</v>
      </c>
      <c r="J838">
        <v>157</v>
      </c>
      <c r="K838">
        <v>720.26</v>
      </c>
      <c r="L838">
        <v>63388.83</v>
      </c>
      <c r="M838">
        <v>123</v>
      </c>
      <c r="N838">
        <v>8</v>
      </c>
      <c r="O838" t="s">
        <v>23</v>
      </c>
    </row>
    <row r="839" spans="1:15" x14ac:dyDescent="0.25">
      <c r="A839" t="s">
        <v>76</v>
      </c>
      <c r="B839" t="s">
        <v>77</v>
      </c>
      <c r="C839" t="s">
        <v>150</v>
      </c>
      <c r="D839" t="s">
        <v>108</v>
      </c>
      <c r="E839" t="s">
        <v>42</v>
      </c>
      <c r="F839" t="s">
        <v>26</v>
      </c>
      <c r="G839">
        <v>41602</v>
      </c>
      <c r="H839">
        <v>699</v>
      </c>
      <c r="I839">
        <v>238</v>
      </c>
      <c r="J839">
        <v>30</v>
      </c>
      <c r="K839">
        <v>1511.83</v>
      </c>
      <c r="L839">
        <v>5283.45</v>
      </c>
      <c r="M839">
        <v>15</v>
      </c>
      <c r="N839">
        <v>9</v>
      </c>
      <c r="O839" t="s">
        <v>23</v>
      </c>
    </row>
    <row r="840" spans="1:15" x14ac:dyDescent="0.25">
      <c r="A840" t="s">
        <v>27</v>
      </c>
      <c r="B840" t="s">
        <v>28</v>
      </c>
      <c r="C840" t="s">
        <v>389</v>
      </c>
      <c r="D840" t="s">
        <v>89</v>
      </c>
      <c r="E840" t="s">
        <v>31</v>
      </c>
      <c r="F840" t="s">
        <v>32</v>
      </c>
      <c r="G840">
        <v>24863</v>
      </c>
      <c r="H840">
        <v>1029</v>
      </c>
      <c r="I840">
        <v>442</v>
      </c>
      <c r="J840">
        <v>123</v>
      </c>
      <c r="K840">
        <v>366.61</v>
      </c>
      <c r="L840">
        <v>35288.86</v>
      </c>
      <c r="M840">
        <v>99</v>
      </c>
      <c r="N840">
        <v>12</v>
      </c>
      <c r="O840" t="s">
        <v>21</v>
      </c>
    </row>
    <row r="841" spans="1:15" x14ac:dyDescent="0.25">
      <c r="A841" t="s">
        <v>52</v>
      </c>
      <c r="B841" t="s">
        <v>53</v>
      </c>
      <c r="C841" t="s">
        <v>221</v>
      </c>
      <c r="D841" t="s">
        <v>89</v>
      </c>
      <c r="E841" t="s">
        <v>37</v>
      </c>
      <c r="F841" t="s">
        <v>32</v>
      </c>
      <c r="G841">
        <v>33564</v>
      </c>
      <c r="H841">
        <v>2145</v>
      </c>
      <c r="I841">
        <v>540</v>
      </c>
      <c r="J841">
        <v>231</v>
      </c>
      <c r="K841">
        <v>895.52</v>
      </c>
      <c r="L841">
        <v>57964.79</v>
      </c>
      <c r="M841">
        <v>184</v>
      </c>
      <c r="N841">
        <v>9</v>
      </c>
      <c r="O841" t="s">
        <v>43</v>
      </c>
    </row>
    <row r="842" spans="1:15" x14ac:dyDescent="0.25">
      <c r="A842" t="s">
        <v>52</v>
      </c>
      <c r="B842" t="s">
        <v>53</v>
      </c>
      <c r="C842" t="s">
        <v>496</v>
      </c>
      <c r="D842" t="s">
        <v>30</v>
      </c>
      <c r="E842" t="s">
        <v>37</v>
      </c>
      <c r="F842" t="s">
        <v>51</v>
      </c>
      <c r="G842">
        <v>59587</v>
      </c>
      <c r="H842">
        <v>3404</v>
      </c>
      <c r="I842">
        <v>1201</v>
      </c>
      <c r="J842">
        <v>509</v>
      </c>
      <c r="K842">
        <v>1135.1300000000001</v>
      </c>
      <c r="L842">
        <v>186660.96</v>
      </c>
      <c r="M842">
        <v>412</v>
      </c>
      <c r="N842">
        <v>13</v>
      </c>
      <c r="O842" t="s">
        <v>23</v>
      </c>
    </row>
    <row r="843" spans="1:15" x14ac:dyDescent="0.25">
      <c r="A843" t="s">
        <v>76</v>
      </c>
      <c r="B843" t="s">
        <v>77</v>
      </c>
      <c r="C843" t="s">
        <v>497</v>
      </c>
      <c r="D843" t="s">
        <v>108</v>
      </c>
      <c r="E843" t="s">
        <v>42</v>
      </c>
      <c r="F843" t="s">
        <v>20</v>
      </c>
      <c r="G843">
        <v>34766</v>
      </c>
      <c r="H843">
        <v>715</v>
      </c>
      <c r="I843">
        <v>345</v>
      </c>
      <c r="J843">
        <v>31</v>
      </c>
      <c r="K843">
        <v>1531.04</v>
      </c>
      <c r="L843">
        <v>6273.42</v>
      </c>
      <c r="M843">
        <v>15</v>
      </c>
      <c r="N843">
        <v>10</v>
      </c>
      <c r="O843" t="s">
        <v>43</v>
      </c>
    </row>
    <row r="844" spans="1:15" x14ac:dyDescent="0.25">
      <c r="A844" t="s">
        <v>27</v>
      </c>
      <c r="B844" t="s">
        <v>28</v>
      </c>
      <c r="C844" t="s">
        <v>374</v>
      </c>
      <c r="D844" t="s">
        <v>138</v>
      </c>
      <c r="E844" t="s">
        <v>31</v>
      </c>
      <c r="F844" t="s">
        <v>20</v>
      </c>
      <c r="G844">
        <v>19493</v>
      </c>
      <c r="H844">
        <v>1300</v>
      </c>
      <c r="I844">
        <v>708</v>
      </c>
      <c r="J844">
        <v>164</v>
      </c>
      <c r="K844">
        <v>478.52</v>
      </c>
      <c r="L844">
        <v>67643.92</v>
      </c>
      <c r="M844">
        <v>135</v>
      </c>
      <c r="N844">
        <v>14</v>
      </c>
      <c r="O844" t="s">
        <v>23</v>
      </c>
    </row>
    <row r="845" spans="1:15" x14ac:dyDescent="0.25">
      <c r="A845" t="s">
        <v>47</v>
      </c>
      <c r="B845" t="s">
        <v>48</v>
      </c>
      <c r="C845" t="s">
        <v>498</v>
      </c>
      <c r="D845" t="s">
        <v>106</v>
      </c>
      <c r="E845" t="s">
        <v>37</v>
      </c>
      <c r="F845" t="s">
        <v>51</v>
      </c>
      <c r="G845">
        <v>19601</v>
      </c>
      <c r="H845">
        <v>613</v>
      </c>
      <c r="I845">
        <v>322</v>
      </c>
      <c r="J845">
        <v>45</v>
      </c>
      <c r="K845">
        <v>1586.95</v>
      </c>
      <c r="L845">
        <v>9343.2000000000007</v>
      </c>
      <c r="M845">
        <v>31</v>
      </c>
      <c r="N845">
        <v>15</v>
      </c>
      <c r="O845" t="s">
        <v>21</v>
      </c>
    </row>
    <row r="846" spans="1:15" x14ac:dyDescent="0.25">
      <c r="A846" t="s">
        <v>65</v>
      </c>
      <c r="B846" t="s">
        <v>66</v>
      </c>
      <c r="C846" t="s">
        <v>499</v>
      </c>
      <c r="D846" t="s">
        <v>103</v>
      </c>
      <c r="E846" t="s">
        <v>37</v>
      </c>
      <c r="F846" t="s">
        <v>55</v>
      </c>
      <c r="G846">
        <v>20242</v>
      </c>
      <c r="H846">
        <v>1653</v>
      </c>
      <c r="I846">
        <v>785</v>
      </c>
      <c r="J846">
        <v>322</v>
      </c>
      <c r="K846">
        <v>898.59</v>
      </c>
      <c r="L846">
        <v>76894.460000000006</v>
      </c>
      <c r="M846">
        <v>275</v>
      </c>
      <c r="N846">
        <v>16</v>
      </c>
      <c r="O846" t="s">
        <v>21</v>
      </c>
    </row>
    <row r="847" spans="1:15" x14ac:dyDescent="0.25">
      <c r="A847" t="s">
        <v>27</v>
      </c>
      <c r="B847" t="s">
        <v>28</v>
      </c>
      <c r="C847" t="s">
        <v>134</v>
      </c>
      <c r="D847" t="s">
        <v>89</v>
      </c>
      <c r="E847" t="s">
        <v>31</v>
      </c>
      <c r="F847" t="s">
        <v>51</v>
      </c>
      <c r="G847">
        <v>69852</v>
      </c>
      <c r="H847">
        <v>2955</v>
      </c>
      <c r="I847">
        <v>1065</v>
      </c>
      <c r="J847">
        <v>276</v>
      </c>
      <c r="K847">
        <v>630.09</v>
      </c>
      <c r="L847">
        <v>85908.800000000003</v>
      </c>
      <c r="M847">
        <v>190</v>
      </c>
      <c r="N847">
        <v>13</v>
      </c>
      <c r="O847" t="s">
        <v>21</v>
      </c>
    </row>
    <row r="848" spans="1:15" x14ac:dyDescent="0.25">
      <c r="A848" t="s">
        <v>33</v>
      </c>
      <c r="B848" t="s">
        <v>34</v>
      </c>
      <c r="C848" t="s">
        <v>54</v>
      </c>
      <c r="D848" t="s">
        <v>164</v>
      </c>
      <c r="E848" t="s">
        <v>37</v>
      </c>
      <c r="F848" t="s">
        <v>51</v>
      </c>
      <c r="G848">
        <v>32466</v>
      </c>
      <c r="H848">
        <v>2104</v>
      </c>
      <c r="I848">
        <v>994</v>
      </c>
      <c r="J848">
        <v>245</v>
      </c>
      <c r="K848">
        <v>7296.3</v>
      </c>
      <c r="L848">
        <v>71305.48</v>
      </c>
      <c r="M848">
        <v>156</v>
      </c>
      <c r="N848">
        <v>10</v>
      </c>
      <c r="O848" t="s">
        <v>21</v>
      </c>
    </row>
    <row r="849" spans="1:15" x14ac:dyDescent="0.25">
      <c r="A849" t="s">
        <v>129</v>
      </c>
      <c r="B849" t="s">
        <v>130</v>
      </c>
      <c r="C849" t="s">
        <v>500</v>
      </c>
      <c r="D849" t="s">
        <v>82</v>
      </c>
      <c r="E849" t="s">
        <v>31</v>
      </c>
      <c r="F849" t="s">
        <v>32</v>
      </c>
      <c r="G849">
        <v>31792</v>
      </c>
      <c r="H849">
        <v>370</v>
      </c>
      <c r="I849">
        <v>197</v>
      </c>
      <c r="J849">
        <v>23</v>
      </c>
      <c r="K849">
        <v>856.63</v>
      </c>
      <c r="L849">
        <v>4907.0200000000004</v>
      </c>
      <c r="M849">
        <v>11</v>
      </c>
      <c r="N849">
        <v>23</v>
      </c>
      <c r="O849" t="s">
        <v>23</v>
      </c>
    </row>
    <row r="850" spans="1:15" x14ac:dyDescent="0.25">
      <c r="A850" t="s">
        <v>98</v>
      </c>
      <c r="B850" t="s">
        <v>99</v>
      </c>
      <c r="C850" t="s">
        <v>75</v>
      </c>
      <c r="D850" t="s">
        <v>103</v>
      </c>
      <c r="E850" t="s">
        <v>42</v>
      </c>
      <c r="F850" t="s">
        <v>26</v>
      </c>
      <c r="G850">
        <v>15209</v>
      </c>
      <c r="H850">
        <v>1917</v>
      </c>
      <c r="I850">
        <v>496</v>
      </c>
      <c r="J850">
        <v>250</v>
      </c>
      <c r="K850">
        <v>1013.99</v>
      </c>
      <c r="L850">
        <v>90835.72</v>
      </c>
      <c r="M850">
        <v>220</v>
      </c>
      <c r="N850">
        <v>20</v>
      </c>
      <c r="O850" t="s">
        <v>21</v>
      </c>
    </row>
    <row r="851" spans="1:15" x14ac:dyDescent="0.25">
      <c r="A851" t="s">
        <v>92</v>
      </c>
      <c r="B851" t="s">
        <v>93</v>
      </c>
      <c r="C851" t="s">
        <v>209</v>
      </c>
      <c r="D851" t="s">
        <v>149</v>
      </c>
      <c r="E851" t="s">
        <v>31</v>
      </c>
      <c r="F851" t="s">
        <v>32</v>
      </c>
      <c r="G851">
        <v>21836</v>
      </c>
      <c r="H851">
        <v>368</v>
      </c>
      <c r="I851">
        <v>175</v>
      </c>
      <c r="J851">
        <v>7</v>
      </c>
      <c r="K851">
        <v>663.87</v>
      </c>
      <c r="L851">
        <v>1214.27</v>
      </c>
      <c r="M851">
        <v>3</v>
      </c>
      <c r="N851">
        <v>15</v>
      </c>
      <c r="O851" t="s">
        <v>43</v>
      </c>
    </row>
    <row r="852" spans="1:15" x14ac:dyDescent="0.25">
      <c r="A852" t="s">
        <v>98</v>
      </c>
      <c r="B852" t="s">
        <v>99</v>
      </c>
      <c r="C852" t="s">
        <v>501</v>
      </c>
      <c r="D852" t="s">
        <v>103</v>
      </c>
      <c r="E852" t="s">
        <v>42</v>
      </c>
      <c r="F852" t="s">
        <v>20</v>
      </c>
      <c r="G852">
        <v>14581</v>
      </c>
      <c r="H852">
        <v>1564</v>
      </c>
      <c r="I852">
        <v>427</v>
      </c>
      <c r="J852">
        <v>206</v>
      </c>
      <c r="K852">
        <v>1025.21</v>
      </c>
      <c r="L852">
        <v>77931.149999999994</v>
      </c>
      <c r="M852">
        <v>158</v>
      </c>
      <c r="N852">
        <v>19</v>
      </c>
      <c r="O852" t="s">
        <v>23</v>
      </c>
    </row>
    <row r="853" spans="1:15" x14ac:dyDescent="0.25">
      <c r="A853" t="s">
        <v>98</v>
      </c>
      <c r="B853" t="s">
        <v>99</v>
      </c>
      <c r="C853" t="s">
        <v>193</v>
      </c>
      <c r="D853" t="s">
        <v>68</v>
      </c>
      <c r="E853" t="s">
        <v>42</v>
      </c>
      <c r="F853" t="s">
        <v>55</v>
      </c>
      <c r="G853">
        <v>29522</v>
      </c>
      <c r="H853">
        <v>3090</v>
      </c>
      <c r="I853">
        <v>1592</v>
      </c>
      <c r="J853">
        <v>677</v>
      </c>
      <c r="K853">
        <v>972.1</v>
      </c>
      <c r="L853">
        <v>155734.76</v>
      </c>
      <c r="M853">
        <v>522</v>
      </c>
      <c r="N853">
        <v>14</v>
      </c>
      <c r="O853" t="s">
        <v>21</v>
      </c>
    </row>
    <row r="854" spans="1:15" x14ac:dyDescent="0.25">
      <c r="A854" t="s">
        <v>178</v>
      </c>
      <c r="B854" t="s">
        <v>179</v>
      </c>
      <c r="C854" t="s">
        <v>148</v>
      </c>
      <c r="D854" t="s">
        <v>95</v>
      </c>
      <c r="E854" t="s">
        <v>64</v>
      </c>
      <c r="F854" t="s">
        <v>20</v>
      </c>
      <c r="G854">
        <v>94439</v>
      </c>
      <c r="H854">
        <v>1539</v>
      </c>
      <c r="I854">
        <v>716</v>
      </c>
      <c r="J854">
        <v>49</v>
      </c>
      <c r="K854">
        <v>5119.79</v>
      </c>
      <c r="L854">
        <v>5996.7</v>
      </c>
      <c r="M854">
        <v>22</v>
      </c>
      <c r="N854">
        <v>13</v>
      </c>
      <c r="O854" t="s">
        <v>23</v>
      </c>
    </row>
    <row r="855" spans="1:15" x14ac:dyDescent="0.25">
      <c r="A855" t="s">
        <v>27</v>
      </c>
      <c r="B855" t="s">
        <v>28</v>
      </c>
      <c r="C855" t="s">
        <v>152</v>
      </c>
      <c r="D855" t="s">
        <v>138</v>
      </c>
      <c r="E855" t="s">
        <v>31</v>
      </c>
      <c r="F855" t="s">
        <v>32</v>
      </c>
      <c r="G855">
        <v>27512</v>
      </c>
      <c r="H855">
        <v>1675</v>
      </c>
      <c r="I855">
        <v>648</v>
      </c>
      <c r="J855">
        <v>182</v>
      </c>
      <c r="K855">
        <v>773.54</v>
      </c>
      <c r="L855">
        <v>65478.77</v>
      </c>
      <c r="M855">
        <v>135</v>
      </c>
      <c r="N855">
        <v>17</v>
      </c>
      <c r="O855" t="s">
        <v>23</v>
      </c>
    </row>
    <row r="856" spans="1:15" x14ac:dyDescent="0.25">
      <c r="A856" t="s">
        <v>38</v>
      </c>
      <c r="B856" t="s">
        <v>39</v>
      </c>
      <c r="C856" t="s">
        <v>502</v>
      </c>
      <c r="D856" t="s">
        <v>106</v>
      </c>
      <c r="E856" t="s">
        <v>42</v>
      </c>
      <c r="F856" t="s">
        <v>20</v>
      </c>
      <c r="G856">
        <v>12615</v>
      </c>
      <c r="H856">
        <v>661</v>
      </c>
      <c r="I856">
        <v>352</v>
      </c>
      <c r="J856">
        <v>42</v>
      </c>
      <c r="K856">
        <v>1712.61</v>
      </c>
      <c r="L856">
        <v>9015.7099999999991</v>
      </c>
      <c r="M856">
        <v>21</v>
      </c>
      <c r="N856">
        <v>28</v>
      </c>
      <c r="O856" t="s">
        <v>21</v>
      </c>
    </row>
    <row r="857" spans="1:15" x14ac:dyDescent="0.25">
      <c r="A857" t="s">
        <v>38</v>
      </c>
      <c r="B857" t="s">
        <v>39</v>
      </c>
      <c r="C857" t="s">
        <v>319</v>
      </c>
      <c r="D857" t="s">
        <v>106</v>
      </c>
      <c r="E857" t="s">
        <v>42</v>
      </c>
      <c r="F857" t="s">
        <v>26</v>
      </c>
      <c r="G857">
        <v>46834</v>
      </c>
      <c r="H857">
        <v>1805</v>
      </c>
      <c r="I857">
        <v>475</v>
      </c>
      <c r="J857">
        <v>146</v>
      </c>
      <c r="K857">
        <v>5408.29</v>
      </c>
      <c r="L857">
        <v>30080.43</v>
      </c>
      <c r="M857">
        <v>75</v>
      </c>
      <c r="N857">
        <v>30</v>
      </c>
      <c r="O857" t="s">
        <v>43</v>
      </c>
    </row>
    <row r="858" spans="1:15" x14ac:dyDescent="0.25">
      <c r="A858" t="s">
        <v>52</v>
      </c>
      <c r="B858" t="s">
        <v>53</v>
      </c>
      <c r="C858" t="s">
        <v>334</v>
      </c>
      <c r="D858" t="s">
        <v>138</v>
      </c>
      <c r="E858" t="s">
        <v>37</v>
      </c>
      <c r="F858" t="s">
        <v>51</v>
      </c>
      <c r="G858">
        <v>60821</v>
      </c>
      <c r="H858">
        <v>2541</v>
      </c>
      <c r="I858">
        <v>879</v>
      </c>
      <c r="J858">
        <v>310</v>
      </c>
      <c r="K858">
        <v>726.21</v>
      </c>
      <c r="L858">
        <v>87286.67</v>
      </c>
      <c r="M858">
        <v>215</v>
      </c>
      <c r="N858">
        <v>28</v>
      </c>
      <c r="O858" t="s">
        <v>21</v>
      </c>
    </row>
    <row r="859" spans="1:15" x14ac:dyDescent="0.25">
      <c r="A859" t="s">
        <v>44</v>
      </c>
      <c r="B859" t="s">
        <v>45</v>
      </c>
      <c r="C859" t="s">
        <v>503</v>
      </c>
      <c r="D859" t="s">
        <v>91</v>
      </c>
      <c r="E859" t="s">
        <v>19</v>
      </c>
      <c r="F859" t="s">
        <v>26</v>
      </c>
      <c r="G859">
        <v>8974</v>
      </c>
      <c r="H859">
        <v>205</v>
      </c>
      <c r="I859">
        <v>59</v>
      </c>
      <c r="J859">
        <v>17</v>
      </c>
      <c r="K859">
        <v>1989.73</v>
      </c>
      <c r="L859">
        <v>9796.2199999999993</v>
      </c>
      <c r="M859">
        <v>7</v>
      </c>
      <c r="N859">
        <v>7</v>
      </c>
      <c r="O859" t="s">
        <v>23</v>
      </c>
    </row>
    <row r="860" spans="1:15" x14ac:dyDescent="0.25">
      <c r="A860" t="s">
        <v>129</v>
      </c>
      <c r="B860" t="s">
        <v>130</v>
      </c>
      <c r="C860" t="s">
        <v>188</v>
      </c>
      <c r="D860" t="s">
        <v>82</v>
      </c>
      <c r="E860" t="s">
        <v>31</v>
      </c>
      <c r="F860" t="s">
        <v>20</v>
      </c>
      <c r="G860">
        <v>71813</v>
      </c>
      <c r="H860">
        <v>855</v>
      </c>
      <c r="I860">
        <v>404</v>
      </c>
      <c r="J860">
        <v>52</v>
      </c>
      <c r="K860">
        <v>1860.84</v>
      </c>
      <c r="L860">
        <v>9879.36</v>
      </c>
      <c r="M860">
        <v>30</v>
      </c>
      <c r="N860">
        <v>28</v>
      </c>
      <c r="O860" t="s">
        <v>43</v>
      </c>
    </row>
    <row r="861" spans="1:15" x14ac:dyDescent="0.25">
      <c r="A861" t="s">
        <v>15</v>
      </c>
      <c r="B861" t="s">
        <v>16</v>
      </c>
      <c r="C861" t="s">
        <v>504</v>
      </c>
      <c r="D861" t="s">
        <v>91</v>
      </c>
      <c r="E861" t="s">
        <v>19</v>
      </c>
      <c r="F861" t="s">
        <v>51</v>
      </c>
      <c r="G861">
        <v>22664</v>
      </c>
      <c r="H861">
        <v>509</v>
      </c>
      <c r="I861">
        <v>181</v>
      </c>
      <c r="J861">
        <v>49</v>
      </c>
      <c r="K861">
        <v>4400.78</v>
      </c>
      <c r="L861">
        <v>30945.41</v>
      </c>
      <c r="M861">
        <v>24</v>
      </c>
      <c r="N861">
        <v>27</v>
      </c>
      <c r="O861" t="s">
        <v>21</v>
      </c>
    </row>
    <row r="862" spans="1:15" x14ac:dyDescent="0.25">
      <c r="A862" t="s">
        <v>33</v>
      </c>
      <c r="B862" t="s">
        <v>34</v>
      </c>
      <c r="C862" t="s">
        <v>505</v>
      </c>
      <c r="D862" t="s">
        <v>164</v>
      </c>
      <c r="E862" t="s">
        <v>37</v>
      </c>
      <c r="F862" t="s">
        <v>51</v>
      </c>
      <c r="G862">
        <v>42220</v>
      </c>
      <c r="H862">
        <v>1883</v>
      </c>
      <c r="I862">
        <v>684</v>
      </c>
      <c r="J862">
        <v>182</v>
      </c>
      <c r="K862">
        <v>5953.65</v>
      </c>
      <c r="L862">
        <v>52033.95</v>
      </c>
      <c r="M862">
        <v>134</v>
      </c>
      <c r="N862">
        <v>9</v>
      </c>
      <c r="O862" t="s">
        <v>43</v>
      </c>
    </row>
    <row r="863" spans="1:15" x14ac:dyDescent="0.25">
      <c r="A863" t="s">
        <v>47</v>
      </c>
      <c r="B863" t="s">
        <v>48</v>
      </c>
      <c r="C863" t="s">
        <v>384</v>
      </c>
      <c r="D863" t="s">
        <v>41</v>
      </c>
      <c r="E863" t="s">
        <v>37</v>
      </c>
      <c r="F863" t="s">
        <v>20</v>
      </c>
      <c r="G863">
        <v>51985</v>
      </c>
      <c r="H863">
        <v>2261</v>
      </c>
      <c r="I863">
        <v>772</v>
      </c>
      <c r="J863">
        <v>134</v>
      </c>
      <c r="K863">
        <v>7098.48</v>
      </c>
      <c r="L863">
        <v>27666.76</v>
      </c>
      <c r="M863">
        <v>85</v>
      </c>
      <c r="N863">
        <v>20</v>
      </c>
      <c r="O863" t="s">
        <v>43</v>
      </c>
    </row>
    <row r="864" spans="1:15" x14ac:dyDescent="0.25">
      <c r="A864" t="s">
        <v>76</v>
      </c>
      <c r="B864" t="s">
        <v>77</v>
      </c>
      <c r="C864" t="s">
        <v>506</v>
      </c>
      <c r="D864" t="s">
        <v>108</v>
      </c>
      <c r="E864" t="s">
        <v>42</v>
      </c>
      <c r="F864" t="s">
        <v>32</v>
      </c>
      <c r="G864">
        <v>31917</v>
      </c>
      <c r="H864">
        <v>684</v>
      </c>
      <c r="I864">
        <v>248</v>
      </c>
      <c r="J864">
        <v>21</v>
      </c>
      <c r="K864">
        <v>1634.29</v>
      </c>
      <c r="L864">
        <v>3598.58</v>
      </c>
      <c r="M864">
        <v>9</v>
      </c>
      <c r="N864">
        <v>23</v>
      </c>
      <c r="O864" t="s">
        <v>21</v>
      </c>
    </row>
    <row r="865" spans="1:15" x14ac:dyDescent="0.25">
      <c r="A865" t="s">
        <v>129</v>
      </c>
      <c r="B865" t="s">
        <v>130</v>
      </c>
      <c r="C865" t="s">
        <v>123</v>
      </c>
      <c r="D865" t="s">
        <v>82</v>
      </c>
      <c r="E865" t="s">
        <v>31</v>
      </c>
      <c r="F865" t="s">
        <v>51</v>
      </c>
      <c r="G865">
        <v>68598</v>
      </c>
      <c r="H865">
        <v>1038</v>
      </c>
      <c r="I865">
        <v>310</v>
      </c>
      <c r="J865">
        <v>68</v>
      </c>
      <c r="K865">
        <v>1814.97</v>
      </c>
      <c r="L865">
        <v>12925.91</v>
      </c>
      <c r="M865">
        <v>43</v>
      </c>
      <c r="N865">
        <v>15</v>
      </c>
      <c r="O865" t="s">
        <v>21</v>
      </c>
    </row>
    <row r="866" spans="1:15" x14ac:dyDescent="0.25">
      <c r="A866" t="s">
        <v>113</v>
      </c>
      <c r="B866" t="s">
        <v>114</v>
      </c>
      <c r="C866" t="s">
        <v>225</v>
      </c>
      <c r="D866" t="s">
        <v>170</v>
      </c>
      <c r="E866" t="s">
        <v>19</v>
      </c>
      <c r="F866" t="s">
        <v>55</v>
      </c>
      <c r="G866">
        <v>18538</v>
      </c>
      <c r="H866">
        <v>1012</v>
      </c>
      <c r="I866">
        <v>300</v>
      </c>
      <c r="J866">
        <v>125</v>
      </c>
      <c r="K866">
        <v>4289.2299999999996</v>
      </c>
      <c r="L866">
        <v>41510.68</v>
      </c>
      <c r="M866">
        <v>95</v>
      </c>
      <c r="N866">
        <v>19</v>
      </c>
      <c r="O866" t="s">
        <v>43</v>
      </c>
    </row>
    <row r="867" spans="1:15" x14ac:dyDescent="0.25">
      <c r="A867" t="s">
        <v>27</v>
      </c>
      <c r="B867" t="s">
        <v>28</v>
      </c>
      <c r="C867" t="s">
        <v>245</v>
      </c>
      <c r="D867" t="s">
        <v>30</v>
      </c>
      <c r="E867" t="s">
        <v>31</v>
      </c>
      <c r="F867" t="s">
        <v>32</v>
      </c>
      <c r="G867">
        <v>60507</v>
      </c>
      <c r="H867">
        <v>4692</v>
      </c>
      <c r="I867">
        <v>1979</v>
      </c>
      <c r="J867">
        <v>613</v>
      </c>
      <c r="K867">
        <v>2661.12</v>
      </c>
      <c r="L867">
        <v>186526.12</v>
      </c>
      <c r="M867">
        <v>454</v>
      </c>
      <c r="N867">
        <v>17</v>
      </c>
      <c r="O867" t="s">
        <v>23</v>
      </c>
    </row>
    <row r="868" spans="1:15" x14ac:dyDescent="0.25">
      <c r="A868" t="s">
        <v>47</v>
      </c>
      <c r="B868" t="s">
        <v>48</v>
      </c>
      <c r="C868" t="s">
        <v>429</v>
      </c>
      <c r="D868" t="s">
        <v>49</v>
      </c>
      <c r="E868" t="s">
        <v>37</v>
      </c>
      <c r="F868" t="s">
        <v>55</v>
      </c>
      <c r="G868">
        <v>49462</v>
      </c>
      <c r="H868">
        <v>1939</v>
      </c>
      <c r="I868">
        <v>667</v>
      </c>
      <c r="J868">
        <v>104</v>
      </c>
      <c r="K868">
        <v>3949.05</v>
      </c>
      <c r="L868">
        <v>21434.25</v>
      </c>
      <c r="M868">
        <v>58</v>
      </c>
      <c r="N868">
        <v>7</v>
      </c>
      <c r="O868" t="s">
        <v>43</v>
      </c>
    </row>
    <row r="869" spans="1:15" x14ac:dyDescent="0.25">
      <c r="A869" t="s">
        <v>129</v>
      </c>
      <c r="B869" t="s">
        <v>130</v>
      </c>
      <c r="C869" t="s">
        <v>397</v>
      </c>
      <c r="D869" t="s">
        <v>82</v>
      </c>
      <c r="E869" t="s">
        <v>31</v>
      </c>
      <c r="F869" t="s">
        <v>51</v>
      </c>
      <c r="G869">
        <v>61858</v>
      </c>
      <c r="H869">
        <v>1355</v>
      </c>
      <c r="I869">
        <v>484</v>
      </c>
      <c r="J869">
        <v>76</v>
      </c>
      <c r="K869">
        <v>3352.64</v>
      </c>
      <c r="L869">
        <v>13063.9</v>
      </c>
      <c r="M869">
        <v>39</v>
      </c>
      <c r="N869">
        <v>20</v>
      </c>
      <c r="O869" t="s">
        <v>43</v>
      </c>
    </row>
    <row r="870" spans="1:15" x14ac:dyDescent="0.25">
      <c r="A870" t="s">
        <v>72</v>
      </c>
      <c r="B870" t="s">
        <v>73</v>
      </c>
      <c r="C870" t="s">
        <v>134</v>
      </c>
      <c r="D870" t="s">
        <v>86</v>
      </c>
      <c r="E870" t="s">
        <v>31</v>
      </c>
      <c r="F870" t="s">
        <v>55</v>
      </c>
      <c r="G870">
        <v>52004</v>
      </c>
      <c r="H870">
        <v>2147</v>
      </c>
      <c r="I870">
        <v>1006</v>
      </c>
      <c r="J870">
        <v>235</v>
      </c>
      <c r="K870">
        <v>4068.52</v>
      </c>
      <c r="L870">
        <v>43662.03</v>
      </c>
      <c r="M870">
        <v>172</v>
      </c>
      <c r="N870">
        <v>12</v>
      </c>
      <c r="O870" t="s">
        <v>21</v>
      </c>
    </row>
    <row r="871" spans="1:15" x14ac:dyDescent="0.25">
      <c r="A871" t="s">
        <v>33</v>
      </c>
      <c r="B871" t="s">
        <v>34</v>
      </c>
      <c r="C871" t="s">
        <v>158</v>
      </c>
      <c r="D871" t="s">
        <v>58</v>
      </c>
      <c r="E871" t="s">
        <v>37</v>
      </c>
      <c r="F871" t="s">
        <v>55</v>
      </c>
      <c r="G871">
        <v>37312</v>
      </c>
      <c r="H871">
        <v>1324</v>
      </c>
      <c r="I871">
        <v>636</v>
      </c>
      <c r="J871">
        <v>164</v>
      </c>
      <c r="K871">
        <v>5609.91</v>
      </c>
      <c r="L871">
        <v>52427.73</v>
      </c>
      <c r="M871">
        <v>130</v>
      </c>
      <c r="N871">
        <v>24</v>
      </c>
      <c r="O871" t="s">
        <v>23</v>
      </c>
    </row>
    <row r="872" spans="1:15" x14ac:dyDescent="0.25">
      <c r="A872" t="s">
        <v>33</v>
      </c>
      <c r="B872" t="s">
        <v>34</v>
      </c>
      <c r="C872" t="s">
        <v>421</v>
      </c>
      <c r="D872" t="s">
        <v>36</v>
      </c>
      <c r="E872" t="s">
        <v>37</v>
      </c>
      <c r="F872" t="s">
        <v>20</v>
      </c>
      <c r="G872">
        <v>12715</v>
      </c>
      <c r="H872">
        <v>777</v>
      </c>
      <c r="I872">
        <v>331</v>
      </c>
      <c r="J872">
        <v>87</v>
      </c>
      <c r="K872">
        <v>2427.1799999999998</v>
      </c>
      <c r="L872">
        <v>19523.599999999999</v>
      </c>
      <c r="M872">
        <v>66</v>
      </c>
      <c r="N872">
        <v>8</v>
      </c>
      <c r="O872" t="s">
        <v>21</v>
      </c>
    </row>
    <row r="873" spans="1:15" x14ac:dyDescent="0.25">
      <c r="A873" t="s">
        <v>65</v>
      </c>
      <c r="B873" t="s">
        <v>66</v>
      </c>
      <c r="C873" t="s">
        <v>374</v>
      </c>
      <c r="D873" t="s">
        <v>120</v>
      </c>
      <c r="E873" t="s">
        <v>37</v>
      </c>
      <c r="F873" t="s">
        <v>20</v>
      </c>
      <c r="G873">
        <v>20532</v>
      </c>
      <c r="H873">
        <v>2180</v>
      </c>
      <c r="I873">
        <v>672</v>
      </c>
      <c r="J873">
        <v>478</v>
      </c>
      <c r="K873">
        <v>1671.18</v>
      </c>
      <c r="L873">
        <v>112449.74</v>
      </c>
      <c r="M873">
        <v>369</v>
      </c>
      <c r="N873">
        <v>13</v>
      </c>
      <c r="O873" t="s">
        <v>23</v>
      </c>
    </row>
    <row r="874" spans="1:15" x14ac:dyDescent="0.25">
      <c r="A874" t="s">
        <v>38</v>
      </c>
      <c r="B874" t="s">
        <v>39</v>
      </c>
      <c r="C874" t="s">
        <v>122</v>
      </c>
      <c r="D874" t="s">
        <v>106</v>
      </c>
      <c r="E874" t="s">
        <v>42</v>
      </c>
      <c r="F874" t="s">
        <v>20</v>
      </c>
      <c r="G874">
        <v>17389</v>
      </c>
      <c r="H874">
        <v>569</v>
      </c>
      <c r="I874">
        <v>164</v>
      </c>
      <c r="J874">
        <v>48</v>
      </c>
      <c r="K874">
        <v>1265.6400000000001</v>
      </c>
      <c r="L874">
        <v>11364.52</v>
      </c>
      <c r="M874">
        <v>30</v>
      </c>
      <c r="N874">
        <v>25</v>
      </c>
      <c r="O874" t="s">
        <v>23</v>
      </c>
    </row>
    <row r="875" spans="1:15" x14ac:dyDescent="0.25">
      <c r="A875" t="s">
        <v>98</v>
      </c>
      <c r="B875" t="s">
        <v>99</v>
      </c>
      <c r="C875" t="s">
        <v>280</v>
      </c>
      <c r="D875" t="s">
        <v>103</v>
      </c>
      <c r="E875" t="s">
        <v>42</v>
      </c>
      <c r="F875" t="s">
        <v>51</v>
      </c>
      <c r="G875">
        <v>22096</v>
      </c>
      <c r="H875">
        <v>1921</v>
      </c>
      <c r="I875">
        <v>895</v>
      </c>
      <c r="J875">
        <v>394</v>
      </c>
      <c r="K875">
        <v>1250.3599999999999</v>
      </c>
      <c r="L875">
        <v>124963.01</v>
      </c>
      <c r="M875">
        <v>336</v>
      </c>
      <c r="N875">
        <v>26</v>
      </c>
      <c r="O875" t="s">
        <v>21</v>
      </c>
    </row>
    <row r="876" spans="1:15" x14ac:dyDescent="0.25">
      <c r="A876" t="s">
        <v>44</v>
      </c>
      <c r="B876" t="s">
        <v>45</v>
      </c>
      <c r="C876" t="s">
        <v>365</v>
      </c>
      <c r="D876" t="s">
        <v>25</v>
      </c>
      <c r="E876" t="s">
        <v>19</v>
      </c>
      <c r="F876" t="s">
        <v>32</v>
      </c>
      <c r="G876">
        <v>24644</v>
      </c>
      <c r="H876">
        <v>411</v>
      </c>
      <c r="I876">
        <v>138</v>
      </c>
      <c r="J876">
        <v>38</v>
      </c>
      <c r="K876">
        <v>4502.59</v>
      </c>
      <c r="L876">
        <v>17434.37</v>
      </c>
      <c r="M876">
        <v>23</v>
      </c>
      <c r="N876">
        <v>13</v>
      </c>
      <c r="O876" t="s">
        <v>23</v>
      </c>
    </row>
    <row r="877" spans="1:15" x14ac:dyDescent="0.25">
      <c r="A877" t="s">
        <v>27</v>
      </c>
      <c r="B877" t="s">
        <v>28</v>
      </c>
      <c r="C877" t="s">
        <v>350</v>
      </c>
      <c r="D877" t="s">
        <v>138</v>
      </c>
      <c r="E877" t="s">
        <v>31</v>
      </c>
      <c r="F877" t="s">
        <v>51</v>
      </c>
      <c r="G877">
        <v>17246</v>
      </c>
      <c r="H877">
        <v>698</v>
      </c>
      <c r="I877">
        <v>308</v>
      </c>
      <c r="J877">
        <v>97</v>
      </c>
      <c r="K877">
        <v>404.63</v>
      </c>
      <c r="L877">
        <v>26832.22</v>
      </c>
      <c r="M877">
        <v>63</v>
      </c>
      <c r="N877">
        <v>23</v>
      </c>
      <c r="O877" t="s">
        <v>23</v>
      </c>
    </row>
    <row r="878" spans="1:15" x14ac:dyDescent="0.25">
      <c r="A878" t="s">
        <v>38</v>
      </c>
      <c r="B878" t="s">
        <v>39</v>
      </c>
      <c r="C878" t="s">
        <v>296</v>
      </c>
      <c r="D878" t="s">
        <v>41</v>
      </c>
      <c r="E878" t="s">
        <v>42</v>
      </c>
      <c r="F878" t="s">
        <v>20</v>
      </c>
      <c r="G878">
        <v>17557</v>
      </c>
      <c r="H878">
        <v>579</v>
      </c>
      <c r="I878">
        <v>146</v>
      </c>
      <c r="J878">
        <v>32</v>
      </c>
      <c r="K878">
        <v>1426.3</v>
      </c>
      <c r="L878">
        <v>7421.31</v>
      </c>
      <c r="M878">
        <v>18</v>
      </c>
      <c r="N878">
        <v>19</v>
      </c>
      <c r="O878" t="s">
        <v>23</v>
      </c>
    </row>
    <row r="879" spans="1:15" x14ac:dyDescent="0.25">
      <c r="A879" t="s">
        <v>92</v>
      </c>
      <c r="B879" t="s">
        <v>93</v>
      </c>
      <c r="C879" t="s">
        <v>507</v>
      </c>
      <c r="D879" t="s">
        <v>149</v>
      </c>
      <c r="E879" t="s">
        <v>31</v>
      </c>
      <c r="F879" t="s">
        <v>20</v>
      </c>
      <c r="G879">
        <v>84397</v>
      </c>
      <c r="H879">
        <v>1209</v>
      </c>
      <c r="I879">
        <v>442</v>
      </c>
      <c r="J879">
        <v>24</v>
      </c>
      <c r="K879">
        <v>4137.78</v>
      </c>
      <c r="L879">
        <v>4232.8900000000003</v>
      </c>
      <c r="M879">
        <v>10</v>
      </c>
      <c r="N879">
        <v>27</v>
      </c>
      <c r="O879" t="s">
        <v>21</v>
      </c>
    </row>
    <row r="880" spans="1:15" x14ac:dyDescent="0.25">
      <c r="A880" t="s">
        <v>65</v>
      </c>
      <c r="B880" t="s">
        <v>66</v>
      </c>
      <c r="C880" t="s">
        <v>508</v>
      </c>
      <c r="D880" t="s">
        <v>120</v>
      </c>
      <c r="E880" t="s">
        <v>37</v>
      </c>
      <c r="F880" t="s">
        <v>55</v>
      </c>
      <c r="G880">
        <v>13147</v>
      </c>
      <c r="H880">
        <v>1921</v>
      </c>
      <c r="I880">
        <v>875</v>
      </c>
      <c r="J880">
        <v>370</v>
      </c>
      <c r="K880">
        <v>1435.67</v>
      </c>
      <c r="L880">
        <v>138653.85999999999</v>
      </c>
      <c r="M880">
        <v>313</v>
      </c>
      <c r="N880">
        <v>19</v>
      </c>
    </row>
    <row r="881" spans="1:15" x14ac:dyDescent="0.25">
      <c r="A881" t="s">
        <v>178</v>
      </c>
      <c r="B881" t="s">
        <v>179</v>
      </c>
      <c r="C881" t="s">
        <v>509</v>
      </c>
      <c r="D881" t="s">
        <v>149</v>
      </c>
      <c r="E881" t="s">
        <v>64</v>
      </c>
      <c r="F881" t="s">
        <v>51</v>
      </c>
      <c r="G881">
        <v>29142</v>
      </c>
      <c r="H881">
        <v>400</v>
      </c>
      <c r="I881">
        <v>194</v>
      </c>
      <c r="J881">
        <v>7</v>
      </c>
      <c r="K881">
        <v>1425.28</v>
      </c>
      <c r="L881">
        <v>1212.04</v>
      </c>
      <c r="M881">
        <v>3</v>
      </c>
      <c r="N881">
        <v>30</v>
      </c>
      <c r="O881" t="s">
        <v>21</v>
      </c>
    </row>
    <row r="882" spans="1:15" x14ac:dyDescent="0.25">
      <c r="A882" t="s">
        <v>38</v>
      </c>
      <c r="B882" t="s">
        <v>39</v>
      </c>
      <c r="C882" t="s">
        <v>313</v>
      </c>
      <c r="D882" t="s">
        <v>106</v>
      </c>
      <c r="E882" t="s">
        <v>42</v>
      </c>
      <c r="F882" t="s">
        <v>32</v>
      </c>
      <c r="G882">
        <v>32735</v>
      </c>
      <c r="H882">
        <v>1662</v>
      </c>
      <c r="I882">
        <v>423</v>
      </c>
      <c r="J882">
        <v>85</v>
      </c>
      <c r="K882">
        <v>5223.96</v>
      </c>
      <c r="L882">
        <v>15287.72</v>
      </c>
      <c r="M882">
        <v>55</v>
      </c>
      <c r="N882">
        <v>25</v>
      </c>
      <c r="O882" t="s">
        <v>43</v>
      </c>
    </row>
    <row r="883" spans="1:15" x14ac:dyDescent="0.25">
      <c r="A883" t="s">
        <v>60</v>
      </c>
      <c r="B883" t="s">
        <v>61</v>
      </c>
      <c r="C883" t="s">
        <v>172</v>
      </c>
      <c r="D883" t="s">
        <v>63</v>
      </c>
      <c r="E883" t="s">
        <v>64</v>
      </c>
      <c r="F883" t="s">
        <v>55</v>
      </c>
      <c r="G883">
        <v>41689</v>
      </c>
      <c r="H883">
        <v>2022</v>
      </c>
      <c r="I883">
        <v>649</v>
      </c>
      <c r="J883">
        <v>158</v>
      </c>
      <c r="K883">
        <v>3180.3</v>
      </c>
      <c r="L883">
        <v>28775.82</v>
      </c>
      <c r="M883">
        <v>111</v>
      </c>
      <c r="N883">
        <v>24</v>
      </c>
      <c r="O883" t="s">
        <v>21</v>
      </c>
    </row>
    <row r="884" spans="1:15" x14ac:dyDescent="0.25">
      <c r="A884" t="s">
        <v>33</v>
      </c>
      <c r="B884" t="s">
        <v>34</v>
      </c>
      <c r="C884" t="s">
        <v>274</v>
      </c>
      <c r="D884" t="s">
        <v>36</v>
      </c>
      <c r="E884" t="s">
        <v>37</v>
      </c>
      <c r="F884" t="s">
        <v>55</v>
      </c>
      <c r="G884">
        <v>28636</v>
      </c>
      <c r="H884">
        <v>1114</v>
      </c>
      <c r="I884">
        <v>391</v>
      </c>
      <c r="J884">
        <v>91</v>
      </c>
      <c r="K884">
        <v>4939.1499999999996</v>
      </c>
      <c r="L884">
        <v>26330.91</v>
      </c>
      <c r="M884">
        <v>66</v>
      </c>
      <c r="N884">
        <v>21</v>
      </c>
    </row>
    <row r="885" spans="1:15" x14ac:dyDescent="0.25">
      <c r="A885" t="s">
        <v>129</v>
      </c>
      <c r="B885" t="s">
        <v>130</v>
      </c>
      <c r="C885" t="s">
        <v>510</v>
      </c>
      <c r="D885" t="s">
        <v>79</v>
      </c>
      <c r="E885" t="s">
        <v>31</v>
      </c>
      <c r="F885" t="s">
        <v>32</v>
      </c>
      <c r="G885">
        <v>25539</v>
      </c>
      <c r="H885">
        <v>576</v>
      </c>
      <c r="I885">
        <v>210</v>
      </c>
      <c r="J885">
        <v>24</v>
      </c>
      <c r="K885">
        <v>817.85</v>
      </c>
      <c r="L885">
        <v>5675.79</v>
      </c>
      <c r="M885">
        <v>14</v>
      </c>
      <c r="N885">
        <v>18</v>
      </c>
      <c r="O885" t="s">
        <v>43</v>
      </c>
    </row>
    <row r="886" spans="1:15" x14ac:dyDescent="0.25">
      <c r="A886" t="s">
        <v>60</v>
      </c>
      <c r="B886" t="s">
        <v>61</v>
      </c>
      <c r="C886" t="s">
        <v>384</v>
      </c>
      <c r="D886" t="s">
        <v>63</v>
      </c>
      <c r="E886" t="s">
        <v>64</v>
      </c>
      <c r="F886" t="s">
        <v>55</v>
      </c>
      <c r="G886">
        <v>47283</v>
      </c>
      <c r="H886">
        <v>1487</v>
      </c>
      <c r="I886">
        <v>519</v>
      </c>
      <c r="J886">
        <v>161</v>
      </c>
      <c r="K886">
        <v>4568.88</v>
      </c>
      <c r="L886">
        <v>40813.120000000003</v>
      </c>
      <c r="M886">
        <v>100</v>
      </c>
      <c r="N886">
        <v>7</v>
      </c>
      <c r="O886" t="s">
        <v>23</v>
      </c>
    </row>
    <row r="887" spans="1:15" x14ac:dyDescent="0.25">
      <c r="A887" t="s">
        <v>44</v>
      </c>
      <c r="B887" t="s">
        <v>45</v>
      </c>
      <c r="C887" t="s">
        <v>262</v>
      </c>
      <c r="D887" t="s">
        <v>18</v>
      </c>
      <c r="E887" t="s">
        <v>19</v>
      </c>
      <c r="F887" t="s">
        <v>32</v>
      </c>
      <c r="G887">
        <v>10888</v>
      </c>
      <c r="H887">
        <v>299</v>
      </c>
      <c r="I887">
        <v>94</v>
      </c>
      <c r="J887">
        <v>34</v>
      </c>
      <c r="K887">
        <v>1869.61</v>
      </c>
      <c r="L887">
        <v>15803.56</v>
      </c>
      <c r="M887">
        <v>15</v>
      </c>
      <c r="N887">
        <v>26</v>
      </c>
      <c r="O887" t="s">
        <v>23</v>
      </c>
    </row>
    <row r="888" spans="1:15" x14ac:dyDescent="0.25">
      <c r="A888" t="s">
        <v>47</v>
      </c>
      <c r="B888" t="s">
        <v>48</v>
      </c>
      <c r="C888" t="s">
        <v>313</v>
      </c>
      <c r="D888" t="s">
        <v>41</v>
      </c>
      <c r="E888" t="s">
        <v>37</v>
      </c>
      <c r="F888" t="s">
        <v>20</v>
      </c>
      <c r="G888">
        <v>43186</v>
      </c>
      <c r="H888">
        <v>1531</v>
      </c>
      <c r="I888">
        <v>693</v>
      </c>
      <c r="J888">
        <v>149</v>
      </c>
      <c r="K888">
        <v>5262.95</v>
      </c>
      <c r="L888">
        <v>31126.51</v>
      </c>
      <c r="M888">
        <v>75</v>
      </c>
      <c r="N888">
        <v>29</v>
      </c>
      <c r="O888" t="s">
        <v>23</v>
      </c>
    </row>
    <row r="889" spans="1:15" x14ac:dyDescent="0.25">
      <c r="A889" t="s">
        <v>178</v>
      </c>
      <c r="B889" t="s">
        <v>179</v>
      </c>
      <c r="C889" t="s">
        <v>201</v>
      </c>
      <c r="D889" t="s">
        <v>95</v>
      </c>
      <c r="E889" t="s">
        <v>64</v>
      </c>
      <c r="F889" t="s">
        <v>26</v>
      </c>
      <c r="G889">
        <v>67810</v>
      </c>
      <c r="H889">
        <v>883</v>
      </c>
      <c r="I889">
        <v>286</v>
      </c>
      <c r="J889">
        <v>26</v>
      </c>
      <c r="K889">
        <v>1780.25</v>
      </c>
      <c r="L889">
        <v>4694.6499999999996</v>
      </c>
      <c r="M889">
        <v>11</v>
      </c>
      <c r="N889">
        <v>24</v>
      </c>
      <c r="O889" t="s">
        <v>43</v>
      </c>
    </row>
    <row r="890" spans="1:15" x14ac:dyDescent="0.25">
      <c r="A890" t="s">
        <v>60</v>
      </c>
      <c r="B890" t="s">
        <v>61</v>
      </c>
      <c r="C890" t="s">
        <v>302</v>
      </c>
      <c r="D890" t="s">
        <v>86</v>
      </c>
      <c r="E890" t="s">
        <v>64</v>
      </c>
      <c r="F890" t="s">
        <v>20</v>
      </c>
      <c r="G890">
        <v>52655</v>
      </c>
      <c r="H890">
        <v>1320</v>
      </c>
      <c r="I890">
        <v>465</v>
      </c>
      <c r="J890">
        <v>86</v>
      </c>
      <c r="K890">
        <v>2451.6999999999998</v>
      </c>
      <c r="L890">
        <v>21467.53</v>
      </c>
      <c r="M890">
        <v>54</v>
      </c>
      <c r="N890">
        <v>10</v>
      </c>
      <c r="O890" t="s">
        <v>23</v>
      </c>
    </row>
    <row r="891" spans="1:15" x14ac:dyDescent="0.25">
      <c r="A891" t="s">
        <v>15</v>
      </c>
      <c r="B891" t="s">
        <v>16</v>
      </c>
      <c r="C891" t="s">
        <v>275</v>
      </c>
      <c r="D891" t="s">
        <v>25</v>
      </c>
      <c r="E891" t="s">
        <v>19</v>
      </c>
      <c r="F891" t="s">
        <v>32</v>
      </c>
      <c r="G891">
        <v>8270</v>
      </c>
      <c r="H891">
        <v>157</v>
      </c>
      <c r="I891">
        <v>61</v>
      </c>
      <c r="J891">
        <v>20</v>
      </c>
      <c r="K891">
        <v>1664.71</v>
      </c>
      <c r="L891">
        <v>9665.8700000000008</v>
      </c>
      <c r="M891">
        <v>9</v>
      </c>
      <c r="N891">
        <v>17</v>
      </c>
      <c r="O891" t="s">
        <v>43</v>
      </c>
    </row>
    <row r="892" spans="1:15" x14ac:dyDescent="0.25">
      <c r="A892" t="s">
        <v>76</v>
      </c>
      <c r="B892" t="s">
        <v>77</v>
      </c>
      <c r="C892" t="s">
        <v>424</v>
      </c>
      <c r="D892" t="s">
        <v>82</v>
      </c>
      <c r="E892" t="s">
        <v>42</v>
      </c>
      <c r="F892" t="s">
        <v>55</v>
      </c>
      <c r="G892">
        <v>76887</v>
      </c>
      <c r="H892">
        <v>1232</v>
      </c>
      <c r="I892">
        <v>353</v>
      </c>
      <c r="J892">
        <v>70</v>
      </c>
      <c r="K892">
        <v>1706.34</v>
      </c>
      <c r="L892">
        <v>10956.17</v>
      </c>
      <c r="M892">
        <v>43</v>
      </c>
    </row>
    <row r="893" spans="1:15" x14ac:dyDescent="0.25">
      <c r="A893" t="s">
        <v>47</v>
      </c>
      <c r="B893" t="s">
        <v>48</v>
      </c>
      <c r="C893" t="s">
        <v>345</v>
      </c>
      <c r="D893" t="s">
        <v>106</v>
      </c>
      <c r="E893" t="s">
        <v>37</v>
      </c>
      <c r="F893" t="s">
        <v>51</v>
      </c>
      <c r="G893">
        <v>53297</v>
      </c>
      <c r="H893">
        <v>2897</v>
      </c>
      <c r="I893">
        <v>1509</v>
      </c>
      <c r="J893">
        <v>183</v>
      </c>
      <c r="K893">
        <v>8394.1299999999992</v>
      </c>
      <c r="L893">
        <v>39531.379999999997</v>
      </c>
      <c r="M893">
        <v>96</v>
      </c>
      <c r="N893">
        <v>27</v>
      </c>
      <c r="O893" t="s">
        <v>23</v>
      </c>
    </row>
    <row r="894" spans="1:15" x14ac:dyDescent="0.25">
      <c r="A894" t="s">
        <v>129</v>
      </c>
      <c r="B894" t="s">
        <v>130</v>
      </c>
      <c r="C894" t="s">
        <v>469</v>
      </c>
      <c r="D894" t="s">
        <v>108</v>
      </c>
      <c r="E894" t="s">
        <v>31</v>
      </c>
      <c r="F894" t="s">
        <v>55</v>
      </c>
      <c r="G894">
        <v>88118</v>
      </c>
      <c r="H894">
        <v>1681</v>
      </c>
      <c r="I894">
        <v>563</v>
      </c>
      <c r="J894">
        <v>94</v>
      </c>
      <c r="K894">
        <v>3277.8</v>
      </c>
      <c r="L894">
        <v>19161.32</v>
      </c>
      <c r="M894">
        <v>60</v>
      </c>
      <c r="N894">
        <v>28</v>
      </c>
      <c r="O894" t="s">
        <v>43</v>
      </c>
    </row>
    <row r="895" spans="1:15" x14ac:dyDescent="0.25">
      <c r="A895" t="s">
        <v>44</v>
      </c>
      <c r="B895" t="s">
        <v>45</v>
      </c>
      <c r="C895" t="s">
        <v>458</v>
      </c>
      <c r="D895" t="s">
        <v>25</v>
      </c>
      <c r="E895" t="s">
        <v>19</v>
      </c>
      <c r="F895" t="s">
        <v>20</v>
      </c>
      <c r="G895">
        <v>20124</v>
      </c>
      <c r="H895">
        <v>658</v>
      </c>
      <c r="I895">
        <v>241</v>
      </c>
      <c r="J895">
        <v>62</v>
      </c>
      <c r="K895">
        <v>4517.37</v>
      </c>
      <c r="L895">
        <v>30427.83</v>
      </c>
      <c r="M895">
        <v>28</v>
      </c>
      <c r="N895">
        <v>21</v>
      </c>
      <c r="O895" t="s">
        <v>43</v>
      </c>
    </row>
    <row r="896" spans="1:15" x14ac:dyDescent="0.25">
      <c r="A896" t="s">
        <v>44</v>
      </c>
      <c r="B896" t="s">
        <v>45</v>
      </c>
      <c r="C896" t="s">
        <v>511</v>
      </c>
      <c r="D896" t="s">
        <v>18</v>
      </c>
      <c r="E896" t="s">
        <v>19</v>
      </c>
      <c r="F896" t="s">
        <v>20</v>
      </c>
      <c r="G896">
        <v>21548</v>
      </c>
      <c r="H896">
        <v>658</v>
      </c>
      <c r="I896">
        <v>313</v>
      </c>
      <c r="J896">
        <v>68</v>
      </c>
      <c r="K896">
        <v>3986.52</v>
      </c>
      <c r="L896">
        <v>46073.29</v>
      </c>
      <c r="M896">
        <v>37</v>
      </c>
      <c r="N896">
        <v>29</v>
      </c>
      <c r="O896" t="s">
        <v>21</v>
      </c>
    </row>
    <row r="897" spans="1:15" x14ac:dyDescent="0.25">
      <c r="A897" t="s">
        <v>27</v>
      </c>
      <c r="B897" t="s">
        <v>28</v>
      </c>
      <c r="C897" t="s">
        <v>512</v>
      </c>
      <c r="D897" t="s">
        <v>89</v>
      </c>
      <c r="E897" t="s">
        <v>31</v>
      </c>
      <c r="F897" t="s">
        <v>20</v>
      </c>
      <c r="G897">
        <v>57727</v>
      </c>
      <c r="H897">
        <v>4469</v>
      </c>
      <c r="I897">
        <v>1953</v>
      </c>
      <c r="J897">
        <v>562</v>
      </c>
      <c r="K897">
        <v>1774.08</v>
      </c>
      <c r="L897">
        <v>171681.04</v>
      </c>
      <c r="M897">
        <v>438</v>
      </c>
      <c r="N897">
        <v>12</v>
      </c>
      <c r="O897" t="s">
        <v>23</v>
      </c>
    </row>
    <row r="898" spans="1:15" x14ac:dyDescent="0.25">
      <c r="A898" t="s">
        <v>113</v>
      </c>
      <c r="B898" t="s">
        <v>114</v>
      </c>
      <c r="C898" t="s">
        <v>162</v>
      </c>
      <c r="D898" t="s">
        <v>170</v>
      </c>
      <c r="E898" t="s">
        <v>19</v>
      </c>
      <c r="F898" t="s">
        <v>55</v>
      </c>
      <c r="G898">
        <v>12762</v>
      </c>
      <c r="H898">
        <v>808</v>
      </c>
      <c r="I898">
        <v>298</v>
      </c>
      <c r="J898">
        <v>67</v>
      </c>
      <c r="K898">
        <v>3433.72</v>
      </c>
      <c r="L898">
        <v>22447.8</v>
      </c>
      <c r="M898">
        <v>46</v>
      </c>
      <c r="N898">
        <v>7</v>
      </c>
      <c r="O898" t="s">
        <v>21</v>
      </c>
    </row>
    <row r="899" spans="1:15" x14ac:dyDescent="0.25">
      <c r="A899" t="s">
        <v>38</v>
      </c>
      <c r="B899" t="s">
        <v>39</v>
      </c>
      <c r="C899" t="s">
        <v>115</v>
      </c>
      <c r="D899" t="s">
        <v>41</v>
      </c>
      <c r="E899" t="s">
        <v>42</v>
      </c>
      <c r="F899" t="s">
        <v>26</v>
      </c>
      <c r="G899">
        <v>37009</v>
      </c>
      <c r="H899">
        <v>1661</v>
      </c>
      <c r="I899">
        <v>754</v>
      </c>
      <c r="J899">
        <v>103</v>
      </c>
      <c r="K899">
        <v>4311.43</v>
      </c>
      <c r="L899">
        <v>22178.23</v>
      </c>
      <c r="M899">
        <v>70</v>
      </c>
      <c r="N899">
        <v>19</v>
      </c>
      <c r="O899" t="s">
        <v>21</v>
      </c>
    </row>
    <row r="900" spans="1:15" x14ac:dyDescent="0.25">
      <c r="A900" t="s">
        <v>92</v>
      </c>
      <c r="B900" t="s">
        <v>93</v>
      </c>
      <c r="C900" t="s">
        <v>513</v>
      </c>
      <c r="D900" t="s">
        <v>95</v>
      </c>
      <c r="E900" t="s">
        <v>31</v>
      </c>
      <c r="F900" t="s">
        <v>20</v>
      </c>
      <c r="G900">
        <v>76068</v>
      </c>
      <c r="H900">
        <v>895</v>
      </c>
      <c r="I900">
        <v>247</v>
      </c>
      <c r="J900">
        <v>34</v>
      </c>
      <c r="K900">
        <v>2897.06</v>
      </c>
      <c r="L900">
        <v>4362.24</v>
      </c>
      <c r="M900">
        <v>16</v>
      </c>
      <c r="N900">
        <v>15</v>
      </c>
      <c r="O900" t="s">
        <v>43</v>
      </c>
    </row>
    <row r="901" spans="1:15" x14ac:dyDescent="0.25">
      <c r="A901" t="s">
        <v>15</v>
      </c>
      <c r="B901" t="s">
        <v>16</v>
      </c>
      <c r="C901" t="s">
        <v>360</v>
      </c>
      <c r="D901" t="s">
        <v>18</v>
      </c>
      <c r="E901" t="s">
        <v>19</v>
      </c>
      <c r="F901" t="s">
        <v>32</v>
      </c>
      <c r="G901">
        <v>7778</v>
      </c>
      <c r="H901">
        <v>241</v>
      </c>
      <c r="I901">
        <v>69</v>
      </c>
      <c r="J901">
        <v>29</v>
      </c>
      <c r="K901">
        <v>2546.58</v>
      </c>
      <c r="L901">
        <v>20843.63</v>
      </c>
      <c r="M901">
        <v>11</v>
      </c>
      <c r="N901">
        <v>28</v>
      </c>
      <c r="O901" t="s">
        <v>43</v>
      </c>
    </row>
    <row r="902" spans="1:15" x14ac:dyDescent="0.25">
      <c r="A902" t="s">
        <v>72</v>
      </c>
      <c r="B902" t="s">
        <v>73</v>
      </c>
      <c r="C902" t="s">
        <v>174</v>
      </c>
      <c r="D902" t="s">
        <v>70</v>
      </c>
      <c r="E902" t="s">
        <v>31</v>
      </c>
      <c r="F902" t="s">
        <v>26</v>
      </c>
      <c r="G902">
        <v>32304</v>
      </c>
      <c r="H902">
        <v>1257</v>
      </c>
      <c r="I902">
        <v>358</v>
      </c>
      <c r="J902">
        <v>103</v>
      </c>
      <c r="K902">
        <v>3871.49</v>
      </c>
      <c r="L902">
        <v>21525.33</v>
      </c>
      <c r="M902">
        <v>60</v>
      </c>
      <c r="N902">
        <v>17</v>
      </c>
      <c r="O902" t="s">
        <v>23</v>
      </c>
    </row>
    <row r="903" spans="1:15" x14ac:dyDescent="0.25">
      <c r="A903" t="s">
        <v>92</v>
      </c>
      <c r="B903" t="s">
        <v>93</v>
      </c>
      <c r="C903" t="s">
        <v>96</v>
      </c>
      <c r="D903" t="s">
        <v>149</v>
      </c>
      <c r="E903" t="s">
        <v>31</v>
      </c>
      <c r="F903" t="s">
        <v>55</v>
      </c>
      <c r="G903">
        <v>93505</v>
      </c>
      <c r="H903">
        <v>477</v>
      </c>
      <c r="I903">
        <v>129</v>
      </c>
      <c r="J903">
        <v>10</v>
      </c>
      <c r="K903">
        <v>1672.42</v>
      </c>
      <c r="L903">
        <v>1226.56</v>
      </c>
      <c r="M903">
        <v>4</v>
      </c>
      <c r="N903">
        <v>14</v>
      </c>
      <c r="O903" t="s">
        <v>21</v>
      </c>
    </row>
    <row r="904" spans="1:15" x14ac:dyDescent="0.25">
      <c r="A904" t="s">
        <v>33</v>
      </c>
      <c r="B904" t="s">
        <v>34</v>
      </c>
      <c r="C904" t="s">
        <v>310</v>
      </c>
      <c r="D904" t="s">
        <v>164</v>
      </c>
      <c r="E904" t="s">
        <v>37</v>
      </c>
      <c r="F904" t="s">
        <v>32</v>
      </c>
      <c r="G904">
        <v>32987</v>
      </c>
      <c r="H904">
        <v>1265</v>
      </c>
      <c r="I904">
        <v>678</v>
      </c>
      <c r="J904">
        <v>109</v>
      </c>
      <c r="K904">
        <v>3256.25</v>
      </c>
      <c r="L904">
        <v>32127.360000000001</v>
      </c>
      <c r="M904">
        <v>68</v>
      </c>
      <c r="N904">
        <v>24</v>
      </c>
      <c r="O904" t="s">
        <v>43</v>
      </c>
    </row>
    <row r="905" spans="1:15" x14ac:dyDescent="0.25">
      <c r="A905" t="s">
        <v>47</v>
      </c>
      <c r="B905" t="s">
        <v>48</v>
      </c>
      <c r="C905" t="s">
        <v>57</v>
      </c>
      <c r="D905" t="s">
        <v>41</v>
      </c>
      <c r="E905" t="s">
        <v>37</v>
      </c>
      <c r="F905" t="s">
        <v>26</v>
      </c>
      <c r="G905">
        <v>23877</v>
      </c>
      <c r="H905">
        <v>733</v>
      </c>
      <c r="I905">
        <v>271</v>
      </c>
      <c r="J905">
        <v>63</v>
      </c>
      <c r="K905">
        <v>2476.81</v>
      </c>
      <c r="L905">
        <v>12170.28</v>
      </c>
      <c r="M905">
        <v>32</v>
      </c>
      <c r="N905">
        <v>12</v>
      </c>
      <c r="O905" t="s">
        <v>23</v>
      </c>
    </row>
    <row r="906" spans="1:15" x14ac:dyDescent="0.25">
      <c r="A906" t="s">
        <v>98</v>
      </c>
      <c r="B906" t="s">
        <v>99</v>
      </c>
      <c r="C906" t="s">
        <v>159</v>
      </c>
      <c r="D906" t="s">
        <v>120</v>
      </c>
      <c r="E906" t="s">
        <v>42</v>
      </c>
      <c r="F906" t="s">
        <v>20</v>
      </c>
      <c r="G906">
        <v>18743</v>
      </c>
      <c r="H906">
        <v>2563</v>
      </c>
      <c r="I906">
        <v>910</v>
      </c>
      <c r="J906">
        <v>536</v>
      </c>
      <c r="K906">
        <v>1931.13</v>
      </c>
      <c r="L906">
        <v>156992.79</v>
      </c>
      <c r="M906">
        <v>425</v>
      </c>
      <c r="N906">
        <v>9</v>
      </c>
      <c r="O906" t="s">
        <v>23</v>
      </c>
    </row>
    <row r="907" spans="1:15" x14ac:dyDescent="0.25">
      <c r="A907" t="s">
        <v>92</v>
      </c>
      <c r="B907" t="s">
        <v>93</v>
      </c>
      <c r="C907" t="s">
        <v>346</v>
      </c>
      <c r="D907" t="s">
        <v>95</v>
      </c>
      <c r="E907" t="s">
        <v>31</v>
      </c>
      <c r="F907" t="s">
        <v>32</v>
      </c>
      <c r="G907">
        <v>54438</v>
      </c>
      <c r="H907">
        <v>800</v>
      </c>
      <c r="I907">
        <v>233</v>
      </c>
      <c r="J907">
        <v>23</v>
      </c>
      <c r="K907">
        <v>2125.4899999999998</v>
      </c>
      <c r="L907">
        <v>3196.07</v>
      </c>
      <c r="M907">
        <v>12</v>
      </c>
      <c r="N907">
        <v>24</v>
      </c>
      <c r="O907" t="s">
        <v>23</v>
      </c>
    </row>
    <row r="908" spans="1:15" x14ac:dyDescent="0.25">
      <c r="A908" t="s">
        <v>72</v>
      </c>
      <c r="B908" t="s">
        <v>73</v>
      </c>
      <c r="C908" t="s">
        <v>380</v>
      </c>
      <c r="D908" t="s">
        <v>63</v>
      </c>
      <c r="E908" t="s">
        <v>31</v>
      </c>
      <c r="F908" t="s">
        <v>26</v>
      </c>
      <c r="G908">
        <v>32180</v>
      </c>
      <c r="H908">
        <v>1468</v>
      </c>
      <c r="I908">
        <v>800</v>
      </c>
      <c r="J908">
        <v>140</v>
      </c>
      <c r="K908">
        <v>3057.62</v>
      </c>
      <c r="L908">
        <v>36658.92</v>
      </c>
      <c r="M908">
        <v>80</v>
      </c>
      <c r="N908">
        <v>27</v>
      </c>
      <c r="O908" t="s">
        <v>43</v>
      </c>
    </row>
    <row r="909" spans="1:15" x14ac:dyDescent="0.25">
      <c r="A909" t="s">
        <v>44</v>
      </c>
      <c r="B909" t="s">
        <v>45</v>
      </c>
      <c r="C909" t="s">
        <v>514</v>
      </c>
      <c r="D909" t="s">
        <v>91</v>
      </c>
      <c r="E909" t="s">
        <v>19</v>
      </c>
      <c r="F909" t="s">
        <v>20</v>
      </c>
      <c r="G909">
        <v>6477</v>
      </c>
      <c r="H909">
        <v>163</v>
      </c>
      <c r="I909">
        <v>80</v>
      </c>
      <c r="J909">
        <v>15</v>
      </c>
      <c r="K909">
        <v>1394.18</v>
      </c>
      <c r="L909">
        <v>8840.9500000000007</v>
      </c>
      <c r="M909">
        <v>8</v>
      </c>
      <c r="N909">
        <v>9</v>
      </c>
      <c r="O909" t="s">
        <v>43</v>
      </c>
    </row>
    <row r="910" spans="1:15" x14ac:dyDescent="0.25">
      <c r="A910" t="s">
        <v>15</v>
      </c>
      <c r="B910" t="s">
        <v>16</v>
      </c>
      <c r="C910" t="s">
        <v>230</v>
      </c>
      <c r="D910" t="s">
        <v>91</v>
      </c>
      <c r="E910" t="s">
        <v>19</v>
      </c>
      <c r="F910" t="s">
        <v>55</v>
      </c>
      <c r="G910">
        <v>6564</v>
      </c>
      <c r="H910">
        <v>208</v>
      </c>
      <c r="J910">
        <v>22</v>
      </c>
      <c r="K910">
        <v>2091.9699999999998</v>
      </c>
      <c r="L910">
        <v>14628.31</v>
      </c>
      <c r="M910">
        <v>13</v>
      </c>
      <c r="N910">
        <v>29</v>
      </c>
      <c r="O910" t="s">
        <v>21</v>
      </c>
    </row>
    <row r="911" spans="1:15" x14ac:dyDescent="0.25">
      <c r="A911" t="s">
        <v>15</v>
      </c>
      <c r="B911" t="s">
        <v>16</v>
      </c>
      <c r="C911" t="s">
        <v>515</v>
      </c>
      <c r="D911" t="s">
        <v>25</v>
      </c>
      <c r="E911" t="s">
        <v>19</v>
      </c>
      <c r="F911" t="s">
        <v>32</v>
      </c>
      <c r="G911">
        <v>19111</v>
      </c>
      <c r="H911">
        <v>353</v>
      </c>
      <c r="I911">
        <v>173</v>
      </c>
      <c r="J911">
        <v>39</v>
      </c>
      <c r="K911">
        <v>2789.07</v>
      </c>
      <c r="L911">
        <v>23403.07</v>
      </c>
      <c r="M911">
        <v>23</v>
      </c>
      <c r="N911">
        <v>22</v>
      </c>
      <c r="O911" t="s">
        <v>43</v>
      </c>
    </row>
    <row r="912" spans="1:15" x14ac:dyDescent="0.25">
      <c r="A912" t="s">
        <v>27</v>
      </c>
      <c r="B912" t="s">
        <v>28</v>
      </c>
      <c r="C912" t="s">
        <v>247</v>
      </c>
      <c r="D912" t="s">
        <v>89</v>
      </c>
      <c r="E912" t="s">
        <v>31</v>
      </c>
      <c r="F912" t="s">
        <v>26</v>
      </c>
      <c r="G912">
        <v>28427</v>
      </c>
      <c r="H912">
        <v>1955</v>
      </c>
      <c r="I912">
        <v>784</v>
      </c>
      <c r="J912">
        <v>199</v>
      </c>
      <c r="K912">
        <v>1037.58</v>
      </c>
      <c r="L912">
        <v>74436.22</v>
      </c>
      <c r="M912">
        <v>140</v>
      </c>
      <c r="N912">
        <v>21</v>
      </c>
      <c r="O912" t="s">
        <v>43</v>
      </c>
    </row>
    <row r="913" spans="1:15" x14ac:dyDescent="0.25">
      <c r="A913" t="s">
        <v>38</v>
      </c>
      <c r="B913" t="s">
        <v>39</v>
      </c>
      <c r="C913" t="s">
        <v>427</v>
      </c>
      <c r="D913" t="s">
        <v>49</v>
      </c>
      <c r="E913" t="s">
        <v>42</v>
      </c>
      <c r="F913" t="s">
        <v>51</v>
      </c>
      <c r="G913">
        <v>30241</v>
      </c>
      <c r="H913">
        <v>1500</v>
      </c>
      <c r="I913">
        <v>592</v>
      </c>
      <c r="J913">
        <v>144</v>
      </c>
      <c r="K913">
        <v>4379.03</v>
      </c>
      <c r="L913">
        <v>24022.23</v>
      </c>
      <c r="M913">
        <v>96</v>
      </c>
      <c r="N913">
        <v>11</v>
      </c>
      <c r="O913" t="s">
        <v>43</v>
      </c>
    </row>
    <row r="914" spans="1:15" x14ac:dyDescent="0.25">
      <c r="A914" t="s">
        <v>38</v>
      </c>
      <c r="B914" t="s">
        <v>39</v>
      </c>
      <c r="C914" t="s">
        <v>206</v>
      </c>
      <c r="D914" t="s">
        <v>49</v>
      </c>
      <c r="E914" t="s">
        <v>42</v>
      </c>
      <c r="F914" t="s">
        <v>51</v>
      </c>
      <c r="G914">
        <v>51462</v>
      </c>
      <c r="H914">
        <v>2287</v>
      </c>
      <c r="I914">
        <v>1059</v>
      </c>
      <c r="J914">
        <v>132</v>
      </c>
      <c r="K914">
        <v>6692.74</v>
      </c>
      <c r="L914">
        <v>22660.84</v>
      </c>
      <c r="M914">
        <v>68</v>
      </c>
      <c r="N914">
        <v>14</v>
      </c>
      <c r="O914" t="s">
        <v>43</v>
      </c>
    </row>
    <row r="915" spans="1:15" x14ac:dyDescent="0.25">
      <c r="A915" t="s">
        <v>27</v>
      </c>
      <c r="B915" t="s">
        <v>28</v>
      </c>
      <c r="C915" t="s">
        <v>516</v>
      </c>
      <c r="D915" t="s">
        <v>89</v>
      </c>
      <c r="E915" t="s">
        <v>31</v>
      </c>
      <c r="F915" t="s">
        <v>20</v>
      </c>
      <c r="G915">
        <v>48731</v>
      </c>
      <c r="H915">
        <v>3547</v>
      </c>
      <c r="I915">
        <v>1675</v>
      </c>
      <c r="J915">
        <v>482</v>
      </c>
      <c r="K915">
        <v>1141.31</v>
      </c>
      <c r="L915">
        <v>179802.77</v>
      </c>
      <c r="M915">
        <v>387</v>
      </c>
      <c r="N915">
        <v>15</v>
      </c>
      <c r="O915" t="s">
        <v>23</v>
      </c>
    </row>
    <row r="916" spans="1:15" x14ac:dyDescent="0.25">
      <c r="A916" t="s">
        <v>65</v>
      </c>
      <c r="B916" t="s">
        <v>66</v>
      </c>
      <c r="C916" t="s">
        <v>40</v>
      </c>
      <c r="D916" t="s">
        <v>120</v>
      </c>
      <c r="E916" t="s">
        <v>37</v>
      </c>
      <c r="F916" t="s">
        <v>51</v>
      </c>
      <c r="G916">
        <v>29408</v>
      </c>
      <c r="H916">
        <v>3451</v>
      </c>
      <c r="I916">
        <v>989</v>
      </c>
      <c r="J916">
        <v>740</v>
      </c>
      <c r="K916">
        <v>1278.3699999999999</v>
      </c>
      <c r="L916">
        <v>199558.33</v>
      </c>
      <c r="M916">
        <v>524</v>
      </c>
      <c r="N916">
        <v>21</v>
      </c>
      <c r="O916" t="s">
        <v>43</v>
      </c>
    </row>
    <row r="917" spans="1:15" x14ac:dyDescent="0.25">
      <c r="A917" t="s">
        <v>52</v>
      </c>
      <c r="B917" t="s">
        <v>53</v>
      </c>
      <c r="C917" t="s">
        <v>152</v>
      </c>
      <c r="D917" t="s">
        <v>138</v>
      </c>
      <c r="E917" t="s">
        <v>37</v>
      </c>
      <c r="F917" t="s">
        <v>55</v>
      </c>
      <c r="G917">
        <v>51977</v>
      </c>
      <c r="H917">
        <v>3002</v>
      </c>
      <c r="I917">
        <v>1295</v>
      </c>
      <c r="J917">
        <v>412</v>
      </c>
      <c r="K917">
        <v>1739.84</v>
      </c>
      <c r="L917">
        <v>131044.79</v>
      </c>
      <c r="M917">
        <v>305</v>
      </c>
      <c r="N917">
        <v>8</v>
      </c>
      <c r="O917" t="s">
        <v>23</v>
      </c>
    </row>
    <row r="918" spans="1:15" x14ac:dyDescent="0.25">
      <c r="A918" t="s">
        <v>178</v>
      </c>
      <c r="B918" t="s">
        <v>179</v>
      </c>
      <c r="C918" t="s">
        <v>517</v>
      </c>
      <c r="D918" t="s">
        <v>95</v>
      </c>
      <c r="E918" t="s">
        <v>64</v>
      </c>
      <c r="F918" t="s">
        <v>32</v>
      </c>
      <c r="G918">
        <v>28802</v>
      </c>
      <c r="H918">
        <v>308</v>
      </c>
      <c r="I918">
        <v>124</v>
      </c>
      <c r="J918">
        <v>11</v>
      </c>
      <c r="K918">
        <v>939.69</v>
      </c>
      <c r="L918">
        <v>1710.85</v>
      </c>
      <c r="M918">
        <v>4</v>
      </c>
      <c r="N918">
        <v>11</v>
      </c>
      <c r="O918" t="s">
        <v>43</v>
      </c>
    </row>
    <row r="919" spans="1:15" x14ac:dyDescent="0.25">
      <c r="A919" t="s">
        <v>72</v>
      </c>
      <c r="B919" t="s">
        <v>73</v>
      </c>
      <c r="C919" t="s">
        <v>361</v>
      </c>
      <c r="D919" t="s">
        <v>86</v>
      </c>
      <c r="E919" t="s">
        <v>31</v>
      </c>
      <c r="F919" t="s">
        <v>26</v>
      </c>
      <c r="G919">
        <v>51015</v>
      </c>
      <c r="H919">
        <v>1300</v>
      </c>
      <c r="I919">
        <v>615</v>
      </c>
      <c r="J919">
        <v>106</v>
      </c>
      <c r="K919">
        <v>2434.7399999999998</v>
      </c>
      <c r="L919">
        <v>23424.11</v>
      </c>
      <c r="M919">
        <v>73</v>
      </c>
      <c r="N919">
        <v>30</v>
      </c>
      <c r="O919" t="s">
        <v>21</v>
      </c>
    </row>
    <row r="920" spans="1:15" x14ac:dyDescent="0.25">
      <c r="A920" t="s">
        <v>92</v>
      </c>
      <c r="B920" t="s">
        <v>93</v>
      </c>
      <c r="C920" t="s">
        <v>287</v>
      </c>
      <c r="D920" t="s">
        <v>149</v>
      </c>
      <c r="E920" t="s">
        <v>31</v>
      </c>
      <c r="F920" t="s">
        <v>32</v>
      </c>
      <c r="G920">
        <v>99816</v>
      </c>
      <c r="H920">
        <v>876</v>
      </c>
      <c r="I920">
        <v>366</v>
      </c>
      <c r="J920">
        <v>32</v>
      </c>
      <c r="K920">
        <v>1855.49</v>
      </c>
      <c r="L920">
        <v>4565.79</v>
      </c>
      <c r="M920">
        <v>16</v>
      </c>
      <c r="N920">
        <v>23</v>
      </c>
      <c r="O920" t="s">
        <v>21</v>
      </c>
    </row>
    <row r="921" spans="1:15" x14ac:dyDescent="0.25">
      <c r="A921" t="s">
        <v>33</v>
      </c>
      <c r="B921" t="s">
        <v>34</v>
      </c>
      <c r="C921" t="s">
        <v>518</v>
      </c>
      <c r="D921" t="s">
        <v>170</v>
      </c>
      <c r="E921" t="s">
        <v>37</v>
      </c>
      <c r="F921" t="s">
        <v>20</v>
      </c>
      <c r="G921">
        <v>19836</v>
      </c>
      <c r="H921">
        <v>1265</v>
      </c>
      <c r="I921">
        <v>649</v>
      </c>
      <c r="J921">
        <v>136</v>
      </c>
      <c r="K921">
        <v>5241.3500000000004</v>
      </c>
      <c r="L921">
        <v>40219.800000000003</v>
      </c>
      <c r="M921">
        <v>102</v>
      </c>
      <c r="N921">
        <v>10</v>
      </c>
      <c r="O921" t="s">
        <v>21</v>
      </c>
    </row>
    <row r="922" spans="1:15" x14ac:dyDescent="0.25">
      <c r="A922" t="s">
        <v>38</v>
      </c>
      <c r="B922" t="s">
        <v>39</v>
      </c>
      <c r="C922" t="s">
        <v>121</v>
      </c>
      <c r="D922" t="s">
        <v>41</v>
      </c>
      <c r="E922" t="s">
        <v>42</v>
      </c>
      <c r="F922" t="s">
        <v>55</v>
      </c>
      <c r="G922">
        <v>43907</v>
      </c>
      <c r="H922">
        <v>1761</v>
      </c>
      <c r="I922">
        <v>630</v>
      </c>
      <c r="J922">
        <v>109</v>
      </c>
      <c r="K922">
        <v>6012.2</v>
      </c>
      <c r="L922">
        <v>26869.91</v>
      </c>
      <c r="M922">
        <v>62</v>
      </c>
      <c r="N922">
        <v>8</v>
      </c>
      <c r="O922" t="s">
        <v>21</v>
      </c>
    </row>
    <row r="923" spans="1:15" x14ac:dyDescent="0.25">
      <c r="A923" t="s">
        <v>27</v>
      </c>
      <c r="B923" t="s">
        <v>28</v>
      </c>
      <c r="C923" t="s">
        <v>310</v>
      </c>
      <c r="D923" t="s">
        <v>30</v>
      </c>
      <c r="E923" t="s">
        <v>31</v>
      </c>
      <c r="F923" t="s">
        <v>55</v>
      </c>
      <c r="G923">
        <v>26208</v>
      </c>
      <c r="H923">
        <v>1872</v>
      </c>
      <c r="I923">
        <v>520</v>
      </c>
      <c r="J923">
        <v>206</v>
      </c>
      <c r="K923">
        <v>634.71</v>
      </c>
      <c r="L923">
        <v>72382.899999999994</v>
      </c>
      <c r="M923">
        <v>164</v>
      </c>
      <c r="N923">
        <v>13</v>
      </c>
      <c r="O923" t="s">
        <v>23</v>
      </c>
    </row>
    <row r="924" spans="1:15" x14ac:dyDescent="0.25">
      <c r="A924" t="s">
        <v>129</v>
      </c>
      <c r="B924" t="s">
        <v>130</v>
      </c>
      <c r="C924" t="s">
        <v>150</v>
      </c>
      <c r="D924" t="s">
        <v>108</v>
      </c>
      <c r="E924" t="s">
        <v>31</v>
      </c>
      <c r="F924" t="s">
        <v>51</v>
      </c>
      <c r="G924">
        <v>83810</v>
      </c>
      <c r="H924">
        <v>2025</v>
      </c>
      <c r="I924">
        <v>735</v>
      </c>
      <c r="J924">
        <v>81</v>
      </c>
      <c r="K924">
        <v>3079.39</v>
      </c>
      <c r="L924">
        <v>19440.57</v>
      </c>
      <c r="M924">
        <v>41</v>
      </c>
      <c r="N924">
        <v>15</v>
      </c>
      <c r="O924" t="s">
        <v>43</v>
      </c>
    </row>
    <row r="925" spans="1:15" x14ac:dyDescent="0.25">
      <c r="A925" t="s">
        <v>15</v>
      </c>
      <c r="B925" t="s">
        <v>16</v>
      </c>
      <c r="C925" t="s">
        <v>519</v>
      </c>
      <c r="D925" t="s">
        <v>25</v>
      </c>
      <c r="E925" t="s">
        <v>19</v>
      </c>
      <c r="F925" t="s">
        <v>26</v>
      </c>
      <c r="G925">
        <v>11701</v>
      </c>
      <c r="H925">
        <v>212</v>
      </c>
      <c r="I925">
        <v>88</v>
      </c>
      <c r="J925">
        <v>17</v>
      </c>
      <c r="K925">
        <v>2147.2800000000002</v>
      </c>
      <c r="L925">
        <v>11495.14</v>
      </c>
      <c r="M925">
        <v>8</v>
      </c>
      <c r="N925">
        <v>17</v>
      </c>
      <c r="O925" t="s">
        <v>23</v>
      </c>
    </row>
    <row r="926" spans="1:15" x14ac:dyDescent="0.25">
      <c r="A926" t="s">
        <v>92</v>
      </c>
      <c r="B926" t="s">
        <v>93</v>
      </c>
      <c r="C926" t="s">
        <v>520</v>
      </c>
      <c r="D926" t="s">
        <v>149</v>
      </c>
      <c r="E926" t="s">
        <v>31</v>
      </c>
      <c r="F926" t="s">
        <v>32</v>
      </c>
      <c r="G926">
        <v>22673</v>
      </c>
      <c r="H926">
        <v>345</v>
      </c>
      <c r="I926">
        <v>144</v>
      </c>
      <c r="J926">
        <v>9</v>
      </c>
      <c r="K926">
        <v>739.36</v>
      </c>
      <c r="L926">
        <v>1211.54</v>
      </c>
      <c r="M926">
        <v>4</v>
      </c>
      <c r="N926">
        <v>7</v>
      </c>
      <c r="O926" t="s">
        <v>21</v>
      </c>
    </row>
    <row r="927" spans="1:15" x14ac:dyDescent="0.25">
      <c r="A927" t="s">
        <v>92</v>
      </c>
      <c r="B927" t="s">
        <v>93</v>
      </c>
      <c r="C927" t="s">
        <v>208</v>
      </c>
      <c r="D927" t="s">
        <v>95</v>
      </c>
      <c r="E927" t="s">
        <v>31</v>
      </c>
      <c r="F927" t="s">
        <v>32</v>
      </c>
      <c r="G927">
        <v>27312</v>
      </c>
      <c r="H927">
        <v>335</v>
      </c>
      <c r="J927">
        <v>8</v>
      </c>
      <c r="K927">
        <v>800.59</v>
      </c>
      <c r="L927">
        <v>941.33</v>
      </c>
      <c r="M927">
        <v>4</v>
      </c>
      <c r="N927">
        <v>10</v>
      </c>
      <c r="O927" t="s">
        <v>21</v>
      </c>
    </row>
    <row r="928" spans="1:15" x14ac:dyDescent="0.25">
      <c r="A928" t="s">
        <v>38</v>
      </c>
      <c r="B928" t="s">
        <v>39</v>
      </c>
      <c r="C928" t="s">
        <v>521</v>
      </c>
      <c r="D928" t="s">
        <v>41</v>
      </c>
      <c r="E928" t="s">
        <v>42</v>
      </c>
      <c r="F928" t="s">
        <v>26</v>
      </c>
      <c r="G928">
        <v>44462</v>
      </c>
      <c r="H928">
        <v>2197</v>
      </c>
      <c r="I928">
        <v>750</v>
      </c>
      <c r="J928">
        <v>185</v>
      </c>
      <c r="K928">
        <v>7295.79</v>
      </c>
      <c r="L928">
        <v>40025.69</v>
      </c>
      <c r="M928">
        <v>111</v>
      </c>
      <c r="N928">
        <v>15</v>
      </c>
      <c r="O928" t="s">
        <v>43</v>
      </c>
    </row>
    <row r="929" spans="1:15" x14ac:dyDescent="0.25">
      <c r="A929" t="s">
        <v>47</v>
      </c>
      <c r="B929" t="s">
        <v>48</v>
      </c>
      <c r="C929" t="s">
        <v>485</v>
      </c>
      <c r="D929" t="s">
        <v>106</v>
      </c>
      <c r="E929" t="s">
        <v>37</v>
      </c>
      <c r="F929" t="s">
        <v>20</v>
      </c>
      <c r="G929">
        <v>54359</v>
      </c>
      <c r="H929">
        <v>2047</v>
      </c>
      <c r="I929">
        <v>1073</v>
      </c>
      <c r="J929">
        <v>136</v>
      </c>
      <c r="K929">
        <v>6021.26</v>
      </c>
      <c r="L929">
        <v>34239.550000000003</v>
      </c>
      <c r="M929">
        <v>86</v>
      </c>
      <c r="N929">
        <v>25</v>
      </c>
      <c r="O929" t="s">
        <v>43</v>
      </c>
    </row>
    <row r="930" spans="1:15" x14ac:dyDescent="0.25">
      <c r="A930" t="s">
        <v>76</v>
      </c>
      <c r="B930" t="s">
        <v>77</v>
      </c>
      <c r="C930" t="s">
        <v>160</v>
      </c>
      <c r="D930" t="s">
        <v>82</v>
      </c>
      <c r="E930" t="s">
        <v>42</v>
      </c>
      <c r="F930" t="s">
        <v>51</v>
      </c>
      <c r="G930">
        <v>25549</v>
      </c>
      <c r="H930">
        <v>338</v>
      </c>
      <c r="I930">
        <v>84</v>
      </c>
      <c r="J930">
        <v>10</v>
      </c>
      <c r="K930">
        <v>423.74</v>
      </c>
      <c r="L930">
        <v>1712.13</v>
      </c>
      <c r="M930">
        <v>5</v>
      </c>
      <c r="N930">
        <v>21</v>
      </c>
      <c r="O930" t="s">
        <v>21</v>
      </c>
    </row>
    <row r="931" spans="1:15" x14ac:dyDescent="0.25">
      <c r="A931" t="s">
        <v>113</v>
      </c>
      <c r="B931" t="s">
        <v>114</v>
      </c>
      <c r="C931" t="s">
        <v>147</v>
      </c>
      <c r="D931" t="s">
        <v>170</v>
      </c>
      <c r="E931" t="s">
        <v>19</v>
      </c>
      <c r="F931" t="s">
        <v>32</v>
      </c>
      <c r="G931">
        <v>21999</v>
      </c>
      <c r="H931">
        <v>1368</v>
      </c>
      <c r="I931">
        <v>522</v>
      </c>
      <c r="J931">
        <v>174</v>
      </c>
      <c r="K931">
        <v>4369.46</v>
      </c>
      <c r="L931">
        <v>53806.04</v>
      </c>
      <c r="M931">
        <v>129</v>
      </c>
      <c r="N931">
        <v>30</v>
      </c>
      <c r="O931" t="s">
        <v>23</v>
      </c>
    </row>
    <row r="932" spans="1:15" x14ac:dyDescent="0.25">
      <c r="A932" t="s">
        <v>72</v>
      </c>
      <c r="B932" t="s">
        <v>73</v>
      </c>
      <c r="C932" t="s">
        <v>155</v>
      </c>
      <c r="D932" t="s">
        <v>63</v>
      </c>
      <c r="E932" t="s">
        <v>31</v>
      </c>
      <c r="F932" t="s">
        <v>51</v>
      </c>
      <c r="G932">
        <v>46223</v>
      </c>
      <c r="H932">
        <v>1465</v>
      </c>
      <c r="I932">
        <v>448</v>
      </c>
      <c r="J932">
        <v>94</v>
      </c>
      <c r="K932">
        <v>3692.65</v>
      </c>
      <c r="L932">
        <v>20891.84</v>
      </c>
      <c r="M932">
        <v>58</v>
      </c>
      <c r="N932">
        <v>19</v>
      </c>
      <c r="O932" t="s">
        <v>23</v>
      </c>
    </row>
    <row r="933" spans="1:15" x14ac:dyDescent="0.25">
      <c r="A933" t="s">
        <v>129</v>
      </c>
      <c r="B933" t="s">
        <v>130</v>
      </c>
      <c r="C933" t="s">
        <v>519</v>
      </c>
      <c r="D933" t="s">
        <v>79</v>
      </c>
      <c r="E933" t="s">
        <v>31</v>
      </c>
      <c r="F933" t="s">
        <v>55</v>
      </c>
      <c r="G933">
        <v>78596</v>
      </c>
      <c r="H933">
        <v>1595</v>
      </c>
      <c r="I933">
        <v>695</v>
      </c>
      <c r="J933">
        <v>69</v>
      </c>
      <c r="K933">
        <v>2534.3000000000002</v>
      </c>
      <c r="L933">
        <v>12458.28</v>
      </c>
      <c r="M933">
        <v>32</v>
      </c>
      <c r="N933">
        <v>27</v>
      </c>
      <c r="O933" t="s">
        <v>43</v>
      </c>
    </row>
    <row r="934" spans="1:15" x14ac:dyDescent="0.25">
      <c r="A934" t="s">
        <v>92</v>
      </c>
      <c r="B934" t="s">
        <v>93</v>
      </c>
      <c r="C934" t="s">
        <v>168</v>
      </c>
      <c r="D934" t="s">
        <v>149</v>
      </c>
      <c r="E934" t="s">
        <v>31</v>
      </c>
      <c r="F934" t="s">
        <v>55</v>
      </c>
      <c r="G934">
        <v>52662</v>
      </c>
      <c r="H934">
        <v>616</v>
      </c>
      <c r="I934">
        <v>206</v>
      </c>
      <c r="J934">
        <v>11</v>
      </c>
      <c r="K934">
        <v>1142.33</v>
      </c>
      <c r="L934">
        <v>1455.34</v>
      </c>
      <c r="M934">
        <v>6</v>
      </c>
      <c r="N934">
        <v>19</v>
      </c>
      <c r="O934" t="s">
        <v>21</v>
      </c>
    </row>
    <row r="935" spans="1:15" x14ac:dyDescent="0.25">
      <c r="A935" t="s">
        <v>113</v>
      </c>
      <c r="B935" t="s">
        <v>114</v>
      </c>
      <c r="C935" t="s">
        <v>312</v>
      </c>
      <c r="D935" t="s">
        <v>58</v>
      </c>
      <c r="E935" t="s">
        <v>19</v>
      </c>
      <c r="F935" t="s">
        <v>26</v>
      </c>
      <c r="G935">
        <v>22854</v>
      </c>
      <c r="H935">
        <v>1188</v>
      </c>
      <c r="I935">
        <v>347</v>
      </c>
      <c r="J935">
        <v>126</v>
      </c>
      <c r="K935">
        <v>4625.9399999999996</v>
      </c>
      <c r="L935">
        <v>42702.43</v>
      </c>
      <c r="M935">
        <v>91</v>
      </c>
      <c r="N935">
        <v>26</v>
      </c>
      <c r="O935" t="s">
        <v>43</v>
      </c>
    </row>
    <row r="936" spans="1:15" x14ac:dyDescent="0.25">
      <c r="A936" t="s">
        <v>178</v>
      </c>
      <c r="B936" t="s">
        <v>179</v>
      </c>
      <c r="C936" t="s">
        <v>322</v>
      </c>
      <c r="D936" t="s">
        <v>95</v>
      </c>
      <c r="E936" t="s">
        <v>64</v>
      </c>
      <c r="F936" t="s">
        <v>32</v>
      </c>
      <c r="G936">
        <v>86735</v>
      </c>
      <c r="H936">
        <v>1446</v>
      </c>
      <c r="I936">
        <v>684</v>
      </c>
      <c r="J936">
        <v>29</v>
      </c>
      <c r="K936">
        <v>3077.61</v>
      </c>
      <c r="L936">
        <v>4434.05</v>
      </c>
      <c r="M936">
        <v>15</v>
      </c>
      <c r="N936">
        <v>18</v>
      </c>
      <c r="O936" t="s">
        <v>21</v>
      </c>
    </row>
    <row r="937" spans="1:15" x14ac:dyDescent="0.25">
      <c r="A937" t="s">
        <v>92</v>
      </c>
      <c r="B937" t="s">
        <v>93</v>
      </c>
      <c r="C937" t="s">
        <v>171</v>
      </c>
      <c r="D937" t="s">
        <v>95</v>
      </c>
      <c r="E937" t="s">
        <v>31</v>
      </c>
      <c r="F937" t="s">
        <v>26</v>
      </c>
      <c r="G937">
        <v>44524</v>
      </c>
      <c r="H937">
        <v>268</v>
      </c>
      <c r="I937">
        <v>106</v>
      </c>
      <c r="J937">
        <v>4</v>
      </c>
      <c r="K937">
        <v>996.17</v>
      </c>
      <c r="L937">
        <v>443.81</v>
      </c>
      <c r="M937">
        <v>1</v>
      </c>
      <c r="N937">
        <v>25</v>
      </c>
      <c r="O937" t="s">
        <v>21</v>
      </c>
    </row>
    <row r="938" spans="1:15" x14ac:dyDescent="0.25">
      <c r="A938" t="s">
        <v>60</v>
      </c>
      <c r="B938" t="s">
        <v>61</v>
      </c>
      <c r="C938" t="s">
        <v>388</v>
      </c>
      <c r="D938" t="s">
        <v>86</v>
      </c>
      <c r="E938" t="s">
        <v>64</v>
      </c>
      <c r="F938" t="s">
        <v>20</v>
      </c>
      <c r="G938">
        <v>32598</v>
      </c>
      <c r="H938">
        <v>1078</v>
      </c>
      <c r="I938">
        <v>524</v>
      </c>
      <c r="J938">
        <v>94</v>
      </c>
      <c r="K938">
        <v>2136.71</v>
      </c>
      <c r="L938">
        <v>18147.59</v>
      </c>
      <c r="M938">
        <v>67</v>
      </c>
      <c r="N938">
        <v>22</v>
      </c>
      <c r="O938" t="s">
        <v>23</v>
      </c>
    </row>
    <row r="939" spans="1:15" x14ac:dyDescent="0.25">
      <c r="A939" t="s">
        <v>113</v>
      </c>
      <c r="B939" t="s">
        <v>114</v>
      </c>
      <c r="C939" t="s">
        <v>54</v>
      </c>
      <c r="D939" t="s">
        <v>58</v>
      </c>
      <c r="E939" t="s">
        <v>19</v>
      </c>
      <c r="F939" t="s">
        <v>32</v>
      </c>
      <c r="G939">
        <v>22460</v>
      </c>
      <c r="H939">
        <v>1204</v>
      </c>
      <c r="I939">
        <v>527</v>
      </c>
      <c r="J939">
        <v>148</v>
      </c>
      <c r="K939">
        <v>4642.0600000000004</v>
      </c>
      <c r="L939">
        <v>45242.65</v>
      </c>
      <c r="M939">
        <v>119</v>
      </c>
      <c r="N939">
        <v>14</v>
      </c>
      <c r="O939" t="s">
        <v>23</v>
      </c>
    </row>
    <row r="940" spans="1:15" x14ac:dyDescent="0.25">
      <c r="A940" t="s">
        <v>129</v>
      </c>
      <c r="B940" t="s">
        <v>130</v>
      </c>
      <c r="C940" t="s">
        <v>360</v>
      </c>
      <c r="D940" t="s">
        <v>79</v>
      </c>
      <c r="E940" t="s">
        <v>31</v>
      </c>
      <c r="F940" t="s">
        <v>55</v>
      </c>
      <c r="G940">
        <v>26516</v>
      </c>
      <c r="H940">
        <v>519</v>
      </c>
      <c r="I940">
        <v>146</v>
      </c>
      <c r="J940">
        <v>17</v>
      </c>
      <c r="K940">
        <v>1013.69</v>
      </c>
      <c r="L940">
        <v>3330.52</v>
      </c>
      <c r="M940">
        <v>9</v>
      </c>
      <c r="N940">
        <v>27</v>
      </c>
      <c r="O940" t="s">
        <v>43</v>
      </c>
    </row>
    <row r="941" spans="1:15" x14ac:dyDescent="0.25">
      <c r="A941" t="s">
        <v>98</v>
      </c>
      <c r="B941" t="s">
        <v>99</v>
      </c>
      <c r="C941" t="s">
        <v>54</v>
      </c>
      <c r="D941" t="s">
        <v>120</v>
      </c>
      <c r="E941" t="s">
        <v>42</v>
      </c>
      <c r="F941" t="s">
        <v>20</v>
      </c>
      <c r="G941">
        <v>28073</v>
      </c>
      <c r="H941">
        <v>3806</v>
      </c>
      <c r="I941">
        <v>1703</v>
      </c>
      <c r="J941">
        <v>814</v>
      </c>
      <c r="K941">
        <v>1804.68</v>
      </c>
      <c r="L941">
        <v>300745.3</v>
      </c>
      <c r="M941">
        <v>647</v>
      </c>
      <c r="N941">
        <v>30</v>
      </c>
      <c r="O941" t="s">
        <v>23</v>
      </c>
    </row>
    <row r="942" spans="1:15" x14ac:dyDescent="0.25">
      <c r="A942" t="s">
        <v>47</v>
      </c>
      <c r="B942" t="s">
        <v>48</v>
      </c>
      <c r="C942" t="s">
        <v>56</v>
      </c>
      <c r="D942" t="s">
        <v>49</v>
      </c>
      <c r="E942" t="s">
        <v>37</v>
      </c>
      <c r="F942" t="s">
        <v>20</v>
      </c>
      <c r="G942">
        <v>35984</v>
      </c>
      <c r="H942">
        <v>1314</v>
      </c>
      <c r="I942">
        <v>349</v>
      </c>
      <c r="J942">
        <v>67</v>
      </c>
      <c r="K942">
        <v>2708.74</v>
      </c>
      <c r="L942">
        <v>13484.36</v>
      </c>
      <c r="M942">
        <v>41</v>
      </c>
      <c r="N942">
        <v>11</v>
      </c>
      <c r="O942" t="s">
        <v>21</v>
      </c>
    </row>
    <row r="943" spans="1:15" x14ac:dyDescent="0.25">
      <c r="A943" t="s">
        <v>92</v>
      </c>
      <c r="B943" t="s">
        <v>93</v>
      </c>
      <c r="C943" t="s">
        <v>225</v>
      </c>
      <c r="D943" t="s">
        <v>149</v>
      </c>
      <c r="E943" t="s">
        <v>31</v>
      </c>
      <c r="F943" t="s">
        <v>55</v>
      </c>
      <c r="G943">
        <v>77939</v>
      </c>
      <c r="H943">
        <v>1159</v>
      </c>
      <c r="I943">
        <v>532</v>
      </c>
      <c r="J943">
        <v>33</v>
      </c>
      <c r="K943">
        <v>2558.0500000000002</v>
      </c>
      <c r="L943">
        <v>6079.06</v>
      </c>
      <c r="M943">
        <v>14</v>
      </c>
      <c r="N943">
        <v>22</v>
      </c>
      <c r="O943" t="s">
        <v>23</v>
      </c>
    </row>
    <row r="944" spans="1:15" x14ac:dyDescent="0.25">
      <c r="A944" t="s">
        <v>129</v>
      </c>
      <c r="B944" t="s">
        <v>130</v>
      </c>
      <c r="C944" t="s">
        <v>487</v>
      </c>
      <c r="D944" t="s">
        <v>82</v>
      </c>
      <c r="E944" t="s">
        <v>31</v>
      </c>
      <c r="F944" t="s">
        <v>26</v>
      </c>
      <c r="G944">
        <v>83225</v>
      </c>
      <c r="H944">
        <v>1678</v>
      </c>
      <c r="I944">
        <v>752</v>
      </c>
      <c r="J944">
        <v>99</v>
      </c>
      <c r="K944">
        <v>2126.66</v>
      </c>
      <c r="L944">
        <v>19635.939999999999</v>
      </c>
      <c r="M944">
        <v>60</v>
      </c>
      <c r="N944">
        <v>13</v>
      </c>
      <c r="O944" t="s">
        <v>43</v>
      </c>
    </row>
    <row r="945" spans="1:15" x14ac:dyDescent="0.25">
      <c r="A945" t="s">
        <v>98</v>
      </c>
      <c r="B945" t="s">
        <v>99</v>
      </c>
      <c r="C945" t="s">
        <v>428</v>
      </c>
      <c r="D945" t="s">
        <v>103</v>
      </c>
      <c r="E945" t="s">
        <v>42</v>
      </c>
      <c r="F945" t="s">
        <v>55</v>
      </c>
      <c r="G945">
        <v>26023</v>
      </c>
      <c r="H945">
        <v>2673</v>
      </c>
      <c r="I945">
        <v>1230</v>
      </c>
      <c r="J945">
        <v>379</v>
      </c>
      <c r="K945">
        <v>1735.95</v>
      </c>
      <c r="L945">
        <v>117053.4</v>
      </c>
      <c r="M945">
        <v>274</v>
      </c>
      <c r="N945">
        <v>26</v>
      </c>
      <c r="O945" t="s">
        <v>23</v>
      </c>
    </row>
    <row r="946" spans="1:15" x14ac:dyDescent="0.25">
      <c r="A946" t="s">
        <v>72</v>
      </c>
      <c r="B946" t="s">
        <v>73</v>
      </c>
      <c r="C946" t="s">
        <v>209</v>
      </c>
      <c r="D946" t="s">
        <v>86</v>
      </c>
      <c r="E946" t="s">
        <v>31</v>
      </c>
      <c r="F946" t="s">
        <v>26</v>
      </c>
      <c r="G946">
        <v>60203</v>
      </c>
      <c r="H946">
        <v>2519</v>
      </c>
      <c r="I946">
        <v>1102</v>
      </c>
      <c r="J946">
        <v>254</v>
      </c>
      <c r="K946">
        <v>7575.41</v>
      </c>
      <c r="L946">
        <v>54887.83</v>
      </c>
      <c r="M946">
        <v>142</v>
      </c>
      <c r="N946">
        <v>16</v>
      </c>
      <c r="O946" t="s">
        <v>23</v>
      </c>
    </row>
    <row r="947" spans="1:15" x14ac:dyDescent="0.25">
      <c r="A947" t="s">
        <v>27</v>
      </c>
      <c r="B947" t="s">
        <v>28</v>
      </c>
      <c r="C947" t="s">
        <v>522</v>
      </c>
      <c r="D947" t="s">
        <v>30</v>
      </c>
      <c r="E947" t="s">
        <v>31</v>
      </c>
      <c r="F947" t="s">
        <v>26</v>
      </c>
      <c r="G947">
        <v>37520</v>
      </c>
      <c r="H947">
        <v>1864</v>
      </c>
      <c r="I947">
        <v>614</v>
      </c>
      <c r="J947">
        <v>174</v>
      </c>
      <c r="K947">
        <v>906.2</v>
      </c>
      <c r="L947">
        <v>66734.2</v>
      </c>
      <c r="M947">
        <v>143</v>
      </c>
      <c r="N947">
        <v>23</v>
      </c>
      <c r="O947" t="s">
        <v>21</v>
      </c>
    </row>
    <row r="948" spans="1:15" x14ac:dyDescent="0.25">
      <c r="A948" t="s">
        <v>47</v>
      </c>
      <c r="B948" t="s">
        <v>48</v>
      </c>
      <c r="C948" t="s">
        <v>505</v>
      </c>
      <c r="D948" t="s">
        <v>49</v>
      </c>
      <c r="E948" t="s">
        <v>37</v>
      </c>
      <c r="F948" t="s">
        <v>20</v>
      </c>
      <c r="G948">
        <v>48051</v>
      </c>
      <c r="H948">
        <v>1485</v>
      </c>
      <c r="I948">
        <v>756</v>
      </c>
      <c r="J948">
        <v>92</v>
      </c>
      <c r="K948">
        <v>2895.31</v>
      </c>
      <c r="L948">
        <v>15786.48</v>
      </c>
      <c r="M948">
        <v>60</v>
      </c>
      <c r="O948" t="s">
        <v>21</v>
      </c>
    </row>
    <row r="949" spans="1:15" x14ac:dyDescent="0.25">
      <c r="A949" t="s">
        <v>72</v>
      </c>
      <c r="B949" t="s">
        <v>73</v>
      </c>
      <c r="C949" t="s">
        <v>409</v>
      </c>
      <c r="D949" t="s">
        <v>63</v>
      </c>
      <c r="E949" t="s">
        <v>31</v>
      </c>
      <c r="F949" t="s">
        <v>20</v>
      </c>
      <c r="G949">
        <v>25749</v>
      </c>
      <c r="H949">
        <v>973</v>
      </c>
      <c r="I949">
        <v>301</v>
      </c>
      <c r="J949">
        <v>101</v>
      </c>
      <c r="K949">
        <v>2985.17</v>
      </c>
      <c r="L949">
        <v>27928.880000000001</v>
      </c>
      <c r="M949">
        <v>74</v>
      </c>
      <c r="N949">
        <v>7</v>
      </c>
      <c r="O949" t="s">
        <v>43</v>
      </c>
    </row>
    <row r="950" spans="1:15" x14ac:dyDescent="0.25">
      <c r="A950" t="s">
        <v>47</v>
      </c>
      <c r="B950" t="s">
        <v>48</v>
      </c>
      <c r="C950" t="s">
        <v>140</v>
      </c>
      <c r="D950" t="s">
        <v>106</v>
      </c>
      <c r="E950" t="s">
        <v>37</v>
      </c>
      <c r="F950" t="s">
        <v>32</v>
      </c>
      <c r="G950">
        <v>22369</v>
      </c>
      <c r="H950">
        <v>1172</v>
      </c>
      <c r="I950">
        <v>557</v>
      </c>
      <c r="J950">
        <v>94</v>
      </c>
      <c r="K950">
        <v>3925.02</v>
      </c>
      <c r="L950">
        <v>19448.34</v>
      </c>
      <c r="M950">
        <v>59</v>
      </c>
      <c r="N950">
        <v>21</v>
      </c>
      <c r="O950" t="s">
        <v>21</v>
      </c>
    </row>
    <row r="951" spans="1:15" x14ac:dyDescent="0.25">
      <c r="A951" t="s">
        <v>65</v>
      </c>
      <c r="B951" t="s">
        <v>66</v>
      </c>
      <c r="C951" t="s">
        <v>167</v>
      </c>
      <c r="D951" t="s">
        <v>103</v>
      </c>
      <c r="E951" t="s">
        <v>37</v>
      </c>
      <c r="F951" t="s">
        <v>51</v>
      </c>
      <c r="G951">
        <v>10814</v>
      </c>
      <c r="H951">
        <v>1401</v>
      </c>
      <c r="I951">
        <v>358</v>
      </c>
      <c r="J951">
        <v>256</v>
      </c>
      <c r="K951">
        <v>808.35</v>
      </c>
      <c r="L951">
        <v>88528.98</v>
      </c>
      <c r="M951">
        <v>219</v>
      </c>
      <c r="N951">
        <v>25</v>
      </c>
      <c r="O951" t="s">
        <v>21</v>
      </c>
    </row>
    <row r="952" spans="1:15" x14ac:dyDescent="0.25">
      <c r="A952" t="s">
        <v>72</v>
      </c>
      <c r="B952" t="s">
        <v>73</v>
      </c>
      <c r="C952" t="s">
        <v>523</v>
      </c>
      <c r="D952" t="s">
        <v>86</v>
      </c>
      <c r="E952" t="s">
        <v>31</v>
      </c>
      <c r="F952" t="s">
        <v>32</v>
      </c>
      <c r="G952">
        <v>22036</v>
      </c>
      <c r="H952">
        <v>1064</v>
      </c>
      <c r="I952">
        <v>500</v>
      </c>
      <c r="J952">
        <v>86</v>
      </c>
      <c r="K952">
        <v>3232</v>
      </c>
      <c r="L952">
        <v>17936.580000000002</v>
      </c>
      <c r="M952">
        <v>64</v>
      </c>
      <c r="N952">
        <v>12</v>
      </c>
      <c r="O952" t="s">
        <v>43</v>
      </c>
    </row>
    <row r="953" spans="1:15" x14ac:dyDescent="0.25">
      <c r="A953" t="s">
        <v>72</v>
      </c>
      <c r="B953" t="s">
        <v>73</v>
      </c>
      <c r="C953" t="s">
        <v>370</v>
      </c>
      <c r="D953" t="s">
        <v>63</v>
      </c>
      <c r="E953" t="s">
        <v>31</v>
      </c>
      <c r="F953" t="s">
        <v>20</v>
      </c>
      <c r="G953">
        <v>54368</v>
      </c>
      <c r="H953">
        <v>2631</v>
      </c>
      <c r="I953">
        <v>837</v>
      </c>
      <c r="J953">
        <v>192</v>
      </c>
      <c r="K953">
        <v>4764.45</v>
      </c>
      <c r="L953">
        <v>41977.29</v>
      </c>
      <c r="M953">
        <v>130</v>
      </c>
      <c r="N953">
        <v>26</v>
      </c>
      <c r="O953" t="s">
        <v>43</v>
      </c>
    </row>
    <row r="954" spans="1:15" x14ac:dyDescent="0.25">
      <c r="A954" t="s">
        <v>33</v>
      </c>
      <c r="B954" t="s">
        <v>34</v>
      </c>
      <c r="C954" t="s">
        <v>293</v>
      </c>
      <c r="D954" t="s">
        <v>36</v>
      </c>
      <c r="E954" t="s">
        <v>37</v>
      </c>
      <c r="F954" t="s">
        <v>20</v>
      </c>
      <c r="G954">
        <v>40970</v>
      </c>
      <c r="H954">
        <v>1568</v>
      </c>
      <c r="I954">
        <v>639</v>
      </c>
      <c r="J954">
        <v>178</v>
      </c>
      <c r="K954">
        <v>6488.15</v>
      </c>
      <c r="L954">
        <v>62078.16</v>
      </c>
      <c r="M954">
        <v>143</v>
      </c>
      <c r="N954">
        <v>14</v>
      </c>
      <c r="O954" t="s">
        <v>21</v>
      </c>
    </row>
    <row r="955" spans="1:15" x14ac:dyDescent="0.25">
      <c r="A955" t="s">
        <v>65</v>
      </c>
      <c r="B955" t="s">
        <v>66</v>
      </c>
      <c r="C955" t="s">
        <v>407</v>
      </c>
      <c r="D955" t="s">
        <v>103</v>
      </c>
      <c r="E955" t="s">
        <v>37</v>
      </c>
      <c r="F955" t="s">
        <v>26</v>
      </c>
      <c r="G955">
        <v>26757</v>
      </c>
      <c r="H955">
        <v>3852</v>
      </c>
      <c r="I955">
        <v>1248</v>
      </c>
      <c r="J955">
        <v>529</v>
      </c>
      <c r="K955">
        <v>2281.89</v>
      </c>
      <c r="L955">
        <v>120737.87</v>
      </c>
      <c r="M955">
        <v>471</v>
      </c>
      <c r="N955">
        <v>24</v>
      </c>
      <c r="O955" t="s">
        <v>21</v>
      </c>
    </row>
    <row r="956" spans="1:15" x14ac:dyDescent="0.25">
      <c r="A956" t="s">
        <v>76</v>
      </c>
      <c r="B956" t="s">
        <v>77</v>
      </c>
      <c r="C956" t="s">
        <v>471</v>
      </c>
      <c r="D956" t="s">
        <v>79</v>
      </c>
      <c r="E956" t="s">
        <v>42</v>
      </c>
      <c r="F956" t="s">
        <v>26</v>
      </c>
      <c r="G956">
        <v>80706</v>
      </c>
      <c r="H956">
        <v>982</v>
      </c>
      <c r="I956">
        <v>306</v>
      </c>
      <c r="J956">
        <v>64</v>
      </c>
      <c r="K956">
        <v>2050.0300000000002</v>
      </c>
      <c r="L956">
        <v>10632.97</v>
      </c>
      <c r="M956">
        <v>36</v>
      </c>
      <c r="N956">
        <v>11</v>
      </c>
      <c r="O956" t="s">
        <v>43</v>
      </c>
    </row>
    <row r="957" spans="1:15" x14ac:dyDescent="0.25">
      <c r="A957" t="s">
        <v>129</v>
      </c>
      <c r="B957" t="s">
        <v>130</v>
      </c>
      <c r="C957" t="s">
        <v>159</v>
      </c>
      <c r="D957" t="s">
        <v>79</v>
      </c>
      <c r="E957" t="s">
        <v>31</v>
      </c>
      <c r="F957" t="s">
        <v>26</v>
      </c>
      <c r="G957">
        <v>74006</v>
      </c>
      <c r="H957">
        <v>861</v>
      </c>
      <c r="I957">
        <v>265</v>
      </c>
      <c r="J957">
        <v>58</v>
      </c>
      <c r="K957">
        <v>1504.94</v>
      </c>
      <c r="L957">
        <v>10787.43</v>
      </c>
      <c r="M957">
        <v>33</v>
      </c>
      <c r="N957">
        <v>23</v>
      </c>
    </row>
    <row r="958" spans="1:15" x14ac:dyDescent="0.25">
      <c r="A958" t="s">
        <v>129</v>
      </c>
      <c r="B958" t="s">
        <v>130</v>
      </c>
      <c r="C958" t="s">
        <v>305</v>
      </c>
      <c r="D958" t="s">
        <v>82</v>
      </c>
      <c r="E958" t="s">
        <v>31</v>
      </c>
      <c r="F958" t="s">
        <v>20</v>
      </c>
      <c r="G958">
        <v>40809</v>
      </c>
      <c r="H958">
        <v>916</v>
      </c>
      <c r="I958">
        <v>339</v>
      </c>
      <c r="J958">
        <v>32</v>
      </c>
      <c r="K958">
        <v>1726.71</v>
      </c>
      <c r="L958">
        <v>5378.97</v>
      </c>
      <c r="M958">
        <v>15</v>
      </c>
      <c r="N958">
        <v>7</v>
      </c>
      <c r="O958" t="s">
        <v>23</v>
      </c>
    </row>
    <row r="959" spans="1:15" x14ac:dyDescent="0.25">
      <c r="A959" t="s">
        <v>27</v>
      </c>
      <c r="B959" t="s">
        <v>28</v>
      </c>
      <c r="C959" t="s">
        <v>209</v>
      </c>
      <c r="D959" t="s">
        <v>138</v>
      </c>
      <c r="E959" t="s">
        <v>31</v>
      </c>
      <c r="F959" t="s">
        <v>26</v>
      </c>
      <c r="G959">
        <v>69639</v>
      </c>
      <c r="H959">
        <v>2786</v>
      </c>
      <c r="I959">
        <v>1085</v>
      </c>
      <c r="J959">
        <v>334</v>
      </c>
      <c r="K959">
        <v>876.94</v>
      </c>
      <c r="L959">
        <v>116431.54</v>
      </c>
      <c r="M959">
        <v>260</v>
      </c>
      <c r="N959">
        <v>24</v>
      </c>
      <c r="O959" t="s">
        <v>21</v>
      </c>
    </row>
    <row r="960" spans="1:15" x14ac:dyDescent="0.25">
      <c r="A960" t="s">
        <v>76</v>
      </c>
      <c r="B960" t="s">
        <v>77</v>
      </c>
      <c r="C960" t="s">
        <v>171</v>
      </c>
      <c r="D960" t="s">
        <v>108</v>
      </c>
      <c r="E960" t="s">
        <v>42</v>
      </c>
      <c r="F960" t="s">
        <v>20</v>
      </c>
      <c r="G960">
        <v>46236</v>
      </c>
      <c r="H960">
        <v>557</v>
      </c>
      <c r="I960">
        <v>276</v>
      </c>
      <c r="J960">
        <v>27</v>
      </c>
      <c r="K960">
        <v>1306.3599999999999</v>
      </c>
      <c r="L960">
        <v>4085.48</v>
      </c>
      <c r="M960">
        <v>15</v>
      </c>
      <c r="N960">
        <v>25</v>
      </c>
      <c r="O960" t="s">
        <v>21</v>
      </c>
    </row>
    <row r="961" spans="1:15" x14ac:dyDescent="0.25">
      <c r="A961" t="s">
        <v>44</v>
      </c>
      <c r="B961" t="s">
        <v>45</v>
      </c>
      <c r="C961" t="s">
        <v>524</v>
      </c>
      <c r="D961" t="s">
        <v>25</v>
      </c>
      <c r="E961" t="s">
        <v>19</v>
      </c>
      <c r="F961" t="s">
        <v>32</v>
      </c>
      <c r="G961">
        <v>24289</v>
      </c>
      <c r="H961">
        <v>513</v>
      </c>
      <c r="I961">
        <v>208</v>
      </c>
      <c r="J961">
        <v>37</v>
      </c>
      <c r="K961">
        <v>3245.46</v>
      </c>
      <c r="L961">
        <v>27177.94</v>
      </c>
      <c r="M961">
        <v>19</v>
      </c>
      <c r="N961">
        <v>23</v>
      </c>
      <c r="O961" t="s">
        <v>43</v>
      </c>
    </row>
    <row r="962" spans="1:15" x14ac:dyDescent="0.25">
      <c r="A962" t="s">
        <v>178</v>
      </c>
      <c r="B962" t="s">
        <v>179</v>
      </c>
      <c r="C962" t="s">
        <v>277</v>
      </c>
      <c r="D962" t="s">
        <v>149</v>
      </c>
      <c r="E962" t="s">
        <v>64</v>
      </c>
      <c r="F962" t="s">
        <v>26</v>
      </c>
      <c r="G962">
        <v>76523</v>
      </c>
      <c r="H962">
        <v>1100</v>
      </c>
      <c r="I962">
        <v>284</v>
      </c>
      <c r="J962">
        <v>33</v>
      </c>
      <c r="K962">
        <v>3818.97</v>
      </c>
      <c r="L962">
        <v>4702.99</v>
      </c>
      <c r="M962">
        <v>15</v>
      </c>
      <c r="N962">
        <v>23</v>
      </c>
      <c r="O962" t="s">
        <v>43</v>
      </c>
    </row>
    <row r="963" spans="1:15" x14ac:dyDescent="0.25">
      <c r="A963" t="s">
        <v>44</v>
      </c>
      <c r="B963" t="s">
        <v>45</v>
      </c>
      <c r="C963" t="s">
        <v>268</v>
      </c>
      <c r="D963" t="s">
        <v>18</v>
      </c>
      <c r="E963" t="s">
        <v>19</v>
      </c>
      <c r="F963" t="s">
        <v>20</v>
      </c>
      <c r="G963">
        <v>18891</v>
      </c>
      <c r="H963">
        <v>362</v>
      </c>
      <c r="I963">
        <v>110</v>
      </c>
      <c r="J963">
        <v>33</v>
      </c>
      <c r="K963">
        <v>3440.29</v>
      </c>
      <c r="L963">
        <v>23307.83</v>
      </c>
      <c r="M963">
        <v>15</v>
      </c>
      <c r="N963">
        <v>22</v>
      </c>
      <c r="O963" t="s">
        <v>21</v>
      </c>
    </row>
    <row r="964" spans="1:15" x14ac:dyDescent="0.25">
      <c r="A964" t="s">
        <v>92</v>
      </c>
      <c r="B964" t="s">
        <v>93</v>
      </c>
      <c r="C964" t="s">
        <v>154</v>
      </c>
      <c r="D964" t="s">
        <v>149</v>
      </c>
      <c r="E964" t="s">
        <v>31</v>
      </c>
      <c r="F964" t="s">
        <v>32</v>
      </c>
      <c r="G964">
        <v>76508</v>
      </c>
      <c r="H964">
        <v>459</v>
      </c>
      <c r="I964">
        <v>138</v>
      </c>
      <c r="J964">
        <v>11</v>
      </c>
      <c r="K964">
        <v>1468.65</v>
      </c>
      <c r="L964">
        <v>1245.72</v>
      </c>
      <c r="M964">
        <v>5</v>
      </c>
      <c r="N964">
        <v>7</v>
      </c>
      <c r="O964" t="s">
        <v>21</v>
      </c>
    </row>
    <row r="965" spans="1:15" x14ac:dyDescent="0.25">
      <c r="A965" t="s">
        <v>178</v>
      </c>
      <c r="B965" t="s">
        <v>179</v>
      </c>
      <c r="C965" t="s">
        <v>346</v>
      </c>
      <c r="D965" t="s">
        <v>95</v>
      </c>
      <c r="E965" t="s">
        <v>64</v>
      </c>
      <c r="F965" t="s">
        <v>20</v>
      </c>
      <c r="G965">
        <v>75461</v>
      </c>
      <c r="H965">
        <v>443</v>
      </c>
      <c r="I965">
        <v>222</v>
      </c>
      <c r="J965">
        <v>13</v>
      </c>
      <c r="K965">
        <v>1665.46</v>
      </c>
      <c r="L965">
        <v>1606.44</v>
      </c>
      <c r="M965">
        <v>6</v>
      </c>
      <c r="N965">
        <v>24</v>
      </c>
      <c r="O965" t="s">
        <v>23</v>
      </c>
    </row>
    <row r="966" spans="1:15" x14ac:dyDescent="0.25">
      <c r="A966" t="s">
        <v>44</v>
      </c>
      <c r="B966" t="s">
        <v>45</v>
      </c>
      <c r="C966" t="s">
        <v>457</v>
      </c>
      <c r="D966" t="s">
        <v>18</v>
      </c>
      <c r="E966" t="s">
        <v>19</v>
      </c>
      <c r="F966" t="s">
        <v>20</v>
      </c>
      <c r="G966">
        <v>19755</v>
      </c>
      <c r="H966">
        <v>686</v>
      </c>
      <c r="I966">
        <v>284</v>
      </c>
      <c r="J966">
        <v>78</v>
      </c>
      <c r="K966">
        <v>7225.38</v>
      </c>
      <c r="L966">
        <v>35900.42</v>
      </c>
      <c r="M966">
        <v>37</v>
      </c>
      <c r="N966">
        <v>7</v>
      </c>
      <c r="O966" t="s">
        <v>21</v>
      </c>
    </row>
    <row r="967" spans="1:15" x14ac:dyDescent="0.25">
      <c r="A967" t="s">
        <v>76</v>
      </c>
      <c r="B967" t="s">
        <v>77</v>
      </c>
      <c r="C967" t="s">
        <v>302</v>
      </c>
      <c r="D967" t="s">
        <v>82</v>
      </c>
      <c r="E967" t="s">
        <v>42</v>
      </c>
      <c r="F967" t="s">
        <v>55</v>
      </c>
      <c r="G967">
        <v>71371</v>
      </c>
      <c r="H967">
        <v>1295</v>
      </c>
      <c r="J967">
        <v>77</v>
      </c>
      <c r="K967">
        <v>2928.34</v>
      </c>
      <c r="L967">
        <v>13016.26</v>
      </c>
      <c r="M967">
        <v>35</v>
      </c>
      <c r="N967">
        <v>12</v>
      </c>
      <c r="O967" t="s">
        <v>21</v>
      </c>
    </row>
    <row r="968" spans="1:15" x14ac:dyDescent="0.25">
      <c r="A968" t="s">
        <v>47</v>
      </c>
      <c r="B968" t="s">
        <v>48</v>
      </c>
      <c r="C968" t="s">
        <v>407</v>
      </c>
      <c r="D968" t="s">
        <v>106</v>
      </c>
      <c r="E968" t="s">
        <v>37</v>
      </c>
      <c r="F968" t="s">
        <v>55</v>
      </c>
      <c r="G968">
        <v>34474</v>
      </c>
      <c r="H968">
        <v>1604</v>
      </c>
      <c r="I968">
        <v>700</v>
      </c>
      <c r="J968">
        <v>141</v>
      </c>
      <c r="K968">
        <v>5410.94</v>
      </c>
      <c r="L968">
        <v>35706.870000000003</v>
      </c>
      <c r="M968">
        <v>76</v>
      </c>
      <c r="N968">
        <v>30</v>
      </c>
      <c r="O968" t="s">
        <v>21</v>
      </c>
    </row>
    <row r="969" spans="1:15" x14ac:dyDescent="0.25">
      <c r="A969" t="s">
        <v>38</v>
      </c>
      <c r="B969" t="s">
        <v>39</v>
      </c>
      <c r="C969" t="s">
        <v>475</v>
      </c>
      <c r="D969" t="s">
        <v>106</v>
      </c>
      <c r="E969" t="s">
        <v>42</v>
      </c>
      <c r="F969" t="s">
        <v>32</v>
      </c>
      <c r="G969">
        <v>33230</v>
      </c>
      <c r="H969">
        <v>1755</v>
      </c>
      <c r="I969">
        <v>695</v>
      </c>
      <c r="J969">
        <v>148</v>
      </c>
      <c r="K969">
        <v>5193.68</v>
      </c>
      <c r="L969">
        <v>37098.639999999999</v>
      </c>
      <c r="M969">
        <v>78</v>
      </c>
      <c r="N969">
        <v>28</v>
      </c>
      <c r="O969" t="s">
        <v>23</v>
      </c>
    </row>
    <row r="970" spans="1:15" x14ac:dyDescent="0.25">
      <c r="A970" t="s">
        <v>44</v>
      </c>
      <c r="B970" t="s">
        <v>45</v>
      </c>
      <c r="C970" t="s">
        <v>512</v>
      </c>
      <c r="D970" t="s">
        <v>25</v>
      </c>
      <c r="E970" t="s">
        <v>19</v>
      </c>
      <c r="F970" t="s">
        <v>20</v>
      </c>
      <c r="G970">
        <v>16761</v>
      </c>
      <c r="H970">
        <v>363</v>
      </c>
      <c r="I970">
        <v>130</v>
      </c>
      <c r="J970">
        <v>26</v>
      </c>
      <c r="K970">
        <v>2727.63</v>
      </c>
      <c r="L970">
        <v>19476.72</v>
      </c>
      <c r="M970">
        <v>14</v>
      </c>
      <c r="N970">
        <v>24</v>
      </c>
      <c r="O970" t="s">
        <v>21</v>
      </c>
    </row>
    <row r="971" spans="1:15" x14ac:dyDescent="0.25">
      <c r="A971" t="s">
        <v>47</v>
      </c>
      <c r="B971" t="s">
        <v>48</v>
      </c>
      <c r="C971" t="s">
        <v>324</v>
      </c>
      <c r="D971" t="s">
        <v>106</v>
      </c>
      <c r="E971" t="s">
        <v>37</v>
      </c>
      <c r="F971" t="s">
        <v>51</v>
      </c>
      <c r="G971">
        <v>21171</v>
      </c>
      <c r="H971">
        <v>1012</v>
      </c>
      <c r="I971">
        <v>364</v>
      </c>
      <c r="J971">
        <v>71</v>
      </c>
      <c r="K971">
        <v>2359.44</v>
      </c>
      <c r="L971">
        <v>18300.240000000002</v>
      </c>
      <c r="M971">
        <v>40</v>
      </c>
      <c r="N971">
        <v>18</v>
      </c>
      <c r="O971" t="s">
        <v>21</v>
      </c>
    </row>
    <row r="972" spans="1:15" x14ac:dyDescent="0.25">
      <c r="A972" t="s">
        <v>98</v>
      </c>
      <c r="B972" t="s">
        <v>99</v>
      </c>
      <c r="C972" t="s">
        <v>525</v>
      </c>
      <c r="D972" t="s">
        <v>120</v>
      </c>
      <c r="E972" t="s">
        <v>42</v>
      </c>
      <c r="F972" t="s">
        <v>20</v>
      </c>
      <c r="G972">
        <v>14940</v>
      </c>
      <c r="H972">
        <v>1478</v>
      </c>
      <c r="I972">
        <v>465</v>
      </c>
      <c r="J972">
        <v>182</v>
      </c>
      <c r="K972">
        <v>575.04</v>
      </c>
      <c r="L972">
        <v>63486.25</v>
      </c>
      <c r="M972">
        <v>160</v>
      </c>
      <c r="N972">
        <v>15</v>
      </c>
      <c r="O972" t="s">
        <v>43</v>
      </c>
    </row>
    <row r="973" spans="1:15" x14ac:dyDescent="0.25">
      <c r="A973" t="s">
        <v>72</v>
      </c>
      <c r="B973" t="s">
        <v>73</v>
      </c>
      <c r="C973" t="s">
        <v>194</v>
      </c>
      <c r="D973" t="s">
        <v>70</v>
      </c>
      <c r="E973" t="s">
        <v>31</v>
      </c>
      <c r="F973" t="s">
        <v>51</v>
      </c>
      <c r="G973">
        <v>58108</v>
      </c>
      <c r="H973">
        <v>2435</v>
      </c>
      <c r="I973">
        <v>1097</v>
      </c>
      <c r="J973">
        <v>183</v>
      </c>
      <c r="K973">
        <v>4244.51</v>
      </c>
      <c r="L973">
        <v>41837.5</v>
      </c>
      <c r="M973">
        <v>121</v>
      </c>
      <c r="N973">
        <v>19</v>
      </c>
      <c r="O973" t="s">
        <v>21</v>
      </c>
    </row>
    <row r="974" spans="1:15" x14ac:dyDescent="0.25">
      <c r="A974" t="s">
        <v>98</v>
      </c>
      <c r="B974" t="s">
        <v>99</v>
      </c>
      <c r="C974" t="s">
        <v>473</v>
      </c>
      <c r="D974" t="s">
        <v>103</v>
      </c>
      <c r="E974" t="s">
        <v>42</v>
      </c>
      <c r="F974" t="s">
        <v>20</v>
      </c>
      <c r="G974">
        <v>26359</v>
      </c>
      <c r="H974">
        <v>3404</v>
      </c>
      <c r="I974">
        <v>1780</v>
      </c>
      <c r="J974">
        <v>737</v>
      </c>
      <c r="K974">
        <v>2621.11</v>
      </c>
      <c r="L974">
        <v>179687.79</v>
      </c>
      <c r="M974">
        <v>614</v>
      </c>
      <c r="N974">
        <v>21</v>
      </c>
      <c r="O974" t="s">
        <v>21</v>
      </c>
    </row>
    <row r="975" spans="1:15" x14ac:dyDescent="0.25">
      <c r="A975" t="s">
        <v>98</v>
      </c>
      <c r="B975" t="s">
        <v>99</v>
      </c>
      <c r="C975" t="s">
        <v>311</v>
      </c>
      <c r="D975" t="s">
        <v>120</v>
      </c>
      <c r="E975" t="s">
        <v>42</v>
      </c>
      <c r="F975" t="s">
        <v>55</v>
      </c>
      <c r="G975">
        <v>27631</v>
      </c>
      <c r="H975">
        <v>3524</v>
      </c>
      <c r="I975">
        <v>1617</v>
      </c>
      <c r="J975">
        <v>665</v>
      </c>
      <c r="K975">
        <v>1160.43</v>
      </c>
      <c r="L975">
        <v>190187.48</v>
      </c>
      <c r="M975">
        <v>513</v>
      </c>
      <c r="N975">
        <v>30</v>
      </c>
      <c r="O975" t="s">
        <v>23</v>
      </c>
    </row>
    <row r="976" spans="1:15" x14ac:dyDescent="0.25">
      <c r="A976" t="s">
        <v>113</v>
      </c>
      <c r="B976" t="s">
        <v>114</v>
      </c>
      <c r="C976" t="s">
        <v>526</v>
      </c>
      <c r="D976" t="s">
        <v>164</v>
      </c>
      <c r="E976" t="s">
        <v>19</v>
      </c>
      <c r="F976" t="s">
        <v>55</v>
      </c>
      <c r="G976">
        <v>45415</v>
      </c>
      <c r="H976">
        <v>2346</v>
      </c>
      <c r="I976">
        <v>734</v>
      </c>
      <c r="J976">
        <v>200</v>
      </c>
      <c r="K976">
        <v>10109.58</v>
      </c>
      <c r="L976">
        <v>63073.25</v>
      </c>
      <c r="M976">
        <v>163</v>
      </c>
      <c r="N976">
        <v>12</v>
      </c>
      <c r="O976" t="s">
        <v>21</v>
      </c>
    </row>
    <row r="977" spans="1:15" x14ac:dyDescent="0.25">
      <c r="A977" t="s">
        <v>33</v>
      </c>
      <c r="B977" t="s">
        <v>34</v>
      </c>
      <c r="C977" t="s">
        <v>116</v>
      </c>
      <c r="D977" t="s">
        <v>170</v>
      </c>
      <c r="E977" t="s">
        <v>37</v>
      </c>
      <c r="F977" t="s">
        <v>32</v>
      </c>
      <c r="G977">
        <v>37277</v>
      </c>
      <c r="H977">
        <v>1971</v>
      </c>
      <c r="I977">
        <v>693</v>
      </c>
      <c r="J977">
        <v>195</v>
      </c>
      <c r="K977">
        <v>6485.03</v>
      </c>
      <c r="L977">
        <v>51057.919999999998</v>
      </c>
      <c r="M977">
        <v>132</v>
      </c>
      <c r="N977">
        <v>28</v>
      </c>
      <c r="O977" t="s">
        <v>23</v>
      </c>
    </row>
    <row r="978" spans="1:15" x14ac:dyDescent="0.25">
      <c r="A978" t="s">
        <v>33</v>
      </c>
      <c r="B978" t="s">
        <v>34</v>
      </c>
      <c r="C978" t="s">
        <v>430</v>
      </c>
      <c r="D978" t="s">
        <v>170</v>
      </c>
      <c r="E978" t="s">
        <v>37</v>
      </c>
      <c r="F978" t="s">
        <v>32</v>
      </c>
      <c r="G978">
        <v>31369</v>
      </c>
      <c r="H978">
        <v>1477</v>
      </c>
      <c r="I978">
        <v>709</v>
      </c>
      <c r="J978">
        <v>174</v>
      </c>
      <c r="K978">
        <v>3755.05</v>
      </c>
      <c r="L978">
        <v>48455.65</v>
      </c>
      <c r="M978">
        <v>111</v>
      </c>
      <c r="N978">
        <v>13</v>
      </c>
      <c r="O978" t="s">
        <v>23</v>
      </c>
    </row>
    <row r="979" spans="1:15" x14ac:dyDescent="0.25">
      <c r="A979" t="s">
        <v>47</v>
      </c>
      <c r="B979" t="s">
        <v>48</v>
      </c>
      <c r="C979" t="s">
        <v>354</v>
      </c>
      <c r="D979" t="s">
        <v>106</v>
      </c>
      <c r="E979" t="s">
        <v>37</v>
      </c>
      <c r="F979" t="s">
        <v>20</v>
      </c>
      <c r="G979">
        <v>51544</v>
      </c>
      <c r="H979">
        <v>1566</v>
      </c>
      <c r="I979">
        <v>514</v>
      </c>
      <c r="J979">
        <v>123</v>
      </c>
      <c r="K979">
        <v>4943.46</v>
      </c>
      <c r="L979">
        <v>22390.61</v>
      </c>
      <c r="M979">
        <v>74</v>
      </c>
      <c r="N979">
        <v>25</v>
      </c>
      <c r="O979" t="s">
        <v>21</v>
      </c>
    </row>
    <row r="980" spans="1:15" x14ac:dyDescent="0.25">
      <c r="A980" t="s">
        <v>98</v>
      </c>
      <c r="B980" t="s">
        <v>99</v>
      </c>
      <c r="C980" t="s">
        <v>527</v>
      </c>
      <c r="D980" t="s">
        <v>103</v>
      </c>
      <c r="E980" t="s">
        <v>42</v>
      </c>
      <c r="F980" t="s">
        <v>51</v>
      </c>
      <c r="G980">
        <v>23976</v>
      </c>
      <c r="H980">
        <v>2068</v>
      </c>
      <c r="I980">
        <v>842</v>
      </c>
      <c r="J980">
        <v>452</v>
      </c>
      <c r="K980">
        <v>1641.21</v>
      </c>
      <c r="L980">
        <v>138227.54</v>
      </c>
      <c r="M980">
        <v>359</v>
      </c>
      <c r="N980">
        <v>13</v>
      </c>
      <c r="O980" t="s">
        <v>21</v>
      </c>
    </row>
    <row r="981" spans="1:15" x14ac:dyDescent="0.25">
      <c r="A981" t="s">
        <v>47</v>
      </c>
      <c r="B981" t="s">
        <v>48</v>
      </c>
      <c r="C981" t="s">
        <v>528</v>
      </c>
      <c r="D981" t="s">
        <v>41</v>
      </c>
      <c r="E981" t="s">
        <v>37</v>
      </c>
      <c r="F981" t="s">
        <v>20</v>
      </c>
      <c r="G981">
        <v>32297</v>
      </c>
      <c r="H981">
        <v>1427</v>
      </c>
      <c r="I981">
        <v>642</v>
      </c>
      <c r="J981">
        <v>83</v>
      </c>
      <c r="K981">
        <v>4502.54</v>
      </c>
      <c r="L981">
        <v>20064.7</v>
      </c>
      <c r="M981">
        <v>49</v>
      </c>
      <c r="N981">
        <v>12</v>
      </c>
      <c r="O981" t="s">
        <v>23</v>
      </c>
    </row>
    <row r="982" spans="1:15" x14ac:dyDescent="0.25">
      <c r="A982" t="s">
        <v>27</v>
      </c>
      <c r="B982" t="s">
        <v>28</v>
      </c>
      <c r="C982" t="s">
        <v>529</v>
      </c>
      <c r="D982" t="s">
        <v>138</v>
      </c>
      <c r="E982" t="s">
        <v>31</v>
      </c>
      <c r="F982" t="s">
        <v>20</v>
      </c>
      <c r="G982">
        <v>18216</v>
      </c>
      <c r="H982">
        <v>995</v>
      </c>
      <c r="I982">
        <v>395</v>
      </c>
      <c r="J982">
        <v>94</v>
      </c>
      <c r="K982">
        <v>440.17</v>
      </c>
      <c r="L982">
        <v>38364.769999999997</v>
      </c>
      <c r="M982">
        <v>65</v>
      </c>
      <c r="N982">
        <v>15</v>
      </c>
      <c r="O982" t="s">
        <v>21</v>
      </c>
    </row>
    <row r="983" spans="1:15" x14ac:dyDescent="0.25">
      <c r="A983" t="s">
        <v>47</v>
      </c>
      <c r="B983" t="s">
        <v>48</v>
      </c>
      <c r="C983" t="s">
        <v>365</v>
      </c>
      <c r="D983" t="s">
        <v>49</v>
      </c>
      <c r="E983" t="s">
        <v>37</v>
      </c>
      <c r="F983" t="s">
        <v>32</v>
      </c>
      <c r="G983">
        <v>53174</v>
      </c>
      <c r="H983">
        <v>2441</v>
      </c>
      <c r="I983">
        <v>1055</v>
      </c>
      <c r="J983">
        <v>212</v>
      </c>
      <c r="K983">
        <v>7564.16</v>
      </c>
      <c r="L983">
        <v>52715.8</v>
      </c>
      <c r="M983">
        <v>130</v>
      </c>
      <c r="N983">
        <v>20</v>
      </c>
      <c r="O983" t="s">
        <v>23</v>
      </c>
    </row>
    <row r="984" spans="1:15" x14ac:dyDescent="0.25">
      <c r="A984" t="s">
        <v>76</v>
      </c>
      <c r="B984" t="s">
        <v>77</v>
      </c>
      <c r="C984" t="s">
        <v>109</v>
      </c>
      <c r="D984" t="s">
        <v>79</v>
      </c>
      <c r="E984" t="s">
        <v>42</v>
      </c>
      <c r="F984" t="s">
        <v>32</v>
      </c>
      <c r="G984">
        <v>45440</v>
      </c>
      <c r="H984">
        <v>1080</v>
      </c>
      <c r="I984">
        <v>292</v>
      </c>
      <c r="J984">
        <v>60</v>
      </c>
      <c r="K984">
        <v>1885.92</v>
      </c>
      <c r="L984">
        <v>10614.29</v>
      </c>
      <c r="M984">
        <v>27</v>
      </c>
      <c r="N984">
        <v>8</v>
      </c>
      <c r="O984" t="s">
        <v>23</v>
      </c>
    </row>
    <row r="985" spans="1:15" x14ac:dyDescent="0.25">
      <c r="A985" t="s">
        <v>15</v>
      </c>
      <c r="B985" t="s">
        <v>16</v>
      </c>
      <c r="C985" t="s">
        <v>183</v>
      </c>
      <c r="D985" t="s">
        <v>91</v>
      </c>
      <c r="E985" t="s">
        <v>19</v>
      </c>
      <c r="F985" t="s">
        <v>26</v>
      </c>
      <c r="G985">
        <v>7440</v>
      </c>
      <c r="H985">
        <v>139</v>
      </c>
      <c r="I985">
        <v>57</v>
      </c>
      <c r="J985">
        <v>14</v>
      </c>
      <c r="K985">
        <v>954.79</v>
      </c>
      <c r="L985">
        <v>7884.23</v>
      </c>
      <c r="M985">
        <v>7</v>
      </c>
      <c r="N985">
        <v>28</v>
      </c>
      <c r="O985" t="s">
        <v>43</v>
      </c>
    </row>
    <row r="986" spans="1:15" x14ac:dyDescent="0.25">
      <c r="A986" t="s">
        <v>38</v>
      </c>
      <c r="B986" t="s">
        <v>39</v>
      </c>
      <c r="C986" t="s">
        <v>530</v>
      </c>
      <c r="D986" t="s">
        <v>49</v>
      </c>
      <c r="E986" t="s">
        <v>42</v>
      </c>
      <c r="F986" t="s">
        <v>32</v>
      </c>
      <c r="G986">
        <v>34604</v>
      </c>
      <c r="H986">
        <v>1661</v>
      </c>
      <c r="I986">
        <v>712</v>
      </c>
      <c r="J986">
        <v>116</v>
      </c>
      <c r="K986">
        <v>5135.17</v>
      </c>
      <c r="L986">
        <v>25429.22</v>
      </c>
      <c r="M986">
        <v>78</v>
      </c>
      <c r="N986">
        <v>8</v>
      </c>
      <c r="O986" t="s">
        <v>23</v>
      </c>
    </row>
    <row r="987" spans="1:15" x14ac:dyDescent="0.25">
      <c r="A987" t="s">
        <v>38</v>
      </c>
      <c r="B987" t="s">
        <v>39</v>
      </c>
      <c r="C987" t="s">
        <v>405</v>
      </c>
      <c r="D987" t="s">
        <v>106</v>
      </c>
      <c r="E987" t="s">
        <v>42</v>
      </c>
      <c r="F987" t="s">
        <v>26</v>
      </c>
      <c r="G987">
        <v>48704</v>
      </c>
      <c r="H987">
        <v>2044</v>
      </c>
      <c r="I987">
        <v>828</v>
      </c>
      <c r="J987">
        <v>161</v>
      </c>
      <c r="K987">
        <v>6838.95</v>
      </c>
      <c r="L987">
        <v>37635.56</v>
      </c>
      <c r="M987">
        <v>84</v>
      </c>
      <c r="N987">
        <v>10</v>
      </c>
      <c r="O987" t="s">
        <v>21</v>
      </c>
    </row>
    <row r="988" spans="1:15" x14ac:dyDescent="0.25">
      <c r="A988" t="s">
        <v>178</v>
      </c>
      <c r="B988" t="s">
        <v>179</v>
      </c>
      <c r="C988" t="s">
        <v>499</v>
      </c>
      <c r="D988" t="s">
        <v>149</v>
      </c>
      <c r="E988" t="s">
        <v>64</v>
      </c>
      <c r="F988" t="s">
        <v>20</v>
      </c>
      <c r="G988">
        <v>63707</v>
      </c>
      <c r="H988">
        <v>433</v>
      </c>
      <c r="I988">
        <v>178</v>
      </c>
      <c r="J988">
        <v>16</v>
      </c>
      <c r="K988">
        <v>1596.93</v>
      </c>
      <c r="L988">
        <v>2250.48</v>
      </c>
      <c r="M988">
        <v>7</v>
      </c>
      <c r="N988">
        <v>27</v>
      </c>
      <c r="O988" t="s">
        <v>21</v>
      </c>
    </row>
    <row r="989" spans="1:15" x14ac:dyDescent="0.25">
      <c r="A989" t="s">
        <v>27</v>
      </c>
      <c r="B989" t="s">
        <v>28</v>
      </c>
      <c r="C989" t="s">
        <v>148</v>
      </c>
      <c r="D989" t="s">
        <v>89</v>
      </c>
      <c r="E989" t="s">
        <v>31</v>
      </c>
      <c r="F989" t="s">
        <v>20</v>
      </c>
      <c r="G989">
        <v>34969</v>
      </c>
      <c r="H989">
        <v>2748</v>
      </c>
      <c r="I989">
        <v>1339</v>
      </c>
      <c r="J989">
        <v>434</v>
      </c>
      <c r="K989">
        <v>669.04</v>
      </c>
      <c r="L989">
        <v>122508.75</v>
      </c>
      <c r="M989">
        <v>339</v>
      </c>
      <c r="N989">
        <v>24</v>
      </c>
      <c r="O989" t="s">
        <v>43</v>
      </c>
    </row>
    <row r="990" spans="1:15" x14ac:dyDescent="0.25">
      <c r="A990" t="s">
        <v>60</v>
      </c>
      <c r="B990" t="s">
        <v>61</v>
      </c>
      <c r="C990" t="s">
        <v>503</v>
      </c>
      <c r="D990" t="s">
        <v>63</v>
      </c>
      <c r="E990" t="s">
        <v>64</v>
      </c>
      <c r="F990" t="s">
        <v>26</v>
      </c>
      <c r="G990">
        <v>33693</v>
      </c>
      <c r="H990">
        <v>1539</v>
      </c>
      <c r="I990">
        <v>590</v>
      </c>
      <c r="J990">
        <v>116</v>
      </c>
      <c r="K990">
        <v>3446.05</v>
      </c>
      <c r="L990">
        <v>21606.1</v>
      </c>
      <c r="M990">
        <v>68</v>
      </c>
      <c r="N990">
        <v>7</v>
      </c>
      <c r="O990" t="s">
        <v>43</v>
      </c>
    </row>
    <row r="991" spans="1:15" x14ac:dyDescent="0.25">
      <c r="A991" t="s">
        <v>113</v>
      </c>
      <c r="B991" t="s">
        <v>114</v>
      </c>
      <c r="C991" t="s">
        <v>187</v>
      </c>
      <c r="D991" t="s">
        <v>170</v>
      </c>
      <c r="E991" t="s">
        <v>19</v>
      </c>
      <c r="F991" t="s">
        <v>51</v>
      </c>
      <c r="G991">
        <v>25387</v>
      </c>
      <c r="H991">
        <v>938</v>
      </c>
      <c r="I991">
        <v>474</v>
      </c>
      <c r="J991">
        <v>81</v>
      </c>
      <c r="K991">
        <v>3176.76</v>
      </c>
      <c r="L991">
        <v>17857.400000000001</v>
      </c>
      <c r="M991">
        <v>67</v>
      </c>
      <c r="N991">
        <v>25</v>
      </c>
      <c r="O991" t="s">
        <v>23</v>
      </c>
    </row>
    <row r="992" spans="1:15" x14ac:dyDescent="0.25">
      <c r="A992" t="s">
        <v>60</v>
      </c>
      <c r="B992" t="s">
        <v>61</v>
      </c>
      <c r="C992" t="s">
        <v>523</v>
      </c>
      <c r="D992" t="s">
        <v>63</v>
      </c>
      <c r="E992" t="s">
        <v>64</v>
      </c>
      <c r="F992" t="s">
        <v>51</v>
      </c>
      <c r="G992">
        <v>63502</v>
      </c>
      <c r="H992">
        <v>2572</v>
      </c>
      <c r="I992">
        <v>1260</v>
      </c>
      <c r="J992">
        <v>194</v>
      </c>
      <c r="K992">
        <v>5235.28</v>
      </c>
      <c r="L992">
        <v>51735.44</v>
      </c>
      <c r="M992">
        <v>129</v>
      </c>
      <c r="N992">
        <v>25</v>
      </c>
      <c r="O992" t="s">
        <v>21</v>
      </c>
    </row>
    <row r="993" spans="1:15" x14ac:dyDescent="0.25">
      <c r="A993" t="s">
        <v>27</v>
      </c>
      <c r="B993" t="s">
        <v>28</v>
      </c>
      <c r="C993" t="s">
        <v>513</v>
      </c>
      <c r="D993" t="s">
        <v>30</v>
      </c>
      <c r="E993" t="s">
        <v>31</v>
      </c>
      <c r="F993" t="s">
        <v>51</v>
      </c>
      <c r="G993">
        <v>55165</v>
      </c>
      <c r="H993">
        <v>2390</v>
      </c>
      <c r="I993">
        <v>1086</v>
      </c>
      <c r="J993">
        <v>335</v>
      </c>
      <c r="K993">
        <v>513.38</v>
      </c>
      <c r="L993">
        <v>122742.89</v>
      </c>
      <c r="M993">
        <v>233</v>
      </c>
      <c r="N993">
        <v>25</v>
      </c>
      <c r="O993" t="s">
        <v>43</v>
      </c>
    </row>
    <row r="994" spans="1:15" x14ac:dyDescent="0.25">
      <c r="A994" t="s">
        <v>98</v>
      </c>
      <c r="B994" t="s">
        <v>99</v>
      </c>
      <c r="C994" t="s">
        <v>290</v>
      </c>
      <c r="D994" t="s">
        <v>103</v>
      </c>
      <c r="E994" t="s">
        <v>42</v>
      </c>
      <c r="F994" t="s">
        <v>32</v>
      </c>
      <c r="G994">
        <v>27583</v>
      </c>
      <c r="H994">
        <v>3653</v>
      </c>
      <c r="I994">
        <v>1098</v>
      </c>
      <c r="J994">
        <v>644</v>
      </c>
      <c r="K994">
        <v>2423.71</v>
      </c>
      <c r="L994">
        <v>135919.54999999999</v>
      </c>
      <c r="M994">
        <v>511</v>
      </c>
      <c r="N994">
        <v>29</v>
      </c>
      <c r="O994" t="s">
        <v>43</v>
      </c>
    </row>
    <row r="995" spans="1:15" x14ac:dyDescent="0.25">
      <c r="A995" t="s">
        <v>52</v>
      </c>
      <c r="B995" t="s">
        <v>53</v>
      </c>
      <c r="C995" t="s">
        <v>531</v>
      </c>
      <c r="D995" t="s">
        <v>30</v>
      </c>
      <c r="E995" t="s">
        <v>37</v>
      </c>
      <c r="F995" t="s">
        <v>20</v>
      </c>
      <c r="G995">
        <v>30415</v>
      </c>
      <c r="H995">
        <v>1642</v>
      </c>
      <c r="I995">
        <v>723</v>
      </c>
      <c r="J995">
        <v>183</v>
      </c>
      <c r="K995">
        <v>727</v>
      </c>
      <c r="L995">
        <v>62837.35</v>
      </c>
      <c r="M995">
        <v>131</v>
      </c>
      <c r="N995">
        <v>22</v>
      </c>
      <c r="O995" t="s">
        <v>21</v>
      </c>
    </row>
    <row r="996" spans="1:15" x14ac:dyDescent="0.25">
      <c r="A996" t="s">
        <v>76</v>
      </c>
      <c r="B996" t="s">
        <v>77</v>
      </c>
      <c r="C996" t="s">
        <v>300</v>
      </c>
      <c r="D996" t="s">
        <v>108</v>
      </c>
      <c r="E996" t="s">
        <v>42</v>
      </c>
      <c r="F996" t="s">
        <v>32</v>
      </c>
      <c r="G996">
        <v>37380</v>
      </c>
      <c r="H996">
        <v>749</v>
      </c>
      <c r="I996">
        <v>219</v>
      </c>
      <c r="J996">
        <v>26</v>
      </c>
      <c r="K996">
        <v>1431.28</v>
      </c>
      <c r="L996">
        <v>6448.34</v>
      </c>
      <c r="M996">
        <v>11</v>
      </c>
      <c r="N996">
        <v>8</v>
      </c>
      <c r="O996" t="s">
        <v>23</v>
      </c>
    </row>
    <row r="997" spans="1:15" x14ac:dyDescent="0.25">
      <c r="A997" t="s">
        <v>60</v>
      </c>
      <c r="B997" t="s">
        <v>61</v>
      </c>
      <c r="C997" t="s">
        <v>532</v>
      </c>
      <c r="D997" t="s">
        <v>70</v>
      </c>
      <c r="E997" t="s">
        <v>64</v>
      </c>
      <c r="F997" t="s">
        <v>20</v>
      </c>
      <c r="G997">
        <v>59831</v>
      </c>
      <c r="H997">
        <v>2443</v>
      </c>
      <c r="I997">
        <v>1181</v>
      </c>
      <c r="J997">
        <v>184</v>
      </c>
      <c r="K997">
        <v>6979.08</v>
      </c>
      <c r="L997">
        <v>34091.050000000003</v>
      </c>
      <c r="M997">
        <v>113</v>
      </c>
      <c r="N997">
        <v>9</v>
      </c>
      <c r="O997" t="s">
        <v>21</v>
      </c>
    </row>
    <row r="998" spans="1:15" x14ac:dyDescent="0.25">
      <c r="A998" t="s">
        <v>47</v>
      </c>
      <c r="B998" t="s">
        <v>48</v>
      </c>
      <c r="C998" t="s">
        <v>141</v>
      </c>
      <c r="D998" t="s">
        <v>41</v>
      </c>
      <c r="E998" t="s">
        <v>37</v>
      </c>
      <c r="F998" t="s">
        <v>51</v>
      </c>
      <c r="G998">
        <v>22995</v>
      </c>
      <c r="H998">
        <v>773</v>
      </c>
      <c r="I998">
        <v>193</v>
      </c>
      <c r="J998">
        <v>43</v>
      </c>
      <c r="K998">
        <v>1450.25</v>
      </c>
      <c r="L998">
        <v>7675.99</v>
      </c>
      <c r="M998">
        <v>23</v>
      </c>
      <c r="N998">
        <v>13</v>
      </c>
      <c r="O998" t="s">
        <v>23</v>
      </c>
    </row>
    <row r="999" spans="1:15" x14ac:dyDescent="0.25">
      <c r="A999" t="s">
        <v>52</v>
      </c>
      <c r="B999" t="s">
        <v>53</v>
      </c>
      <c r="C999" t="s">
        <v>109</v>
      </c>
      <c r="D999" t="s">
        <v>30</v>
      </c>
      <c r="E999" t="s">
        <v>37</v>
      </c>
      <c r="F999" t="s">
        <v>55</v>
      </c>
      <c r="G999">
        <v>65075</v>
      </c>
      <c r="H999">
        <v>3980</v>
      </c>
      <c r="I999">
        <v>2143</v>
      </c>
      <c r="J999">
        <v>607</v>
      </c>
      <c r="K999">
        <v>2107.62</v>
      </c>
      <c r="L999">
        <v>252307.14</v>
      </c>
      <c r="M999">
        <v>442</v>
      </c>
      <c r="N999">
        <v>30</v>
      </c>
      <c r="O999" t="s">
        <v>23</v>
      </c>
    </row>
    <row r="1000" spans="1:15" x14ac:dyDescent="0.25">
      <c r="A1000" t="s">
        <v>113</v>
      </c>
      <c r="B1000" t="s">
        <v>114</v>
      </c>
      <c r="C1000" t="s">
        <v>533</v>
      </c>
      <c r="D1000" t="s">
        <v>170</v>
      </c>
      <c r="E1000" t="s">
        <v>19</v>
      </c>
      <c r="F1000" t="s">
        <v>55</v>
      </c>
      <c r="G1000">
        <v>16383</v>
      </c>
      <c r="H1000">
        <v>977</v>
      </c>
      <c r="I1000">
        <v>415</v>
      </c>
      <c r="J1000">
        <v>118</v>
      </c>
      <c r="K1000">
        <v>3547.38</v>
      </c>
      <c r="L1000">
        <v>39218.58</v>
      </c>
      <c r="M1000">
        <v>74</v>
      </c>
      <c r="N1000">
        <v>26</v>
      </c>
      <c r="O1000" t="s">
        <v>43</v>
      </c>
    </row>
    <row r="1001" spans="1:15" x14ac:dyDescent="0.25">
      <c r="A1001" t="s">
        <v>44</v>
      </c>
      <c r="B1001" t="s">
        <v>45</v>
      </c>
      <c r="C1001" t="s">
        <v>474</v>
      </c>
      <c r="D1001" t="s">
        <v>91</v>
      </c>
      <c r="E1001" t="s">
        <v>19</v>
      </c>
      <c r="F1001" t="s">
        <v>51</v>
      </c>
      <c r="G1001">
        <v>6928</v>
      </c>
      <c r="H1001">
        <v>181</v>
      </c>
      <c r="I1001">
        <v>60</v>
      </c>
      <c r="J1001">
        <v>16</v>
      </c>
      <c r="K1001">
        <v>1773.45</v>
      </c>
      <c r="L1001">
        <v>10629.59</v>
      </c>
      <c r="M1001">
        <v>10</v>
      </c>
      <c r="N1001">
        <v>7</v>
      </c>
      <c r="O1001" t="s">
        <v>43</v>
      </c>
    </row>
    <row r="1002" spans="1:15" x14ac:dyDescent="0.25">
      <c r="A1002" t="s">
        <v>129</v>
      </c>
      <c r="B1002" t="s">
        <v>130</v>
      </c>
      <c r="C1002" t="s">
        <v>316</v>
      </c>
      <c r="D1002" t="s">
        <v>108</v>
      </c>
      <c r="E1002" t="s">
        <v>31</v>
      </c>
      <c r="F1002" t="s">
        <v>55</v>
      </c>
      <c r="G1002">
        <v>29024</v>
      </c>
      <c r="H1002">
        <v>630</v>
      </c>
      <c r="I1002">
        <v>178</v>
      </c>
      <c r="J1002">
        <v>37</v>
      </c>
      <c r="K1002">
        <v>1438.79</v>
      </c>
      <c r="L1002">
        <v>7489.84</v>
      </c>
      <c r="M1002">
        <v>18</v>
      </c>
      <c r="N1002">
        <v>12</v>
      </c>
      <c r="O1002" t="s">
        <v>43</v>
      </c>
    </row>
    <row r="1003" spans="1:15" x14ac:dyDescent="0.25">
      <c r="A1003" t="s">
        <v>92</v>
      </c>
      <c r="B1003" t="s">
        <v>93</v>
      </c>
      <c r="C1003" t="s">
        <v>534</v>
      </c>
      <c r="D1003" t="s">
        <v>95</v>
      </c>
      <c r="E1003" t="s">
        <v>31</v>
      </c>
      <c r="F1003" t="s">
        <v>55</v>
      </c>
      <c r="G1003">
        <v>25682</v>
      </c>
      <c r="H1003">
        <v>288</v>
      </c>
      <c r="I1003">
        <v>133</v>
      </c>
      <c r="J1003">
        <v>10</v>
      </c>
      <c r="K1003">
        <v>691.98</v>
      </c>
      <c r="L1003">
        <v>1378.2</v>
      </c>
      <c r="M1003">
        <v>4</v>
      </c>
      <c r="N1003">
        <v>22</v>
      </c>
      <c r="O1003" t="s">
        <v>21</v>
      </c>
    </row>
    <row r="1004" spans="1:15" x14ac:dyDescent="0.25">
      <c r="A1004" t="s">
        <v>44</v>
      </c>
      <c r="B1004" t="s">
        <v>45</v>
      </c>
      <c r="C1004" t="s">
        <v>215</v>
      </c>
      <c r="D1004" t="s">
        <v>18</v>
      </c>
      <c r="E1004" t="s">
        <v>19</v>
      </c>
      <c r="F1004" t="s">
        <v>55</v>
      </c>
      <c r="G1004">
        <v>16332</v>
      </c>
      <c r="H1004">
        <v>565</v>
      </c>
      <c r="I1004">
        <v>234</v>
      </c>
      <c r="J1004">
        <v>59</v>
      </c>
      <c r="K1004">
        <v>6073.49</v>
      </c>
      <c r="L1004">
        <v>37390.06</v>
      </c>
      <c r="M1004">
        <v>24</v>
      </c>
      <c r="N1004">
        <v>8</v>
      </c>
      <c r="O1004" t="s">
        <v>21</v>
      </c>
    </row>
    <row r="1005" spans="1:15" x14ac:dyDescent="0.25">
      <c r="A1005" t="s">
        <v>15</v>
      </c>
      <c r="B1005" t="s">
        <v>16</v>
      </c>
      <c r="C1005" t="s">
        <v>503</v>
      </c>
      <c r="D1005" t="s">
        <v>25</v>
      </c>
      <c r="E1005" t="s">
        <v>19</v>
      </c>
      <c r="F1005" t="s">
        <v>32</v>
      </c>
      <c r="G1005">
        <v>18143</v>
      </c>
      <c r="H1005">
        <v>272</v>
      </c>
      <c r="I1005">
        <v>138</v>
      </c>
      <c r="J1005">
        <v>27</v>
      </c>
      <c r="K1005">
        <v>2740.29</v>
      </c>
      <c r="L1005">
        <v>14706.79</v>
      </c>
      <c r="M1005">
        <v>10</v>
      </c>
      <c r="N1005">
        <v>29</v>
      </c>
      <c r="O1005" t="s">
        <v>23</v>
      </c>
    </row>
    <row r="1006" spans="1:15" x14ac:dyDescent="0.25">
      <c r="A1006" t="s">
        <v>33</v>
      </c>
      <c r="B1006" t="s">
        <v>34</v>
      </c>
      <c r="C1006" t="s">
        <v>341</v>
      </c>
      <c r="D1006" t="s">
        <v>164</v>
      </c>
      <c r="E1006" t="s">
        <v>37</v>
      </c>
      <c r="F1006" t="s">
        <v>32</v>
      </c>
      <c r="G1006">
        <v>44128</v>
      </c>
      <c r="H1006">
        <v>2280</v>
      </c>
      <c r="I1006">
        <v>884</v>
      </c>
      <c r="J1006">
        <v>221</v>
      </c>
      <c r="K1006">
        <v>8687.73</v>
      </c>
      <c r="L1006">
        <v>52045.51</v>
      </c>
      <c r="M1006">
        <v>179</v>
      </c>
      <c r="N1006">
        <v>12</v>
      </c>
      <c r="O1006" t="s">
        <v>43</v>
      </c>
    </row>
    <row r="1007" spans="1:15" x14ac:dyDescent="0.25">
      <c r="A1007" t="s">
        <v>113</v>
      </c>
      <c r="B1007" t="s">
        <v>114</v>
      </c>
      <c r="C1007" t="s">
        <v>323</v>
      </c>
      <c r="D1007" t="s">
        <v>170</v>
      </c>
      <c r="E1007" t="s">
        <v>19</v>
      </c>
      <c r="F1007" t="s">
        <v>32</v>
      </c>
      <c r="G1007">
        <v>15210</v>
      </c>
      <c r="H1007">
        <v>819</v>
      </c>
      <c r="I1007">
        <v>281</v>
      </c>
      <c r="J1007">
        <v>90</v>
      </c>
      <c r="K1007">
        <v>3404.28</v>
      </c>
      <c r="L1007">
        <v>27431.62</v>
      </c>
      <c r="M1007">
        <v>75</v>
      </c>
      <c r="N1007">
        <v>25</v>
      </c>
      <c r="O1007" t="s">
        <v>21</v>
      </c>
    </row>
    <row r="1008" spans="1:15" x14ac:dyDescent="0.25">
      <c r="A1008" t="s">
        <v>178</v>
      </c>
      <c r="B1008" t="s">
        <v>179</v>
      </c>
      <c r="C1008" t="s">
        <v>420</v>
      </c>
      <c r="D1008" t="s">
        <v>95</v>
      </c>
      <c r="E1008" t="s">
        <v>64</v>
      </c>
      <c r="F1008" t="s">
        <v>55</v>
      </c>
      <c r="G1008">
        <v>40478</v>
      </c>
      <c r="H1008">
        <v>642</v>
      </c>
      <c r="I1008">
        <v>253</v>
      </c>
      <c r="J1008">
        <v>13</v>
      </c>
      <c r="K1008">
        <v>1621.45</v>
      </c>
      <c r="L1008">
        <v>2122.39</v>
      </c>
      <c r="M1008">
        <v>6</v>
      </c>
      <c r="N1008">
        <v>18</v>
      </c>
      <c r="O1008" t="s">
        <v>21</v>
      </c>
    </row>
    <row r="1009" spans="1:15" x14ac:dyDescent="0.25">
      <c r="A1009" t="s">
        <v>178</v>
      </c>
      <c r="B1009" t="s">
        <v>179</v>
      </c>
      <c r="C1009" t="s">
        <v>128</v>
      </c>
      <c r="D1009" t="s">
        <v>149</v>
      </c>
      <c r="E1009" t="s">
        <v>64</v>
      </c>
      <c r="F1009" t="s">
        <v>32</v>
      </c>
      <c r="G1009">
        <v>80812</v>
      </c>
      <c r="H1009">
        <v>842</v>
      </c>
      <c r="I1009">
        <v>213</v>
      </c>
      <c r="J1009">
        <v>13</v>
      </c>
      <c r="K1009">
        <v>2231.02</v>
      </c>
      <c r="L1009">
        <v>1905.37</v>
      </c>
      <c r="M1009">
        <v>6</v>
      </c>
      <c r="N1009">
        <v>10</v>
      </c>
      <c r="O1009" t="s">
        <v>43</v>
      </c>
    </row>
    <row r="1010" spans="1:15" x14ac:dyDescent="0.25">
      <c r="A1010" t="s">
        <v>113</v>
      </c>
      <c r="B1010" t="s">
        <v>114</v>
      </c>
      <c r="C1010" t="s">
        <v>223</v>
      </c>
      <c r="D1010" t="s">
        <v>36</v>
      </c>
      <c r="E1010" t="s">
        <v>19</v>
      </c>
      <c r="F1010" t="s">
        <v>55</v>
      </c>
      <c r="G1010">
        <v>26950</v>
      </c>
      <c r="H1010">
        <v>1674</v>
      </c>
      <c r="I1010">
        <v>666</v>
      </c>
      <c r="J1010">
        <v>192</v>
      </c>
      <c r="K1010">
        <v>4481.09</v>
      </c>
      <c r="L1010">
        <v>45047.83</v>
      </c>
      <c r="M1010">
        <v>135</v>
      </c>
      <c r="N1010">
        <v>10</v>
      </c>
      <c r="O1010" t="s">
        <v>21</v>
      </c>
    </row>
    <row r="1011" spans="1:15" x14ac:dyDescent="0.25">
      <c r="A1011" t="s">
        <v>27</v>
      </c>
      <c r="B1011" t="s">
        <v>28</v>
      </c>
      <c r="C1011" t="s">
        <v>503</v>
      </c>
      <c r="D1011" t="s">
        <v>138</v>
      </c>
      <c r="E1011" t="s">
        <v>31</v>
      </c>
      <c r="F1011" t="s">
        <v>55</v>
      </c>
      <c r="G1011">
        <v>42740</v>
      </c>
      <c r="H1011">
        <v>2823</v>
      </c>
      <c r="I1011">
        <v>1367</v>
      </c>
      <c r="J1011">
        <v>339</v>
      </c>
      <c r="K1011">
        <v>1666.25</v>
      </c>
      <c r="L1011">
        <v>91036.77</v>
      </c>
      <c r="M1011">
        <v>275</v>
      </c>
      <c r="N1011">
        <v>25</v>
      </c>
      <c r="O1011" t="s">
        <v>23</v>
      </c>
    </row>
    <row r="1012" spans="1:15" x14ac:dyDescent="0.25">
      <c r="A1012" t="s">
        <v>178</v>
      </c>
      <c r="B1012" t="s">
        <v>179</v>
      </c>
      <c r="C1012" t="s">
        <v>535</v>
      </c>
      <c r="D1012" t="s">
        <v>95</v>
      </c>
      <c r="E1012" t="s">
        <v>64</v>
      </c>
      <c r="F1012" t="s">
        <v>26</v>
      </c>
      <c r="G1012">
        <v>94902</v>
      </c>
      <c r="H1012">
        <v>635</v>
      </c>
      <c r="I1012">
        <v>182</v>
      </c>
      <c r="J1012">
        <v>18</v>
      </c>
      <c r="K1012">
        <v>1294.33</v>
      </c>
      <c r="L1012">
        <v>2771.58</v>
      </c>
      <c r="M1012">
        <v>8</v>
      </c>
      <c r="N1012">
        <v>9</v>
      </c>
      <c r="O1012" t="s">
        <v>23</v>
      </c>
    </row>
    <row r="1013" spans="1:15" x14ac:dyDescent="0.25">
      <c r="A1013" t="s">
        <v>92</v>
      </c>
      <c r="B1013" t="s">
        <v>93</v>
      </c>
      <c r="C1013" t="s">
        <v>88</v>
      </c>
      <c r="D1013" t="s">
        <v>149</v>
      </c>
      <c r="E1013" t="s">
        <v>31</v>
      </c>
      <c r="F1013" t="s">
        <v>20</v>
      </c>
      <c r="G1013">
        <v>99797</v>
      </c>
      <c r="H1013">
        <v>1152</v>
      </c>
      <c r="I1013">
        <v>450</v>
      </c>
      <c r="J1013">
        <v>18</v>
      </c>
      <c r="K1013">
        <v>3439.95</v>
      </c>
      <c r="L1013">
        <v>2432.7199999999998</v>
      </c>
      <c r="M1013">
        <v>8</v>
      </c>
      <c r="N1013">
        <v>22</v>
      </c>
      <c r="O1013" t="s">
        <v>21</v>
      </c>
    </row>
    <row r="1014" spans="1:15" x14ac:dyDescent="0.25">
      <c r="A1014" t="s">
        <v>47</v>
      </c>
      <c r="B1014" t="s">
        <v>48</v>
      </c>
      <c r="C1014" t="s">
        <v>180</v>
      </c>
      <c r="D1014" t="s">
        <v>49</v>
      </c>
      <c r="E1014" t="s">
        <v>37</v>
      </c>
      <c r="F1014" t="s">
        <v>20</v>
      </c>
      <c r="G1014">
        <v>13413</v>
      </c>
      <c r="H1014">
        <v>586</v>
      </c>
      <c r="I1014">
        <v>215</v>
      </c>
      <c r="J1014">
        <v>49</v>
      </c>
      <c r="K1014">
        <v>1390.93</v>
      </c>
      <c r="L1014">
        <v>12692.54</v>
      </c>
      <c r="M1014">
        <v>31</v>
      </c>
      <c r="N1014">
        <v>12</v>
      </c>
      <c r="O1014" t="s">
        <v>43</v>
      </c>
    </row>
    <row r="1015" spans="1:15" x14ac:dyDescent="0.25">
      <c r="A1015" t="s">
        <v>27</v>
      </c>
      <c r="B1015" t="s">
        <v>28</v>
      </c>
      <c r="C1015" t="s">
        <v>492</v>
      </c>
      <c r="D1015" t="s">
        <v>89</v>
      </c>
      <c r="E1015" t="s">
        <v>31</v>
      </c>
      <c r="F1015" t="s">
        <v>20</v>
      </c>
      <c r="G1015">
        <v>15909</v>
      </c>
      <c r="H1015">
        <v>785</v>
      </c>
      <c r="I1015">
        <v>331</v>
      </c>
      <c r="J1015">
        <v>105</v>
      </c>
      <c r="K1015">
        <v>252.75</v>
      </c>
      <c r="L1015">
        <v>35356.480000000003</v>
      </c>
      <c r="M1015">
        <v>88</v>
      </c>
      <c r="N1015">
        <v>15</v>
      </c>
      <c r="O1015" t="s">
        <v>43</v>
      </c>
    </row>
    <row r="1016" spans="1:15" x14ac:dyDescent="0.25">
      <c r="A1016" t="s">
        <v>27</v>
      </c>
      <c r="B1016" t="s">
        <v>28</v>
      </c>
      <c r="C1016" t="s">
        <v>529</v>
      </c>
      <c r="D1016" t="s">
        <v>30</v>
      </c>
      <c r="E1016" t="s">
        <v>31</v>
      </c>
      <c r="F1016" t="s">
        <v>26</v>
      </c>
      <c r="G1016">
        <v>30533</v>
      </c>
      <c r="H1016">
        <v>1759</v>
      </c>
      <c r="I1016">
        <v>950</v>
      </c>
      <c r="J1016">
        <v>192</v>
      </c>
      <c r="K1016">
        <v>925.05</v>
      </c>
      <c r="L1016">
        <v>76295.600000000006</v>
      </c>
      <c r="M1016">
        <v>126</v>
      </c>
      <c r="N1016">
        <v>7</v>
      </c>
      <c r="O1016" t="s">
        <v>21</v>
      </c>
    </row>
    <row r="1017" spans="1:15" x14ac:dyDescent="0.25">
      <c r="A1017" t="s">
        <v>178</v>
      </c>
      <c r="B1017" t="s">
        <v>179</v>
      </c>
      <c r="C1017" t="s">
        <v>310</v>
      </c>
      <c r="D1017" t="s">
        <v>95</v>
      </c>
      <c r="E1017" t="s">
        <v>64</v>
      </c>
      <c r="F1017" t="s">
        <v>32</v>
      </c>
      <c r="G1017">
        <v>75514</v>
      </c>
      <c r="H1017">
        <v>720</v>
      </c>
      <c r="I1017">
        <v>189</v>
      </c>
      <c r="J1017">
        <v>21</v>
      </c>
      <c r="K1017">
        <v>2245.29</v>
      </c>
      <c r="L1017">
        <v>3681.07</v>
      </c>
      <c r="M1017">
        <v>8</v>
      </c>
      <c r="N1017">
        <v>19</v>
      </c>
      <c r="O1017" t="s">
        <v>21</v>
      </c>
    </row>
    <row r="1018" spans="1:15" x14ac:dyDescent="0.25">
      <c r="A1018" t="s">
        <v>178</v>
      </c>
      <c r="B1018" t="s">
        <v>179</v>
      </c>
      <c r="C1018" t="s">
        <v>412</v>
      </c>
      <c r="D1018" t="s">
        <v>95</v>
      </c>
      <c r="E1018" t="s">
        <v>64</v>
      </c>
      <c r="F1018" t="s">
        <v>32</v>
      </c>
      <c r="G1018">
        <v>28833</v>
      </c>
      <c r="H1018">
        <v>289</v>
      </c>
      <c r="I1018">
        <v>134</v>
      </c>
      <c r="J1018">
        <v>9</v>
      </c>
      <c r="K1018">
        <v>548.79999999999995</v>
      </c>
      <c r="L1018">
        <v>1700.96</v>
      </c>
      <c r="M1018">
        <v>3</v>
      </c>
      <c r="N1018">
        <v>16</v>
      </c>
      <c r="O1018" t="s">
        <v>21</v>
      </c>
    </row>
    <row r="1019" spans="1:15" x14ac:dyDescent="0.25">
      <c r="A1019" t="s">
        <v>98</v>
      </c>
      <c r="B1019" t="s">
        <v>99</v>
      </c>
      <c r="C1019" t="s">
        <v>22</v>
      </c>
      <c r="D1019" t="s">
        <v>120</v>
      </c>
      <c r="E1019" t="s">
        <v>42</v>
      </c>
      <c r="F1019" t="s">
        <v>32</v>
      </c>
      <c r="G1019">
        <v>11002</v>
      </c>
      <c r="H1019">
        <v>1505</v>
      </c>
      <c r="I1019">
        <v>821</v>
      </c>
      <c r="J1019">
        <v>285</v>
      </c>
      <c r="K1019">
        <v>810.56</v>
      </c>
      <c r="L1019">
        <v>94136.04</v>
      </c>
      <c r="M1019">
        <v>240</v>
      </c>
      <c r="N1019">
        <v>14</v>
      </c>
      <c r="O1019" t="s">
        <v>43</v>
      </c>
    </row>
    <row r="1020" spans="1:15" x14ac:dyDescent="0.25">
      <c r="A1020" t="s">
        <v>178</v>
      </c>
      <c r="B1020" t="s">
        <v>179</v>
      </c>
      <c r="C1020" t="s">
        <v>329</v>
      </c>
      <c r="D1020" t="s">
        <v>95</v>
      </c>
      <c r="E1020" t="s">
        <v>64</v>
      </c>
      <c r="F1020" t="s">
        <v>51</v>
      </c>
      <c r="G1020">
        <v>33731</v>
      </c>
      <c r="H1020">
        <v>448</v>
      </c>
      <c r="I1020">
        <v>241</v>
      </c>
      <c r="J1020">
        <v>14</v>
      </c>
      <c r="K1020">
        <v>1299.44</v>
      </c>
      <c r="L1020">
        <v>2513.08</v>
      </c>
      <c r="M1020">
        <v>7</v>
      </c>
      <c r="N1020">
        <v>17</v>
      </c>
      <c r="O1020" t="s">
        <v>23</v>
      </c>
    </row>
    <row r="1021" spans="1:15" x14ac:dyDescent="0.25">
      <c r="A1021" t="s">
        <v>129</v>
      </c>
      <c r="B1021" t="s">
        <v>130</v>
      </c>
      <c r="C1021" t="s">
        <v>233</v>
      </c>
      <c r="D1021" t="s">
        <v>79</v>
      </c>
      <c r="E1021" t="s">
        <v>31</v>
      </c>
      <c r="F1021" t="s">
        <v>55</v>
      </c>
      <c r="G1021">
        <v>48270</v>
      </c>
      <c r="H1021">
        <v>1017</v>
      </c>
      <c r="I1021">
        <v>378</v>
      </c>
      <c r="J1021">
        <v>42</v>
      </c>
      <c r="K1021">
        <v>1455.65</v>
      </c>
      <c r="L1021">
        <v>6601.17</v>
      </c>
      <c r="M1021">
        <v>22</v>
      </c>
      <c r="N1021">
        <v>18</v>
      </c>
      <c r="O1021" t="s">
        <v>23</v>
      </c>
    </row>
    <row r="1022" spans="1:15" x14ac:dyDescent="0.25">
      <c r="A1022" t="s">
        <v>98</v>
      </c>
      <c r="B1022" t="s">
        <v>99</v>
      </c>
      <c r="C1022" t="s">
        <v>536</v>
      </c>
      <c r="D1022" t="s">
        <v>68</v>
      </c>
      <c r="E1022" t="s">
        <v>42</v>
      </c>
      <c r="F1022" t="s">
        <v>51</v>
      </c>
      <c r="G1022">
        <v>27230</v>
      </c>
      <c r="H1022">
        <v>2777</v>
      </c>
      <c r="I1022">
        <v>793</v>
      </c>
      <c r="J1022">
        <v>502</v>
      </c>
      <c r="K1022">
        <v>842.51</v>
      </c>
      <c r="L1022">
        <v>164746.6</v>
      </c>
      <c r="M1022">
        <v>387</v>
      </c>
      <c r="N1022">
        <v>24</v>
      </c>
      <c r="O1022" t="s">
        <v>21</v>
      </c>
    </row>
    <row r="1023" spans="1:15" x14ac:dyDescent="0.25">
      <c r="A1023" t="s">
        <v>178</v>
      </c>
      <c r="B1023" t="s">
        <v>179</v>
      </c>
      <c r="C1023" t="s">
        <v>408</v>
      </c>
      <c r="D1023" t="s">
        <v>149</v>
      </c>
      <c r="E1023" t="s">
        <v>64</v>
      </c>
      <c r="F1023" t="s">
        <v>26</v>
      </c>
      <c r="G1023">
        <v>99077</v>
      </c>
      <c r="H1023">
        <v>1731</v>
      </c>
      <c r="I1023">
        <v>797</v>
      </c>
      <c r="J1023">
        <v>36</v>
      </c>
      <c r="K1023">
        <v>6110.72</v>
      </c>
      <c r="L1023">
        <v>6407.9</v>
      </c>
      <c r="M1023">
        <v>16</v>
      </c>
      <c r="N1023">
        <v>30</v>
      </c>
      <c r="O1023" t="s">
        <v>21</v>
      </c>
    </row>
    <row r="1024" spans="1:15" x14ac:dyDescent="0.25">
      <c r="A1024" t="s">
        <v>98</v>
      </c>
      <c r="B1024" t="s">
        <v>99</v>
      </c>
      <c r="C1024" t="s">
        <v>169</v>
      </c>
      <c r="D1024" t="s">
        <v>103</v>
      </c>
      <c r="E1024" t="s">
        <v>42</v>
      </c>
      <c r="F1024" t="s">
        <v>20</v>
      </c>
      <c r="G1024">
        <v>11794</v>
      </c>
      <c r="H1024">
        <v>985</v>
      </c>
      <c r="I1024">
        <v>490</v>
      </c>
      <c r="J1024">
        <v>194</v>
      </c>
      <c r="K1024">
        <v>494.83</v>
      </c>
      <c r="L1024">
        <v>64863.18</v>
      </c>
      <c r="M1024">
        <v>171</v>
      </c>
      <c r="N1024">
        <v>16</v>
      </c>
      <c r="O1024" t="s">
        <v>23</v>
      </c>
    </row>
    <row r="1025" spans="1:15" x14ac:dyDescent="0.25">
      <c r="A1025" t="s">
        <v>27</v>
      </c>
      <c r="B1025" t="s">
        <v>28</v>
      </c>
      <c r="C1025" t="s">
        <v>427</v>
      </c>
      <c r="D1025" t="s">
        <v>89</v>
      </c>
      <c r="E1025" t="s">
        <v>31</v>
      </c>
      <c r="F1025" t="s">
        <v>32</v>
      </c>
      <c r="G1025">
        <v>29801</v>
      </c>
      <c r="H1025">
        <v>1549</v>
      </c>
      <c r="I1025">
        <v>401</v>
      </c>
      <c r="J1025">
        <v>148</v>
      </c>
      <c r="K1025">
        <v>822.87</v>
      </c>
      <c r="L1025">
        <v>61950.54</v>
      </c>
      <c r="M1025">
        <v>115</v>
      </c>
      <c r="N1025">
        <v>29</v>
      </c>
      <c r="O1025" t="s">
        <v>43</v>
      </c>
    </row>
    <row r="1026" spans="1:15" x14ac:dyDescent="0.25">
      <c r="A1026" t="s">
        <v>72</v>
      </c>
      <c r="B1026" t="s">
        <v>73</v>
      </c>
      <c r="C1026" t="s">
        <v>54</v>
      </c>
      <c r="D1026" t="s">
        <v>86</v>
      </c>
      <c r="E1026" t="s">
        <v>31</v>
      </c>
      <c r="F1026" t="s">
        <v>20</v>
      </c>
      <c r="G1026">
        <v>54755</v>
      </c>
      <c r="H1026">
        <v>2079</v>
      </c>
      <c r="I1026">
        <v>1014</v>
      </c>
      <c r="J1026">
        <v>164</v>
      </c>
      <c r="K1026">
        <v>6388.59</v>
      </c>
      <c r="L1026">
        <v>39387.26</v>
      </c>
      <c r="M1026">
        <v>109</v>
      </c>
      <c r="N1026">
        <v>19</v>
      </c>
      <c r="O1026" t="s">
        <v>21</v>
      </c>
    </row>
    <row r="1027" spans="1:15" x14ac:dyDescent="0.25">
      <c r="A1027" t="s">
        <v>65</v>
      </c>
      <c r="B1027" t="s">
        <v>66</v>
      </c>
      <c r="C1027" t="s">
        <v>85</v>
      </c>
      <c r="D1027" t="s">
        <v>120</v>
      </c>
      <c r="E1027" t="s">
        <v>37</v>
      </c>
      <c r="F1027" t="s">
        <v>55</v>
      </c>
      <c r="G1027">
        <v>21818</v>
      </c>
      <c r="H1027">
        <v>1955</v>
      </c>
      <c r="I1027">
        <v>892</v>
      </c>
      <c r="J1027">
        <v>303</v>
      </c>
      <c r="K1027">
        <v>1133.01</v>
      </c>
      <c r="L1027">
        <v>79926.100000000006</v>
      </c>
      <c r="M1027">
        <v>253</v>
      </c>
      <c r="N1027">
        <v>9</v>
      </c>
      <c r="O1027" t="s">
        <v>23</v>
      </c>
    </row>
    <row r="1028" spans="1:15" x14ac:dyDescent="0.25">
      <c r="A1028" t="s">
        <v>65</v>
      </c>
      <c r="B1028" t="s">
        <v>66</v>
      </c>
      <c r="C1028" t="s">
        <v>313</v>
      </c>
      <c r="D1028" t="s">
        <v>120</v>
      </c>
      <c r="E1028" t="s">
        <v>37</v>
      </c>
      <c r="F1028" t="s">
        <v>55</v>
      </c>
      <c r="G1028">
        <v>15714</v>
      </c>
      <c r="H1028">
        <v>1503</v>
      </c>
      <c r="I1028">
        <v>494</v>
      </c>
      <c r="J1028">
        <v>262</v>
      </c>
      <c r="K1028">
        <v>1111.56</v>
      </c>
      <c r="L1028">
        <v>54742.06</v>
      </c>
      <c r="M1028">
        <v>187</v>
      </c>
      <c r="N1028">
        <v>10</v>
      </c>
      <c r="O1028" t="s">
        <v>43</v>
      </c>
    </row>
    <row r="1029" spans="1:15" x14ac:dyDescent="0.25">
      <c r="A1029" t="s">
        <v>129</v>
      </c>
      <c r="B1029" t="s">
        <v>130</v>
      </c>
      <c r="C1029" t="s">
        <v>499</v>
      </c>
      <c r="D1029" t="s">
        <v>82</v>
      </c>
      <c r="E1029" t="s">
        <v>31</v>
      </c>
      <c r="F1029" t="s">
        <v>51</v>
      </c>
      <c r="G1029">
        <v>42878</v>
      </c>
      <c r="H1029">
        <v>997</v>
      </c>
      <c r="I1029">
        <v>395</v>
      </c>
      <c r="J1029">
        <v>41</v>
      </c>
      <c r="K1029">
        <v>1425.95</v>
      </c>
      <c r="L1029">
        <v>9009.99</v>
      </c>
      <c r="M1029">
        <v>20</v>
      </c>
      <c r="N1029">
        <v>13</v>
      </c>
      <c r="O1029" t="s">
        <v>43</v>
      </c>
    </row>
    <row r="1030" spans="1:15" x14ac:dyDescent="0.25">
      <c r="A1030" t="s">
        <v>27</v>
      </c>
      <c r="B1030" t="s">
        <v>28</v>
      </c>
      <c r="C1030" t="s">
        <v>189</v>
      </c>
      <c r="D1030" t="s">
        <v>89</v>
      </c>
      <c r="E1030" t="s">
        <v>31</v>
      </c>
      <c r="F1030" t="s">
        <v>20</v>
      </c>
      <c r="G1030">
        <v>40619</v>
      </c>
      <c r="H1030">
        <v>2081</v>
      </c>
      <c r="I1030">
        <v>723</v>
      </c>
      <c r="J1030">
        <v>291</v>
      </c>
      <c r="K1030">
        <v>1006.13</v>
      </c>
      <c r="L1030">
        <v>90261.82</v>
      </c>
      <c r="M1030">
        <v>190</v>
      </c>
      <c r="N1030">
        <v>11</v>
      </c>
      <c r="O1030" t="s">
        <v>23</v>
      </c>
    </row>
    <row r="1031" spans="1:15" x14ac:dyDescent="0.25">
      <c r="A1031" t="s">
        <v>33</v>
      </c>
      <c r="B1031" t="s">
        <v>34</v>
      </c>
      <c r="C1031" t="s">
        <v>500</v>
      </c>
      <c r="D1031" t="s">
        <v>36</v>
      </c>
      <c r="E1031" t="s">
        <v>37</v>
      </c>
      <c r="F1031" t="s">
        <v>51</v>
      </c>
      <c r="G1031">
        <v>32312</v>
      </c>
      <c r="H1031">
        <v>1620</v>
      </c>
      <c r="I1031">
        <v>846</v>
      </c>
      <c r="J1031">
        <v>139</v>
      </c>
      <c r="K1031">
        <v>5972.58</v>
      </c>
      <c r="L1031">
        <v>40256.959999999999</v>
      </c>
      <c r="M1031">
        <v>115</v>
      </c>
      <c r="N1031">
        <v>25</v>
      </c>
      <c r="O1031" t="s">
        <v>21</v>
      </c>
    </row>
    <row r="1032" spans="1:15" x14ac:dyDescent="0.25">
      <c r="A1032" t="s">
        <v>60</v>
      </c>
      <c r="B1032" t="s">
        <v>61</v>
      </c>
      <c r="C1032" t="s">
        <v>173</v>
      </c>
      <c r="D1032" t="s">
        <v>63</v>
      </c>
      <c r="E1032" t="s">
        <v>64</v>
      </c>
      <c r="F1032" t="s">
        <v>26</v>
      </c>
      <c r="G1032">
        <v>56373</v>
      </c>
      <c r="H1032">
        <v>1555</v>
      </c>
      <c r="I1032">
        <v>434</v>
      </c>
      <c r="J1032">
        <v>131</v>
      </c>
      <c r="K1032">
        <v>4447.8</v>
      </c>
      <c r="L1032">
        <v>30765.39</v>
      </c>
      <c r="M1032">
        <v>86</v>
      </c>
      <c r="N1032">
        <v>12</v>
      </c>
      <c r="O1032" t="s">
        <v>43</v>
      </c>
    </row>
    <row r="1033" spans="1:15" x14ac:dyDescent="0.25">
      <c r="A1033" t="s">
        <v>47</v>
      </c>
      <c r="B1033" t="s">
        <v>48</v>
      </c>
      <c r="C1033" t="s">
        <v>252</v>
      </c>
      <c r="D1033" t="s">
        <v>106</v>
      </c>
      <c r="E1033" t="s">
        <v>37</v>
      </c>
      <c r="F1033" t="s">
        <v>26</v>
      </c>
      <c r="G1033">
        <v>16879</v>
      </c>
      <c r="H1033">
        <v>695</v>
      </c>
      <c r="I1033">
        <v>326</v>
      </c>
      <c r="J1033">
        <v>65</v>
      </c>
      <c r="K1033">
        <v>2209.39</v>
      </c>
      <c r="L1033">
        <v>16337.18</v>
      </c>
      <c r="M1033">
        <v>35</v>
      </c>
      <c r="N1033">
        <v>25</v>
      </c>
      <c r="O1033" t="s">
        <v>21</v>
      </c>
    </row>
    <row r="1034" spans="1:15" x14ac:dyDescent="0.25">
      <c r="A1034" t="s">
        <v>98</v>
      </c>
      <c r="B1034" t="s">
        <v>99</v>
      </c>
      <c r="C1034" t="s">
        <v>414</v>
      </c>
      <c r="D1034" t="s">
        <v>120</v>
      </c>
      <c r="E1034" t="s">
        <v>42</v>
      </c>
      <c r="F1034" t="s">
        <v>55</v>
      </c>
      <c r="G1034">
        <v>18536</v>
      </c>
      <c r="H1034">
        <v>2649</v>
      </c>
      <c r="I1034">
        <v>744</v>
      </c>
      <c r="J1034">
        <v>420</v>
      </c>
      <c r="K1034">
        <v>1538.59</v>
      </c>
      <c r="L1034">
        <v>129496.22</v>
      </c>
      <c r="M1034">
        <v>338</v>
      </c>
      <c r="N1034">
        <v>25</v>
      </c>
      <c r="O1034" t="s">
        <v>21</v>
      </c>
    </row>
    <row r="1035" spans="1:15" x14ac:dyDescent="0.25">
      <c r="A1035" t="s">
        <v>60</v>
      </c>
      <c r="B1035" t="s">
        <v>61</v>
      </c>
      <c r="C1035" t="s">
        <v>190</v>
      </c>
      <c r="D1035" t="s">
        <v>63</v>
      </c>
      <c r="E1035" t="s">
        <v>64</v>
      </c>
      <c r="F1035" t="s">
        <v>55</v>
      </c>
      <c r="G1035">
        <v>25009</v>
      </c>
      <c r="H1035">
        <v>814</v>
      </c>
      <c r="I1035">
        <v>323</v>
      </c>
      <c r="J1035">
        <v>79</v>
      </c>
      <c r="K1035">
        <v>2083.4299999999998</v>
      </c>
      <c r="L1035">
        <v>19442.54</v>
      </c>
      <c r="M1035">
        <v>51</v>
      </c>
      <c r="N1035">
        <v>17</v>
      </c>
      <c r="O1035" t="s">
        <v>23</v>
      </c>
    </row>
    <row r="1036" spans="1:15" x14ac:dyDescent="0.25">
      <c r="A1036" t="s">
        <v>129</v>
      </c>
      <c r="B1036" t="s">
        <v>130</v>
      </c>
      <c r="C1036" t="s">
        <v>134</v>
      </c>
      <c r="D1036" t="s">
        <v>108</v>
      </c>
      <c r="E1036" t="s">
        <v>31</v>
      </c>
      <c r="F1036" t="s">
        <v>26</v>
      </c>
      <c r="G1036">
        <v>85155</v>
      </c>
      <c r="H1036">
        <v>2065</v>
      </c>
      <c r="I1036">
        <v>1118</v>
      </c>
      <c r="J1036">
        <v>72</v>
      </c>
      <c r="K1036">
        <v>2831.84</v>
      </c>
      <c r="L1036">
        <v>12931.24</v>
      </c>
      <c r="M1036">
        <v>33</v>
      </c>
      <c r="N1036">
        <v>29</v>
      </c>
      <c r="O1036" t="s">
        <v>23</v>
      </c>
    </row>
    <row r="1037" spans="1:15" x14ac:dyDescent="0.25">
      <c r="A1037" t="s">
        <v>98</v>
      </c>
      <c r="B1037" t="s">
        <v>99</v>
      </c>
      <c r="C1037" t="s">
        <v>203</v>
      </c>
      <c r="D1037" t="s">
        <v>120</v>
      </c>
      <c r="E1037" t="s">
        <v>42</v>
      </c>
      <c r="F1037" t="s">
        <v>32</v>
      </c>
      <c r="G1037">
        <v>18990</v>
      </c>
      <c r="H1037">
        <v>2332</v>
      </c>
      <c r="I1037">
        <v>1263</v>
      </c>
      <c r="J1037">
        <v>345</v>
      </c>
      <c r="K1037">
        <v>1106.1600000000001</v>
      </c>
      <c r="L1037">
        <v>109828.21</v>
      </c>
      <c r="M1037">
        <v>258</v>
      </c>
      <c r="N1037">
        <v>25</v>
      </c>
      <c r="O1037" t="s">
        <v>21</v>
      </c>
    </row>
    <row r="1038" spans="1:15" x14ac:dyDescent="0.25">
      <c r="A1038" t="s">
        <v>33</v>
      </c>
      <c r="B1038" t="s">
        <v>34</v>
      </c>
      <c r="C1038" t="s">
        <v>424</v>
      </c>
      <c r="D1038" t="s">
        <v>36</v>
      </c>
      <c r="E1038" t="s">
        <v>37</v>
      </c>
      <c r="F1038" t="s">
        <v>51</v>
      </c>
      <c r="G1038">
        <v>29280</v>
      </c>
      <c r="H1038">
        <v>1511</v>
      </c>
      <c r="I1038">
        <v>553</v>
      </c>
      <c r="J1038">
        <v>186</v>
      </c>
      <c r="K1038">
        <v>4919.58</v>
      </c>
      <c r="L1038">
        <v>54572.07</v>
      </c>
      <c r="M1038">
        <v>130</v>
      </c>
      <c r="N1038">
        <v>13</v>
      </c>
      <c r="O1038" t="s">
        <v>23</v>
      </c>
    </row>
    <row r="1039" spans="1:15" x14ac:dyDescent="0.25">
      <c r="A1039" t="s">
        <v>44</v>
      </c>
      <c r="B1039" t="s">
        <v>45</v>
      </c>
      <c r="C1039" t="s">
        <v>343</v>
      </c>
      <c r="D1039" t="s">
        <v>25</v>
      </c>
      <c r="E1039" t="s">
        <v>19</v>
      </c>
      <c r="F1039" t="s">
        <v>20</v>
      </c>
      <c r="G1039">
        <v>20850</v>
      </c>
      <c r="H1039">
        <v>365</v>
      </c>
      <c r="I1039">
        <v>91</v>
      </c>
      <c r="J1039">
        <v>35</v>
      </c>
      <c r="K1039">
        <v>2372.36</v>
      </c>
      <c r="L1039">
        <v>23124.86</v>
      </c>
      <c r="M1039">
        <v>18</v>
      </c>
      <c r="N1039">
        <v>21</v>
      </c>
      <c r="O1039" t="s">
        <v>43</v>
      </c>
    </row>
    <row r="1040" spans="1:15" x14ac:dyDescent="0.25">
      <c r="A1040" t="s">
        <v>129</v>
      </c>
      <c r="B1040" t="s">
        <v>130</v>
      </c>
      <c r="C1040" t="s">
        <v>289</v>
      </c>
      <c r="D1040" t="s">
        <v>79</v>
      </c>
      <c r="E1040" t="s">
        <v>31</v>
      </c>
      <c r="F1040" t="s">
        <v>32</v>
      </c>
      <c r="G1040">
        <v>46628</v>
      </c>
      <c r="H1040">
        <v>756</v>
      </c>
      <c r="I1040">
        <v>376</v>
      </c>
      <c r="J1040">
        <v>40</v>
      </c>
      <c r="K1040">
        <v>1723.38</v>
      </c>
      <c r="L1040">
        <v>7369.21</v>
      </c>
      <c r="M1040">
        <v>24</v>
      </c>
      <c r="N1040">
        <v>29</v>
      </c>
      <c r="O1040" t="s">
        <v>23</v>
      </c>
    </row>
    <row r="1041" spans="1:15" x14ac:dyDescent="0.25">
      <c r="A1041" t="s">
        <v>15</v>
      </c>
      <c r="B1041" t="s">
        <v>16</v>
      </c>
      <c r="C1041" t="s">
        <v>305</v>
      </c>
      <c r="D1041" t="s">
        <v>18</v>
      </c>
      <c r="E1041" t="s">
        <v>19</v>
      </c>
      <c r="F1041" t="s">
        <v>26</v>
      </c>
      <c r="G1041">
        <v>20119</v>
      </c>
      <c r="H1041">
        <v>438</v>
      </c>
      <c r="I1041">
        <v>164</v>
      </c>
      <c r="J1041">
        <v>52</v>
      </c>
      <c r="K1041">
        <v>2816.07</v>
      </c>
      <c r="L1041">
        <v>30089.17</v>
      </c>
      <c r="M1041">
        <v>33</v>
      </c>
      <c r="N1041">
        <v>21</v>
      </c>
      <c r="O1041" t="s">
        <v>21</v>
      </c>
    </row>
    <row r="1042" spans="1:15" x14ac:dyDescent="0.25">
      <c r="A1042" t="s">
        <v>60</v>
      </c>
      <c r="B1042" t="s">
        <v>61</v>
      </c>
      <c r="C1042" t="s">
        <v>80</v>
      </c>
      <c r="D1042" t="s">
        <v>86</v>
      </c>
      <c r="E1042" t="s">
        <v>64</v>
      </c>
      <c r="F1042" t="s">
        <v>51</v>
      </c>
      <c r="G1042">
        <v>36323</v>
      </c>
      <c r="H1042">
        <v>1412</v>
      </c>
      <c r="I1042">
        <v>399</v>
      </c>
      <c r="J1042">
        <v>97</v>
      </c>
      <c r="K1042">
        <v>4091.18</v>
      </c>
      <c r="L1042">
        <v>26732.07</v>
      </c>
      <c r="M1042">
        <v>54</v>
      </c>
      <c r="N1042">
        <v>21</v>
      </c>
      <c r="O1042" t="s">
        <v>43</v>
      </c>
    </row>
    <row r="1043" spans="1:15" x14ac:dyDescent="0.25">
      <c r="A1043" t="s">
        <v>65</v>
      </c>
      <c r="B1043" t="s">
        <v>66</v>
      </c>
      <c r="C1043" t="s">
        <v>345</v>
      </c>
      <c r="D1043" t="s">
        <v>120</v>
      </c>
      <c r="E1043" t="s">
        <v>37</v>
      </c>
      <c r="F1043" t="s">
        <v>32</v>
      </c>
      <c r="G1043">
        <v>13684</v>
      </c>
      <c r="H1043">
        <v>1279</v>
      </c>
      <c r="I1043">
        <v>566</v>
      </c>
      <c r="J1043">
        <v>263</v>
      </c>
      <c r="K1043">
        <v>799.61</v>
      </c>
      <c r="L1043">
        <v>92903.83</v>
      </c>
      <c r="M1043">
        <v>207</v>
      </c>
      <c r="N1043">
        <v>20</v>
      </c>
      <c r="O1043" t="s">
        <v>43</v>
      </c>
    </row>
    <row r="1044" spans="1:15" x14ac:dyDescent="0.25">
      <c r="A1044" t="s">
        <v>178</v>
      </c>
      <c r="B1044" t="s">
        <v>179</v>
      </c>
      <c r="C1044" t="s">
        <v>312</v>
      </c>
      <c r="D1044" t="s">
        <v>95</v>
      </c>
      <c r="E1044" t="s">
        <v>64</v>
      </c>
      <c r="F1044" t="s">
        <v>55</v>
      </c>
      <c r="G1044">
        <v>56448</v>
      </c>
      <c r="H1044">
        <v>1007</v>
      </c>
      <c r="I1044">
        <v>459</v>
      </c>
      <c r="J1044">
        <v>20</v>
      </c>
      <c r="K1044">
        <v>1874.76</v>
      </c>
      <c r="L1044">
        <v>2777.96</v>
      </c>
      <c r="M1044">
        <v>8</v>
      </c>
      <c r="N1044">
        <v>26</v>
      </c>
      <c r="O1044" t="s">
        <v>21</v>
      </c>
    </row>
    <row r="1045" spans="1:15" x14ac:dyDescent="0.25">
      <c r="A1045" t="s">
        <v>76</v>
      </c>
      <c r="B1045" t="s">
        <v>77</v>
      </c>
      <c r="C1045" t="s">
        <v>537</v>
      </c>
      <c r="D1045" t="s">
        <v>108</v>
      </c>
      <c r="E1045" t="s">
        <v>42</v>
      </c>
      <c r="F1045" t="s">
        <v>51</v>
      </c>
      <c r="G1045">
        <v>72287</v>
      </c>
      <c r="H1045">
        <v>1740</v>
      </c>
      <c r="I1045">
        <v>916</v>
      </c>
      <c r="J1045">
        <v>69</v>
      </c>
      <c r="K1045">
        <v>2088.8000000000002</v>
      </c>
      <c r="L1045">
        <v>14184.73</v>
      </c>
      <c r="M1045">
        <v>35</v>
      </c>
      <c r="N1045">
        <v>11</v>
      </c>
      <c r="O1045" t="s">
        <v>43</v>
      </c>
    </row>
    <row r="1046" spans="1:15" x14ac:dyDescent="0.25">
      <c r="A1046" t="s">
        <v>98</v>
      </c>
      <c r="B1046" t="s">
        <v>99</v>
      </c>
      <c r="C1046" t="s">
        <v>400</v>
      </c>
      <c r="D1046" t="s">
        <v>120</v>
      </c>
      <c r="E1046" t="s">
        <v>42</v>
      </c>
      <c r="F1046" t="s">
        <v>51</v>
      </c>
      <c r="G1046">
        <v>14405</v>
      </c>
      <c r="H1046">
        <v>1700</v>
      </c>
      <c r="I1046">
        <v>457</v>
      </c>
      <c r="J1046">
        <v>321</v>
      </c>
      <c r="K1046">
        <v>1140.06</v>
      </c>
      <c r="L1046">
        <v>75423.47</v>
      </c>
      <c r="M1046">
        <v>256</v>
      </c>
      <c r="N1046">
        <v>21</v>
      </c>
      <c r="O1046" t="s">
        <v>21</v>
      </c>
    </row>
    <row r="1047" spans="1:15" x14ac:dyDescent="0.25">
      <c r="A1047" t="s">
        <v>44</v>
      </c>
      <c r="B1047" t="s">
        <v>45</v>
      </c>
      <c r="C1047" t="s">
        <v>227</v>
      </c>
      <c r="D1047" t="s">
        <v>25</v>
      </c>
      <c r="E1047" t="s">
        <v>19</v>
      </c>
      <c r="F1047" t="s">
        <v>32</v>
      </c>
      <c r="G1047">
        <v>12124</v>
      </c>
      <c r="H1047">
        <v>359</v>
      </c>
      <c r="I1047">
        <v>164</v>
      </c>
      <c r="J1047">
        <v>42</v>
      </c>
      <c r="K1047">
        <v>3452.83</v>
      </c>
      <c r="L1047">
        <v>21078.57</v>
      </c>
      <c r="M1047">
        <v>25</v>
      </c>
      <c r="N1047">
        <v>25</v>
      </c>
      <c r="O1047" t="s">
        <v>43</v>
      </c>
    </row>
    <row r="1048" spans="1:15" x14ac:dyDescent="0.25">
      <c r="A1048" t="s">
        <v>15</v>
      </c>
      <c r="B1048" t="s">
        <v>16</v>
      </c>
      <c r="C1048" t="s">
        <v>423</v>
      </c>
      <c r="D1048" t="s">
        <v>18</v>
      </c>
      <c r="E1048" t="s">
        <v>19</v>
      </c>
      <c r="F1048" t="s">
        <v>20</v>
      </c>
      <c r="G1048">
        <v>19547</v>
      </c>
      <c r="H1048">
        <v>303</v>
      </c>
      <c r="I1048">
        <v>87</v>
      </c>
      <c r="J1048">
        <v>32</v>
      </c>
      <c r="K1048">
        <v>2380.11</v>
      </c>
      <c r="L1048">
        <v>14591.62</v>
      </c>
      <c r="M1048">
        <v>16</v>
      </c>
      <c r="N1048">
        <v>7</v>
      </c>
      <c r="O1048" t="s">
        <v>23</v>
      </c>
    </row>
    <row r="1049" spans="1:15" x14ac:dyDescent="0.25">
      <c r="A1049" t="s">
        <v>60</v>
      </c>
      <c r="B1049" t="s">
        <v>61</v>
      </c>
      <c r="C1049" t="s">
        <v>125</v>
      </c>
      <c r="D1049" t="s">
        <v>70</v>
      </c>
      <c r="E1049" t="s">
        <v>64</v>
      </c>
      <c r="F1049" t="s">
        <v>32</v>
      </c>
      <c r="G1049">
        <v>40209</v>
      </c>
      <c r="H1049">
        <v>1451</v>
      </c>
      <c r="I1049">
        <v>650</v>
      </c>
      <c r="J1049">
        <v>114</v>
      </c>
      <c r="K1049">
        <v>2730.15</v>
      </c>
      <c r="L1049">
        <v>28043.15</v>
      </c>
      <c r="M1049">
        <v>74</v>
      </c>
      <c r="N1049">
        <v>19</v>
      </c>
      <c r="O1049" t="s">
        <v>21</v>
      </c>
    </row>
    <row r="1050" spans="1:15" x14ac:dyDescent="0.25">
      <c r="A1050" t="s">
        <v>27</v>
      </c>
      <c r="B1050" t="s">
        <v>28</v>
      </c>
      <c r="C1050" t="s">
        <v>499</v>
      </c>
      <c r="D1050" t="s">
        <v>138</v>
      </c>
      <c r="E1050" t="s">
        <v>31</v>
      </c>
      <c r="F1050" t="s">
        <v>32</v>
      </c>
      <c r="G1050">
        <v>46238</v>
      </c>
      <c r="H1050">
        <v>2535</v>
      </c>
      <c r="I1050">
        <v>1054</v>
      </c>
      <c r="J1050">
        <v>272</v>
      </c>
      <c r="K1050">
        <v>974.83</v>
      </c>
      <c r="L1050">
        <v>99798.05</v>
      </c>
      <c r="M1050">
        <v>184</v>
      </c>
      <c r="N1050">
        <v>9</v>
      </c>
      <c r="O1050" t="s">
        <v>23</v>
      </c>
    </row>
    <row r="1051" spans="1:15" x14ac:dyDescent="0.25">
      <c r="A1051" t="s">
        <v>178</v>
      </c>
      <c r="B1051" t="s">
        <v>179</v>
      </c>
      <c r="C1051" t="s">
        <v>469</v>
      </c>
      <c r="D1051" t="s">
        <v>95</v>
      </c>
      <c r="E1051" t="s">
        <v>64</v>
      </c>
      <c r="F1051" t="s">
        <v>20</v>
      </c>
      <c r="G1051">
        <v>96415</v>
      </c>
      <c r="H1051">
        <v>581</v>
      </c>
      <c r="I1051">
        <v>233</v>
      </c>
      <c r="J1051">
        <v>13</v>
      </c>
      <c r="K1051">
        <v>2158.39</v>
      </c>
      <c r="L1051">
        <v>1908.99</v>
      </c>
      <c r="M1051">
        <v>6</v>
      </c>
      <c r="N1051">
        <v>18</v>
      </c>
      <c r="O1051" t="s">
        <v>43</v>
      </c>
    </row>
    <row r="1052" spans="1:15" x14ac:dyDescent="0.25">
      <c r="A1052" t="s">
        <v>65</v>
      </c>
      <c r="B1052" t="s">
        <v>66</v>
      </c>
      <c r="C1052" t="s">
        <v>216</v>
      </c>
      <c r="D1052" t="s">
        <v>120</v>
      </c>
      <c r="E1052" t="s">
        <v>37</v>
      </c>
      <c r="F1052" t="s">
        <v>20</v>
      </c>
      <c r="G1052">
        <v>13175</v>
      </c>
      <c r="H1052">
        <v>1643</v>
      </c>
      <c r="I1052">
        <v>456</v>
      </c>
      <c r="J1052">
        <v>269</v>
      </c>
      <c r="K1052">
        <v>892.12</v>
      </c>
      <c r="L1052">
        <v>94996.12</v>
      </c>
      <c r="M1052">
        <v>202</v>
      </c>
      <c r="N1052">
        <v>25</v>
      </c>
      <c r="O1052" t="s">
        <v>21</v>
      </c>
    </row>
    <row r="1053" spans="1:15" x14ac:dyDescent="0.25">
      <c r="A1053" t="s">
        <v>76</v>
      </c>
      <c r="B1053" t="s">
        <v>77</v>
      </c>
      <c r="C1053" t="s">
        <v>152</v>
      </c>
      <c r="D1053" t="s">
        <v>108</v>
      </c>
      <c r="E1053" t="s">
        <v>42</v>
      </c>
      <c r="F1053" t="s">
        <v>20</v>
      </c>
      <c r="G1053">
        <v>87317</v>
      </c>
      <c r="H1053">
        <v>2152</v>
      </c>
      <c r="I1053">
        <v>781</v>
      </c>
      <c r="J1053">
        <v>91</v>
      </c>
      <c r="K1053">
        <v>3997.37</v>
      </c>
      <c r="L1053">
        <v>17283.07</v>
      </c>
      <c r="M1053">
        <v>58</v>
      </c>
      <c r="N1053">
        <v>8</v>
      </c>
      <c r="O1053" t="s">
        <v>43</v>
      </c>
    </row>
    <row r="1054" spans="1:15" x14ac:dyDescent="0.25">
      <c r="A1054" t="s">
        <v>27</v>
      </c>
      <c r="B1054" t="s">
        <v>28</v>
      </c>
      <c r="C1054" t="s">
        <v>442</v>
      </c>
      <c r="D1054" t="s">
        <v>89</v>
      </c>
      <c r="E1054" t="s">
        <v>31</v>
      </c>
      <c r="F1054" t="s">
        <v>51</v>
      </c>
      <c r="G1054">
        <v>57171</v>
      </c>
      <c r="H1054">
        <v>4097</v>
      </c>
      <c r="I1054">
        <v>1866</v>
      </c>
      <c r="J1054">
        <v>560</v>
      </c>
      <c r="K1054">
        <v>2152.0500000000002</v>
      </c>
      <c r="L1054">
        <v>218916.89</v>
      </c>
      <c r="M1054">
        <v>446</v>
      </c>
      <c r="N1054">
        <v>19</v>
      </c>
      <c r="O1054" t="s">
        <v>21</v>
      </c>
    </row>
    <row r="1055" spans="1:15" x14ac:dyDescent="0.25">
      <c r="A1055" t="s">
        <v>178</v>
      </c>
      <c r="B1055" t="s">
        <v>179</v>
      </c>
      <c r="C1055" t="s">
        <v>203</v>
      </c>
      <c r="D1055" t="s">
        <v>95</v>
      </c>
      <c r="E1055" t="s">
        <v>64</v>
      </c>
      <c r="F1055" t="s">
        <v>20</v>
      </c>
      <c r="G1055">
        <v>48175</v>
      </c>
      <c r="H1055">
        <v>634</v>
      </c>
      <c r="I1055">
        <v>291</v>
      </c>
      <c r="J1055">
        <v>17</v>
      </c>
      <c r="K1055">
        <v>1571.62</v>
      </c>
      <c r="L1055">
        <v>2800.87</v>
      </c>
      <c r="M1055">
        <v>6</v>
      </c>
      <c r="N1055">
        <v>13</v>
      </c>
      <c r="O1055" t="s">
        <v>23</v>
      </c>
    </row>
    <row r="1056" spans="1:15" x14ac:dyDescent="0.25">
      <c r="A1056" t="s">
        <v>178</v>
      </c>
      <c r="B1056" t="s">
        <v>179</v>
      </c>
      <c r="C1056" t="s">
        <v>401</v>
      </c>
      <c r="D1056" t="s">
        <v>95</v>
      </c>
      <c r="E1056" t="s">
        <v>64</v>
      </c>
      <c r="F1056" t="s">
        <v>55</v>
      </c>
      <c r="G1056">
        <v>36802</v>
      </c>
      <c r="H1056">
        <v>459</v>
      </c>
      <c r="I1056">
        <v>212</v>
      </c>
      <c r="J1056">
        <v>13</v>
      </c>
      <c r="K1056">
        <v>1573.86</v>
      </c>
      <c r="L1056">
        <v>2435.86</v>
      </c>
      <c r="M1056">
        <v>5</v>
      </c>
      <c r="N1056">
        <v>15</v>
      </c>
      <c r="O1056" t="s">
        <v>43</v>
      </c>
    </row>
    <row r="1057" spans="1:15" x14ac:dyDescent="0.25">
      <c r="A1057" t="s">
        <v>33</v>
      </c>
      <c r="B1057" t="s">
        <v>34</v>
      </c>
      <c r="C1057" t="s">
        <v>124</v>
      </c>
      <c r="D1057" t="s">
        <v>170</v>
      </c>
      <c r="E1057" t="s">
        <v>37</v>
      </c>
      <c r="F1057" t="s">
        <v>55</v>
      </c>
      <c r="G1057">
        <v>48393</v>
      </c>
      <c r="H1057">
        <v>1811</v>
      </c>
      <c r="I1057">
        <v>938</v>
      </c>
      <c r="J1057">
        <v>197</v>
      </c>
      <c r="K1057">
        <v>7019.28</v>
      </c>
      <c r="L1057">
        <v>63965.61</v>
      </c>
      <c r="M1057">
        <v>139</v>
      </c>
      <c r="N1057">
        <v>27</v>
      </c>
      <c r="O1057" t="s">
        <v>43</v>
      </c>
    </row>
    <row r="1058" spans="1:15" x14ac:dyDescent="0.25">
      <c r="A1058" t="s">
        <v>15</v>
      </c>
      <c r="B1058" t="s">
        <v>16</v>
      </c>
      <c r="C1058" t="s">
        <v>204</v>
      </c>
      <c r="D1058" t="s">
        <v>25</v>
      </c>
      <c r="E1058" t="s">
        <v>19</v>
      </c>
      <c r="F1058" t="s">
        <v>51</v>
      </c>
      <c r="G1058">
        <v>20235</v>
      </c>
      <c r="H1058">
        <v>659</v>
      </c>
      <c r="I1058">
        <v>336</v>
      </c>
      <c r="J1058">
        <v>77</v>
      </c>
      <c r="K1058">
        <v>5022.79</v>
      </c>
      <c r="L1058">
        <v>56484.42</v>
      </c>
      <c r="M1058">
        <v>38</v>
      </c>
      <c r="N1058">
        <v>20</v>
      </c>
      <c r="O1058" t="s">
        <v>23</v>
      </c>
    </row>
    <row r="1059" spans="1:15" x14ac:dyDescent="0.25">
      <c r="A1059" t="s">
        <v>178</v>
      </c>
      <c r="B1059" t="s">
        <v>179</v>
      </c>
      <c r="C1059" t="s">
        <v>318</v>
      </c>
      <c r="D1059" t="s">
        <v>95</v>
      </c>
      <c r="E1059" t="s">
        <v>64</v>
      </c>
      <c r="F1059" t="s">
        <v>51</v>
      </c>
      <c r="G1059">
        <v>30497</v>
      </c>
      <c r="H1059">
        <v>419</v>
      </c>
      <c r="I1059">
        <v>124</v>
      </c>
      <c r="J1059">
        <v>11</v>
      </c>
      <c r="K1059">
        <v>1229.05</v>
      </c>
      <c r="L1059">
        <v>1350.57</v>
      </c>
      <c r="M1059">
        <v>4</v>
      </c>
      <c r="N1059">
        <v>23</v>
      </c>
      <c r="O1059" t="s">
        <v>21</v>
      </c>
    </row>
    <row r="1060" spans="1:15" x14ac:dyDescent="0.25">
      <c r="A1060" t="s">
        <v>178</v>
      </c>
      <c r="B1060" t="s">
        <v>179</v>
      </c>
      <c r="C1060" t="s">
        <v>255</v>
      </c>
      <c r="D1060" t="s">
        <v>149</v>
      </c>
      <c r="E1060" t="s">
        <v>64</v>
      </c>
      <c r="F1060" t="s">
        <v>32</v>
      </c>
      <c r="G1060">
        <v>67784</v>
      </c>
      <c r="H1060">
        <v>511</v>
      </c>
      <c r="I1060">
        <v>161</v>
      </c>
      <c r="J1060">
        <v>15</v>
      </c>
      <c r="K1060">
        <v>1320.3</v>
      </c>
      <c r="L1060">
        <v>2222.66</v>
      </c>
      <c r="M1060">
        <v>6</v>
      </c>
      <c r="N1060">
        <v>7</v>
      </c>
      <c r="O1060" t="s">
        <v>23</v>
      </c>
    </row>
    <row r="1061" spans="1:15" x14ac:dyDescent="0.25">
      <c r="A1061" t="s">
        <v>27</v>
      </c>
      <c r="B1061" t="s">
        <v>28</v>
      </c>
      <c r="C1061" t="s">
        <v>538</v>
      </c>
      <c r="D1061" t="s">
        <v>30</v>
      </c>
      <c r="E1061" t="s">
        <v>31</v>
      </c>
      <c r="F1061" t="s">
        <v>32</v>
      </c>
      <c r="G1061">
        <v>45131</v>
      </c>
      <c r="H1061">
        <v>2127</v>
      </c>
      <c r="I1061">
        <v>799</v>
      </c>
      <c r="J1061">
        <v>324</v>
      </c>
      <c r="K1061">
        <v>825.16</v>
      </c>
      <c r="L1061">
        <v>109826.61</v>
      </c>
      <c r="M1061">
        <v>241</v>
      </c>
      <c r="N1061">
        <v>13</v>
      </c>
      <c r="O1061" t="s">
        <v>43</v>
      </c>
    </row>
    <row r="1062" spans="1:15" x14ac:dyDescent="0.25">
      <c r="A1062" t="s">
        <v>52</v>
      </c>
      <c r="B1062" t="s">
        <v>53</v>
      </c>
      <c r="C1062" t="s">
        <v>471</v>
      </c>
      <c r="D1062" t="s">
        <v>30</v>
      </c>
      <c r="E1062" t="s">
        <v>37</v>
      </c>
      <c r="F1062" t="s">
        <v>32</v>
      </c>
      <c r="G1062">
        <v>30032</v>
      </c>
      <c r="H1062">
        <v>1684</v>
      </c>
      <c r="I1062">
        <v>436</v>
      </c>
      <c r="J1062">
        <v>222</v>
      </c>
      <c r="K1062">
        <v>576.25</v>
      </c>
      <c r="L1062">
        <v>91080.58</v>
      </c>
      <c r="M1062">
        <v>159</v>
      </c>
      <c r="N1062">
        <v>20</v>
      </c>
      <c r="O1062" t="s">
        <v>43</v>
      </c>
    </row>
    <row r="1063" spans="1:15" x14ac:dyDescent="0.25">
      <c r="A1063" t="s">
        <v>92</v>
      </c>
      <c r="B1063" t="s">
        <v>93</v>
      </c>
      <c r="C1063" t="s">
        <v>427</v>
      </c>
      <c r="D1063" t="s">
        <v>95</v>
      </c>
      <c r="E1063" t="s">
        <v>31</v>
      </c>
      <c r="F1063" t="s">
        <v>55</v>
      </c>
      <c r="G1063">
        <v>88306</v>
      </c>
      <c r="H1063">
        <v>1206</v>
      </c>
      <c r="I1063">
        <v>358</v>
      </c>
      <c r="J1063">
        <v>29</v>
      </c>
      <c r="K1063">
        <v>2673.57</v>
      </c>
      <c r="L1063">
        <v>5420.02</v>
      </c>
      <c r="M1063">
        <v>15</v>
      </c>
      <c r="N1063">
        <v>10</v>
      </c>
      <c r="O1063" t="s">
        <v>23</v>
      </c>
    </row>
    <row r="1064" spans="1:15" x14ac:dyDescent="0.25">
      <c r="A1064" t="s">
        <v>47</v>
      </c>
      <c r="B1064" t="s">
        <v>48</v>
      </c>
      <c r="C1064" t="s">
        <v>539</v>
      </c>
      <c r="D1064" t="s">
        <v>49</v>
      </c>
      <c r="E1064" t="s">
        <v>37</v>
      </c>
      <c r="F1064" t="s">
        <v>55</v>
      </c>
      <c r="G1064">
        <v>46593</v>
      </c>
      <c r="H1064">
        <v>1945</v>
      </c>
      <c r="I1064">
        <v>1019</v>
      </c>
      <c r="J1064">
        <v>143</v>
      </c>
      <c r="K1064">
        <v>4931.7700000000004</v>
      </c>
      <c r="L1064">
        <v>29756.66</v>
      </c>
      <c r="M1064">
        <v>89</v>
      </c>
      <c r="N1064">
        <v>19</v>
      </c>
      <c r="O1064" t="s">
        <v>23</v>
      </c>
    </row>
    <row r="1065" spans="1:15" x14ac:dyDescent="0.25">
      <c r="A1065" t="s">
        <v>113</v>
      </c>
      <c r="B1065" t="s">
        <v>114</v>
      </c>
      <c r="C1065" t="s">
        <v>540</v>
      </c>
      <c r="D1065" t="s">
        <v>58</v>
      </c>
      <c r="E1065" t="s">
        <v>19</v>
      </c>
      <c r="F1065" t="s">
        <v>55</v>
      </c>
      <c r="G1065">
        <v>12174</v>
      </c>
      <c r="H1065">
        <v>734</v>
      </c>
      <c r="I1065">
        <v>297</v>
      </c>
      <c r="J1065">
        <v>86</v>
      </c>
      <c r="K1065">
        <v>1913.14</v>
      </c>
      <c r="L1065">
        <v>26262.9</v>
      </c>
      <c r="M1065">
        <v>67</v>
      </c>
      <c r="N1065">
        <v>12</v>
      </c>
      <c r="O1065" t="s">
        <v>23</v>
      </c>
    </row>
    <row r="1066" spans="1:15" x14ac:dyDescent="0.25">
      <c r="A1066" t="s">
        <v>52</v>
      </c>
      <c r="B1066" t="s">
        <v>53</v>
      </c>
      <c r="C1066" t="s">
        <v>411</v>
      </c>
      <c r="D1066" t="s">
        <v>30</v>
      </c>
      <c r="E1066" t="s">
        <v>37</v>
      </c>
      <c r="F1066" t="s">
        <v>26</v>
      </c>
      <c r="G1066">
        <v>40006</v>
      </c>
      <c r="H1066">
        <v>2056</v>
      </c>
      <c r="I1066">
        <v>1092</v>
      </c>
      <c r="J1066">
        <v>282</v>
      </c>
      <c r="K1066">
        <v>953.66</v>
      </c>
      <c r="L1066">
        <v>100899.1</v>
      </c>
      <c r="M1066">
        <v>222</v>
      </c>
      <c r="N1066">
        <v>20</v>
      </c>
      <c r="O1066" t="s">
        <v>21</v>
      </c>
    </row>
    <row r="1067" spans="1:15" x14ac:dyDescent="0.25">
      <c r="A1067" t="s">
        <v>33</v>
      </c>
      <c r="B1067" t="s">
        <v>34</v>
      </c>
      <c r="C1067" t="s">
        <v>17</v>
      </c>
      <c r="D1067" t="s">
        <v>36</v>
      </c>
      <c r="E1067" t="s">
        <v>37</v>
      </c>
      <c r="F1067" t="s">
        <v>20</v>
      </c>
      <c r="G1067">
        <v>44245</v>
      </c>
      <c r="H1067">
        <v>1669</v>
      </c>
      <c r="I1067">
        <v>903</v>
      </c>
      <c r="J1067">
        <v>220</v>
      </c>
      <c r="K1067">
        <v>5451.19</v>
      </c>
      <c r="L1067">
        <v>65526.49</v>
      </c>
      <c r="M1067">
        <v>176</v>
      </c>
      <c r="N1067">
        <v>9</v>
      </c>
      <c r="O1067" t="s">
        <v>23</v>
      </c>
    </row>
    <row r="1068" spans="1:15" x14ac:dyDescent="0.25">
      <c r="A1068" t="s">
        <v>65</v>
      </c>
      <c r="B1068" t="s">
        <v>66</v>
      </c>
      <c r="C1068" t="s">
        <v>541</v>
      </c>
      <c r="D1068" t="s">
        <v>120</v>
      </c>
      <c r="E1068" t="s">
        <v>37</v>
      </c>
      <c r="F1068" t="s">
        <v>32</v>
      </c>
      <c r="G1068">
        <v>18150</v>
      </c>
      <c r="H1068">
        <v>1871</v>
      </c>
      <c r="I1068">
        <v>928</v>
      </c>
      <c r="J1068">
        <v>333</v>
      </c>
      <c r="K1068">
        <v>597.73</v>
      </c>
      <c r="L1068">
        <v>125831.79</v>
      </c>
      <c r="M1068">
        <v>274</v>
      </c>
      <c r="N1068">
        <v>12</v>
      </c>
      <c r="O1068" t="s">
        <v>21</v>
      </c>
    </row>
    <row r="1069" spans="1:15" x14ac:dyDescent="0.25">
      <c r="A1069" t="s">
        <v>52</v>
      </c>
      <c r="B1069" t="s">
        <v>53</v>
      </c>
      <c r="C1069" t="s">
        <v>416</v>
      </c>
      <c r="D1069" t="s">
        <v>138</v>
      </c>
      <c r="E1069" t="s">
        <v>37</v>
      </c>
      <c r="F1069" t="s">
        <v>20</v>
      </c>
      <c r="G1069">
        <v>42107</v>
      </c>
      <c r="H1069">
        <v>2114</v>
      </c>
      <c r="I1069">
        <v>795</v>
      </c>
      <c r="J1069">
        <v>307</v>
      </c>
      <c r="K1069">
        <v>892.96</v>
      </c>
      <c r="L1069">
        <v>124154.23</v>
      </c>
      <c r="M1069">
        <v>231</v>
      </c>
      <c r="N1069">
        <v>24</v>
      </c>
      <c r="O1069" t="s">
        <v>21</v>
      </c>
    </row>
    <row r="1070" spans="1:15" x14ac:dyDescent="0.25">
      <c r="A1070" t="s">
        <v>76</v>
      </c>
      <c r="B1070" t="s">
        <v>77</v>
      </c>
      <c r="C1070" t="s">
        <v>141</v>
      </c>
      <c r="D1070" t="s">
        <v>108</v>
      </c>
      <c r="E1070" t="s">
        <v>42</v>
      </c>
      <c r="F1070" t="s">
        <v>55</v>
      </c>
      <c r="G1070">
        <v>55120</v>
      </c>
      <c r="H1070">
        <v>1219</v>
      </c>
      <c r="I1070">
        <v>509</v>
      </c>
      <c r="J1070">
        <v>83</v>
      </c>
      <c r="K1070">
        <v>2621.34</v>
      </c>
      <c r="L1070">
        <v>14386.88</v>
      </c>
      <c r="M1070">
        <v>44</v>
      </c>
      <c r="N1070">
        <v>15</v>
      </c>
      <c r="O1070" t="s">
        <v>21</v>
      </c>
    </row>
    <row r="1071" spans="1:15" x14ac:dyDescent="0.25">
      <c r="A1071" t="s">
        <v>76</v>
      </c>
      <c r="B1071" t="s">
        <v>77</v>
      </c>
      <c r="C1071" t="s">
        <v>278</v>
      </c>
      <c r="D1071" t="s">
        <v>82</v>
      </c>
      <c r="E1071" t="s">
        <v>42</v>
      </c>
      <c r="F1071" t="s">
        <v>26</v>
      </c>
      <c r="G1071">
        <v>87917</v>
      </c>
      <c r="H1071">
        <v>1861</v>
      </c>
      <c r="I1071">
        <v>1022</v>
      </c>
      <c r="J1071">
        <v>65</v>
      </c>
      <c r="K1071">
        <v>3615.16</v>
      </c>
      <c r="L1071">
        <v>14434.89</v>
      </c>
      <c r="M1071">
        <v>39</v>
      </c>
      <c r="N1071">
        <v>17</v>
      </c>
      <c r="O1071" t="s">
        <v>23</v>
      </c>
    </row>
    <row r="1072" spans="1:15" x14ac:dyDescent="0.25">
      <c r="A1072" t="s">
        <v>129</v>
      </c>
      <c r="B1072" t="s">
        <v>130</v>
      </c>
      <c r="C1072" t="s">
        <v>122</v>
      </c>
      <c r="D1072" t="s">
        <v>108</v>
      </c>
      <c r="E1072" t="s">
        <v>31</v>
      </c>
      <c r="F1072" t="s">
        <v>26</v>
      </c>
      <c r="G1072">
        <v>36592</v>
      </c>
      <c r="H1072">
        <v>564</v>
      </c>
      <c r="J1072">
        <v>29</v>
      </c>
      <c r="K1072">
        <v>836.28</v>
      </c>
      <c r="L1072">
        <v>6365.14</v>
      </c>
      <c r="M1072">
        <v>15</v>
      </c>
      <c r="O1072" t="s">
        <v>21</v>
      </c>
    </row>
    <row r="1073" spans="1:15" x14ac:dyDescent="0.25">
      <c r="A1073" t="s">
        <v>92</v>
      </c>
      <c r="B1073" t="s">
        <v>93</v>
      </c>
      <c r="C1073" t="s">
        <v>271</v>
      </c>
      <c r="D1073" t="s">
        <v>149</v>
      </c>
      <c r="E1073" t="s">
        <v>31</v>
      </c>
      <c r="F1073" t="s">
        <v>26</v>
      </c>
      <c r="G1073">
        <v>38927</v>
      </c>
      <c r="H1073">
        <v>339</v>
      </c>
      <c r="I1073">
        <v>101</v>
      </c>
      <c r="J1073">
        <v>13</v>
      </c>
      <c r="K1073">
        <v>1105.8</v>
      </c>
      <c r="L1073">
        <v>1833.99</v>
      </c>
      <c r="M1073">
        <v>5</v>
      </c>
      <c r="N1073">
        <v>14</v>
      </c>
      <c r="O1073" t="s">
        <v>43</v>
      </c>
    </row>
    <row r="1074" spans="1:15" x14ac:dyDescent="0.25">
      <c r="A1074" t="s">
        <v>65</v>
      </c>
      <c r="B1074" t="s">
        <v>66</v>
      </c>
      <c r="C1074" t="s">
        <v>101</v>
      </c>
      <c r="D1074" t="s">
        <v>68</v>
      </c>
      <c r="E1074" t="s">
        <v>37</v>
      </c>
      <c r="F1074" t="s">
        <v>51</v>
      </c>
      <c r="G1074">
        <v>24455</v>
      </c>
      <c r="H1074">
        <v>2071</v>
      </c>
      <c r="I1074">
        <v>764</v>
      </c>
      <c r="J1074">
        <v>399</v>
      </c>
      <c r="K1074">
        <v>897.68</v>
      </c>
      <c r="L1074">
        <v>107850.83</v>
      </c>
      <c r="M1074">
        <v>319</v>
      </c>
      <c r="N1074">
        <v>11</v>
      </c>
      <c r="O1074" t="s">
        <v>43</v>
      </c>
    </row>
    <row r="1075" spans="1:15" x14ac:dyDescent="0.25">
      <c r="A1075" t="s">
        <v>92</v>
      </c>
      <c r="B1075" t="s">
        <v>93</v>
      </c>
      <c r="C1075" t="s">
        <v>542</v>
      </c>
      <c r="D1075" t="s">
        <v>95</v>
      </c>
      <c r="E1075" t="s">
        <v>31</v>
      </c>
      <c r="F1075" t="s">
        <v>20</v>
      </c>
      <c r="G1075">
        <v>87541</v>
      </c>
      <c r="H1075">
        <v>639</v>
      </c>
      <c r="I1075">
        <v>303</v>
      </c>
      <c r="J1075">
        <v>14</v>
      </c>
      <c r="K1075">
        <v>2021.2</v>
      </c>
      <c r="L1075">
        <v>1572.66</v>
      </c>
      <c r="M1075">
        <v>5</v>
      </c>
      <c r="N1075">
        <v>10</v>
      </c>
      <c r="O1075" t="s">
        <v>23</v>
      </c>
    </row>
    <row r="1076" spans="1:15" x14ac:dyDescent="0.25">
      <c r="A1076" t="s">
        <v>33</v>
      </c>
      <c r="B1076" t="s">
        <v>34</v>
      </c>
      <c r="C1076" t="s">
        <v>234</v>
      </c>
      <c r="D1076" t="s">
        <v>36</v>
      </c>
      <c r="E1076" t="s">
        <v>37</v>
      </c>
      <c r="F1076" t="s">
        <v>26</v>
      </c>
      <c r="G1076">
        <v>11300</v>
      </c>
      <c r="H1076">
        <v>521</v>
      </c>
      <c r="I1076">
        <v>285</v>
      </c>
      <c r="J1076">
        <v>57</v>
      </c>
      <c r="K1076">
        <v>2028.68</v>
      </c>
      <c r="L1076">
        <v>13000.29</v>
      </c>
      <c r="M1076">
        <v>47</v>
      </c>
      <c r="N1076">
        <v>20</v>
      </c>
      <c r="O1076" t="s">
        <v>21</v>
      </c>
    </row>
    <row r="1077" spans="1:15" x14ac:dyDescent="0.25">
      <c r="A1077" t="s">
        <v>38</v>
      </c>
      <c r="B1077" t="s">
        <v>39</v>
      </c>
      <c r="C1077" t="s">
        <v>543</v>
      </c>
      <c r="D1077" t="s">
        <v>49</v>
      </c>
      <c r="E1077" t="s">
        <v>42</v>
      </c>
      <c r="F1077" t="s">
        <v>55</v>
      </c>
      <c r="G1077">
        <v>51638</v>
      </c>
      <c r="H1077">
        <v>1821</v>
      </c>
      <c r="I1077">
        <v>592</v>
      </c>
      <c r="J1077">
        <v>153</v>
      </c>
      <c r="K1077">
        <v>4339.25</v>
      </c>
      <c r="L1077">
        <v>37529.57</v>
      </c>
      <c r="M1077">
        <v>91</v>
      </c>
      <c r="N1077">
        <v>16</v>
      </c>
      <c r="O1077" t="s">
        <v>23</v>
      </c>
    </row>
    <row r="1078" spans="1:15" x14ac:dyDescent="0.25">
      <c r="A1078" t="s">
        <v>33</v>
      </c>
      <c r="B1078" t="s">
        <v>34</v>
      </c>
      <c r="C1078" t="s">
        <v>279</v>
      </c>
      <c r="D1078" t="s">
        <v>36</v>
      </c>
      <c r="E1078" t="s">
        <v>37</v>
      </c>
      <c r="F1078" t="s">
        <v>32</v>
      </c>
      <c r="G1078">
        <v>31574</v>
      </c>
      <c r="H1078">
        <v>1795</v>
      </c>
      <c r="I1078">
        <v>895</v>
      </c>
      <c r="J1078">
        <v>187</v>
      </c>
      <c r="K1078">
        <v>4828.49</v>
      </c>
      <c r="L1078">
        <v>44609.07</v>
      </c>
      <c r="M1078">
        <v>156</v>
      </c>
      <c r="O1078" t="s">
        <v>21</v>
      </c>
    </row>
    <row r="1079" spans="1:15" x14ac:dyDescent="0.25">
      <c r="A1079" t="s">
        <v>65</v>
      </c>
      <c r="B1079" t="s">
        <v>66</v>
      </c>
      <c r="C1079" t="s">
        <v>102</v>
      </c>
      <c r="D1079" t="s">
        <v>103</v>
      </c>
      <c r="E1079" t="s">
        <v>37</v>
      </c>
      <c r="F1079" t="s">
        <v>32</v>
      </c>
      <c r="G1079">
        <v>12142</v>
      </c>
      <c r="H1079">
        <v>1774</v>
      </c>
      <c r="I1079">
        <v>678</v>
      </c>
      <c r="J1079">
        <v>362</v>
      </c>
      <c r="K1079">
        <v>1190.26</v>
      </c>
      <c r="L1079">
        <v>75745.45</v>
      </c>
      <c r="M1079">
        <v>263</v>
      </c>
      <c r="N1079">
        <v>23</v>
      </c>
      <c r="O1079" t="s">
        <v>21</v>
      </c>
    </row>
    <row r="1080" spans="1:15" x14ac:dyDescent="0.25">
      <c r="A1080" t="s">
        <v>44</v>
      </c>
      <c r="B1080" t="s">
        <v>45</v>
      </c>
      <c r="C1080" t="s">
        <v>217</v>
      </c>
      <c r="D1080" t="s">
        <v>18</v>
      </c>
      <c r="E1080" t="s">
        <v>19</v>
      </c>
      <c r="F1080" t="s">
        <v>51</v>
      </c>
      <c r="G1080">
        <v>11864</v>
      </c>
      <c r="H1080">
        <v>234</v>
      </c>
      <c r="I1080">
        <v>59</v>
      </c>
      <c r="J1080">
        <v>21</v>
      </c>
      <c r="K1080">
        <v>2347.2399999999998</v>
      </c>
      <c r="L1080">
        <v>12099.88</v>
      </c>
      <c r="M1080">
        <v>10</v>
      </c>
      <c r="N1080">
        <v>13</v>
      </c>
      <c r="O1080" t="s">
        <v>21</v>
      </c>
    </row>
    <row r="1081" spans="1:15" x14ac:dyDescent="0.25">
      <c r="A1081" t="s">
        <v>76</v>
      </c>
      <c r="B1081" t="s">
        <v>77</v>
      </c>
      <c r="C1081" t="s">
        <v>257</v>
      </c>
      <c r="D1081" t="s">
        <v>82</v>
      </c>
      <c r="E1081" t="s">
        <v>42</v>
      </c>
      <c r="F1081" t="s">
        <v>55</v>
      </c>
      <c r="G1081">
        <v>25788</v>
      </c>
      <c r="H1081">
        <v>284</v>
      </c>
      <c r="I1081">
        <v>109</v>
      </c>
      <c r="J1081">
        <v>17</v>
      </c>
      <c r="K1081">
        <v>415.91</v>
      </c>
      <c r="L1081">
        <v>3022.15</v>
      </c>
      <c r="M1081">
        <v>9</v>
      </c>
      <c r="N1081">
        <v>28</v>
      </c>
      <c r="O1081" t="s">
        <v>23</v>
      </c>
    </row>
    <row r="1082" spans="1:15" x14ac:dyDescent="0.25">
      <c r="A1082" t="s">
        <v>129</v>
      </c>
      <c r="B1082" t="s">
        <v>130</v>
      </c>
      <c r="C1082" t="s">
        <v>236</v>
      </c>
      <c r="D1082" t="s">
        <v>108</v>
      </c>
      <c r="E1082" t="s">
        <v>31</v>
      </c>
      <c r="F1082" t="s">
        <v>20</v>
      </c>
      <c r="G1082">
        <v>69452</v>
      </c>
      <c r="H1082">
        <v>1503</v>
      </c>
      <c r="I1082">
        <v>731</v>
      </c>
      <c r="J1082">
        <v>48</v>
      </c>
      <c r="K1082">
        <v>2772.81</v>
      </c>
      <c r="L1082">
        <v>9026.06</v>
      </c>
      <c r="M1082">
        <v>30</v>
      </c>
      <c r="N1082">
        <v>20</v>
      </c>
      <c r="O1082" t="s">
        <v>21</v>
      </c>
    </row>
    <row r="1083" spans="1:15" x14ac:dyDescent="0.25">
      <c r="A1083" t="s">
        <v>44</v>
      </c>
      <c r="B1083" t="s">
        <v>45</v>
      </c>
      <c r="C1083" t="s">
        <v>212</v>
      </c>
      <c r="D1083" t="s">
        <v>18</v>
      </c>
      <c r="E1083" t="s">
        <v>19</v>
      </c>
      <c r="F1083" t="s">
        <v>55</v>
      </c>
      <c r="G1083">
        <v>19230</v>
      </c>
      <c r="H1083">
        <v>627</v>
      </c>
      <c r="I1083">
        <v>228</v>
      </c>
      <c r="J1083">
        <v>74</v>
      </c>
      <c r="K1083">
        <v>4201.25</v>
      </c>
      <c r="L1083">
        <v>51360.95</v>
      </c>
      <c r="M1083">
        <v>31</v>
      </c>
      <c r="N1083">
        <v>18</v>
      </c>
      <c r="O1083" t="s">
        <v>43</v>
      </c>
    </row>
    <row r="1084" spans="1:15" x14ac:dyDescent="0.25">
      <c r="A1084" t="s">
        <v>72</v>
      </c>
      <c r="B1084" t="s">
        <v>73</v>
      </c>
      <c r="C1084" t="s">
        <v>544</v>
      </c>
      <c r="D1084" t="s">
        <v>86</v>
      </c>
      <c r="E1084" t="s">
        <v>31</v>
      </c>
      <c r="F1084" t="s">
        <v>26</v>
      </c>
      <c r="G1084">
        <v>55230</v>
      </c>
      <c r="H1084">
        <v>2565</v>
      </c>
      <c r="I1084">
        <v>704</v>
      </c>
      <c r="J1084">
        <v>197</v>
      </c>
      <c r="K1084">
        <v>6454.87</v>
      </c>
      <c r="L1084">
        <v>36545</v>
      </c>
      <c r="M1084">
        <v>120</v>
      </c>
      <c r="N1084">
        <v>20</v>
      </c>
      <c r="O1084" t="s">
        <v>21</v>
      </c>
    </row>
    <row r="1085" spans="1:15" x14ac:dyDescent="0.25">
      <c r="A1085" t="s">
        <v>44</v>
      </c>
      <c r="B1085" t="s">
        <v>45</v>
      </c>
      <c r="C1085" t="s">
        <v>231</v>
      </c>
      <c r="D1085" t="s">
        <v>91</v>
      </c>
      <c r="E1085" t="s">
        <v>19</v>
      </c>
      <c r="F1085" t="s">
        <v>20</v>
      </c>
      <c r="G1085">
        <v>19025</v>
      </c>
      <c r="H1085">
        <v>472</v>
      </c>
      <c r="I1085">
        <v>154</v>
      </c>
      <c r="J1085">
        <v>54</v>
      </c>
      <c r="K1085">
        <v>4057.45</v>
      </c>
      <c r="L1085">
        <v>32441.73</v>
      </c>
      <c r="M1085">
        <v>25</v>
      </c>
      <c r="N1085">
        <v>9</v>
      </c>
      <c r="O1085" t="s">
        <v>43</v>
      </c>
    </row>
    <row r="1086" spans="1:15" x14ac:dyDescent="0.25">
      <c r="A1086" t="s">
        <v>44</v>
      </c>
      <c r="B1086" t="s">
        <v>45</v>
      </c>
      <c r="C1086" t="s">
        <v>343</v>
      </c>
      <c r="D1086" t="s">
        <v>18</v>
      </c>
      <c r="E1086" t="s">
        <v>19</v>
      </c>
      <c r="F1086" t="s">
        <v>55</v>
      </c>
      <c r="G1086">
        <v>11286</v>
      </c>
      <c r="H1086">
        <v>268</v>
      </c>
      <c r="I1086">
        <v>116</v>
      </c>
      <c r="J1086">
        <v>32</v>
      </c>
      <c r="K1086">
        <v>2026.15</v>
      </c>
      <c r="L1086">
        <v>23078.13</v>
      </c>
      <c r="M1086">
        <v>14</v>
      </c>
      <c r="N1086">
        <v>23</v>
      </c>
      <c r="O1086" t="s">
        <v>21</v>
      </c>
    </row>
    <row r="1087" spans="1:15" x14ac:dyDescent="0.25">
      <c r="A1087" t="s">
        <v>47</v>
      </c>
      <c r="B1087" t="s">
        <v>48</v>
      </c>
      <c r="C1087" t="s">
        <v>302</v>
      </c>
      <c r="D1087" t="s">
        <v>49</v>
      </c>
      <c r="E1087" t="s">
        <v>37</v>
      </c>
      <c r="F1087" t="s">
        <v>26</v>
      </c>
      <c r="G1087">
        <v>46325</v>
      </c>
      <c r="H1087">
        <v>1591</v>
      </c>
      <c r="I1087">
        <v>776</v>
      </c>
      <c r="J1087">
        <v>148</v>
      </c>
      <c r="K1087">
        <v>4066.01</v>
      </c>
      <c r="L1087">
        <v>38286.980000000003</v>
      </c>
      <c r="M1087">
        <v>80</v>
      </c>
      <c r="N1087">
        <v>16</v>
      </c>
      <c r="O1087" t="s">
        <v>23</v>
      </c>
    </row>
    <row r="1088" spans="1:15" x14ac:dyDescent="0.25">
      <c r="A1088" t="s">
        <v>178</v>
      </c>
      <c r="B1088" t="s">
        <v>179</v>
      </c>
      <c r="C1088" t="s">
        <v>40</v>
      </c>
      <c r="D1088" t="s">
        <v>95</v>
      </c>
      <c r="E1088" t="s">
        <v>64</v>
      </c>
      <c r="F1088" t="s">
        <v>55</v>
      </c>
      <c r="G1088">
        <v>63231</v>
      </c>
      <c r="H1088">
        <v>1059</v>
      </c>
      <c r="I1088">
        <v>403</v>
      </c>
      <c r="J1088">
        <v>29</v>
      </c>
      <c r="K1088">
        <v>3123.29</v>
      </c>
      <c r="L1088">
        <v>5370.59</v>
      </c>
      <c r="M1088">
        <v>12</v>
      </c>
      <c r="N1088">
        <v>11</v>
      </c>
      <c r="O1088" t="s">
        <v>23</v>
      </c>
    </row>
    <row r="1089" spans="1:15" x14ac:dyDescent="0.25">
      <c r="A1089" t="s">
        <v>178</v>
      </c>
      <c r="B1089" t="s">
        <v>179</v>
      </c>
      <c r="C1089" t="s">
        <v>205</v>
      </c>
      <c r="D1089" t="s">
        <v>149</v>
      </c>
      <c r="E1089" t="s">
        <v>64</v>
      </c>
      <c r="F1089" t="s">
        <v>20</v>
      </c>
      <c r="G1089">
        <v>90735</v>
      </c>
      <c r="H1089">
        <v>799</v>
      </c>
      <c r="I1089">
        <v>215</v>
      </c>
      <c r="J1089">
        <v>24</v>
      </c>
      <c r="K1089">
        <v>1568.11</v>
      </c>
      <c r="L1089">
        <v>3858.2</v>
      </c>
      <c r="M1089">
        <v>9</v>
      </c>
      <c r="N1089">
        <v>8</v>
      </c>
      <c r="O1089" t="s">
        <v>43</v>
      </c>
    </row>
    <row r="1090" spans="1:15" x14ac:dyDescent="0.25">
      <c r="A1090" t="s">
        <v>129</v>
      </c>
      <c r="B1090" t="s">
        <v>130</v>
      </c>
      <c r="C1090" t="s">
        <v>422</v>
      </c>
      <c r="D1090" t="s">
        <v>82</v>
      </c>
      <c r="E1090" t="s">
        <v>31</v>
      </c>
      <c r="F1090" t="s">
        <v>32</v>
      </c>
      <c r="G1090">
        <v>51608</v>
      </c>
      <c r="H1090">
        <v>817</v>
      </c>
      <c r="I1090">
        <v>448</v>
      </c>
      <c r="J1090">
        <v>33</v>
      </c>
      <c r="K1090">
        <v>1996.71</v>
      </c>
      <c r="L1090">
        <v>6727.82</v>
      </c>
      <c r="M1090">
        <v>17</v>
      </c>
      <c r="N1090">
        <v>13</v>
      </c>
      <c r="O1090" t="s">
        <v>43</v>
      </c>
    </row>
    <row r="1091" spans="1:15" x14ac:dyDescent="0.25">
      <c r="A1091" t="s">
        <v>129</v>
      </c>
      <c r="B1091" t="s">
        <v>130</v>
      </c>
      <c r="C1091" t="s">
        <v>513</v>
      </c>
      <c r="D1091" t="s">
        <v>108</v>
      </c>
      <c r="E1091" t="s">
        <v>31</v>
      </c>
      <c r="F1091" t="s">
        <v>32</v>
      </c>
      <c r="G1091">
        <v>53441</v>
      </c>
      <c r="H1091">
        <v>603</v>
      </c>
      <c r="I1091">
        <v>178</v>
      </c>
      <c r="J1091">
        <v>30</v>
      </c>
      <c r="K1091">
        <v>1432.94</v>
      </c>
      <c r="L1091">
        <v>6319.99</v>
      </c>
      <c r="M1091">
        <v>19</v>
      </c>
      <c r="N1091">
        <v>8</v>
      </c>
      <c r="O1091" t="s">
        <v>43</v>
      </c>
    </row>
    <row r="1092" spans="1:15" x14ac:dyDescent="0.25">
      <c r="A1092" t="s">
        <v>27</v>
      </c>
      <c r="B1092" t="s">
        <v>28</v>
      </c>
      <c r="C1092" t="s">
        <v>526</v>
      </c>
      <c r="D1092" t="s">
        <v>30</v>
      </c>
      <c r="E1092" t="s">
        <v>31</v>
      </c>
      <c r="F1092" t="s">
        <v>20</v>
      </c>
      <c r="G1092">
        <v>38819</v>
      </c>
      <c r="H1092">
        <v>2320</v>
      </c>
      <c r="I1092">
        <v>1100</v>
      </c>
      <c r="J1092">
        <v>240</v>
      </c>
      <c r="K1092">
        <v>889.74</v>
      </c>
      <c r="L1092">
        <v>94519.55</v>
      </c>
      <c r="M1092">
        <v>181</v>
      </c>
      <c r="N1092">
        <v>18</v>
      </c>
      <c r="O1092" t="s">
        <v>21</v>
      </c>
    </row>
    <row r="1093" spans="1:15" x14ac:dyDescent="0.25">
      <c r="A1093" t="s">
        <v>76</v>
      </c>
      <c r="B1093" t="s">
        <v>77</v>
      </c>
      <c r="C1093" t="s">
        <v>166</v>
      </c>
      <c r="D1093" t="s">
        <v>108</v>
      </c>
      <c r="E1093" t="s">
        <v>42</v>
      </c>
      <c r="F1093" t="s">
        <v>32</v>
      </c>
      <c r="G1093">
        <v>51489</v>
      </c>
      <c r="H1093">
        <v>1169</v>
      </c>
      <c r="I1093">
        <v>292</v>
      </c>
      <c r="J1093">
        <v>37</v>
      </c>
      <c r="K1093">
        <v>2698.35</v>
      </c>
      <c r="L1093">
        <v>8883.98</v>
      </c>
      <c r="M1093">
        <v>23</v>
      </c>
      <c r="N1093">
        <v>23</v>
      </c>
      <c r="O1093" t="s">
        <v>23</v>
      </c>
    </row>
    <row r="1094" spans="1:15" x14ac:dyDescent="0.25">
      <c r="A1094" t="s">
        <v>47</v>
      </c>
      <c r="B1094" t="s">
        <v>48</v>
      </c>
      <c r="C1094" t="s">
        <v>424</v>
      </c>
      <c r="D1094" t="s">
        <v>106</v>
      </c>
      <c r="E1094" t="s">
        <v>37</v>
      </c>
      <c r="F1094" t="s">
        <v>32</v>
      </c>
      <c r="G1094">
        <v>15589</v>
      </c>
      <c r="H1094">
        <v>626</v>
      </c>
      <c r="I1094">
        <v>178</v>
      </c>
      <c r="J1094">
        <v>62</v>
      </c>
      <c r="K1094">
        <v>1871.4</v>
      </c>
      <c r="L1094">
        <v>12852.46</v>
      </c>
      <c r="M1094">
        <v>35</v>
      </c>
      <c r="N1094">
        <v>24</v>
      </c>
      <c r="O1094" t="s">
        <v>23</v>
      </c>
    </row>
    <row r="1095" spans="1:15" x14ac:dyDescent="0.25">
      <c r="A1095" t="s">
        <v>15</v>
      </c>
      <c r="B1095" t="s">
        <v>16</v>
      </c>
      <c r="C1095" t="s">
        <v>158</v>
      </c>
      <c r="D1095" t="s">
        <v>25</v>
      </c>
      <c r="E1095" t="s">
        <v>19</v>
      </c>
      <c r="F1095" t="s">
        <v>51</v>
      </c>
      <c r="G1095">
        <v>7077</v>
      </c>
      <c r="H1095">
        <v>181</v>
      </c>
      <c r="I1095">
        <v>87</v>
      </c>
      <c r="J1095">
        <v>18</v>
      </c>
      <c r="K1095">
        <v>1245.48</v>
      </c>
      <c r="L1095">
        <v>11104.87</v>
      </c>
      <c r="M1095">
        <v>9</v>
      </c>
      <c r="N1095">
        <v>26</v>
      </c>
      <c r="O1095" t="s">
        <v>43</v>
      </c>
    </row>
    <row r="1096" spans="1:15" x14ac:dyDescent="0.25">
      <c r="A1096" t="s">
        <v>44</v>
      </c>
      <c r="B1096" t="s">
        <v>45</v>
      </c>
      <c r="C1096" t="s">
        <v>329</v>
      </c>
      <c r="D1096" t="s">
        <v>25</v>
      </c>
      <c r="E1096" t="s">
        <v>19</v>
      </c>
      <c r="F1096" t="s">
        <v>51</v>
      </c>
      <c r="G1096">
        <v>13281</v>
      </c>
      <c r="H1096">
        <v>463</v>
      </c>
      <c r="I1096">
        <v>235</v>
      </c>
      <c r="J1096">
        <v>46</v>
      </c>
      <c r="K1096">
        <v>4071.2</v>
      </c>
      <c r="L1096">
        <v>23779.77</v>
      </c>
      <c r="M1096">
        <v>28</v>
      </c>
      <c r="N1096">
        <v>12</v>
      </c>
      <c r="O1096" t="s">
        <v>21</v>
      </c>
    </row>
    <row r="1097" spans="1:15" x14ac:dyDescent="0.25">
      <c r="A1097" t="s">
        <v>129</v>
      </c>
      <c r="B1097" t="s">
        <v>130</v>
      </c>
      <c r="C1097" t="s">
        <v>386</v>
      </c>
      <c r="D1097" t="s">
        <v>108</v>
      </c>
      <c r="E1097" t="s">
        <v>31</v>
      </c>
      <c r="F1097" t="s">
        <v>20</v>
      </c>
      <c r="G1097">
        <v>51485</v>
      </c>
      <c r="H1097">
        <v>942</v>
      </c>
      <c r="I1097">
        <v>484</v>
      </c>
      <c r="J1097">
        <v>64</v>
      </c>
      <c r="K1097">
        <v>2121.27</v>
      </c>
      <c r="L1097">
        <v>10029.719999999999</v>
      </c>
      <c r="M1097">
        <v>37</v>
      </c>
      <c r="N1097">
        <v>14</v>
      </c>
      <c r="O1097" t="s">
        <v>23</v>
      </c>
    </row>
    <row r="1098" spans="1:15" x14ac:dyDescent="0.25">
      <c r="A1098" t="s">
        <v>72</v>
      </c>
      <c r="B1098" t="s">
        <v>73</v>
      </c>
      <c r="C1098" t="s">
        <v>180</v>
      </c>
      <c r="D1098" t="s">
        <v>63</v>
      </c>
      <c r="E1098" t="s">
        <v>31</v>
      </c>
      <c r="F1098" t="s">
        <v>20</v>
      </c>
      <c r="G1098">
        <v>57765</v>
      </c>
      <c r="H1098">
        <v>2350</v>
      </c>
      <c r="I1098">
        <v>1174</v>
      </c>
      <c r="J1098">
        <v>240</v>
      </c>
      <c r="K1098">
        <v>4706.6899999999996</v>
      </c>
      <c r="L1098">
        <v>51757.01</v>
      </c>
      <c r="M1098">
        <v>146</v>
      </c>
      <c r="N1098">
        <v>7</v>
      </c>
      <c r="O1098" t="s">
        <v>21</v>
      </c>
    </row>
    <row r="1099" spans="1:15" x14ac:dyDescent="0.25">
      <c r="A1099" t="s">
        <v>44</v>
      </c>
      <c r="B1099" t="s">
        <v>45</v>
      </c>
      <c r="C1099" t="s">
        <v>122</v>
      </c>
      <c r="D1099" t="s">
        <v>25</v>
      </c>
      <c r="E1099" t="s">
        <v>19</v>
      </c>
      <c r="F1099" t="s">
        <v>20</v>
      </c>
      <c r="G1099">
        <v>7472</v>
      </c>
      <c r="H1099">
        <v>154</v>
      </c>
      <c r="I1099">
        <v>39</v>
      </c>
      <c r="J1099">
        <v>14</v>
      </c>
      <c r="K1099">
        <v>1214.17</v>
      </c>
      <c r="L1099">
        <v>7509.35</v>
      </c>
      <c r="M1099">
        <v>6</v>
      </c>
      <c r="N1099">
        <v>24</v>
      </c>
      <c r="O1099" t="s">
        <v>21</v>
      </c>
    </row>
    <row r="1100" spans="1:15" x14ac:dyDescent="0.25">
      <c r="A1100" t="s">
        <v>52</v>
      </c>
      <c r="B1100" t="s">
        <v>53</v>
      </c>
      <c r="C1100" t="s">
        <v>400</v>
      </c>
      <c r="D1100" t="s">
        <v>89</v>
      </c>
      <c r="E1100" t="s">
        <v>37</v>
      </c>
      <c r="F1100" t="s">
        <v>26</v>
      </c>
      <c r="G1100">
        <v>36589</v>
      </c>
      <c r="H1100">
        <v>1855</v>
      </c>
      <c r="I1100">
        <v>495</v>
      </c>
      <c r="J1100">
        <v>277</v>
      </c>
      <c r="K1100">
        <v>398.18</v>
      </c>
      <c r="L1100">
        <v>83870.14</v>
      </c>
      <c r="M1100">
        <v>213</v>
      </c>
      <c r="N1100">
        <v>23</v>
      </c>
      <c r="O1100" t="s">
        <v>23</v>
      </c>
    </row>
    <row r="1101" spans="1:15" x14ac:dyDescent="0.25">
      <c r="A1101" t="s">
        <v>65</v>
      </c>
      <c r="B1101" t="s">
        <v>66</v>
      </c>
      <c r="C1101" t="s">
        <v>250</v>
      </c>
      <c r="D1101" t="s">
        <v>68</v>
      </c>
      <c r="E1101" t="s">
        <v>37</v>
      </c>
      <c r="F1101" t="s">
        <v>32</v>
      </c>
      <c r="G1101">
        <v>23934</v>
      </c>
      <c r="H1101">
        <v>2236</v>
      </c>
      <c r="I1101">
        <v>899</v>
      </c>
      <c r="J1101">
        <v>302</v>
      </c>
      <c r="K1101">
        <v>1788.77</v>
      </c>
      <c r="L1101">
        <v>76479.259999999995</v>
      </c>
      <c r="M1101">
        <v>259</v>
      </c>
      <c r="N1101">
        <v>17</v>
      </c>
      <c r="O1101" t="s">
        <v>43</v>
      </c>
    </row>
    <row r="1102" spans="1:15" x14ac:dyDescent="0.25">
      <c r="A1102" t="s">
        <v>76</v>
      </c>
      <c r="B1102" t="s">
        <v>77</v>
      </c>
      <c r="C1102" t="s">
        <v>135</v>
      </c>
      <c r="D1102" t="s">
        <v>82</v>
      </c>
      <c r="E1102" t="s">
        <v>42</v>
      </c>
      <c r="F1102" t="s">
        <v>32</v>
      </c>
      <c r="G1102">
        <v>57958</v>
      </c>
      <c r="H1102">
        <v>1383</v>
      </c>
      <c r="I1102">
        <v>589</v>
      </c>
      <c r="J1102">
        <v>79</v>
      </c>
      <c r="K1102">
        <v>1797.12</v>
      </c>
      <c r="L1102">
        <v>15760.13</v>
      </c>
      <c r="M1102">
        <v>36</v>
      </c>
      <c r="N1102">
        <v>14</v>
      </c>
      <c r="O1102" t="s">
        <v>21</v>
      </c>
    </row>
    <row r="1103" spans="1:15" x14ac:dyDescent="0.25">
      <c r="A1103" t="s">
        <v>92</v>
      </c>
      <c r="B1103" t="s">
        <v>93</v>
      </c>
      <c r="C1103" t="s">
        <v>545</v>
      </c>
      <c r="D1103" t="s">
        <v>95</v>
      </c>
      <c r="E1103" t="s">
        <v>31</v>
      </c>
      <c r="F1103" t="s">
        <v>20</v>
      </c>
      <c r="G1103">
        <v>82941</v>
      </c>
      <c r="H1103">
        <v>1102</v>
      </c>
      <c r="I1103">
        <v>572</v>
      </c>
      <c r="J1103">
        <v>27</v>
      </c>
      <c r="K1103">
        <v>3210.36</v>
      </c>
      <c r="L1103">
        <v>4221.87</v>
      </c>
      <c r="M1103">
        <v>9</v>
      </c>
      <c r="N1103">
        <v>18</v>
      </c>
      <c r="O1103" t="s">
        <v>23</v>
      </c>
    </row>
    <row r="1104" spans="1:15" x14ac:dyDescent="0.25">
      <c r="A1104" t="s">
        <v>60</v>
      </c>
      <c r="B1104" t="s">
        <v>61</v>
      </c>
      <c r="C1104" t="s">
        <v>101</v>
      </c>
      <c r="D1104" t="s">
        <v>70</v>
      </c>
      <c r="E1104" t="s">
        <v>64</v>
      </c>
      <c r="F1104" t="s">
        <v>20</v>
      </c>
      <c r="G1104">
        <v>49179</v>
      </c>
      <c r="H1104">
        <v>2253</v>
      </c>
      <c r="I1104">
        <v>809</v>
      </c>
      <c r="J1104">
        <v>161</v>
      </c>
      <c r="K1104">
        <v>4657.28</v>
      </c>
      <c r="L1104">
        <v>41754.57</v>
      </c>
      <c r="M1104">
        <v>91</v>
      </c>
      <c r="N1104">
        <v>13</v>
      </c>
      <c r="O1104" t="s">
        <v>21</v>
      </c>
    </row>
    <row r="1105" spans="1:15" x14ac:dyDescent="0.25">
      <c r="A1105" t="s">
        <v>33</v>
      </c>
      <c r="B1105" t="s">
        <v>34</v>
      </c>
      <c r="C1105" t="s">
        <v>503</v>
      </c>
      <c r="D1105" t="s">
        <v>36</v>
      </c>
      <c r="E1105" t="s">
        <v>37</v>
      </c>
      <c r="F1105" t="s">
        <v>20</v>
      </c>
      <c r="G1105">
        <v>25051</v>
      </c>
      <c r="H1105">
        <v>1062</v>
      </c>
      <c r="I1105">
        <v>301</v>
      </c>
      <c r="J1105">
        <v>102</v>
      </c>
      <c r="K1105">
        <v>3390.24</v>
      </c>
      <c r="L1105">
        <v>34870.06</v>
      </c>
      <c r="M1105">
        <v>79</v>
      </c>
      <c r="N1105">
        <v>19</v>
      </c>
      <c r="O1105" t="s">
        <v>21</v>
      </c>
    </row>
    <row r="1106" spans="1:15" x14ac:dyDescent="0.25">
      <c r="A1106" t="s">
        <v>129</v>
      </c>
      <c r="B1106" t="s">
        <v>130</v>
      </c>
      <c r="C1106" t="s">
        <v>392</v>
      </c>
      <c r="D1106" t="s">
        <v>79</v>
      </c>
      <c r="E1106" t="s">
        <v>31</v>
      </c>
      <c r="F1106" t="s">
        <v>26</v>
      </c>
      <c r="G1106">
        <v>88301</v>
      </c>
      <c r="H1106">
        <v>1897</v>
      </c>
      <c r="I1106">
        <v>778</v>
      </c>
      <c r="J1106">
        <v>117</v>
      </c>
      <c r="K1106">
        <v>4110.55</v>
      </c>
      <c r="L1106">
        <v>22119.77</v>
      </c>
      <c r="M1106">
        <v>65</v>
      </c>
      <c r="N1106">
        <v>30</v>
      </c>
      <c r="O1106" t="s">
        <v>21</v>
      </c>
    </row>
    <row r="1107" spans="1:15" x14ac:dyDescent="0.25">
      <c r="A1107" t="s">
        <v>38</v>
      </c>
      <c r="B1107" t="s">
        <v>39</v>
      </c>
      <c r="C1107" t="s">
        <v>302</v>
      </c>
      <c r="D1107" t="s">
        <v>41</v>
      </c>
      <c r="E1107" t="s">
        <v>42</v>
      </c>
      <c r="F1107" t="s">
        <v>20</v>
      </c>
      <c r="G1107">
        <v>46942</v>
      </c>
      <c r="H1107">
        <v>2162</v>
      </c>
      <c r="I1107">
        <v>642</v>
      </c>
      <c r="J1107">
        <v>171</v>
      </c>
      <c r="K1107">
        <v>7134.54</v>
      </c>
      <c r="L1107">
        <v>43327.25</v>
      </c>
      <c r="M1107">
        <v>88</v>
      </c>
      <c r="N1107">
        <v>28</v>
      </c>
      <c r="O1107" t="s">
        <v>21</v>
      </c>
    </row>
    <row r="1108" spans="1:15" x14ac:dyDescent="0.25">
      <c r="A1108" t="s">
        <v>65</v>
      </c>
      <c r="B1108" t="s">
        <v>66</v>
      </c>
      <c r="C1108" t="s">
        <v>543</v>
      </c>
      <c r="D1108" t="s">
        <v>68</v>
      </c>
      <c r="E1108" t="s">
        <v>37</v>
      </c>
      <c r="F1108" t="s">
        <v>26</v>
      </c>
      <c r="G1108">
        <v>13630</v>
      </c>
      <c r="H1108">
        <v>1859</v>
      </c>
      <c r="I1108">
        <v>515</v>
      </c>
      <c r="J1108">
        <v>260</v>
      </c>
      <c r="K1108">
        <v>1324.65</v>
      </c>
      <c r="L1108">
        <v>80842.679999999993</v>
      </c>
      <c r="M1108">
        <v>231</v>
      </c>
      <c r="N1108">
        <v>14</v>
      </c>
      <c r="O1108" t="s">
        <v>23</v>
      </c>
    </row>
    <row r="1109" spans="1:15" x14ac:dyDescent="0.25">
      <c r="A1109" t="s">
        <v>178</v>
      </c>
      <c r="B1109" t="s">
        <v>179</v>
      </c>
      <c r="C1109" t="s">
        <v>476</v>
      </c>
      <c r="D1109" t="s">
        <v>95</v>
      </c>
      <c r="E1109" t="s">
        <v>64</v>
      </c>
      <c r="F1109" t="s">
        <v>32</v>
      </c>
      <c r="G1109">
        <v>35070</v>
      </c>
      <c r="H1109">
        <v>542</v>
      </c>
      <c r="I1109">
        <v>174</v>
      </c>
      <c r="J1109">
        <v>14</v>
      </c>
      <c r="K1109">
        <v>2037.55</v>
      </c>
      <c r="L1109">
        <v>2062.15</v>
      </c>
      <c r="M1109">
        <v>4</v>
      </c>
      <c r="N1109">
        <v>9</v>
      </c>
      <c r="O1109" t="s">
        <v>21</v>
      </c>
    </row>
    <row r="1110" spans="1:15" x14ac:dyDescent="0.25">
      <c r="A1110" t="s">
        <v>27</v>
      </c>
      <c r="B1110" t="s">
        <v>28</v>
      </c>
      <c r="C1110" t="s">
        <v>85</v>
      </c>
      <c r="D1110" t="s">
        <v>138</v>
      </c>
      <c r="E1110" t="s">
        <v>31</v>
      </c>
      <c r="F1110" t="s">
        <v>51</v>
      </c>
      <c r="G1110">
        <v>49357</v>
      </c>
      <c r="H1110">
        <v>2460</v>
      </c>
      <c r="I1110">
        <v>681</v>
      </c>
      <c r="J1110">
        <v>355</v>
      </c>
      <c r="K1110">
        <v>562.5</v>
      </c>
      <c r="L1110">
        <v>108267.89</v>
      </c>
      <c r="M1110">
        <v>296</v>
      </c>
      <c r="N1110">
        <v>30</v>
      </c>
      <c r="O1110" t="s">
        <v>23</v>
      </c>
    </row>
    <row r="1111" spans="1:15" x14ac:dyDescent="0.25">
      <c r="A1111" t="s">
        <v>98</v>
      </c>
      <c r="B1111" t="s">
        <v>99</v>
      </c>
      <c r="C1111" t="s">
        <v>527</v>
      </c>
      <c r="D1111" t="s">
        <v>103</v>
      </c>
      <c r="E1111" t="s">
        <v>42</v>
      </c>
      <c r="F1111" t="s">
        <v>51</v>
      </c>
      <c r="G1111">
        <v>22590</v>
      </c>
      <c r="H1111">
        <v>2531</v>
      </c>
      <c r="I1111">
        <v>804</v>
      </c>
      <c r="J1111">
        <v>531</v>
      </c>
      <c r="K1111">
        <v>1477.16</v>
      </c>
      <c r="L1111">
        <v>135494.79</v>
      </c>
      <c r="M1111">
        <v>455</v>
      </c>
      <c r="N1111">
        <v>24</v>
      </c>
      <c r="O1111" t="s">
        <v>21</v>
      </c>
    </row>
    <row r="1112" spans="1:15" x14ac:dyDescent="0.25">
      <c r="A1112" t="s">
        <v>76</v>
      </c>
      <c r="B1112" t="s">
        <v>77</v>
      </c>
      <c r="C1112" t="s">
        <v>124</v>
      </c>
      <c r="D1112" t="s">
        <v>82</v>
      </c>
      <c r="E1112" t="s">
        <v>42</v>
      </c>
      <c r="F1112" t="s">
        <v>51</v>
      </c>
      <c r="G1112">
        <v>69607</v>
      </c>
      <c r="H1112">
        <v>1241</v>
      </c>
      <c r="I1112">
        <v>572</v>
      </c>
      <c r="J1112">
        <v>41</v>
      </c>
      <c r="K1112">
        <v>2035.44</v>
      </c>
      <c r="L1112">
        <v>6852.56</v>
      </c>
      <c r="M1112">
        <v>23</v>
      </c>
      <c r="N1112">
        <v>24</v>
      </c>
      <c r="O1112" t="s">
        <v>23</v>
      </c>
    </row>
    <row r="1113" spans="1:15" x14ac:dyDescent="0.25">
      <c r="A1113" t="s">
        <v>98</v>
      </c>
      <c r="B1113" t="s">
        <v>99</v>
      </c>
      <c r="C1113" t="s">
        <v>546</v>
      </c>
      <c r="D1113" t="s">
        <v>103</v>
      </c>
      <c r="E1113" t="s">
        <v>42</v>
      </c>
      <c r="F1113" t="s">
        <v>51</v>
      </c>
      <c r="G1113">
        <v>23579</v>
      </c>
      <c r="H1113">
        <v>2192</v>
      </c>
      <c r="I1113">
        <v>634</v>
      </c>
      <c r="J1113">
        <v>434</v>
      </c>
      <c r="K1113">
        <v>1097.18</v>
      </c>
      <c r="L1113">
        <v>153405.07999999999</v>
      </c>
      <c r="M1113">
        <v>352</v>
      </c>
      <c r="N1113">
        <v>8</v>
      </c>
      <c r="O1113" t="s">
        <v>21</v>
      </c>
    </row>
    <row r="1114" spans="1:15" x14ac:dyDescent="0.25">
      <c r="A1114" t="s">
        <v>44</v>
      </c>
      <c r="B1114" t="s">
        <v>45</v>
      </c>
      <c r="C1114" t="s">
        <v>308</v>
      </c>
      <c r="D1114" t="s">
        <v>25</v>
      </c>
      <c r="E1114" t="s">
        <v>19</v>
      </c>
      <c r="F1114" t="s">
        <v>20</v>
      </c>
      <c r="G1114">
        <v>6631</v>
      </c>
      <c r="H1114">
        <v>152</v>
      </c>
      <c r="I1114">
        <v>81</v>
      </c>
      <c r="J1114">
        <v>13</v>
      </c>
      <c r="K1114">
        <v>1237.97</v>
      </c>
      <c r="L1114">
        <v>6197.34</v>
      </c>
      <c r="M1114">
        <v>6</v>
      </c>
      <c r="N1114">
        <v>12</v>
      </c>
      <c r="O1114" t="s">
        <v>23</v>
      </c>
    </row>
    <row r="1115" spans="1:15" x14ac:dyDescent="0.25">
      <c r="A1115" t="s">
        <v>113</v>
      </c>
      <c r="B1115" t="s">
        <v>114</v>
      </c>
      <c r="C1115" t="s">
        <v>147</v>
      </c>
      <c r="D1115" t="s">
        <v>58</v>
      </c>
      <c r="E1115" t="s">
        <v>19</v>
      </c>
      <c r="F1115" t="s">
        <v>51</v>
      </c>
      <c r="G1115">
        <v>38344</v>
      </c>
      <c r="H1115">
        <v>1812</v>
      </c>
      <c r="I1115">
        <v>580</v>
      </c>
      <c r="J1115">
        <v>179</v>
      </c>
      <c r="K1115">
        <v>7445.52</v>
      </c>
      <c r="L1115">
        <v>48277.77</v>
      </c>
      <c r="M1115">
        <v>115</v>
      </c>
      <c r="N1115">
        <v>21</v>
      </c>
      <c r="O1115" t="s">
        <v>21</v>
      </c>
    </row>
    <row r="1116" spans="1:15" x14ac:dyDescent="0.25">
      <c r="A1116" t="s">
        <v>15</v>
      </c>
      <c r="B1116" t="s">
        <v>16</v>
      </c>
      <c r="C1116" t="s">
        <v>350</v>
      </c>
      <c r="D1116" t="s">
        <v>91</v>
      </c>
      <c r="E1116" t="s">
        <v>19</v>
      </c>
      <c r="F1116" t="s">
        <v>32</v>
      </c>
      <c r="G1116">
        <v>14736</v>
      </c>
      <c r="H1116">
        <v>453</v>
      </c>
      <c r="I1116">
        <v>113</v>
      </c>
      <c r="J1116">
        <v>36</v>
      </c>
      <c r="K1116">
        <v>4724.22</v>
      </c>
      <c r="L1116">
        <v>20782.04</v>
      </c>
      <c r="M1116">
        <v>20</v>
      </c>
      <c r="N1116">
        <v>16</v>
      </c>
      <c r="O1116" t="s">
        <v>21</v>
      </c>
    </row>
    <row r="1117" spans="1:15" x14ac:dyDescent="0.25">
      <c r="A1117" t="s">
        <v>178</v>
      </c>
      <c r="B1117" t="s">
        <v>179</v>
      </c>
      <c r="C1117" t="s">
        <v>242</v>
      </c>
      <c r="D1117" t="s">
        <v>95</v>
      </c>
      <c r="E1117" t="s">
        <v>64</v>
      </c>
      <c r="F1117" t="s">
        <v>51</v>
      </c>
      <c r="G1117">
        <v>27517</v>
      </c>
      <c r="H1117">
        <v>179</v>
      </c>
      <c r="I1117">
        <v>94</v>
      </c>
      <c r="J1117">
        <v>3</v>
      </c>
      <c r="K1117">
        <v>345.02</v>
      </c>
      <c r="L1117">
        <v>486.7</v>
      </c>
      <c r="M1117">
        <v>1</v>
      </c>
      <c r="N1117">
        <v>23</v>
      </c>
      <c r="O1117" t="s">
        <v>43</v>
      </c>
    </row>
    <row r="1118" spans="1:15" x14ac:dyDescent="0.25">
      <c r="A1118" t="s">
        <v>129</v>
      </c>
      <c r="B1118" t="s">
        <v>130</v>
      </c>
      <c r="C1118" t="s">
        <v>424</v>
      </c>
      <c r="D1118" t="s">
        <v>82</v>
      </c>
      <c r="E1118" t="s">
        <v>31</v>
      </c>
      <c r="F1118" t="s">
        <v>32</v>
      </c>
      <c r="G1118">
        <v>69707</v>
      </c>
      <c r="H1118">
        <v>1386</v>
      </c>
      <c r="I1118">
        <v>594</v>
      </c>
      <c r="J1118">
        <v>49</v>
      </c>
      <c r="K1118">
        <v>2996.27</v>
      </c>
      <c r="L1118">
        <v>11774.34</v>
      </c>
      <c r="M1118">
        <v>26</v>
      </c>
      <c r="N1118">
        <v>18</v>
      </c>
      <c r="O1118" t="s">
        <v>23</v>
      </c>
    </row>
    <row r="1119" spans="1:15" x14ac:dyDescent="0.25">
      <c r="A1119" t="s">
        <v>129</v>
      </c>
      <c r="B1119" t="s">
        <v>130</v>
      </c>
      <c r="C1119" t="s">
        <v>547</v>
      </c>
      <c r="D1119" t="s">
        <v>82</v>
      </c>
      <c r="E1119" t="s">
        <v>31</v>
      </c>
      <c r="F1119" t="s">
        <v>55</v>
      </c>
      <c r="G1119">
        <v>80267</v>
      </c>
      <c r="H1119">
        <v>1929</v>
      </c>
      <c r="I1119">
        <v>908</v>
      </c>
      <c r="J1119">
        <v>108</v>
      </c>
      <c r="K1119">
        <v>3652.65</v>
      </c>
      <c r="L1119">
        <v>16525.759999999998</v>
      </c>
      <c r="M1119">
        <v>68</v>
      </c>
      <c r="N1119">
        <v>28</v>
      </c>
      <c r="O1119" t="s">
        <v>23</v>
      </c>
    </row>
    <row r="1120" spans="1:15" x14ac:dyDescent="0.25">
      <c r="A1120" t="s">
        <v>129</v>
      </c>
      <c r="B1120" t="s">
        <v>130</v>
      </c>
      <c r="C1120" t="s">
        <v>355</v>
      </c>
      <c r="D1120" t="s">
        <v>108</v>
      </c>
      <c r="E1120" t="s">
        <v>31</v>
      </c>
      <c r="F1120" t="s">
        <v>51</v>
      </c>
      <c r="G1120">
        <v>31227</v>
      </c>
      <c r="H1120">
        <v>525</v>
      </c>
      <c r="I1120">
        <v>238</v>
      </c>
      <c r="J1120">
        <v>31</v>
      </c>
      <c r="K1120">
        <v>1131.53</v>
      </c>
      <c r="L1120">
        <v>5491.41</v>
      </c>
      <c r="M1120">
        <v>17</v>
      </c>
      <c r="N1120">
        <v>27</v>
      </c>
      <c r="O1120" t="s">
        <v>21</v>
      </c>
    </row>
    <row r="1121" spans="1:15" x14ac:dyDescent="0.25">
      <c r="A1121" t="s">
        <v>113</v>
      </c>
      <c r="B1121" t="s">
        <v>114</v>
      </c>
      <c r="C1121" t="s">
        <v>256</v>
      </c>
      <c r="D1121" t="s">
        <v>36</v>
      </c>
      <c r="E1121" t="s">
        <v>19</v>
      </c>
      <c r="F1121" t="s">
        <v>20</v>
      </c>
      <c r="G1121">
        <v>43961</v>
      </c>
      <c r="H1121">
        <v>2145</v>
      </c>
      <c r="I1121">
        <v>745</v>
      </c>
      <c r="J1121">
        <v>173</v>
      </c>
      <c r="K1121">
        <v>8319.2099999999991</v>
      </c>
      <c r="L1121">
        <v>42799.82</v>
      </c>
      <c r="M1121">
        <v>128</v>
      </c>
      <c r="N1121">
        <v>10</v>
      </c>
      <c r="O1121" t="s">
        <v>21</v>
      </c>
    </row>
    <row r="1122" spans="1:15" x14ac:dyDescent="0.25">
      <c r="A1122" t="s">
        <v>47</v>
      </c>
      <c r="B1122" t="s">
        <v>48</v>
      </c>
      <c r="C1122" t="s">
        <v>334</v>
      </c>
      <c r="D1122" t="s">
        <v>49</v>
      </c>
      <c r="E1122" t="s">
        <v>37</v>
      </c>
      <c r="F1122" t="s">
        <v>51</v>
      </c>
      <c r="G1122">
        <v>29156</v>
      </c>
      <c r="H1122">
        <v>1538</v>
      </c>
      <c r="I1122">
        <v>435</v>
      </c>
      <c r="J1122">
        <v>128</v>
      </c>
      <c r="K1122">
        <v>2823.29</v>
      </c>
      <c r="L1122">
        <v>25330.21</v>
      </c>
      <c r="M1122">
        <v>84</v>
      </c>
      <c r="N1122">
        <v>12</v>
      </c>
      <c r="O1122" t="s">
        <v>23</v>
      </c>
    </row>
    <row r="1123" spans="1:15" x14ac:dyDescent="0.25">
      <c r="A1123" t="s">
        <v>47</v>
      </c>
      <c r="B1123" t="s">
        <v>48</v>
      </c>
      <c r="C1123" t="s">
        <v>78</v>
      </c>
      <c r="D1123" t="s">
        <v>41</v>
      </c>
      <c r="E1123" t="s">
        <v>37</v>
      </c>
      <c r="F1123" t="s">
        <v>20</v>
      </c>
      <c r="G1123">
        <v>25756</v>
      </c>
      <c r="H1123">
        <v>1296</v>
      </c>
      <c r="I1123">
        <v>632</v>
      </c>
      <c r="J1123">
        <v>103</v>
      </c>
      <c r="K1123">
        <v>2633.65</v>
      </c>
      <c r="L1123">
        <v>19126.61</v>
      </c>
      <c r="M1123">
        <v>59</v>
      </c>
      <c r="N1123">
        <v>14</v>
      </c>
      <c r="O1123" t="s">
        <v>21</v>
      </c>
    </row>
    <row r="1124" spans="1:15" x14ac:dyDescent="0.25">
      <c r="A1124" t="s">
        <v>178</v>
      </c>
      <c r="B1124" t="s">
        <v>179</v>
      </c>
      <c r="C1124" t="s">
        <v>257</v>
      </c>
      <c r="D1124" t="s">
        <v>95</v>
      </c>
      <c r="E1124" t="s">
        <v>64</v>
      </c>
      <c r="F1124" t="s">
        <v>26</v>
      </c>
      <c r="G1124">
        <v>78672</v>
      </c>
      <c r="H1124">
        <v>812</v>
      </c>
      <c r="I1124">
        <v>433</v>
      </c>
      <c r="J1124">
        <v>15</v>
      </c>
      <c r="K1124">
        <v>2391.35</v>
      </c>
      <c r="L1124">
        <v>1897.44</v>
      </c>
      <c r="M1124">
        <v>7</v>
      </c>
      <c r="N1124">
        <v>16</v>
      </c>
      <c r="O1124" t="s">
        <v>43</v>
      </c>
    </row>
    <row r="1125" spans="1:15" x14ac:dyDescent="0.25">
      <c r="A1125" t="s">
        <v>92</v>
      </c>
      <c r="B1125" t="s">
        <v>93</v>
      </c>
      <c r="C1125" t="s">
        <v>548</v>
      </c>
      <c r="D1125" t="s">
        <v>149</v>
      </c>
      <c r="E1125" t="s">
        <v>31</v>
      </c>
      <c r="F1125" t="s">
        <v>26</v>
      </c>
      <c r="G1125">
        <v>73787</v>
      </c>
      <c r="H1125">
        <v>478</v>
      </c>
      <c r="I1125">
        <v>257</v>
      </c>
      <c r="J1125">
        <v>16</v>
      </c>
      <c r="K1125">
        <v>1475.03</v>
      </c>
      <c r="L1125">
        <v>2091.4899999999998</v>
      </c>
      <c r="M1125">
        <v>7</v>
      </c>
      <c r="N1125">
        <v>13</v>
      </c>
      <c r="O1125" t="s">
        <v>23</v>
      </c>
    </row>
    <row r="1126" spans="1:15" x14ac:dyDescent="0.25">
      <c r="A1126" t="s">
        <v>178</v>
      </c>
      <c r="B1126" t="s">
        <v>179</v>
      </c>
      <c r="C1126" t="s">
        <v>300</v>
      </c>
      <c r="D1126" t="s">
        <v>149</v>
      </c>
      <c r="E1126" t="s">
        <v>64</v>
      </c>
      <c r="F1126" t="s">
        <v>32</v>
      </c>
      <c r="G1126">
        <v>57598</v>
      </c>
      <c r="H1126">
        <v>774</v>
      </c>
      <c r="I1126">
        <v>275</v>
      </c>
      <c r="J1126">
        <v>27</v>
      </c>
      <c r="K1126">
        <v>2849.79</v>
      </c>
      <c r="L1126">
        <v>4509.78</v>
      </c>
      <c r="M1126">
        <v>10</v>
      </c>
      <c r="N1126">
        <v>28</v>
      </c>
      <c r="O1126" t="s">
        <v>43</v>
      </c>
    </row>
    <row r="1127" spans="1:15" x14ac:dyDescent="0.25">
      <c r="A1127" t="s">
        <v>113</v>
      </c>
      <c r="B1127" t="s">
        <v>114</v>
      </c>
      <c r="C1127" t="s">
        <v>549</v>
      </c>
      <c r="D1127" t="s">
        <v>164</v>
      </c>
      <c r="E1127" t="s">
        <v>19</v>
      </c>
      <c r="F1127" t="s">
        <v>20</v>
      </c>
      <c r="G1127">
        <v>28997</v>
      </c>
      <c r="H1127">
        <v>1495</v>
      </c>
      <c r="I1127">
        <v>747</v>
      </c>
      <c r="J1127">
        <v>121</v>
      </c>
      <c r="K1127">
        <v>6433.68</v>
      </c>
      <c r="L1127">
        <v>35182.85</v>
      </c>
      <c r="M1127">
        <v>80</v>
      </c>
      <c r="N1127">
        <v>19</v>
      </c>
      <c r="O1127" t="s">
        <v>23</v>
      </c>
    </row>
    <row r="1128" spans="1:15" x14ac:dyDescent="0.25">
      <c r="A1128" t="s">
        <v>129</v>
      </c>
      <c r="B1128" t="s">
        <v>130</v>
      </c>
      <c r="C1128" t="s">
        <v>379</v>
      </c>
      <c r="D1128" t="s">
        <v>79</v>
      </c>
      <c r="E1128" t="s">
        <v>31</v>
      </c>
      <c r="F1128" t="s">
        <v>32</v>
      </c>
      <c r="G1128">
        <v>46098</v>
      </c>
      <c r="H1128">
        <v>687</v>
      </c>
      <c r="I1128">
        <v>265</v>
      </c>
      <c r="J1128">
        <v>22</v>
      </c>
      <c r="K1128">
        <v>1624.44</v>
      </c>
      <c r="L1128">
        <v>5286.09</v>
      </c>
      <c r="M1128">
        <v>11</v>
      </c>
      <c r="N1128">
        <v>14</v>
      </c>
      <c r="O1128" t="s">
        <v>23</v>
      </c>
    </row>
    <row r="1129" spans="1:15" x14ac:dyDescent="0.25">
      <c r="A1129" t="s">
        <v>47</v>
      </c>
      <c r="B1129" t="s">
        <v>48</v>
      </c>
      <c r="C1129" t="s">
        <v>503</v>
      </c>
      <c r="D1129" t="s">
        <v>106</v>
      </c>
      <c r="E1129" t="s">
        <v>37</v>
      </c>
      <c r="F1129" t="s">
        <v>32</v>
      </c>
      <c r="G1129">
        <v>12810</v>
      </c>
      <c r="H1129">
        <v>617</v>
      </c>
      <c r="I1129">
        <v>186</v>
      </c>
      <c r="J1129">
        <v>53</v>
      </c>
      <c r="K1129">
        <v>1265.3699999999999</v>
      </c>
      <c r="L1129">
        <v>12374.31</v>
      </c>
      <c r="M1129">
        <v>29</v>
      </c>
      <c r="N1129">
        <v>29</v>
      </c>
      <c r="O1129" t="s">
        <v>23</v>
      </c>
    </row>
    <row r="1130" spans="1:15" x14ac:dyDescent="0.25">
      <c r="A1130" t="s">
        <v>129</v>
      </c>
      <c r="B1130" t="s">
        <v>130</v>
      </c>
      <c r="C1130" t="s">
        <v>59</v>
      </c>
      <c r="D1130" t="s">
        <v>108</v>
      </c>
      <c r="E1130" t="s">
        <v>31</v>
      </c>
      <c r="F1130" t="s">
        <v>51</v>
      </c>
      <c r="G1130">
        <v>87049</v>
      </c>
      <c r="H1130">
        <v>2019</v>
      </c>
      <c r="J1130">
        <v>102</v>
      </c>
      <c r="K1130">
        <v>3357.33</v>
      </c>
      <c r="L1130">
        <v>24756.44</v>
      </c>
      <c r="M1130">
        <v>57</v>
      </c>
      <c r="N1130">
        <v>21</v>
      </c>
      <c r="O1130" t="s">
        <v>23</v>
      </c>
    </row>
    <row r="1131" spans="1:15" x14ac:dyDescent="0.25">
      <c r="A1131" t="s">
        <v>72</v>
      </c>
      <c r="B1131" t="s">
        <v>73</v>
      </c>
      <c r="C1131" t="s">
        <v>188</v>
      </c>
      <c r="D1131" t="s">
        <v>86</v>
      </c>
      <c r="E1131" t="s">
        <v>31</v>
      </c>
      <c r="F1131" t="s">
        <v>26</v>
      </c>
      <c r="G1131">
        <v>41667</v>
      </c>
      <c r="H1131">
        <v>1721</v>
      </c>
      <c r="I1131">
        <v>578</v>
      </c>
      <c r="J1131">
        <v>144</v>
      </c>
      <c r="K1131">
        <v>5158.01</v>
      </c>
      <c r="L1131">
        <v>35287.760000000002</v>
      </c>
      <c r="M1131">
        <v>100</v>
      </c>
      <c r="N1131">
        <v>12</v>
      </c>
      <c r="O1131" t="s">
        <v>23</v>
      </c>
    </row>
    <row r="1132" spans="1:15" x14ac:dyDescent="0.25">
      <c r="A1132" t="s">
        <v>27</v>
      </c>
      <c r="B1132" t="s">
        <v>28</v>
      </c>
      <c r="C1132" t="s">
        <v>346</v>
      </c>
      <c r="D1132" t="s">
        <v>89</v>
      </c>
      <c r="E1132" t="s">
        <v>31</v>
      </c>
      <c r="F1132" t="s">
        <v>20</v>
      </c>
      <c r="G1132">
        <v>53211</v>
      </c>
      <c r="H1132">
        <v>2562</v>
      </c>
      <c r="I1132">
        <v>1159</v>
      </c>
      <c r="J1132">
        <v>295</v>
      </c>
      <c r="K1132">
        <v>1315.9</v>
      </c>
      <c r="L1132">
        <v>80199.03</v>
      </c>
      <c r="M1132">
        <v>196</v>
      </c>
      <c r="N1132">
        <v>27</v>
      </c>
      <c r="O1132" t="s">
        <v>23</v>
      </c>
    </row>
    <row r="1133" spans="1:15" x14ac:dyDescent="0.25">
      <c r="A1133" t="s">
        <v>113</v>
      </c>
      <c r="B1133" t="s">
        <v>114</v>
      </c>
      <c r="C1133" t="s">
        <v>550</v>
      </c>
      <c r="D1133" t="s">
        <v>170</v>
      </c>
      <c r="E1133" t="s">
        <v>19</v>
      </c>
      <c r="F1133" t="s">
        <v>20</v>
      </c>
      <c r="G1133">
        <v>19300</v>
      </c>
      <c r="H1133">
        <v>1197</v>
      </c>
      <c r="I1133">
        <v>577</v>
      </c>
      <c r="J1133">
        <v>102</v>
      </c>
      <c r="K1133">
        <v>4558.29</v>
      </c>
      <c r="L1133">
        <v>22459.53</v>
      </c>
      <c r="M1133">
        <v>85</v>
      </c>
      <c r="N1133">
        <v>25</v>
      </c>
      <c r="O1133" t="s">
        <v>21</v>
      </c>
    </row>
    <row r="1134" spans="1:15" x14ac:dyDescent="0.25">
      <c r="A1134" t="s">
        <v>76</v>
      </c>
      <c r="B1134" t="s">
        <v>77</v>
      </c>
      <c r="C1134" t="s">
        <v>396</v>
      </c>
      <c r="D1134" t="s">
        <v>79</v>
      </c>
      <c r="E1134" t="s">
        <v>42</v>
      </c>
      <c r="F1134" t="s">
        <v>32</v>
      </c>
      <c r="G1134">
        <v>76181</v>
      </c>
      <c r="H1134">
        <v>1747</v>
      </c>
      <c r="I1134">
        <v>533</v>
      </c>
      <c r="J1134">
        <v>93</v>
      </c>
      <c r="K1134">
        <v>2921.18</v>
      </c>
      <c r="L1134">
        <v>22929.39</v>
      </c>
      <c r="M1134">
        <v>49</v>
      </c>
      <c r="N1134">
        <v>21</v>
      </c>
      <c r="O1134" t="s">
        <v>21</v>
      </c>
    </row>
    <row r="1135" spans="1:15" x14ac:dyDescent="0.25">
      <c r="A1135" t="s">
        <v>113</v>
      </c>
      <c r="B1135" t="s">
        <v>114</v>
      </c>
      <c r="C1135" t="s">
        <v>551</v>
      </c>
      <c r="D1135" t="s">
        <v>58</v>
      </c>
      <c r="E1135" t="s">
        <v>19</v>
      </c>
      <c r="F1135" t="s">
        <v>51</v>
      </c>
      <c r="G1135">
        <v>15259</v>
      </c>
      <c r="H1135">
        <v>964</v>
      </c>
      <c r="I1135">
        <v>276</v>
      </c>
      <c r="J1135">
        <v>115</v>
      </c>
      <c r="K1135">
        <v>3455.76</v>
      </c>
      <c r="L1135">
        <v>27101.03</v>
      </c>
      <c r="M1135">
        <v>70</v>
      </c>
      <c r="N1135">
        <v>24</v>
      </c>
      <c r="O1135" t="s">
        <v>23</v>
      </c>
    </row>
    <row r="1136" spans="1:15" x14ac:dyDescent="0.25">
      <c r="A1136" t="s">
        <v>178</v>
      </c>
      <c r="B1136" t="s">
        <v>179</v>
      </c>
      <c r="C1136" t="s">
        <v>487</v>
      </c>
      <c r="D1136" t="s">
        <v>149</v>
      </c>
      <c r="E1136" t="s">
        <v>64</v>
      </c>
      <c r="F1136" t="s">
        <v>51</v>
      </c>
      <c r="G1136">
        <v>95399</v>
      </c>
      <c r="H1136">
        <v>1690</v>
      </c>
      <c r="I1136">
        <v>447</v>
      </c>
      <c r="J1136">
        <v>26</v>
      </c>
      <c r="K1136">
        <v>4435.9399999999996</v>
      </c>
      <c r="L1136">
        <v>4794.58</v>
      </c>
      <c r="M1136">
        <v>11</v>
      </c>
      <c r="N1136">
        <v>26</v>
      </c>
      <c r="O1136" t="s">
        <v>43</v>
      </c>
    </row>
    <row r="1137" spans="1:15" x14ac:dyDescent="0.25">
      <c r="A1137" t="s">
        <v>52</v>
      </c>
      <c r="B1137" t="s">
        <v>53</v>
      </c>
      <c r="C1137" t="s">
        <v>433</v>
      </c>
      <c r="D1137" t="s">
        <v>138</v>
      </c>
      <c r="E1137" t="s">
        <v>37</v>
      </c>
      <c r="F1137" t="s">
        <v>32</v>
      </c>
      <c r="G1137">
        <v>39134</v>
      </c>
      <c r="H1137">
        <v>2913</v>
      </c>
      <c r="I1137">
        <v>845</v>
      </c>
      <c r="J1137">
        <v>278</v>
      </c>
      <c r="K1137">
        <v>1174.8800000000001</v>
      </c>
      <c r="L1137">
        <v>72430.259999999995</v>
      </c>
      <c r="M1137">
        <v>222</v>
      </c>
      <c r="N1137">
        <v>13</v>
      </c>
      <c r="O1137" t="s">
        <v>43</v>
      </c>
    </row>
    <row r="1138" spans="1:15" x14ac:dyDescent="0.25">
      <c r="A1138" t="s">
        <v>38</v>
      </c>
      <c r="B1138" t="s">
        <v>39</v>
      </c>
      <c r="C1138" t="s">
        <v>552</v>
      </c>
      <c r="D1138" t="s">
        <v>106</v>
      </c>
      <c r="E1138" t="s">
        <v>42</v>
      </c>
      <c r="F1138" t="s">
        <v>55</v>
      </c>
      <c r="G1138">
        <v>49138</v>
      </c>
      <c r="H1138">
        <v>2005</v>
      </c>
      <c r="I1138">
        <v>842</v>
      </c>
      <c r="J1138">
        <v>193</v>
      </c>
      <c r="K1138">
        <v>4646.5</v>
      </c>
      <c r="L1138">
        <v>33743.769999999997</v>
      </c>
      <c r="M1138">
        <v>120</v>
      </c>
      <c r="N1138">
        <v>15</v>
      </c>
      <c r="O1138" t="s">
        <v>23</v>
      </c>
    </row>
    <row r="1139" spans="1:15" x14ac:dyDescent="0.25">
      <c r="A1139" t="s">
        <v>15</v>
      </c>
      <c r="B1139" t="s">
        <v>16</v>
      </c>
      <c r="C1139" t="s">
        <v>97</v>
      </c>
      <c r="D1139" t="s">
        <v>91</v>
      </c>
      <c r="E1139" t="s">
        <v>19</v>
      </c>
      <c r="F1139" t="s">
        <v>51</v>
      </c>
      <c r="G1139">
        <v>12028</v>
      </c>
      <c r="H1139">
        <v>376</v>
      </c>
      <c r="I1139">
        <v>193</v>
      </c>
      <c r="J1139">
        <v>43</v>
      </c>
      <c r="K1139">
        <v>3022.12</v>
      </c>
      <c r="L1139">
        <v>25872.99</v>
      </c>
      <c r="M1139">
        <v>24</v>
      </c>
      <c r="N1139">
        <v>13</v>
      </c>
      <c r="O1139" t="s">
        <v>43</v>
      </c>
    </row>
    <row r="1140" spans="1:15" x14ac:dyDescent="0.25">
      <c r="A1140" t="s">
        <v>27</v>
      </c>
      <c r="B1140" t="s">
        <v>28</v>
      </c>
      <c r="C1140" t="s">
        <v>553</v>
      </c>
      <c r="D1140" t="s">
        <v>89</v>
      </c>
      <c r="E1140" t="s">
        <v>31</v>
      </c>
      <c r="F1140" t="s">
        <v>32</v>
      </c>
      <c r="G1140">
        <v>64857</v>
      </c>
      <c r="H1140">
        <v>4240</v>
      </c>
      <c r="I1140">
        <v>1389</v>
      </c>
      <c r="J1140">
        <v>476</v>
      </c>
      <c r="K1140">
        <v>1789.76</v>
      </c>
      <c r="L1140">
        <v>138345.37</v>
      </c>
      <c r="M1140">
        <v>346</v>
      </c>
      <c r="N1140">
        <v>14</v>
      </c>
      <c r="O1140" t="s">
        <v>23</v>
      </c>
    </row>
    <row r="1141" spans="1:15" x14ac:dyDescent="0.25">
      <c r="A1141" t="s">
        <v>65</v>
      </c>
      <c r="B1141" t="s">
        <v>66</v>
      </c>
      <c r="C1141" t="s">
        <v>447</v>
      </c>
      <c r="D1141" t="s">
        <v>68</v>
      </c>
      <c r="E1141" t="s">
        <v>37</v>
      </c>
      <c r="F1141" t="s">
        <v>26</v>
      </c>
      <c r="G1141">
        <v>13394</v>
      </c>
      <c r="H1141">
        <v>1654</v>
      </c>
      <c r="I1141">
        <v>783</v>
      </c>
      <c r="J1141">
        <v>275</v>
      </c>
      <c r="K1141">
        <v>1192.53</v>
      </c>
      <c r="L1141">
        <v>59565.63</v>
      </c>
      <c r="M1141">
        <v>233</v>
      </c>
      <c r="N1141">
        <v>21</v>
      </c>
      <c r="O1141" t="s">
        <v>23</v>
      </c>
    </row>
    <row r="1142" spans="1:15" x14ac:dyDescent="0.25">
      <c r="A1142" t="s">
        <v>76</v>
      </c>
      <c r="B1142" t="s">
        <v>77</v>
      </c>
      <c r="C1142" t="s">
        <v>429</v>
      </c>
      <c r="D1142" t="s">
        <v>82</v>
      </c>
      <c r="E1142" t="s">
        <v>42</v>
      </c>
      <c r="F1142" t="s">
        <v>51</v>
      </c>
      <c r="G1142">
        <v>47801</v>
      </c>
      <c r="H1142">
        <v>1108</v>
      </c>
      <c r="I1142">
        <v>525</v>
      </c>
      <c r="J1142">
        <v>74</v>
      </c>
      <c r="K1142">
        <v>1955.17</v>
      </c>
      <c r="L1142">
        <v>11992</v>
      </c>
      <c r="M1142">
        <v>44</v>
      </c>
      <c r="N1142">
        <v>17</v>
      </c>
      <c r="O1142" t="s">
        <v>43</v>
      </c>
    </row>
    <row r="1143" spans="1:15" x14ac:dyDescent="0.25">
      <c r="A1143" t="s">
        <v>129</v>
      </c>
      <c r="B1143" t="s">
        <v>130</v>
      </c>
      <c r="C1143" t="s">
        <v>407</v>
      </c>
      <c r="D1143" t="s">
        <v>82</v>
      </c>
      <c r="E1143" t="s">
        <v>31</v>
      </c>
      <c r="F1143" t="s">
        <v>20</v>
      </c>
      <c r="G1143">
        <v>66692</v>
      </c>
      <c r="H1143">
        <v>1222</v>
      </c>
      <c r="I1143">
        <v>388</v>
      </c>
      <c r="J1143">
        <v>39</v>
      </c>
      <c r="K1143">
        <v>1979.57</v>
      </c>
      <c r="L1143">
        <v>6352.22</v>
      </c>
      <c r="M1143">
        <v>23</v>
      </c>
      <c r="N1143">
        <v>7</v>
      </c>
      <c r="O1143" t="s">
        <v>43</v>
      </c>
    </row>
    <row r="1144" spans="1:15" x14ac:dyDescent="0.25">
      <c r="A1144" t="s">
        <v>98</v>
      </c>
      <c r="B1144" t="s">
        <v>99</v>
      </c>
      <c r="C1144" t="s">
        <v>335</v>
      </c>
      <c r="D1144" t="s">
        <v>120</v>
      </c>
      <c r="E1144" t="s">
        <v>42</v>
      </c>
      <c r="F1144" t="s">
        <v>20</v>
      </c>
      <c r="G1144">
        <v>19648</v>
      </c>
      <c r="H1144">
        <v>2182</v>
      </c>
      <c r="I1144">
        <v>682</v>
      </c>
      <c r="J1144">
        <v>267</v>
      </c>
      <c r="K1144">
        <v>944.3</v>
      </c>
      <c r="L1144">
        <v>83062.759999999995</v>
      </c>
      <c r="M1144">
        <v>216</v>
      </c>
      <c r="N1144">
        <v>28</v>
      </c>
      <c r="O1144" t="s">
        <v>23</v>
      </c>
    </row>
    <row r="1145" spans="1:15" x14ac:dyDescent="0.25">
      <c r="A1145" t="s">
        <v>65</v>
      </c>
      <c r="B1145" t="s">
        <v>66</v>
      </c>
      <c r="C1145" t="s">
        <v>554</v>
      </c>
      <c r="D1145" t="s">
        <v>120</v>
      </c>
      <c r="E1145" t="s">
        <v>37</v>
      </c>
      <c r="F1145" t="s">
        <v>55</v>
      </c>
      <c r="G1145">
        <v>20144</v>
      </c>
      <c r="H1145">
        <v>2941</v>
      </c>
      <c r="I1145">
        <v>1457</v>
      </c>
      <c r="J1145">
        <v>637</v>
      </c>
      <c r="K1145">
        <v>1509.42</v>
      </c>
      <c r="L1145">
        <v>127906.59</v>
      </c>
      <c r="M1145">
        <v>515</v>
      </c>
      <c r="O1145" t="s">
        <v>23</v>
      </c>
    </row>
    <row r="1146" spans="1:15" x14ac:dyDescent="0.25">
      <c r="A1146" t="s">
        <v>129</v>
      </c>
      <c r="B1146" t="s">
        <v>130</v>
      </c>
      <c r="C1146" t="s">
        <v>457</v>
      </c>
      <c r="D1146" t="s">
        <v>82</v>
      </c>
      <c r="E1146" t="s">
        <v>31</v>
      </c>
      <c r="F1146" t="s">
        <v>20</v>
      </c>
      <c r="G1146">
        <v>30289</v>
      </c>
      <c r="H1146">
        <v>715</v>
      </c>
      <c r="I1146">
        <v>191</v>
      </c>
      <c r="J1146">
        <v>42</v>
      </c>
      <c r="K1146">
        <v>1464.71</v>
      </c>
      <c r="L1146">
        <v>6301.75</v>
      </c>
      <c r="M1146">
        <v>19</v>
      </c>
      <c r="N1146">
        <v>22</v>
      </c>
      <c r="O1146" t="s">
        <v>23</v>
      </c>
    </row>
    <row r="1147" spans="1:15" x14ac:dyDescent="0.25">
      <c r="A1147" t="s">
        <v>113</v>
      </c>
      <c r="B1147" t="s">
        <v>114</v>
      </c>
      <c r="C1147" t="s">
        <v>292</v>
      </c>
      <c r="D1147" t="s">
        <v>58</v>
      </c>
      <c r="E1147" t="s">
        <v>19</v>
      </c>
      <c r="F1147" t="s">
        <v>20</v>
      </c>
      <c r="G1147">
        <v>12884</v>
      </c>
      <c r="H1147">
        <v>500</v>
      </c>
      <c r="J1147">
        <v>59</v>
      </c>
      <c r="K1147">
        <v>1780.9</v>
      </c>
      <c r="L1147">
        <v>17942.330000000002</v>
      </c>
      <c r="M1147">
        <v>41</v>
      </c>
      <c r="N1147">
        <v>18</v>
      </c>
      <c r="O1147" t="s">
        <v>23</v>
      </c>
    </row>
    <row r="1148" spans="1:15" x14ac:dyDescent="0.25">
      <c r="A1148" t="s">
        <v>15</v>
      </c>
      <c r="B1148" t="s">
        <v>16</v>
      </c>
      <c r="C1148" t="s">
        <v>250</v>
      </c>
      <c r="D1148" t="s">
        <v>91</v>
      </c>
      <c r="E1148" t="s">
        <v>19</v>
      </c>
      <c r="F1148" t="s">
        <v>20</v>
      </c>
      <c r="G1148">
        <v>15163</v>
      </c>
      <c r="H1148">
        <v>276</v>
      </c>
      <c r="I1148">
        <v>74</v>
      </c>
      <c r="J1148">
        <v>25</v>
      </c>
      <c r="K1148">
        <v>1901.27</v>
      </c>
      <c r="L1148">
        <v>15808.67</v>
      </c>
      <c r="M1148">
        <v>10</v>
      </c>
      <c r="N1148">
        <v>7</v>
      </c>
      <c r="O1148" t="s">
        <v>21</v>
      </c>
    </row>
    <row r="1149" spans="1:15" x14ac:dyDescent="0.25">
      <c r="A1149" t="s">
        <v>44</v>
      </c>
      <c r="B1149" t="s">
        <v>45</v>
      </c>
      <c r="C1149" t="s">
        <v>422</v>
      </c>
      <c r="D1149" t="s">
        <v>18</v>
      </c>
      <c r="E1149" t="s">
        <v>19</v>
      </c>
      <c r="F1149" t="s">
        <v>51</v>
      </c>
      <c r="G1149">
        <v>13746</v>
      </c>
      <c r="H1149">
        <v>428</v>
      </c>
      <c r="I1149">
        <v>147</v>
      </c>
      <c r="J1149">
        <v>52</v>
      </c>
      <c r="K1149">
        <v>2992.59</v>
      </c>
      <c r="L1149">
        <v>33955.870000000003</v>
      </c>
      <c r="M1149">
        <v>29</v>
      </c>
      <c r="N1149">
        <v>9</v>
      </c>
      <c r="O1149" t="s">
        <v>43</v>
      </c>
    </row>
    <row r="1150" spans="1:15" x14ac:dyDescent="0.25">
      <c r="A1150" t="s">
        <v>44</v>
      </c>
      <c r="B1150" t="s">
        <v>45</v>
      </c>
      <c r="C1150" t="s">
        <v>191</v>
      </c>
      <c r="D1150" t="s">
        <v>91</v>
      </c>
      <c r="E1150" t="s">
        <v>19</v>
      </c>
      <c r="F1150" t="s">
        <v>20</v>
      </c>
      <c r="G1150">
        <v>9422</v>
      </c>
      <c r="H1150">
        <v>292</v>
      </c>
      <c r="I1150">
        <v>86</v>
      </c>
      <c r="J1150">
        <v>32</v>
      </c>
      <c r="K1150">
        <v>2970.1</v>
      </c>
      <c r="L1150">
        <v>20215.900000000001</v>
      </c>
      <c r="M1150">
        <v>15</v>
      </c>
      <c r="N1150">
        <v>14</v>
      </c>
      <c r="O1150" t="s">
        <v>21</v>
      </c>
    </row>
    <row r="1151" spans="1:15" x14ac:dyDescent="0.25">
      <c r="A1151" t="s">
        <v>15</v>
      </c>
      <c r="B1151" t="s">
        <v>16</v>
      </c>
      <c r="C1151" t="s">
        <v>459</v>
      </c>
      <c r="D1151" t="s">
        <v>91</v>
      </c>
      <c r="E1151" t="s">
        <v>19</v>
      </c>
      <c r="F1151" t="s">
        <v>51</v>
      </c>
      <c r="G1151">
        <v>10147</v>
      </c>
      <c r="H1151">
        <v>336</v>
      </c>
      <c r="I1151">
        <v>133</v>
      </c>
      <c r="J1151">
        <v>30</v>
      </c>
      <c r="K1151">
        <v>2360.0300000000002</v>
      </c>
      <c r="L1151">
        <v>18038.16</v>
      </c>
      <c r="M1151">
        <v>13</v>
      </c>
      <c r="N1151">
        <v>14</v>
      </c>
      <c r="O1151" t="s">
        <v>43</v>
      </c>
    </row>
    <row r="1152" spans="1:15" x14ac:dyDescent="0.25">
      <c r="A1152" t="s">
        <v>33</v>
      </c>
      <c r="B1152" t="s">
        <v>34</v>
      </c>
      <c r="C1152" t="s">
        <v>420</v>
      </c>
      <c r="D1152" t="s">
        <v>164</v>
      </c>
      <c r="E1152" t="s">
        <v>37</v>
      </c>
      <c r="F1152" t="s">
        <v>20</v>
      </c>
      <c r="G1152">
        <v>14351</v>
      </c>
      <c r="H1152">
        <v>688</v>
      </c>
      <c r="I1152">
        <v>276</v>
      </c>
      <c r="J1152">
        <v>80</v>
      </c>
      <c r="K1152">
        <v>3010.18</v>
      </c>
      <c r="L1152">
        <v>22589.56</v>
      </c>
      <c r="M1152">
        <v>63</v>
      </c>
      <c r="N1152">
        <v>7</v>
      </c>
      <c r="O1152" t="s">
        <v>21</v>
      </c>
    </row>
    <row r="1153" spans="1:15" x14ac:dyDescent="0.25">
      <c r="A1153" t="s">
        <v>76</v>
      </c>
      <c r="B1153" t="s">
        <v>77</v>
      </c>
      <c r="C1153" t="s">
        <v>333</v>
      </c>
      <c r="D1153" t="s">
        <v>82</v>
      </c>
      <c r="E1153" t="s">
        <v>42</v>
      </c>
      <c r="F1153" t="s">
        <v>55</v>
      </c>
      <c r="G1153">
        <v>80172</v>
      </c>
      <c r="H1153">
        <v>1646</v>
      </c>
      <c r="I1153">
        <v>760</v>
      </c>
      <c r="J1153">
        <v>60</v>
      </c>
      <c r="K1153">
        <v>2927.69</v>
      </c>
      <c r="L1153">
        <v>14853.77</v>
      </c>
      <c r="M1153">
        <v>36</v>
      </c>
      <c r="N1153">
        <v>7</v>
      </c>
      <c r="O1153" t="s">
        <v>21</v>
      </c>
    </row>
    <row r="1154" spans="1:15" x14ac:dyDescent="0.25">
      <c r="A1154" t="s">
        <v>38</v>
      </c>
      <c r="B1154" t="s">
        <v>39</v>
      </c>
      <c r="C1154" t="s">
        <v>384</v>
      </c>
      <c r="D1154" t="s">
        <v>49</v>
      </c>
      <c r="E1154" t="s">
        <v>42</v>
      </c>
      <c r="F1154" t="s">
        <v>32</v>
      </c>
      <c r="G1154">
        <v>31891</v>
      </c>
      <c r="H1154">
        <v>1618</v>
      </c>
      <c r="I1154">
        <v>646</v>
      </c>
      <c r="J1154">
        <v>103</v>
      </c>
      <c r="K1154">
        <v>5260.9</v>
      </c>
      <c r="L1154">
        <v>18436.439999999999</v>
      </c>
      <c r="M1154">
        <v>64</v>
      </c>
      <c r="N1154">
        <v>12</v>
      </c>
      <c r="O1154" t="s">
        <v>23</v>
      </c>
    </row>
    <row r="1155" spans="1:15" x14ac:dyDescent="0.25">
      <c r="A1155" t="s">
        <v>38</v>
      </c>
      <c r="B1155" t="s">
        <v>39</v>
      </c>
      <c r="C1155" t="s">
        <v>555</v>
      </c>
      <c r="D1155" t="s">
        <v>106</v>
      </c>
      <c r="E1155" t="s">
        <v>42</v>
      </c>
      <c r="F1155" t="s">
        <v>32</v>
      </c>
      <c r="G1155">
        <v>47768</v>
      </c>
      <c r="H1155">
        <v>1960</v>
      </c>
      <c r="I1155">
        <v>977</v>
      </c>
      <c r="J1155">
        <v>124</v>
      </c>
      <c r="K1155">
        <v>6381.06</v>
      </c>
      <c r="L1155">
        <v>27571.96</v>
      </c>
      <c r="M1155">
        <v>73</v>
      </c>
      <c r="N1155">
        <v>20</v>
      </c>
      <c r="O1155" t="s">
        <v>23</v>
      </c>
    </row>
    <row r="1156" spans="1:15" x14ac:dyDescent="0.25">
      <c r="A1156" t="s">
        <v>15</v>
      </c>
      <c r="B1156" t="s">
        <v>16</v>
      </c>
      <c r="C1156" t="s">
        <v>508</v>
      </c>
      <c r="D1156" t="s">
        <v>91</v>
      </c>
      <c r="E1156" t="s">
        <v>19</v>
      </c>
      <c r="F1156" t="s">
        <v>55</v>
      </c>
      <c r="G1156">
        <v>23009</v>
      </c>
      <c r="H1156">
        <v>476</v>
      </c>
      <c r="I1156">
        <v>158</v>
      </c>
      <c r="J1156">
        <v>59</v>
      </c>
      <c r="K1156">
        <v>4830.84</v>
      </c>
      <c r="L1156">
        <v>32711.29</v>
      </c>
      <c r="M1156">
        <v>37</v>
      </c>
      <c r="N1156">
        <v>9</v>
      </c>
      <c r="O1156" t="s">
        <v>21</v>
      </c>
    </row>
    <row r="1157" spans="1:15" x14ac:dyDescent="0.25">
      <c r="A1157" t="s">
        <v>178</v>
      </c>
      <c r="B1157" t="s">
        <v>179</v>
      </c>
      <c r="C1157" t="s">
        <v>206</v>
      </c>
      <c r="D1157" t="s">
        <v>95</v>
      </c>
      <c r="E1157" t="s">
        <v>64</v>
      </c>
      <c r="F1157" t="s">
        <v>20</v>
      </c>
      <c r="G1157">
        <v>34559</v>
      </c>
      <c r="H1157">
        <v>271</v>
      </c>
      <c r="I1157">
        <v>75</v>
      </c>
      <c r="J1157">
        <v>4</v>
      </c>
      <c r="K1157">
        <v>516.6</v>
      </c>
      <c r="L1157">
        <v>525.17999999999995</v>
      </c>
      <c r="M1157">
        <v>1</v>
      </c>
      <c r="N1157">
        <v>14</v>
      </c>
      <c r="O1157" t="s">
        <v>23</v>
      </c>
    </row>
    <row r="1158" spans="1:15" x14ac:dyDescent="0.25">
      <c r="A1158" t="s">
        <v>47</v>
      </c>
      <c r="B1158" t="s">
        <v>48</v>
      </c>
      <c r="C1158" t="s">
        <v>342</v>
      </c>
      <c r="D1158" t="s">
        <v>106</v>
      </c>
      <c r="E1158" t="s">
        <v>37</v>
      </c>
      <c r="F1158" t="s">
        <v>51</v>
      </c>
      <c r="G1158">
        <v>25237</v>
      </c>
      <c r="H1158">
        <v>768</v>
      </c>
      <c r="I1158">
        <v>323</v>
      </c>
      <c r="J1158">
        <v>47</v>
      </c>
      <c r="K1158">
        <v>2659.26</v>
      </c>
      <c r="L1158">
        <v>9342.9</v>
      </c>
      <c r="M1158">
        <v>24</v>
      </c>
      <c r="N1158">
        <v>8</v>
      </c>
      <c r="O1158" t="s">
        <v>43</v>
      </c>
    </row>
    <row r="1159" spans="1:15" x14ac:dyDescent="0.25">
      <c r="A1159" t="s">
        <v>65</v>
      </c>
      <c r="B1159" t="s">
        <v>66</v>
      </c>
      <c r="C1159" t="s">
        <v>88</v>
      </c>
      <c r="D1159" t="s">
        <v>68</v>
      </c>
      <c r="E1159" t="s">
        <v>37</v>
      </c>
      <c r="F1159" t="s">
        <v>20</v>
      </c>
      <c r="G1159">
        <v>29167</v>
      </c>
      <c r="H1159">
        <v>3129</v>
      </c>
      <c r="I1159">
        <v>1499</v>
      </c>
      <c r="J1159">
        <v>457</v>
      </c>
      <c r="K1159">
        <v>1530.64</v>
      </c>
      <c r="L1159">
        <v>126133.41</v>
      </c>
      <c r="M1159">
        <v>341</v>
      </c>
      <c r="N1159">
        <v>12</v>
      </c>
      <c r="O1159" t="s">
        <v>21</v>
      </c>
    </row>
    <row r="1160" spans="1:15" x14ac:dyDescent="0.25">
      <c r="A1160" t="s">
        <v>92</v>
      </c>
      <c r="B1160" t="s">
        <v>93</v>
      </c>
      <c r="C1160" t="s">
        <v>117</v>
      </c>
      <c r="D1160" t="s">
        <v>149</v>
      </c>
      <c r="E1160" t="s">
        <v>31</v>
      </c>
      <c r="F1160" t="s">
        <v>32</v>
      </c>
      <c r="G1160">
        <v>81171</v>
      </c>
      <c r="H1160">
        <v>1206</v>
      </c>
      <c r="I1160">
        <v>392</v>
      </c>
      <c r="J1160">
        <v>44</v>
      </c>
      <c r="K1160">
        <v>2267.5700000000002</v>
      </c>
      <c r="L1160">
        <v>7182.49</v>
      </c>
      <c r="M1160">
        <v>20</v>
      </c>
      <c r="N1160">
        <v>22</v>
      </c>
      <c r="O1160" t="s">
        <v>43</v>
      </c>
    </row>
    <row r="1161" spans="1:15" x14ac:dyDescent="0.25">
      <c r="A1161" t="s">
        <v>47</v>
      </c>
      <c r="B1161" t="s">
        <v>48</v>
      </c>
      <c r="C1161" t="s">
        <v>147</v>
      </c>
      <c r="D1161" t="s">
        <v>41</v>
      </c>
      <c r="E1161" t="s">
        <v>37</v>
      </c>
      <c r="F1161" t="s">
        <v>20</v>
      </c>
      <c r="G1161">
        <v>51316</v>
      </c>
      <c r="H1161">
        <v>2107</v>
      </c>
      <c r="I1161">
        <v>761</v>
      </c>
      <c r="J1161">
        <v>138</v>
      </c>
      <c r="K1161">
        <v>5054.59</v>
      </c>
      <c r="L1161">
        <v>35762.19</v>
      </c>
      <c r="M1161">
        <v>77</v>
      </c>
      <c r="N1161">
        <v>24</v>
      </c>
      <c r="O1161" t="s">
        <v>21</v>
      </c>
    </row>
    <row r="1162" spans="1:15" x14ac:dyDescent="0.25">
      <c r="A1162" t="s">
        <v>52</v>
      </c>
      <c r="B1162" t="s">
        <v>53</v>
      </c>
      <c r="C1162" t="s">
        <v>366</v>
      </c>
      <c r="D1162" t="s">
        <v>30</v>
      </c>
      <c r="E1162" t="s">
        <v>37</v>
      </c>
      <c r="F1162" t="s">
        <v>26</v>
      </c>
      <c r="G1162">
        <v>33376</v>
      </c>
      <c r="H1162">
        <v>2378</v>
      </c>
      <c r="I1162">
        <v>814</v>
      </c>
      <c r="J1162">
        <v>302</v>
      </c>
      <c r="K1162">
        <v>1262.99</v>
      </c>
      <c r="L1162">
        <v>104047.78</v>
      </c>
      <c r="M1162">
        <v>254</v>
      </c>
      <c r="N1162">
        <v>13</v>
      </c>
      <c r="O1162" t="s">
        <v>21</v>
      </c>
    </row>
    <row r="1163" spans="1:15" x14ac:dyDescent="0.25">
      <c r="A1163" t="s">
        <v>15</v>
      </c>
      <c r="B1163" t="s">
        <v>16</v>
      </c>
      <c r="C1163" t="s">
        <v>273</v>
      </c>
      <c r="D1163" t="s">
        <v>25</v>
      </c>
      <c r="E1163" t="s">
        <v>19</v>
      </c>
      <c r="F1163" t="s">
        <v>26</v>
      </c>
      <c r="G1163">
        <v>12806</v>
      </c>
      <c r="H1163">
        <v>443</v>
      </c>
      <c r="I1163">
        <v>122</v>
      </c>
      <c r="J1163">
        <v>38</v>
      </c>
      <c r="K1163">
        <v>4147.04</v>
      </c>
      <c r="L1163">
        <v>26658.39</v>
      </c>
      <c r="M1163">
        <v>22</v>
      </c>
      <c r="N1163">
        <v>18</v>
      </c>
      <c r="O1163" t="s">
        <v>43</v>
      </c>
    </row>
    <row r="1164" spans="1:15" x14ac:dyDescent="0.25">
      <c r="A1164" t="s">
        <v>113</v>
      </c>
      <c r="B1164" t="s">
        <v>114</v>
      </c>
      <c r="C1164" t="s">
        <v>469</v>
      </c>
      <c r="D1164" t="s">
        <v>58</v>
      </c>
      <c r="E1164" t="s">
        <v>19</v>
      </c>
      <c r="F1164" t="s">
        <v>32</v>
      </c>
      <c r="G1164">
        <v>16007</v>
      </c>
      <c r="H1164">
        <v>878</v>
      </c>
      <c r="I1164">
        <v>283</v>
      </c>
      <c r="J1164">
        <v>101</v>
      </c>
      <c r="K1164">
        <v>3321.83</v>
      </c>
      <c r="L1164">
        <v>22500.42</v>
      </c>
      <c r="M1164">
        <v>80</v>
      </c>
      <c r="N1164">
        <v>21</v>
      </c>
      <c r="O1164" t="s">
        <v>23</v>
      </c>
    </row>
    <row r="1165" spans="1:15" x14ac:dyDescent="0.25">
      <c r="A1165" t="s">
        <v>72</v>
      </c>
      <c r="B1165" t="s">
        <v>73</v>
      </c>
      <c r="C1165" t="s">
        <v>556</v>
      </c>
      <c r="D1165" t="s">
        <v>70</v>
      </c>
      <c r="E1165" t="s">
        <v>31</v>
      </c>
      <c r="F1165" t="s">
        <v>20</v>
      </c>
      <c r="G1165">
        <v>15682</v>
      </c>
      <c r="H1165">
        <v>639</v>
      </c>
      <c r="I1165">
        <v>201</v>
      </c>
      <c r="J1165">
        <v>66</v>
      </c>
      <c r="K1165">
        <v>1994.59</v>
      </c>
      <c r="L1165">
        <v>13112.71</v>
      </c>
      <c r="M1165">
        <v>40</v>
      </c>
      <c r="N1165">
        <v>17</v>
      </c>
      <c r="O1165" t="s">
        <v>23</v>
      </c>
    </row>
    <row r="1166" spans="1:15" x14ac:dyDescent="0.25">
      <c r="A1166" t="s">
        <v>72</v>
      </c>
      <c r="B1166" t="s">
        <v>73</v>
      </c>
      <c r="C1166" t="s">
        <v>557</v>
      </c>
      <c r="D1166" t="s">
        <v>86</v>
      </c>
      <c r="E1166" t="s">
        <v>31</v>
      </c>
      <c r="F1166" t="s">
        <v>20</v>
      </c>
      <c r="G1166">
        <v>18924</v>
      </c>
      <c r="H1166">
        <v>477</v>
      </c>
      <c r="I1166">
        <v>152</v>
      </c>
      <c r="J1166">
        <v>43</v>
      </c>
      <c r="K1166">
        <v>989.26</v>
      </c>
      <c r="L1166">
        <v>8931.85</v>
      </c>
      <c r="M1166">
        <v>27</v>
      </c>
      <c r="N1166">
        <v>25</v>
      </c>
      <c r="O1166" t="s">
        <v>23</v>
      </c>
    </row>
    <row r="1167" spans="1:15" x14ac:dyDescent="0.25">
      <c r="A1167" t="s">
        <v>33</v>
      </c>
      <c r="B1167" t="s">
        <v>34</v>
      </c>
      <c r="C1167" t="s">
        <v>387</v>
      </c>
      <c r="D1167" t="s">
        <v>164</v>
      </c>
      <c r="E1167" t="s">
        <v>37</v>
      </c>
      <c r="F1167" t="s">
        <v>51</v>
      </c>
      <c r="G1167">
        <v>47209</v>
      </c>
      <c r="H1167">
        <v>2999</v>
      </c>
      <c r="I1167">
        <v>1263</v>
      </c>
      <c r="J1167">
        <v>280</v>
      </c>
      <c r="K1167">
        <v>10307.01</v>
      </c>
      <c r="L1167">
        <v>78175.570000000007</v>
      </c>
      <c r="M1167">
        <v>232</v>
      </c>
      <c r="N1167">
        <v>25</v>
      </c>
      <c r="O1167" t="s">
        <v>43</v>
      </c>
    </row>
    <row r="1168" spans="1:15" x14ac:dyDescent="0.25">
      <c r="A1168" t="s">
        <v>113</v>
      </c>
      <c r="B1168" t="s">
        <v>114</v>
      </c>
      <c r="C1168" t="s">
        <v>272</v>
      </c>
      <c r="D1168" t="s">
        <v>36</v>
      </c>
      <c r="E1168" t="s">
        <v>19</v>
      </c>
      <c r="F1168" t="s">
        <v>20</v>
      </c>
      <c r="G1168">
        <v>27403</v>
      </c>
      <c r="H1168">
        <v>1010</v>
      </c>
      <c r="I1168">
        <v>450</v>
      </c>
      <c r="J1168">
        <v>92</v>
      </c>
      <c r="K1168">
        <v>2996.82</v>
      </c>
      <c r="L1168">
        <v>30917.69</v>
      </c>
      <c r="M1168">
        <v>64</v>
      </c>
      <c r="N1168">
        <v>10</v>
      </c>
      <c r="O1168" t="s">
        <v>43</v>
      </c>
    </row>
    <row r="1169" spans="1:15" x14ac:dyDescent="0.25">
      <c r="A1169" t="s">
        <v>76</v>
      </c>
      <c r="B1169" t="s">
        <v>77</v>
      </c>
      <c r="C1169" t="s">
        <v>188</v>
      </c>
      <c r="D1169" t="s">
        <v>108</v>
      </c>
      <c r="E1169" t="s">
        <v>42</v>
      </c>
      <c r="F1169" t="s">
        <v>20</v>
      </c>
      <c r="G1169">
        <v>57334</v>
      </c>
      <c r="H1169">
        <v>944</v>
      </c>
      <c r="I1169">
        <v>299</v>
      </c>
      <c r="J1169">
        <v>64</v>
      </c>
      <c r="K1169">
        <v>1677.59</v>
      </c>
      <c r="L1169">
        <v>12262.29</v>
      </c>
      <c r="M1169">
        <v>30</v>
      </c>
      <c r="N1169">
        <v>15</v>
      </c>
      <c r="O1169" t="s">
        <v>43</v>
      </c>
    </row>
    <row r="1170" spans="1:15" x14ac:dyDescent="0.25">
      <c r="A1170" t="s">
        <v>92</v>
      </c>
      <c r="B1170" t="s">
        <v>93</v>
      </c>
      <c r="C1170" t="s">
        <v>184</v>
      </c>
      <c r="D1170" t="s">
        <v>95</v>
      </c>
      <c r="E1170" t="s">
        <v>31</v>
      </c>
      <c r="F1170" t="s">
        <v>20</v>
      </c>
      <c r="G1170">
        <v>22329</v>
      </c>
      <c r="H1170">
        <v>141</v>
      </c>
      <c r="I1170">
        <v>60</v>
      </c>
      <c r="J1170">
        <v>4</v>
      </c>
      <c r="K1170">
        <v>370.08</v>
      </c>
      <c r="L1170">
        <v>440.05</v>
      </c>
      <c r="M1170">
        <v>1</v>
      </c>
      <c r="N1170">
        <v>22</v>
      </c>
      <c r="O1170" t="s">
        <v>43</v>
      </c>
    </row>
    <row r="1171" spans="1:15" x14ac:dyDescent="0.25">
      <c r="A1171" t="s">
        <v>98</v>
      </c>
      <c r="B1171" t="s">
        <v>99</v>
      </c>
      <c r="C1171" t="s">
        <v>323</v>
      </c>
      <c r="D1171" t="s">
        <v>120</v>
      </c>
      <c r="E1171" t="s">
        <v>42</v>
      </c>
      <c r="F1171" t="s">
        <v>20</v>
      </c>
      <c r="G1171">
        <v>10985</v>
      </c>
      <c r="H1171">
        <v>1100</v>
      </c>
      <c r="I1171">
        <v>373</v>
      </c>
      <c r="J1171">
        <v>182</v>
      </c>
      <c r="K1171">
        <v>814.55</v>
      </c>
      <c r="L1171">
        <v>59342.37</v>
      </c>
      <c r="M1171">
        <v>153</v>
      </c>
      <c r="N1171">
        <v>30</v>
      </c>
      <c r="O1171" t="s">
        <v>43</v>
      </c>
    </row>
    <row r="1172" spans="1:15" x14ac:dyDescent="0.25">
      <c r="A1172" t="s">
        <v>38</v>
      </c>
      <c r="B1172" t="s">
        <v>39</v>
      </c>
      <c r="C1172" t="s">
        <v>315</v>
      </c>
      <c r="D1172" t="s">
        <v>41</v>
      </c>
      <c r="E1172" t="s">
        <v>42</v>
      </c>
      <c r="F1172" t="s">
        <v>20</v>
      </c>
      <c r="G1172">
        <v>48571</v>
      </c>
      <c r="H1172">
        <v>2476</v>
      </c>
      <c r="I1172">
        <v>976</v>
      </c>
      <c r="J1172">
        <v>171</v>
      </c>
      <c r="K1172">
        <v>7402.06</v>
      </c>
      <c r="L1172">
        <v>35672.04</v>
      </c>
      <c r="M1172">
        <v>95</v>
      </c>
      <c r="N1172">
        <v>16</v>
      </c>
      <c r="O1172" t="s">
        <v>21</v>
      </c>
    </row>
    <row r="1173" spans="1:15" x14ac:dyDescent="0.25">
      <c r="A1173" t="s">
        <v>47</v>
      </c>
      <c r="B1173" t="s">
        <v>48</v>
      </c>
      <c r="C1173" t="s">
        <v>346</v>
      </c>
      <c r="D1173" t="s">
        <v>106</v>
      </c>
      <c r="E1173" t="s">
        <v>37</v>
      </c>
      <c r="F1173" t="s">
        <v>26</v>
      </c>
      <c r="G1173">
        <v>22415</v>
      </c>
      <c r="H1173">
        <v>807</v>
      </c>
      <c r="I1173">
        <v>208</v>
      </c>
      <c r="J1173">
        <v>72</v>
      </c>
      <c r="K1173">
        <v>2034.16</v>
      </c>
      <c r="L1173">
        <v>17377.509999999998</v>
      </c>
      <c r="M1173">
        <v>42</v>
      </c>
      <c r="N1173">
        <v>15</v>
      </c>
      <c r="O1173" t="s">
        <v>43</v>
      </c>
    </row>
    <row r="1174" spans="1:15" x14ac:dyDescent="0.25">
      <c r="A1174" t="s">
        <v>129</v>
      </c>
      <c r="B1174" t="s">
        <v>130</v>
      </c>
      <c r="C1174" t="s">
        <v>377</v>
      </c>
      <c r="D1174" t="s">
        <v>79</v>
      </c>
      <c r="E1174" t="s">
        <v>31</v>
      </c>
      <c r="F1174" t="s">
        <v>32</v>
      </c>
      <c r="G1174">
        <v>73590</v>
      </c>
      <c r="H1174">
        <v>1702</v>
      </c>
      <c r="I1174">
        <v>798</v>
      </c>
      <c r="J1174">
        <v>100</v>
      </c>
      <c r="K1174">
        <v>3393.73</v>
      </c>
      <c r="L1174">
        <v>22608.53</v>
      </c>
      <c r="M1174">
        <v>63</v>
      </c>
      <c r="N1174">
        <v>20</v>
      </c>
      <c r="O1174" t="s">
        <v>43</v>
      </c>
    </row>
    <row r="1175" spans="1:15" x14ac:dyDescent="0.25">
      <c r="A1175" t="s">
        <v>33</v>
      </c>
      <c r="B1175" t="s">
        <v>34</v>
      </c>
      <c r="C1175" t="s">
        <v>558</v>
      </c>
      <c r="D1175" t="s">
        <v>58</v>
      </c>
      <c r="E1175" t="s">
        <v>37</v>
      </c>
      <c r="F1175" t="s">
        <v>55</v>
      </c>
      <c r="G1175">
        <v>12119</v>
      </c>
      <c r="H1175">
        <v>590</v>
      </c>
      <c r="I1175">
        <v>216</v>
      </c>
      <c r="J1175">
        <v>79</v>
      </c>
      <c r="K1175">
        <v>1880.38</v>
      </c>
      <c r="L1175">
        <v>25010.38</v>
      </c>
      <c r="M1175">
        <v>65</v>
      </c>
      <c r="N1175">
        <v>18</v>
      </c>
      <c r="O1175" t="s">
        <v>21</v>
      </c>
    </row>
    <row r="1176" spans="1:15" x14ac:dyDescent="0.25">
      <c r="A1176" t="s">
        <v>44</v>
      </c>
      <c r="B1176" t="s">
        <v>45</v>
      </c>
      <c r="C1176" t="s">
        <v>254</v>
      </c>
      <c r="D1176" t="s">
        <v>18</v>
      </c>
      <c r="E1176" t="s">
        <v>19</v>
      </c>
      <c r="F1176" t="s">
        <v>51</v>
      </c>
      <c r="G1176">
        <v>5529</v>
      </c>
      <c r="H1176">
        <v>188</v>
      </c>
      <c r="I1176">
        <v>100</v>
      </c>
      <c r="J1176">
        <v>23</v>
      </c>
      <c r="K1176">
        <v>1247.26</v>
      </c>
      <c r="L1176">
        <v>16221.02</v>
      </c>
      <c r="M1176">
        <v>13</v>
      </c>
      <c r="N1176">
        <v>24</v>
      </c>
      <c r="O1176" t="s">
        <v>21</v>
      </c>
    </row>
    <row r="1177" spans="1:15" x14ac:dyDescent="0.25">
      <c r="A1177" t="s">
        <v>72</v>
      </c>
      <c r="B1177" t="s">
        <v>73</v>
      </c>
      <c r="C1177" t="s">
        <v>508</v>
      </c>
      <c r="D1177" t="s">
        <v>86</v>
      </c>
      <c r="E1177" t="s">
        <v>31</v>
      </c>
      <c r="F1177" t="s">
        <v>55</v>
      </c>
      <c r="G1177">
        <v>20318</v>
      </c>
      <c r="H1177">
        <v>602</v>
      </c>
      <c r="I1177">
        <v>188</v>
      </c>
      <c r="J1177">
        <v>38</v>
      </c>
      <c r="K1177">
        <v>1638.06</v>
      </c>
      <c r="L1177">
        <v>8485.2800000000007</v>
      </c>
      <c r="M1177">
        <v>26</v>
      </c>
      <c r="N1177">
        <v>30</v>
      </c>
      <c r="O1177" t="s">
        <v>23</v>
      </c>
    </row>
    <row r="1178" spans="1:15" x14ac:dyDescent="0.25">
      <c r="A1178" t="s">
        <v>52</v>
      </c>
      <c r="B1178" t="s">
        <v>53</v>
      </c>
      <c r="C1178" t="s">
        <v>407</v>
      </c>
      <c r="D1178" t="s">
        <v>138</v>
      </c>
      <c r="E1178" t="s">
        <v>37</v>
      </c>
      <c r="F1178" t="s">
        <v>32</v>
      </c>
      <c r="G1178">
        <v>66802</v>
      </c>
      <c r="H1178">
        <v>3488</v>
      </c>
      <c r="I1178">
        <v>1428</v>
      </c>
      <c r="J1178">
        <v>402</v>
      </c>
      <c r="K1178">
        <v>1813.36</v>
      </c>
      <c r="L1178">
        <v>149754.75</v>
      </c>
      <c r="M1178">
        <v>309</v>
      </c>
      <c r="N1178">
        <v>30</v>
      </c>
      <c r="O1178" t="s">
        <v>21</v>
      </c>
    </row>
    <row r="1179" spans="1:15" x14ac:dyDescent="0.25">
      <c r="A1179" t="s">
        <v>44</v>
      </c>
      <c r="B1179" t="s">
        <v>45</v>
      </c>
      <c r="C1179" t="s">
        <v>155</v>
      </c>
      <c r="D1179" t="s">
        <v>25</v>
      </c>
      <c r="E1179" t="s">
        <v>19</v>
      </c>
      <c r="F1179" t="s">
        <v>20</v>
      </c>
      <c r="G1179">
        <v>24384</v>
      </c>
      <c r="H1179">
        <v>596</v>
      </c>
      <c r="I1179">
        <v>193</v>
      </c>
      <c r="J1179">
        <v>42</v>
      </c>
      <c r="K1179">
        <v>4955.03</v>
      </c>
      <c r="L1179">
        <v>24294.19</v>
      </c>
      <c r="M1179">
        <v>25</v>
      </c>
      <c r="N1179">
        <v>13</v>
      </c>
      <c r="O1179" t="s">
        <v>21</v>
      </c>
    </row>
    <row r="1180" spans="1:15" x14ac:dyDescent="0.25">
      <c r="A1180" t="s">
        <v>178</v>
      </c>
      <c r="B1180" t="s">
        <v>179</v>
      </c>
      <c r="C1180" t="s">
        <v>215</v>
      </c>
      <c r="D1180" t="s">
        <v>95</v>
      </c>
      <c r="E1180" t="s">
        <v>64</v>
      </c>
      <c r="F1180" t="s">
        <v>26</v>
      </c>
      <c r="G1180">
        <v>31935</v>
      </c>
      <c r="H1180">
        <v>481</v>
      </c>
      <c r="I1180">
        <v>151</v>
      </c>
      <c r="J1180">
        <v>9</v>
      </c>
      <c r="K1180">
        <v>1709.14</v>
      </c>
      <c r="L1180">
        <v>1565.85</v>
      </c>
      <c r="M1180">
        <v>3</v>
      </c>
      <c r="N1180">
        <v>7</v>
      </c>
      <c r="O1180" t="s">
        <v>21</v>
      </c>
    </row>
    <row r="1181" spans="1:15" x14ac:dyDescent="0.25">
      <c r="A1181" t="s">
        <v>76</v>
      </c>
      <c r="B1181" t="s">
        <v>77</v>
      </c>
      <c r="C1181" t="s">
        <v>390</v>
      </c>
      <c r="D1181" t="s">
        <v>82</v>
      </c>
      <c r="E1181" t="s">
        <v>42</v>
      </c>
      <c r="F1181" t="s">
        <v>55</v>
      </c>
      <c r="G1181">
        <v>68214</v>
      </c>
      <c r="H1181">
        <v>1115</v>
      </c>
      <c r="I1181">
        <v>364</v>
      </c>
      <c r="J1181">
        <v>77</v>
      </c>
      <c r="K1181">
        <v>2106.4</v>
      </c>
      <c r="L1181">
        <v>18286.439999999999</v>
      </c>
      <c r="M1181">
        <v>44</v>
      </c>
      <c r="N1181">
        <v>19</v>
      </c>
      <c r="O1181" t="s">
        <v>43</v>
      </c>
    </row>
    <row r="1182" spans="1:15" x14ac:dyDescent="0.25">
      <c r="A1182" t="s">
        <v>129</v>
      </c>
      <c r="B1182" t="s">
        <v>130</v>
      </c>
      <c r="C1182" t="s">
        <v>538</v>
      </c>
      <c r="D1182" t="s">
        <v>108</v>
      </c>
      <c r="E1182" t="s">
        <v>31</v>
      </c>
      <c r="F1182" t="s">
        <v>55</v>
      </c>
      <c r="G1182">
        <v>79860</v>
      </c>
      <c r="H1182">
        <v>1484</v>
      </c>
      <c r="I1182">
        <v>427</v>
      </c>
      <c r="J1182">
        <v>72</v>
      </c>
      <c r="K1182">
        <v>3237.54</v>
      </c>
      <c r="L1182">
        <v>17163.77</v>
      </c>
      <c r="M1182">
        <v>44</v>
      </c>
      <c r="N1182">
        <v>30</v>
      </c>
      <c r="O1182" t="s">
        <v>21</v>
      </c>
    </row>
    <row r="1183" spans="1:15" x14ac:dyDescent="0.25">
      <c r="A1183" t="s">
        <v>15</v>
      </c>
      <c r="B1183" t="s">
        <v>16</v>
      </c>
      <c r="C1183" t="s">
        <v>422</v>
      </c>
      <c r="D1183" t="s">
        <v>91</v>
      </c>
      <c r="E1183" t="s">
        <v>19</v>
      </c>
      <c r="F1183" t="s">
        <v>26</v>
      </c>
      <c r="G1183">
        <v>7377</v>
      </c>
      <c r="H1183">
        <v>219</v>
      </c>
      <c r="I1183">
        <v>62</v>
      </c>
      <c r="J1183">
        <v>27</v>
      </c>
      <c r="K1183">
        <v>1486.52</v>
      </c>
      <c r="L1183">
        <v>18493.89</v>
      </c>
      <c r="M1183">
        <v>14</v>
      </c>
      <c r="N1183">
        <v>27</v>
      </c>
      <c r="O1183" t="s">
        <v>21</v>
      </c>
    </row>
    <row r="1184" spans="1:15" x14ac:dyDescent="0.25">
      <c r="A1184" t="s">
        <v>76</v>
      </c>
      <c r="B1184" t="s">
        <v>77</v>
      </c>
      <c r="C1184" t="s">
        <v>559</v>
      </c>
      <c r="D1184" t="s">
        <v>79</v>
      </c>
      <c r="E1184" t="s">
        <v>42</v>
      </c>
      <c r="F1184" t="s">
        <v>26</v>
      </c>
      <c r="G1184">
        <v>83317</v>
      </c>
      <c r="H1184">
        <v>1930</v>
      </c>
      <c r="I1184">
        <v>679</v>
      </c>
      <c r="J1184">
        <v>121</v>
      </c>
      <c r="K1184">
        <v>2502.9899999999998</v>
      </c>
      <c r="L1184">
        <v>18314.47</v>
      </c>
      <c r="M1184">
        <v>72</v>
      </c>
      <c r="N1184">
        <v>7</v>
      </c>
      <c r="O1184" t="s">
        <v>43</v>
      </c>
    </row>
    <row r="1185" spans="1:15" x14ac:dyDescent="0.25">
      <c r="A1185" t="s">
        <v>178</v>
      </c>
      <c r="B1185" t="s">
        <v>179</v>
      </c>
      <c r="C1185" t="s">
        <v>484</v>
      </c>
      <c r="D1185" t="s">
        <v>149</v>
      </c>
      <c r="E1185" t="s">
        <v>64</v>
      </c>
      <c r="F1185" t="s">
        <v>55</v>
      </c>
      <c r="G1185">
        <v>29575</v>
      </c>
      <c r="H1185">
        <v>223</v>
      </c>
      <c r="I1185">
        <v>70</v>
      </c>
      <c r="J1185">
        <v>3</v>
      </c>
      <c r="K1185">
        <v>453.32</v>
      </c>
      <c r="L1185">
        <v>377.38</v>
      </c>
      <c r="M1185">
        <v>1</v>
      </c>
      <c r="N1185">
        <v>27</v>
      </c>
      <c r="O1185" t="s">
        <v>21</v>
      </c>
    </row>
    <row r="1186" spans="1:15" x14ac:dyDescent="0.25">
      <c r="A1186" t="s">
        <v>47</v>
      </c>
      <c r="B1186" t="s">
        <v>48</v>
      </c>
      <c r="C1186" t="s">
        <v>560</v>
      </c>
      <c r="D1186" t="s">
        <v>49</v>
      </c>
      <c r="E1186" t="s">
        <v>37</v>
      </c>
      <c r="F1186" t="s">
        <v>51</v>
      </c>
      <c r="G1186">
        <v>41246</v>
      </c>
      <c r="H1186">
        <v>1458</v>
      </c>
      <c r="I1186">
        <v>423</v>
      </c>
      <c r="J1186">
        <v>123</v>
      </c>
      <c r="K1186">
        <v>4141</v>
      </c>
      <c r="L1186">
        <v>31963.13</v>
      </c>
      <c r="M1186">
        <v>66</v>
      </c>
      <c r="N1186">
        <v>15</v>
      </c>
      <c r="O1186" t="s">
        <v>43</v>
      </c>
    </row>
    <row r="1187" spans="1:15" x14ac:dyDescent="0.25">
      <c r="A1187" t="s">
        <v>113</v>
      </c>
      <c r="B1187" t="s">
        <v>114</v>
      </c>
      <c r="C1187" t="s">
        <v>444</v>
      </c>
      <c r="D1187" t="s">
        <v>164</v>
      </c>
      <c r="E1187" t="s">
        <v>19</v>
      </c>
      <c r="F1187" t="s">
        <v>51</v>
      </c>
      <c r="G1187">
        <v>42822</v>
      </c>
      <c r="H1187">
        <v>2214</v>
      </c>
      <c r="I1187">
        <v>813</v>
      </c>
      <c r="J1187">
        <v>204</v>
      </c>
      <c r="K1187">
        <v>7917.03</v>
      </c>
      <c r="L1187">
        <v>52333.38</v>
      </c>
      <c r="M1187">
        <v>172</v>
      </c>
      <c r="N1187">
        <v>23</v>
      </c>
      <c r="O1187" t="s">
        <v>23</v>
      </c>
    </row>
    <row r="1188" spans="1:15" x14ac:dyDescent="0.25">
      <c r="A1188" t="s">
        <v>178</v>
      </c>
      <c r="B1188" t="s">
        <v>179</v>
      </c>
      <c r="C1188" t="s">
        <v>304</v>
      </c>
      <c r="D1188" t="s">
        <v>95</v>
      </c>
      <c r="E1188" t="s">
        <v>64</v>
      </c>
      <c r="F1188" t="s">
        <v>51</v>
      </c>
      <c r="G1188">
        <v>98925</v>
      </c>
      <c r="H1188">
        <v>820</v>
      </c>
      <c r="I1188">
        <v>337</v>
      </c>
      <c r="J1188">
        <v>31</v>
      </c>
      <c r="K1188">
        <v>1701.73</v>
      </c>
      <c r="L1188">
        <v>5010.75</v>
      </c>
      <c r="M1188">
        <v>13</v>
      </c>
      <c r="N1188">
        <v>9</v>
      </c>
      <c r="O1188" t="s">
        <v>43</v>
      </c>
    </row>
    <row r="1189" spans="1:15" x14ac:dyDescent="0.25">
      <c r="A1189" t="s">
        <v>47</v>
      </c>
      <c r="B1189" t="s">
        <v>48</v>
      </c>
      <c r="C1189" t="s">
        <v>429</v>
      </c>
      <c r="D1189" t="s">
        <v>41</v>
      </c>
      <c r="E1189" t="s">
        <v>37</v>
      </c>
      <c r="F1189" t="s">
        <v>20</v>
      </c>
      <c r="G1189">
        <v>52422</v>
      </c>
      <c r="H1189">
        <v>2526</v>
      </c>
      <c r="I1189">
        <v>1046</v>
      </c>
      <c r="J1189">
        <v>185</v>
      </c>
      <c r="K1189">
        <v>6144.74</v>
      </c>
      <c r="L1189">
        <v>47295.69</v>
      </c>
      <c r="M1189">
        <v>113</v>
      </c>
      <c r="N1189">
        <v>17</v>
      </c>
      <c r="O1189" t="s">
        <v>23</v>
      </c>
    </row>
    <row r="1190" spans="1:15" x14ac:dyDescent="0.25">
      <c r="A1190" t="s">
        <v>178</v>
      </c>
      <c r="B1190" t="s">
        <v>179</v>
      </c>
      <c r="C1190" t="s">
        <v>160</v>
      </c>
      <c r="D1190" t="s">
        <v>95</v>
      </c>
      <c r="E1190" t="s">
        <v>64</v>
      </c>
      <c r="F1190" t="s">
        <v>55</v>
      </c>
      <c r="G1190">
        <v>92819</v>
      </c>
      <c r="H1190">
        <v>1507</v>
      </c>
      <c r="I1190">
        <v>792</v>
      </c>
      <c r="J1190">
        <v>58</v>
      </c>
      <c r="K1190">
        <v>5258.26</v>
      </c>
      <c r="L1190">
        <v>10061.18</v>
      </c>
      <c r="M1190">
        <v>25</v>
      </c>
      <c r="N1190">
        <v>14</v>
      </c>
      <c r="O1190" t="s">
        <v>21</v>
      </c>
    </row>
    <row r="1191" spans="1:15" x14ac:dyDescent="0.25">
      <c r="A1191" t="s">
        <v>129</v>
      </c>
      <c r="B1191" t="s">
        <v>130</v>
      </c>
      <c r="C1191" t="s">
        <v>406</v>
      </c>
      <c r="D1191" t="s">
        <v>79</v>
      </c>
      <c r="E1191" t="s">
        <v>31</v>
      </c>
      <c r="F1191" t="s">
        <v>26</v>
      </c>
      <c r="G1191">
        <v>82006</v>
      </c>
      <c r="H1191">
        <v>1404</v>
      </c>
      <c r="I1191">
        <v>693</v>
      </c>
      <c r="J1191">
        <v>52</v>
      </c>
      <c r="K1191">
        <v>2438.84</v>
      </c>
      <c r="L1191">
        <v>12928.14</v>
      </c>
      <c r="M1191">
        <v>33</v>
      </c>
      <c r="N1191">
        <v>28</v>
      </c>
    </row>
    <row r="1192" spans="1:15" x14ac:dyDescent="0.25">
      <c r="A1192" t="s">
        <v>129</v>
      </c>
      <c r="B1192" t="s">
        <v>130</v>
      </c>
      <c r="C1192" t="s">
        <v>35</v>
      </c>
      <c r="D1192" t="s">
        <v>108</v>
      </c>
      <c r="E1192" t="s">
        <v>31</v>
      </c>
      <c r="F1192" t="s">
        <v>26</v>
      </c>
      <c r="G1192">
        <v>79668</v>
      </c>
      <c r="H1192">
        <v>1528</v>
      </c>
      <c r="I1192">
        <v>514</v>
      </c>
      <c r="J1192">
        <v>73</v>
      </c>
      <c r="K1192">
        <v>2694.62</v>
      </c>
      <c r="L1192">
        <v>18017.52</v>
      </c>
      <c r="M1192">
        <v>44</v>
      </c>
      <c r="N1192">
        <v>17</v>
      </c>
      <c r="O1192" t="s">
        <v>23</v>
      </c>
    </row>
    <row r="1193" spans="1:15" x14ac:dyDescent="0.25">
      <c r="A1193" t="s">
        <v>76</v>
      </c>
      <c r="B1193" t="s">
        <v>77</v>
      </c>
      <c r="C1193" t="s">
        <v>29</v>
      </c>
      <c r="D1193" t="s">
        <v>108</v>
      </c>
      <c r="E1193" t="s">
        <v>42</v>
      </c>
      <c r="F1193" t="s">
        <v>26</v>
      </c>
      <c r="G1193">
        <v>74026</v>
      </c>
      <c r="H1193">
        <v>1351</v>
      </c>
      <c r="I1193">
        <v>362</v>
      </c>
      <c r="J1193">
        <v>46</v>
      </c>
      <c r="K1193">
        <v>1787.57</v>
      </c>
      <c r="L1193">
        <v>10551.52</v>
      </c>
      <c r="M1193">
        <v>21</v>
      </c>
      <c r="N1193">
        <v>24</v>
      </c>
      <c r="O1193" t="s">
        <v>23</v>
      </c>
    </row>
    <row r="1194" spans="1:15" x14ac:dyDescent="0.25">
      <c r="A1194" t="s">
        <v>44</v>
      </c>
      <c r="B1194" t="s">
        <v>45</v>
      </c>
      <c r="C1194" t="s">
        <v>458</v>
      </c>
      <c r="D1194" t="s">
        <v>91</v>
      </c>
      <c r="E1194" t="s">
        <v>19</v>
      </c>
      <c r="F1194" t="s">
        <v>55</v>
      </c>
      <c r="G1194">
        <v>18057</v>
      </c>
      <c r="H1194">
        <v>493</v>
      </c>
      <c r="I1194">
        <v>191</v>
      </c>
      <c r="J1194">
        <v>52</v>
      </c>
      <c r="K1194">
        <v>3354.2</v>
      </c>
      <c r="L1194">
        <v>29605.21</v>
      </c>
      <c r="M1194">
        <v>24</v>
      </c>
      <c r="N1194">
        <v>30</v>
      </c>
      <c r="O1194" t="s">
        <v>21</v>
      </c>
    </row>
    <row r="1195" spans="1:15" x14ac:dyDescent="0.25">
      <c r="A1195" t="s">
        <v>178</v>
      </c>
      <c r="B1195" t="s">
        <v>179</v>
      </c>
      <c r="C1195" t="s">
        <v>392</v>
      </c>
      <c r="D1195" t="s">
        <v>149</v>
      </c>
      <c r="E1195" t="s">
        <v>64</v>
      </c>
      <c r="F1195" t="s">
        <v>51</v>
      </c>
      <c r="G1195">
        <v>45227</v>
      </c>
      <c r="H1195">
        <v>637</v>
      </c>
      <c r="I1195">
        <v>281</v>
      </c>
      <c r="J1195">
        <v>12</v>
      </c>
      <c r="K1195">
        <v>1635.75</v>
      </c>
      <c r="L1195">
        <v>1886.74</v>
      </c>
      <c r="M1195">
        <v>5</v>
      </c>
      <c r="N1195">
        <v>21</v>
      </c>
      <c r="O1195" t="s">
        <v>23</v>
      </c>
    </row>
    <row r="1196" spans="1:15" x14ac:dyDescent="0.25">
      <c r="A1196" t="s">
        <v>15</v>
      </c>
      <c r="B1196" t="s">
        <v>16</v>
      </c>
      <c r="C1196" t="s">
        <v>431</v>
      </c>
      <c r="D1196" t="s">
        <v>18</v>
      </c>
      <c r="E1196" t="s">
        <v>19</v>
      </c>
      <c r="F1196" t="s">
        <v>32</v>
      </c>
      <c r="G1196">
        <v>8393</v>
      </c>
      <c r="H1196">
        <v>261</v>
      </c>
      <c r="I1196">
        <v>103</v>
      </c>
      <c r="J1196">
        <v>24</v>
      </c>
      <c r="K1196">
        <v>2578.5</v>
      </c>
      <c r="L1196">
        <v>12006.17</v>
      </c>
      <c r="M1196">
        <v>13</v>
      </c>
      <c r="N1196">
        <v>20</v>
      </c>
      <c r="O1196" t="s">
        <v>23</v>
      </c>
    </row>
    <row r="1197" spans="1:15" x14ac:dyDescent="0.25">
      <c r="A1197" t="s">
        <v>129</v>
      </c>
      <c r="B1197" t="s">
        <v>130</v>
      </c>
      <c r="C1197" t="s">
        <v>252</v>
      </c>
      <c r="D1197" t="s">
        <v>82</v>
      </c>
      <c r="E1197" t="s">
        <v>31</v>
      </c>
      <c r="F1197" t="s">
        <v>55</v>
      </c>
      <c r="G1197">
        <v>86317</v>
      </c>
      <c r="H1197">
        <v>2065</v>
      </c>
      <c r="I1197">
        <v>794</v>
      </c>
      <c r="J1197">
        <v>105</v>
      </c>
      <c r="K1197">
        <v>3809.58</v>
      </c>
      <c r="L1197">
        <v>19411.939999999999</v>
      </c>
      <c r="M1197">
        <v>50</v>
      </c>
      <c r="N1197">
        <v>9</v>
      </c>
      <c r="O1197" t="s">
        <v>23</v>
      </c>
    </row>
    <row r="1198" spans="1:15" x14ac:dyDescent="0.25">
      <c r="A1198" t="s">
        <v>27</v>
      </c>
      <c r="B1198" t="s">
        <v>28</v>
      </c>
      <c r="C1198" t="s">
        <v>182</v>
      </c>
      <c r="D1198" t="s">
        <v>89</v>
      </c>
      <c r="E1198" t="s">
        <v>31</v>
      </c>
      <c r="F1198" t="s">
        <v>51</v>
      </c>
      <c r="G1198">
        <v>63223</v>
      </c>
      <c r="H1198">
        <v>3163</v>
      </c>
      <c r="I1198">
        <v>1391</v>
      </c>
      <c r="J1198">
        <v>463</v>
      </c>
      <c r="K1198">
        <v>1161.4100000000001</v>
      </c>
      <c r="L1198">
        <v>190735.02</v>
      </c>
      <c r="M1198">
        <v>393</v>
      </c>
      <c r="N1198">
        <v>21</v>
      </c>
      <c r="O1198" t="s">
        <v>21</v>
      </c>
    </row>
    <row r="1199" spans="1:15" x14ac:dyDescent="0.25">
      <c r="A1199" t="s">
        <v>178</v>
      </c>
      <c r="B1199" t="s">
        <v>179</v>
      </c>
      <c r="C1199" t="s">
        <v>238</v>
      </c>
      <c r="D1199" t="s">
        <v>95</v>
      </c>
      <c r="E1199" t="s">
        <v>64</v>
      </c>
      <c r="F1199" t="s">
        <v>55</v>
      </c>
      <c r="G1199">
        <v>45426</v>
      </c>
      <c r="H1199">
        <v>254</v>
      </c>
      <c r="I1199">
        <v>102</v>
      </c>
      <c r="J1199">
        <v>8</v>
      </c>
      <c r="K1199">
        <v>773.28</v>
      </c>
      <c r="L1199">
        <v>1051.3800000000001</v>
      </c>
      <c r="M1199">
        <v>4</v>
      </c>
      <c r="N1199">
        <v>20</v>
      </c>
      <c r="O1199" t="s">
        <v>43</v>
      </c>
    </row>
    <row r="1200" spans="1:15" x14ac:dyDescent="0.25">
      <c r="A1200" t="s">
        <v>33</v>
      </c>
      <c r="B1200" t="s">
        <v>34</v>
      </c>
      <c r="C1200" t="s">
        <v>105</v>
      </c>
      <c r="D1200" t="s">
        <v>170</v>
      </c>
      <c r="E1200" t="s">
        <v>37</v>
      </c>
      <c r="F1200" t="s">
        <v>32</v>
      </c>
      <c r="G1200">
        <v>17425</v>
      </c>
      <c r="H1200">
        <v>838</v>
      </c>
      <c r="I1200">
        <v>352</v>
      </c>
      <c r="J1200">
        <v>94</v>
      </c>
      <c r="K1200">
        <v>2731.52</v>
      </c>
      <c r="L1200">
        <v>24155.15</v>
      </c>
      <c r="M1200">
        <v>63</v>
      </c>
      <c r="N1200">
        <v>18</v>
      </c>
      <c r="O1200" t="s">
        <v>21</v>
      </c>
    </row>
    <row r="1201" spans="1:15" x14ac:dyDescent="0.25">
      <c r="A1201" t="s">
        <v>178</v>
      </c>
      <c r="B1201" t="s">
        <v>179</v>
      </c>
      <c r="C1201" t="s">
        <v>425</v>
      </c>
      <c r="D1201" t="s">
        <v>95</v>
      </c>
      <c r="E1201" t="s">
        <v>64</v>
      </c>
      <c r="F1201" t="s">
        <v>20</v>
      </c>
      <c r="G1201">
        <v>62894</v>
      </c>
      <c r="H1201">
        <v>738</v>
      </c>
      <c r="I1201">
        <v>244</v>
      </c>
      <c r="J1201">
        <v>21</v>
      </c>
      <c r="K1201">
        <v>2336.65</v>
      </c>
      <c r="L1201">
        <v>3055.29</v>
      </c>
      <c r="M1201">
        <v>10</v>
      </c>
      <c r="N1201">
        <v>27</v>
      </c>
      <c r="O1201" t="s">
        <v>43</v>
      </c>
    </row>
    <row r="1202" spans="1:15" x14ac:dyDescent="0.25">
      <c r="A1202" t="s">
        <v>76</v>
      </c>
      <c r="B1202" t="s">
        <v>77</v>
      </c>
      <c r="C1202" t="s">
        <v>561</v>
      </c>
      <c r="D1202" t="s">
        <v>108</v>
      </c>
      <c r="E1202" t="s">
        <v>42</v>
      </c>
      <c r="F1202" t="s">
        <v>26</v>
      </c>
      <c r="G1202">
        <v>35051</v>
      </c>
      <c r="H1202">
        <v>766</v>
      </c>
      <c r="I1202">
        <v>230</v>
      </c>
      <c r="J1202">
        <v>38</v>
      </c>
      <c r="K1202">
        <v>1756.44</v>
      </c>
      <c r="L1202">
        <v>8516.73</v>
      </c>
      <c r="M1202">
        <v>19</v>
      </c>
      <c r="N1202">
        <v>7</v>
      </c>
      <c r="O1202" t="s">
        <v>23</v>
      </c>
    </row>
    <row r="1203" spans="1:15" x14ac:dyDescent="0.25">
      <c r="A1203" t="s">
        <v>52</v>
      </c>
      <c r="B1203" t="s">
        <v>53</v>
      </c>
      <c r="C1203" t="s">
        <v>182</v>
      </c>
      <c r="D1203" t="s">
        <v>89</v>
      </c>
      <c r="E1203" t="s">
        <v>37</v>
      </c>
      <c r="F1203" t="s">
        <v>26</v>
      </c>
      <c r="G1203">
        <v>54375</v>
      </c>
      <c r="H1203">
        <v>3604</v>
      </c>
      <c r="I1203">
        <v>1493</v>
      </c>
      <c r="J1203">
        <v>555</v>
      </c>
      <c r="K1203">
        <v>943.27</v>
      </c>
      <c r="L1203">
        <v>195662.15</v>
      </c>
      <c r="M1203">
        <v>466</v>
      </c>
      <c r="N1203">
        <v>25</v>
      </c>
      <c r="O1203" t="s">
        <v>43</v>
      </c>
    </row>
    <row r="1204" spans="1:15" x14ac:dyDescent="0.25">
      <c r="A1204" t="s">
        <v>52</v>
      </c>
      <c r="B1204" t="s">
        <v>53</v>
      </c>
      <c r="C1204" t="s">
        <v>216</v>
      </c>
      <c r="D1204" t="s">
        <v>138</v>
      </c>
      <c r="E1204" t="s">
        <v>37</v>
      </c>
      <c r="F1204" t="s">
        <v>20</v>
      </c>
      <c r="G1204">
        <v>58166</v>
      </c>
      <c r="H1204">
        <v>2685</v>
      </c>
      <c r="I1204">
        <v>1140</v>
      </c>
      <c r="J1204">
        <v>312</v>
      </c>
      <c r="K1204">
        <v>991.44</v>
      </c>
      <c r="L1204">
        <v>101818.5</v>
      </c>
      <c r="M1204">
        <v>240</v>
      </c>
      <c r="N1204">
        <v>15</v>
      </c>
      <c r="O1204" t="s">
        <v>23</v>
      </c>
    </row>
    <row r="1205" spans="1:15" x14ac:dyDescent="0.25">
      <c r="A1205" t="s">
        <v>65</v>
      </c>
      <c r="B1205" t="s">
        <v>66</v>
      </c>
      <c r="C1205" t="s">
        <v>482</v>
      </c>
      <c r="D1205" t="s">
        <v>103</v>
      </c>
      <c r="E1205" t="s">
        <v>37</v>
      </c>
      <c r="F1205" t="s">
        <v>20</v>
      </c>
      <c r="G1205">
        <v>10515</v>
      </c>
      <c r="H1205">
        <v>1364</v>
      </c>
      <c r="I1205">
        <v>567</v>
      </c>
      <c r="J1205">
        <v>245</v>
      </c>
      <c r="K1205">
        <v>955.3</v>
      </c>
      <c r="L1205">
        <v>82450.05</v>
      </c>
      <c r="M1205">
        <v>217</v>
      </c>
      <c r="N1205">
        <v>19</v>
      </c>
      <c r="O1205" t="s">
        <v>23</v>
      </c>
    </row>
    <row r="1206" spans="1:15" x14ac:dyDescent="0.25">
      <c r="A1206" t="s">
        <v>65</v>
      </c>
      <c r="B1206" t="s">
        <v>66</v>
      </c>
      <c r="C1206" t="s">
        <v>389</v>
      </c>
      <c r="D1206" t="s">
        <v>120</v>
      </c>
      <c r="E1206" t="s">
        <v>37</v>
      </c>
      <c r="F1206" t="s">
        <v>32</v>
      </c>
      <c r="G1206">
        <v>9789</v>
      </c>
      <c r="H1206">
        <v>1053</v>
      </c>
      <c r="I1206">
        <v>354</v>
      </c>
      <c r="J1206">
        <v>172</v>
      </c>
      <c r="K1206">
        <v>742.92</v>
      </c>
      <c r="L1206">
        <v>54248.65</v>
      </c>
      <c r="M1206">
        <v>154</v>
      </c>
      <c r="N1206">
        <v>9</v>
      </c>
      <c r="O1206" t="s">
        <v>43</v>
      </c>
    </row>
    <row r="1207" spans="1:15" x14ac:dyDescent="0.25">
      <c r="A1207" t="s">
        <v>15</v>
      </c>
      <c r="B1207" t="s">
        <v>16</v>
      </c>
      <c r="C1207" t="s">
        <v>374</v>
      </c>
      <c r="D1207" t="s">
        <v>91</v>
      </c>
      <c r="E1207" t="s">
        <v>19</v>
      </c>
      <c r="F1207" t="s">
        <v>32</v>
      </c>
      <c r="G1207">
        <v>6600</v>
      </c>
      <c r="H1207">
        <v>148</v>
      </c>
      <c r="I1207">
        <v>71</v>
      </c>
      <c r="J1207">
        <v>17</v>
      </c>
      <c r="K1207">
        <v>1237.96</v>
      </c>
      <c r="L1207">
        <v>9878.42</v>
      </c>
      <c r="M1207">
        <v>9</v>
      </c>
      <c r="N1207">
        <v>14</v>
      </c>
      <c r="O1207" t="s">
        <v>43</v>
      </c>
    </row>
    <row r="1208" spans="1:15" x14ac:dyDescent="0.25">
      <c r="A1208" t="s">
        <v>60</v>
      </c>
      <c r="B1208" t="s">
        <v>61</v>
      </c>
      <c r="C1208" t="s">
        <v>440</v>
      </c>
      <c r="D1208" t="s">
        <v>70</v>
      </c>
      <c r="E1208" t="s">
        <v>64</v>
      </c>
      <c r="F1208" t="s">
        <v>26</v>
      </c>
      <c r="G1208">
        <v>51131</v>
      </c>
      <c r="H1208">
        <v>2440</v>
      </c>
      <c r="J1208">
        <v>195</v>
      </c>
      <c r="K1208">
        <v>6023.85</v>
      </c>
      <c r="L1208">
        <v>51019.07</v>
      </c>
      <c r="M1208">
        <v>134</v>
      </c>
      <c r="N1208">
        <v>12</v>
      </c>
      <c r="O1208" t="s">
        <v>43</v>
      </c>
    </row>
    <row r="1209" spans="1:15" x14ac:dyDescent="0.25">
      <c r="A1209" t="s">
        <v>98</v>
      </c>
      <c r="B1209" t="s">
        <v>99</v>
      </c>
      <c r="C1209" t="s">
        <v>414</v>
      </c>
      <c r="D1209" t="s">
        <v>120</v>
      </c>
      <c r="E1209" t="s">
        <v>42</v>
      </c>
      <c r="F1209" t="s">
        <v>26</v>
      </c>
      <c r="G1209">
        <v>8071</v>
      </c>
      <c r="H1209">
        <v>1133</v>
      </c>
      <c r="I1209">
        <v>450</v>
      </c>
      <c r="J1209">
        <v>176</v>
      </c>
      <c r="K1209">
        <v>665.45</v>
      </c>
      <c r="L1209">
        <v>62076.87</v>
      </c>
      <c r="M1209">
        <v>147</v>
      </c>
      <c r="N1209">
        <v>27</v>
      </c>
      <c r="O1209" t="s">
        <v>21</v>
      </c>
    </row>
    <row r="1210" spans="1:15" x14ac:dyDescent="0.25">
      <c r="A1210" t="s">
        <v>92</v>
      </c>
      <c r="B1210" t="s">
        <v>93</v>
      </c>
      <c r="C1210" t="s">
        <v>562</v>
      </c>
      <c r="D1210" t="s">
        <v>149</v>
      </c>
      <c r="E1210" t="s">
        <v>31</v>
      </c>
      <c r="F1210" t="s">
        <v>51</v>
      </c>
      <c r="G1210">
        <v>92373</v>
      </c>
      <c r="H1210">
        <v>1507</v>
      </c>
      <c r="I1210">
        <v>786</v>
      </c>
      <c r="J1210">
        <v>23</v>
      </c>
      <c r="K1210">
        <v>4715.5</v>
      </c>
      <c r="L1210">
        <v>3158.18</v>
      </c>
      <c r="M1210">
        <v>12</v>
      </c>
      <c r="N1210">
        <v>25</v>
      </c>
      <c r="O1210" t="s">
        <v>43</v>
      </c>
    </row>
    <row r="1211" spans="1:15" x14ac:dyDescent="0.25">
      <c r="A1211" t="s">
        <v>72</v>
      </c>
      <c r="B1211" t="s">
        <v>73</v>
      </c>
      <c r="C1211" t="s">
        <v>369</v>
      </c>
      <c r="D1211" t="s">
        <v>63</v>
      </c>
      <c r="E1211" t="s">
        <v>31</v>
      </c>
      <c r="F1211" t="s">
        <v>26</v>
      </c>
      <c r="G1211">
        <v>43479</v>
      </c>
      <c r="H1211">
        <v>1462</v>
      </c>
      <c r="I1211">
        <v>760</v>
      </c>
      <c r="J1211">
        <v>119</v>
      </c>
      <c r="K1211">
        <v>4147.59</v>
      </c>
      <c r="L1211">
        <v>33132.410000000003</v>
      </c>
      <c r="M1211">
        <v>68</v>
      </c>
      <c r="N1211">
        <v>26</v>
      </c>
      <c r="O1211" t="s">
        <v>21</v>
      </c>
    </row>
    <row r="1212" spans="1:15" x14ac:dyDescent="0.25">
      <c r="A1212" t="s">
        <v>129</v>
      </c>
      <c r="B1212" t="s">
        <v>130</v>
      </c>
      <c r="C1212" t="s">
        <v>407</v>
      </c>
      <c r="D1212" t="s">
        <v>82</v>
      </c>
      <c r="E1212" t="s">
        <v>31</v>
      </c>
      <c r="F1212" t="s">
        <v>51</v>
      </c>
      <c r="G1212">
        <v>69361</v>
      </c>
      <c r="H1212">
        <v>1380</v>
      </c>
      <c r="I1212">
        <v>687</v>
      </c>
      <c r="J1212">
        <v>49</v>
      </c>
      <c r="K1212">
        <v>2709.03</v>
      </c>
      <c r="L1212">
        <v>11140.95</v>
      </c>
      <c r="M1212">
        <v>29</v>
      </c>
      <c r="N1212">
        <v>23</v>
      </c>
      <c r="O1212" t="s">
        <v>23</v>
      </c>
    </row>
    <row r="1213" spans="1:15" x14ac:dyDescent="0.25">
      <c r="A1213" t="s">
        <v>92</v>
      </c>
      <c r="B1213" t="s">
        <v>93</v>
      </c>
      <c r="C1213" t="s">
        <v>446</v>
      </c>
      <c r="D1213" t="s">
        <v>95</v>
      </c>
      <c r="E1213" t="s">
        <v>31</v>
      </c>
      <c r="F1213" t="s">
        <v>26</v>
      </c>
      <c r="G1213">
        <v>97354</v>
      </c>
      <c r="H1213">
        <v>594</v>
      </c>
      <c r="I1213">
        <v>272</v>
      </c>
      <c r="J1213">
        <v>10</v>
      </c>
      <c r="K1213">
        <v>1228.33</v>
      </c>
      <c r="L1213">
        <v>1344.3</v>
      </c>
      <c r="M1213">
        <v>3</v>
      </c>
      <c r="N1213">
        <v>26</v>
      </c>
      <c r="O1213" t="s">
        <v>21</v>
      </c>
    </row>
    <row r="1214" spans="1:15" x14ac:dyDescent="0.25">
      <c r="A1214" t="s">
        <v>15</v>
      </c>
      <c r="B1214" t="s">
        <v>16</v>
      </c>
      <c r="C1214" t="s">
        <v>458</v>
      </c>
      <c r="D1214" t="s">
        <v>18</v>
      </c>
      <c r="E1214" t="s">
        <v>19</v>
      </c>
      <c r="F1214" t="s">
        <v>32</v>
      </c>
      <c r="G1214">
        <v>14747</v>
      </c>
      <c r="H1214">
        <v>448</v>
      </c>
      <c r="I1214">
        <v>231</v>
      </c>
      <c r="J1214">
        <v>39</v>
      </c>
      <c r="K1214">
        <v>4700.6899999999996</v>
      </c>
      <c r="L1214">
        <v>20623.89</v>
      </c>
      <c r="M1214">
        <v>24</v>
      </c>
      <c r="N1214">
        <v>7</v>
      </c>
      <c r="O1214" t="s">
        <v>23</v>
      </c>
    </row>
    <row r="1215" spans="1:15" x14ac:dyDescent="0.25">
      <c r="A1215" t="s">
        <v>27</v>
      </c>
      <c r="B1215" t="s">
        <v>28</v>
      </c>
      <c r="C1215" t="s">
        <v>118</v>
      </c>
      <c r="D1215" t="s">
        <v>138</v>
      </c>
      <c r="E1215" t="s">
        <v>31</v>
      </c>
      <c r="F1215" t="s">
        <v>20</v>
      </c>
      <c r="G1215">
        <v>52845</v>
      </c>
      <c r="H1215">
        <v>3632</v>
      </c>
      <c r="I1215">
        <v>1456</v>
      </c>
      <c r="J1215">
        <v>517</v>
      </c>
      <c r="K1215">
        <v>1815.05</v>
      </c>
      <c r="L1215">
        <v>175257.81</v>
      </c>
      <c r="M1215">
        <v>378</v>
      </c>
      <c r="N1215">
        <v>26</v>
      </c>
      <c r="O1215" t="s">
        <v>21</v>
      </c>
    </row>
    <row r="1216" spans="1:15" x14ac:dyDescent="0.25">
      <c r="A1216" t="s">
        <v>47</v>
      </c>
      <c r="B1216" t="s">
        <v>48</v>
      </c>
      <c r="C1216" t="s">
        <v>563</v>
      </c>
      <c r="D1216" t="s">
        <v>106</v>
      </c>
      <c r="E1216" t="s">
        <v>37</v>
      </c>
      <c r="F1216" t="s">
        <v>32</v>
      </c>
      <c r="G1216">
        <v>20055</v>
      </c>
      <c r="H1216">
        <v>707</v>
      </c>
      <c r="I1216">
        <v>377</v>
      </c>
      <c r="J1216">
        <v>58</v>
      </c>
      <c r="K1216">
        <v>2438.25</v>
      </c>
      <c r="L1216">
        <v>9318.98</v>
      </c>
      <c r="M1216">
        <v>37</v>
      </c>
      <c r="N1216">
        <v>29</v>
      </c>
      <c r="O1216" t="s">
        <v>21</v>
      </c>
    </row>
    <row r="1217" spans="1:15" x14ac:dyDescent="0.25">
      <c r="A1217" t="s">
        <v>38</v>
      </c>
      <c r="B1217" t="s">
        <v>39</v>
      </c>
      <c r="C1217" t="s">
        <v>564</v>
      </c>
      <c r="D1217" t="s">
        <v>41</v>
      </c>
      <c r="E1217" t="s">
        <v>42</v>
      </c>
      <c r="F1217" t="s">
        <v>55</v>
      </c>
      <c r="G1217">
        <v>23631</v>
      </c>
      <c r="H1217">
        <v>997</v>
      </c>
      <c r="I1217">
        <v>510</v>
      </c>
      <c r="J1217">
        <v>58</v>
      </c>
      <c r="K1217">
        <v>2283.7199999999998</v>
      </c>
      <c r="L1217">
        <v>12196.46</v>
      </c>
      <c r="M1217">
        <v>39</v>
      </c>
      <c r="N1217">
        <v>17</v>
      </c>
      <c r="O1217" t="s">
        <v>43</v>
      </c>
    </row>
    <row r="1218" spans="1:15" x14ac:dyDescent="0.25">
      <c r="A1218" t="s">
        <v>38</v>
      </c>
      <c r="B1218" t="s">
        <v>39</v>
      </c>
      <c r="C1218" t="s">
        <v>208</v>
      </c>
      <c r="D1218" t="s">
        <v>41</v>
      </c>
      <c r="E1218" t="s">
        <v>42</v>
      </c>
      <c r="F1218" t="s">
        <v>26</v>
      </c>
      <c r="G1218">
        <v>24511</v>
      </c>
      <c r="H1218">
        <v>788</v>
      </c>
      <c r="I1218">
        <v>410</v>
      </c>
      <c r="J1218">
        <v>45</v>
      </c>
      <c r="K1218">
        <v>2449.52</v>
      </c>
      <c r="L1218">
        <v>9098.4599999999991</v>
      </c>
      <c r="M1218">
        <v>23</v>
      </c>
      <c r="N1218">
        <v>24</v>
      </c>
      <c r="O1218" t="s">
        <v>43</v>
      </c>
    </row>
    <row r="1219" spans="1:15" x14ac:dyDescent="0.25">
      <c r="A1219" t="s">
        <v>178</v>
      </c>
      <c r="B1219" t="s">
        <v>179</v>
      </c>
      <c r="C1219" t="s">
        <v>457</v>
      </c>
      <c r="D1219" t="s">
        <v>95</v>
      </c>
      <c r="E1219" t="s">
        <v>64</v>
      </c>
      <c r="F1219" t="s">
        <v>26</v>
      </c>
      <c r="G1219">
        <v>95537</v>
      </c>
      <c r="H1219">
        <v>704</v>
      </c>
      <c r="I1219">
        <v>290</v>
      </c>
      <c r="J1219">
        <v>19</v>
      </c>
      <c r="K1219">
        <v>1815</v>
      </c>
      <c r="L1219">
        <v>2671.47</v>
      </c>
      <c r="M1219">
        <v>8</v>
      </c>
      <c r="N1219">
        <v>27</v>
      </c>
      <c r="O1219" t="s">
        <v>43</v>
      </c>
    </row>
    <row r="1220" spans="1:15" x14ac:dyDescent="0.25">
      <c r="A1220" t="s">
        <v>60</v>
      </c>
      <c r="B1220" t="s">
        <v>61</v>
      </c>
      <c r="C1220" t="s">
        <v>363</v>
      </c>
      <c r="D1220" t="s">
        <v>63</v>
      </c>
      <c r="E1220" t="s">
        <v>64</v>
      </c>
      <c r="F1220" t="s">
        <v>32</v>
      </c>
      <c r="G1220">
        <v>50297</v>
      </c>
      <c r="H1220">
        <v>2291</v>
      </c>
      <c r="I1220">
        <v>782</v>
      </c>
      <c r="J1220">
        <v>149</v>
      </c>
      <c r="K1220">
        <v>4190.5</v>
      </c>
      <c r="L1220">
        <v>30273.86</v>
      </c>
      <c r="M1220">
        <v>91</v>
      </c>
      <c r="N1220">
        <v>28</v>
      </c>
      <c r="O1220" t="s">
        <v>23</v>
      </c>
    </row>
    <row r="1221" spans="1:15" x14ac:dyDescent="0.25">
      <c r="A1221" t="s">
        <v>65</v>
      </c>
      <c r="B1221" t="s">
        <v>66</v>
      </c>
      <c r="C1221" t="s">
        <v>151</v>
      </c>
      <c r="D1221" t="s">
        <v>120</v>
      </c>
      <c r="E1221" t="s">
        <v>37</v>
      </c>
      <c r="F1221" t="s">
        <v>32</v>
      </c>
      <c r="G1221">
        <v>23820</v>
      </c>
      <c r="H1221">
        <v>3192</v>
      </c>
      <c r="I1221">
        <v>1619</v>
      </c>
      <c r="J1221">
        <v>447</v>
      </c>
      <c r="K1221">
        <v>2504.56</v>
      </c>
      <c r="L1221">
        <v>101292.46</v>
      </c>
      <c r="M1221">
        <v>373</v>
      </c>
      <c r="N1221">
        <v>10</v>
      </c>
      <c r="O1221" t="s">
        <v>21</v>
      </c>
    </row>
    <row r="1222" spans="1:15" x14ac:dyDescent="0.25">
      <c r="A1222" t="s">
        <v>76</v>
      </c>
      <c r="B1222" t="s">
        <v>77</v>
      </c>
      <c r="C1222" t="s">
        <v>325</v>
      </c>
      <c r="D1222" t="s">
        <v>82</v>
      </c>
      <c r="E1222" t="s">
        <v>42</v>
      </c>
      <c r="F1222" t="s">
        <v>20</v>
      </c>
      <c r="G1222">
        <v>31720</v>
      </c>
      <c r="H1222">
        <v>489</v>
      </c>
      <c r="I1222">
        <v>197</v>
      </c>
      <c r="J1222">
        <v>16</v>
      </c>
      <c r="K1222">
        <v>613.34</v>
      </c>
      <c r="L1222">
        <v>3584.69</v>
      </c>
      <c r="M1222">
        <v>8</v>
      </c>
      <c r="N1222">
        <v>20</v>
      </c>
      <c r="O1222" t="s">
        <v>23</v>
      </c>
    </row>
    <row r="1223" spans="1:15" x14ac:dyDescent="0.25">
      <c r="A1223" t="s">
        <v>44</v>
      </c>
      <c r="B1223" t="s">
        <v>45</v>
      </c>
      <c r="C1223" t="s">
        <v>565</v>
      </c>
      <c r="D1223" t="s">
        <v>18</v>
      </c>
      <c r="E1223" t="s">
        <v>19</v>
      </c>
      <c r="F1223" t="s">
        <v>55</v>
      </c>
      <c r="G1223">
        <v>21339</v>
      </c>
      <c r="H1223">
        <v>730</v>
      </c>
      <c r="I1223">
        <v>236</v>
      </c>
      <c r="J1223">
        <v>68</v>
      </c>
      <c r="K1223">
        <v>6492.4</v>
      </c>
      <c r="L1223">
        <v>36958.65</v>
      </c>
      <c r="M1223">
        <v>38</v>
      </c>
      <c r="N1223">
        <v>7</v>
      </c>
      <c r="O1223" t="s">
        <v>21</v>
      </c>
    </row>
    <row r="1224" spans="1:15" x14ac:dyDescent="0.25">
      <c r="A1224" t="s">
        <v>60</v>
      </c>
      <c r="B1224" t="s">
        <v>61</v>
      </c>
      <c r="C1224" t="s">
        <v>180</v>
      </c>
      <c r="D1224" t="s">
        <v>63</v>
      </c>
      <c r="E1224" t="s">
        <v>64</v>
      </c>
      <c r="F1224" t="s">
        <v>32</v>
      </c>
      <c r="G1224">
        <v>16250</v>
      </c>
      <c r="H1224">
        <v>525</v>
      </c>
      <c r="I1224">
        <v>243</v>
      </c>
      <c r="J1224">
        <v>41</v>
      </c>
      <c r="K1224">
        <v>1575.94</v>
      </c>
      <c r="L1224">
        <v>11397.15</v>
      </c>
      <c r="M1224">
        <v>26</v>
      </c>
      <c r="N1224">
        <v>10</v>
      </c>
      <c r="O1224" t="s">
        <v>21</v>
      </c>
    </row>
    <row r="1225" spans="1:15" x14ac:dyDescent="0.25">
      <c r="A1225" t="s">
        <v>60</v>
      </c>
      <c r="B1225" t="s">
        <v>61</v>
      </c>
      <c r="C1225" t="s">
        <v>566</v>
      </c>
      <c r="D1225" t="s">
        <v>63</v>
      </c>
      <c r="E1225" t="s">
        <v>64</v>
      </c>
      <c r="F1225" t="s">
        <v>20</v>
      </c>
      <c r="G1225">
        <v>56259</v>
      </c>
      <c r="H1225">
        <v>2436</v>
      </c>
      <c r="I1225">
        <v>1089</v>
      </c>
      <c r="J1225">
        <v>231</v>
      </c>
      <c r="K1225">
        <v>7775.98</v>
      </c>
      <c r="L1225">
        <v>46029.69</v>
      </c>
      <c r="M1225">
        <v>144</v>
      </c>
      <c r="N1225">
        <v>9</v>
      </c>
      <c r="O1225" t="s">
        <v>21</v>
      </c>
    </row>
    <row r="1226" spans="1:15" x14ac:dyDescent="0.25">
      <c r="A1226" t="s">
        <v>38</v>
      </c>
      <c r="B1226" t="s">
        <v>39</v>
      </c>
      <c r="C1226" t="s">
        <v>401</v>
      </c>
      <c r="D1226" t="s">
        <v>106</v>
      </c>
      <c r="E1226" t="s">
        <v>42</v>
      </c>
      <c r="F1226" t="s">
        <v>32</v>
      </c>
      <c r="G1226">
        <v>28720</v>
      </c>
      <c r="H1226">
        <v>1017</v>
      </c>
      <c r="I1226">
        <v>342</v>
      </c>
      <c r="J1226">
        <v>97</v>
      </c>
      <c r="K1226">
        <v>2586.31</v>
      </c>
      <c r="L1226">
        <v>20515.2</v>
      </c>
      <c r="M1226">
        <v>58</v>
      </c>
      <c r="N1226">
        <v>26</v>
      </c>
      <c r="O1226" t="s">
        <v>21</v>
      </c>
    </row>
    <row r="1227" spans="1:15" x14ac:dyDescent="0.25">
      <c r="A1227" t="s">
        <v>15</v>
      </c>
      <c r="B1227" t="s">
        <v>16</v>
      </c>
      <c r="C1227" t="s">
        <v>151</v>
      </c>
      <c r="D1227" t="s">
        <v>25</v>
      </c>
      <c r="E1227" t="s">
        <v>19</v>
      </c>
      <c r="F1227" t="s">
        <v>55</v>
      </c>
      <c r="G1227">
        <v>9645</v>
      </c>
      <c r="H1227">
        <v>318</v>
      </c>
      <c r="I1227">
        <v>120</v>
      </c>
      <c r="J1227">
        <v>26</v>
      </c>
      <c r="K1227">
        <v>3003.18</v>
      </c>
      <c r="L1227">
        <v>15872.29</v>
      </c>
      <c r="M1227">
        <v>14</v>
      </c>
      <c r="N1227">
        <v>22</v>
      </c>
      <c r="O1227" t="s">
        <v>21</v>
      </c>
    </row>
    <row r="1228" spans="1:15" x14ac:dyDescent="0.25">
      <c r="A1228" t="s">
        <v>52</v>
      </c>
      <c r="B1228" t="s">
        <v>53</v>
      </c>
      <c r="C1228" t="s">
        <v>159</v>
      </c>
      <c r="D1228" t="s">
        <v>30</v>
      </c>
      <c r="E1228" t="s">
        <v>37</v>
      </c>
      <c r="F1228" t="s">
        <v>20</v>
      </c>
      <c r="G1228">
        <v>52449</v>
      </c>
      <c r="H1228">
        <v>3661</v>
      </c>
      <c r="I1228">
        <v>1681</v>
      </c>
      <c r="J1228">
        <v>396</v>
      </c>
      <c r="K1228">
        <v>1534.91</v>
      </c>
      <c r="L1228">
        <v>125828.84</v>
      </c>
      <c r="M1228">
        <v>291</v>
      </c>
      <c r="N1228">
        <v>22</v>
      </c>
      <c r="O1228" t="s">
        <v>23</v>
      </c>
    </row>
    <row r="1229" spans="1:15" x14ac:dyDescent="0.25">
      <c r="A1229" t="s">
        <v>76</v>
      </c>
      <c r="B1229" t="s">
        <v>77</v>
      </c>
      <c r="C1229" t="s">
        <v>499</v>
      </c>
      <c r="D1229" t="s">
        <v>79</v>
      </c>
      <c r="E1229" t="s">
        <v>42</v>
      </c>
      <c r="F1229" t="s">
        <v>51</v>
      </c>
      <c r="G1229">
        <v>36954</v>
      </c>
      <c r="H1229">
        <v>445</v>
      </c>
      <c r="I1229">
        <v>176</v>
      </c>
      <c r="J1229">
        <v>21</v>
      </c>
      <c r="K1229">
        <v>597.84</v>
      </c>
      <c r="L1229">
        <v>4100.8100000000004</v>
      </c>
      <c r="M1229">
        <v>12</v>
      </c>
      <c r="N1229">
        <v>9</v>
      </c>
      <c r="O1229" t="s">
        <v>43</v>
      </c>
    </row>
    <row r="1230" spans="1:15" x14ac:dyDescent="0.25">
      <c r="A1230" t="s">
        <v>38</v>
      </c>
      <c r="B1230" t="s">
        <v>39</v>
      </c>
      <c r="C1230" t="s">
        <v>567</v>
      </c>
      <c r="D1230" t="s">
        <v>106</v>
      </c>
      <c r="E1230" t="s">
        <v>42</v>
      </c>
      <c r="F1230" t="s">
        <v>51</v>
      </c>
      <c r="G1230">
        <v>33215</v>
      </c>
      <c r="H1230">
        <v>1349</v>
      </c>
      <c r="I1230">
        <v>729</v>
      </c>
      <c r="J1230">
        <v>87</v>
      </c>
      <c r="K1230">
        <v>4133.2299999999996</v>
      </c>
      <c r="L1230">
        <v>17912.48</v>
      </c>
      <c r="M1230">
        <v>45</v>
      </c>
      <c r="N1230">
        <v>16</v>
      </c>
      <c r="O1230" t="s">
        <v>43</v>
      </c>
    </row>
    <row r="1231" spans="1:15" x14ac:dyDescent="0.25">
      <c r="A1231" t="s">
        <v>98</v>
      </c>
      <c r="B1231" t="s">
        <v>99</v>
      </c>
      <c r="C1231" t="s">
        <v>559</v>
      </c>
      <c r="D1231" t="s">
        <v>103</v>
      </c>
      <c r="E1231" t="s">
        <v>42</v>
      </c>
      <c r="F1231" t="s">
        <v>51</v>
      </c>
      <c r="G1231">
        <v>19459</v>
      </c>
      <c r="H1231">
        <v>2396</v>
      </c>
      <c r="I1231">
        <v>1187</v>
      </c>
      <c r="J1231">
        <v>393</v>
      </c>
      <c r="K1231">
        <v>1905.01</v>
      </c>
      <c r="L1231">
        <v>88915.199999999997</v>
      </c>
      <c r="M1231">
        <v>278</v>
      </c>
      <c r="N1231">
        <v>12</v>
      </c>
      <c r="O1231" t="s">
        <v>21</v>
      </c>
    </row>
    <row r="1232" spans="1:15" x14ac:dyDescent="0.25">
      <c r="A1232" t="s">
        <v>178</v>
      </c>
      <c r="B1232" t="s">
        <v>179</v>
      </c>
      <c r="C1232" t="s">
        <v>255</v>
      </c>
      <c r="D1232" t="s">
        <v>149</v>
      </c>
      <c r="E1232" t="s">
        <v>64</v>
      </c>
      <c r="F1232" t="s">
        <v>32</v>
      </c>
      <c r="G1232">
        <v>93484</v>
      </c>
      <c r="H1232">
        <v>819</v>
      </c>
      <c r="I1232">
        <v>252</v>
      </c>
      <c r="J1232">
        <v>13</v>
      </c>
      <c r="K1232">
        <v>2389.71</v>
      </c>
      <c r="L1232">
        <v>2123.1</v>
      </c>
      <c r="M1232">
        <v>4</v>
      </c>
      <c r="N1232">
        <v>20</v>
      </c>
      <c r="O1232" t="s">
        <v>23</v>
      </c>
    </row>
    <row r="1233" spans="1:15" x14ac:dyDescent="0.25">
      <c r="A1233" t="s">
        <v>98</v>
      </c>
      <c r="B1233" t="s">
        <v>99</v>
      </c>
      <c r="C1233" t="s">
        <v>543</v>
      </c>
      <c r="D1233" t="s">
        <v>120</v>
      </c>
      <c r="E1233" t="s">
        <v>42</v>
      </c>
      <c r="F1233" t="s">
        <v>55</v>
      </c>
      <c r="G1233">
        <v>25620</v>
      </c>
      <c r="H1233">
        <v>3614</v>
      </c>
      <c r="I1233">
        <v>1181</v>
      </c>
      <c r="J1233">
        <v>453</v>
      </c>
      <c r="K1233">
        <v>2837.78</v>
      </c>
      <c r="L1233">
        <v>136808.89000000001</v>
      </c>
      <c r="M1233">
        <v>339</v>
      </c>
      <c r="N1233">
        <v>30</v>
      </c>
      <c r="O1233" t="s">
        <v>43</v>
      </c>
    </row>
    <row r="1234" spans="1:15" x14ac:dyDescent="0.25">
      <c r="A1234" t="s">
        <v>52</v>
      </c>
      <c r="B1234" t="s">
        <v>53</v>
      </c>
      <c r="C1234" t="s">
        <v>352</v>
      </c>
      <c r="D1234" t="s">
        <v>30</v>
      </c>
      <c r="E1234" t="s">
        <v>37</v>
      </c>
      <c r="F1234" t="s">
        <v>26</v>
      </c>
      <c r="G1234">
        <v>57094</v>
      </c>
      <c r="H1234">
        <v>3535</v>
      </c>
      <c r="I1234">
        <v>1093</v>
      </c>
      <c r="J1234">
        <v>353</v>
      </c>
      <c r="K1234">
        <v>1891.72</v>
      </c>
      <c r="L1234">
        <v>113923.1</v>
      </c>
      <c r="M1234">
        <v>270</v>
      </c>
      <c r="N1234">
        <v>20</v>
      </c>
      <c r="O1234" t="s">
        <v>43</v>
      </c>
    </row>
    <row r="1235" spans="1:15" x14ac:dyDescent="0.25">
      <c r="A1235" t="s">
        <v>33</v>
      </c>
      <c r="B1235" t="s">
        <v>34</v>
      </c>
      <c r="C1235" t="s">
        <v>497</v>
      </c>
      <c r="D1235" t="s">
        <v>36</v>
      </c>
      <c r="E1235" t="s">
        <v>37</v>
      </c>
      <c r="F1235" t="s">
        <v>32</v>
      </c>
      <c r="G1235">
        <v>25120</v>
      </c>
      <c r="H1235">
        <v>1209</v>
      </c>
      <c r="I1235">
        <v>314</v>
      </c>
      <c r="J1235">
        <v>167</v>
      </c>
      <c r="K1235">
        <v>4611.97</v>
      </c>
      <c r="L1235">
        <v>57944.61</v>
      </c>
      <c r="M1235">
        <v>104</v>
      </c>
      <c r="N1235">
        <v>30</v>
      </c>
      <c r="O1235" t="s">
        <v>43</v>
      </c>
    </row>
    <row r="1236" spans="1:15" x14ac:dyDescent="0.25">
      <c r="A1236" t="s">
        <v>38</v>
      </c>
      <c r="B1236" t="s">
        <v>39</v>
      </c>
      <c r="C1236" t="s">
        <v>267</v>
      </c>
      <c r="D1236" t="s">
        <v>49</v>
      </c>
      <c r="E1236" t="s">
        <v>42</v>
      </c>
      <c r="F1236" t="s">
        <v>32</v>
      </c>
      <c r="G1236">
        <v>29505</v>
      </c>
      <c r="H1236">
        <v>991</v>
      </c>
      <c r="I1236">
        <v>313</v>
      </c>
      <c r="J1236">
        <v>59</v>
      </c>
      <c r="K1236">
        <v>3067.72</v>
      </c>
      <c r="L1236">
        <v>13079.56</v>
      </c>
      <c r="M1236">
        <v>32</v>
      </c>
      <c r="O1236" t="s">
        <v>21</v>
      </c>
    </row>
    <row r="1237" spans="1:15" x14ac:dyDescent="0.25">
      <c r="A1237" t="s">
        <v>65</v>
      </c>
      <c r="B1237" t="s">
        <v>66</v>
      </c>
      <c r="C1237" t="s">
        <v>162</v>
      </c>
      <c r="D1237" t="s">
        <v>120</v>
      </c>
      <c r="E1237" t="s">
        <v>37</v>
      </c>
      <c r="F1237" t="s">
        <v>26</v>
      </c>
      <c r="G1237">
        <v>16890</v>
      </c>
      <c r="H1237">
        <v>2380</v>
      </c>
      <c r="I1237">
        <v>818</v>
      </c>
      <c r="J1237">
        <v>337</v>
      </c>
      <c r="K1237">
        <v>1169.81</v>
      </c>
      <c r="L1237">
        <v>72226.42</v>
      </c>
      <c r="M1237">
        <v>264</v>
      </c>
      <c r="N1237">
        <v>11</v>
      </c>
      <c r="O1237" t="s">
        <v>21</v>
      </c>
    </row>
    <row r="1238" spans="1:15" x14ac:dyDescent="0.25">
      <c r="A1238" t="s">
        <v>27</v>
      </c>
      <c r="B1238" t="s">
        <v>28</v>
      </c>
      <c r="C1238" t="s">
        <v>566</v>
      </c>
      <c r="D1238" t="s">
        <v>138</v>
      </c>
      <c r="E1238" t="s">
        <v>31</v>
      </c>
      <c r="F1238" t="s">
        <v>32</v>
      </c>
      <c r="G1238">
        <v>49866</v>
      </c>
      <c r="H1238">
        <v>2883</v>
      </c>
      <c r="I1238">
        <v>1131</v>
      </c>
      <c r="J1238">
        <v>336</v>
      </c>
      <c r="K1238">
        <v>1425.27</v>
      </c>
      <c r="L1238">
        <v>95817</v>
      </c>
      <c r="M1238">
        <v>267</v>
      </c>
      <c r="N1238">
        <v>17</v>
      </c>
      <c r="O1238" t="s">
        <v>21</v>
      </c>
    </row>
    <row r="1239" spans="1:15" x14ac:dyDescent="0.25">
      <c r="A1239" t="s">
        <v>47</v>
      </c>
      <c r="B1239" t="s">
        <v>48</v>
      </c>
      <c r="C1239" t="s">
        <v>315</v>
      </c>
      <c r="D1239" t="s">
        <v>41</v>
      </c>
      <c r="E1239" t="s">
        <v>37</v>
      </c>
      <c r="F1239" t="s">
        <v>55</v>
      </c>
      <c r="G1239">
        <v>21971</v>
      </c>
      <c r="H1239">
        <v>687</v>
      </c>
      <c r="I1239">
        <v>373</v>
      </c>
      <c r="J1239">
        <v>56</v>
      </c>
      <c r="K1239">
        <v>2290.25</v>
      </c>
      <c r="L1239">
        <v>12890.31</v>
      </c>
      <c r="M1239">
        <v>32</v>
      </c>
      <c r="N1239">
        <v>8</v>
      </c>
      <c r="O1239" t="s">
        <v>23</v>
      </c>
    </row>
    <row r="1240" spans="1:15" x14ac:dyDescent="0.25">
      <c r="A1240" t="s">
        <v>98</v>
      </c>
      <c r="B1240" t="s">
        <v>99</v>
      </c>
      <c r="C1240" t="s">
        <v>358</v>
      </c>
      <c r="D1240" t="s">
        <v>103</v>
      </c>
      <c r="E1240" t="s">
        <v>42</v>
      </c>
      <c r="F1240" t="s">
        <v>51</v>
      </c>
      <c r="G1240">
        <v>15526</v>
      </c>
      <c r="H1240">
        <v>2263</v>
      </c>
      <c r="I1240">
        <v>1221</v>
      </c>
      <c r="J1240">
        <v>463</v>
      </c>
      <c r="K1240">
        <v>1085.6300000000001</v>
      </c>
      <c r="L1240">
        <v>134616.04</v>
      </c>
      <c r="M1240">
        <v>366</v>
      </c>
      <c r="N1240">
        <v>30</v>
      </c>
      <c r="O1240" t="s">
        <v>23</v>
      </c>
    </row>
    <row r="1241" spans="1:15" x14ac:dyDescent="0.25">
      <c r="A1241" t="s">
        <v>33</v>
      </c>
      <c r="B1241" t="s">
        <v>34</v>
      </c>
      <c r="C1241" t="s">
        <v>551</v>
      </c>
      <c r="D1241" t="s">
        <v>170</v>
      </c>
      <c r="E1241" t="s">
        <v>37</v>
      </c>
      <c r="F1241" t="s">
        <v>20</v>
      </c>
      <c r="G1241">
        <v>29044</v>
      </c>
      <c r="H1241">
        <v>1463</v>
      </c>
      <c r="I1241">
        <v>464</v>
      </c>
      <c r="J1241">
        <v>163</v>
      </c>
      <c r="K1241">
        <v>6466.38</v>
      </c>
      <c r="L1241">
        <v>55275.86</v>
      </c>
      <c r="M1241">
        <v>98</v>
      </c>
      <c r="N1241">
        <v>15</v>
      </c>
      <c r="O1241" t="s">
        <v>43</v>
      </c>
    </row>
    <row r="1242" spans="1:15" x14ac:dyDescent="0.25">
      <c r="A1242" t="s">
        <v>72</v>
      </c>
      <c r="B1242" t="s">
        <v>73</v>
      </c>
      <c r="C1242" t="s">
        <v>227</v>
      </c>
      <c r="D1242" t="s">
        <v>70</v>
      </c>
      <c r="E1242" t="s">
        <v>31</v>
      </c>
      <c r="F1242" t="s">
        <v>51</v>
      </c>
      <c r="G1242">
        <v>25899</v>
      </c>
      <c r="H1242">
        <v>910</v>
      </c>
      <c r="I1242">
        <v>228</v>
      </c>
      <c r="J1242">
        <v>93</v>
      </c>
      <c r="K1242">
        <v>2109.66</v>
      </c>
      <c r="L1242">
        <v>25132.720000000001</v>
      </c>
      <c r="M1242">
        <v>54</v>
      </c>
      <c r="N1242">
        <v>14</v>
      </c>
      <c r="O1242" t="s">
        <v>23</v>
      </c>
    </row>
    <row r="1243" spans="1:15" x14ac:dyDescent="0.25">
      <c r="A1243" t="s">
        <v>178</v>
      </c>
      <c r="B1243" t="s">
        <v>179</v>
      </c>
      <c r="C1243" t="s">
        <v>568</v>
      </c>
      <c r="D1243" t="s">
        <v>95</v>
      </c>
      <c r="E1243" t="s">
        <v>64</v>
      </c>
      <c r="F1243" t="s">
        <v>20</v>
      </c>
      <c r="G1243">
        <v>32321</v>
      </c>
      <c r="H1243">
        <v>352</v>
      </c>
      <c r="I1243">
        <v>120</v>
      </c>
      <c r="J1243">
        <v>7</v>
      </c>
      <c r="K1243">
        <v>1160.93</v>
      </c>
      <c r="L1243">
        <v>1321.04</v>
      </c>
      <c r="M1243">
        <v>2</v>
      </c>
      <c r="N1243">
        <v>14</v>
      </c>
      <c r="O1243" t="s">
        <v>43</v>
      </c>
    </row>
    <row r="1244" spans="1:15" x14ac:dyDescent="0.25">
      <c r="A1244" t="s">
        <v>178</v>
      </c>
      <c r="B1244" t="s">
        <v>179</v>
      </c>
      <c r="C1244" t="s">
        <v>100</v>
      </c>
      <c r="D1244" t="s">
        <v>95</v>
      </c>
      <c r="E1244" t="s">
        <v>64</v>
      </c>
      <c r="F1244" t="s">
        <v>51</v>
      </c>
      <c r="G1244">
        <v>62015</v>
      </c>
      <c r="H1244">
        <v>1045</v>
      </c>
      <c r="I1244">
        <v>462</v>
      </c>
      <c r="J1244">
        <v>34</v>
      </c>
      <c r="K1244">
        <v>3057.66</v>
      </c>
      <c r="L1244">
        <v>5158.95</v>
      </c>
      <c r="M1244">
        <v>17</v>
      </c>
      <c r="N1244">
        <v>27</v>
      </c>
      <c r="O1244" t="s">
        <v>23</v>
      </c>
    </row>
    <row r="1245" spans="1:15" x14ac:dyDescent="0.25">
      <c r="A1245" t="s">
        <v>113</v>
      </c>
      <c r="B1245" t="s">
        <v>114</v>
      </c>
      <c r="C1245" t="s">
        <v>230</v>
      </c>
      <c r="D1245" t="s">
        <v>58</v>
      </c>
      <c r="E1245" t="s">
        <v>19</v>
      </c>
      <c r="F1245" t="s">
        <v>55</v>
      </c>
      <c r="G1245">
        <v>14307</v>
      </c>
      <c r="H1245">
        <v>871</v>
      </c>
      <c r="I1245">
        <v>384</v>
      </c>
      <c r="J1245">
        <v>74</v>
      </c>
      <c r="K1245">
        <v>3595.08</v>
      </c>
      <c r="L1245">
        <v>22715.26</v>
      </c>
      <c r="M1245">
        <v>49</v>
      </c>
      <c r="N1245">
        <v>19</v>
      </c>
      <c r="O1245" t="s">
        <v>21</v>
      </c>
    </row>
    <row r="1246" spans="1:15" x14ac:dyDescent="0.25">
      <c r="A1246" t="s">
        <v>60</v>
      </c>
      <c r="B1246" t="s">
        <v>61</v>
      </c>
      <c r="C1246" t="s">
        <v>333</v>
      </c>
      <c r="D1246" t="s">
        <v>70</v>
      </c>
      <c r="E1246" t="s">
        <v>64</v>
      </c>
      <c r="F1246" t="s">
        <v>26</v>
      </c>
      <c r="G1246">
        <v>39625</v>
      </c>
      <c r="H1246">
        <v>1193</v>
      </c>
      <c r="I1246">
        <v>562</v>
      </c>
      <c r="J1246">
        <v>126</v>
      </c>
      <c r="K1246">
        <v>1866.38</v>
      </c>
      <c r="L1246">
        <v>30215.75</v>
      </c>
      <c r="M1246">
        <v>93</v>
      </c>
      <c r="N1246">
        <v>11</v>
      </c>
      <c r="O1246" t="s">
        <v>43</v>
      </c>
    </row>
    <row r="1247" spans="1:15" x14ac:dyDescent="0.25">
      <c r="A1247" t="s">
        <v>52</v>
      </c>
      <c r="B1247" t="s">
        <v>53</v>
      </c>
      <c r="C1247" t="s">
        <v>173</v>
      </c>
      <c r="D1247" t="s">
        <v>89</v>
      </c>
      <c r="E1247" t="s">
        <v>37</v>
      </c>
      <c r="F1247" t="s">
        <v>20</v>
      </c>
      <c r="G1247">
        <v>51970</v>
      </c>
      <c r="H1247">
        <v>2818</v>
      </c>
      <c r="I1247">
        <v>789</v>
      </c>
      <c r="J1247">
        <v>398</v>
      </c>
      <c r="K1247">
        <v>1448.07</v>
      </c>
      <c r="L1247">
        <v>150475.31</v>
      </c>
      <c r="M1247">
        <v>284</v>
      </c>
      <c r="N1247">
        <v>18</v>
      </c>
    </row>
    <row r="1248" spans="1:15" x14ac:dyDescent="0.25">
      <c r="A1248" t="s">
        <v>27</v>
      </c>
      <c r="B1248" t="s">
        <v>28</v>
      </c>
      <c r="C1248" t="s">
        <v>182</v>
      </c>
      <c r="D1248" t="s">
        <v>30</v>
      </c>
      <c r="E1248" t="s">
        <v>31</v>
      </c>
      <c r="F1248" t="s">
        <v>20</v>
      </c>
      <c r="G1248">
        <v>65231</v>
      </c>
      <c r="H1248">
        <v>5160</v>
      </c>
      <c r="I1248">
        <v>1830</v>
      </c>
      <c r="J1248">
        <v>474</v>
      </c>
      <c r="K1248">
        <v>1693.48</v>
      </c>
      <c r="L1248">
        <v>122135.64</v>
      </c>
      <c r="M1248">
        <v>387</v>
      </c>
      <c r="N1248">
        <v>18</v>
      </c>
      <c r="O1248" t="s">
        <v>21</v>
      </c>
    </row>
    <row r="1249" spans="1:15" x14ac:dyDescent="0.25">
      <c r="A1249" t="s">
        <v>15</v>
      </c>
      <c r="B1249" t="s">
        <v>16</v>
      </c>
      <c r="C1249" t="s">
        <v>569</v>
      </c>
      <c r="D1249" t="s">
        <v>91</v>
      </c>
      <c r="E1249" t="s">
        <v>19</v>
      </c>
      <c r="F1249" t="s">
        <v>20</v>
      </c>
      <c r="G1249">
        <v>17938</v>
      </c>
      <c r="H1249">
        <v>332</v>
      </c>
      <c r="I1249">
        <v>105</v>
      </c>
      <c r="J1249">
        <v>32</v>
      </c>
      <c r="K1249">
        <v>3589.04</v>
      </c>
      <c r="L1249">
        <v>18186.84</v>
      </c>
      <c r="M1249">
        <v>15</v>
      </c>
      <c r="N1249">
        <v>25</v>
      </c>
      <c r="O1249" t="s">
        <v>21</v>
      </c>
    </row>
    <row r="1250" spans="1:15" x14ac:dyDescent="0.25">
      <c r="A1250" t="s">
        <v>60</v>
      </c>
      <c r="B1250" t="s">
        <v>61</v>
      </c>
      <c r="C1250" t="s">
        <v>570</v>
      </c>
      <c r="D1250" t="s">
        <v>63</v>
      </c>
      <c r="E1250" t="s">
        <v>64</v>
      </c>
      <c r="F1250" t="s">
        <v>32</v>
      </c>
      <c r="G1250">
        <v>23791</v>
      </c>
      <c r="H1250">
        <v>881</v>
      </c>
      <c r="I1250">
        <v>323</v>
      </c>
      <c r="J1250">
        <v>93</v>
      </c>
      <c r="K1250">
        <v>1928.62</v>
      </c>
      <c r="L1250">
        <v>23865.200000000001</v>
      </c>
      <c r="M1250">
        <v>53</v>
      </c>
      <c r="N1250">
        <v>10</v>
      </c>
      <c r="O1250" t="s">
        <v>23</v>
      </c>
    </row>
    <row r="1251" spans="1:15" x14ac:dyDescent="0.25">
      <c r="A1251" t="s">
        <v>60</v>
      </c>
      <c r="B1251" t="s">
        <v>61</v>
      </c>
      <c r="C1251" t="s">
        <v>571</v>
      </c>
      <c r="D1251" t="s">
        <v>63</v>
      </c>
      <c r="E1251" t="s">
        <v>64</v>
      </c>
      <c r="F1251" t="s">
        <v>20</v>
      </c>
      <c r="G1251">
        <v>50678</v>
      </c>
      <c r="H1251">
        <v>1382</v>
      </c>
      <c r="I1251">
        <v>620</v>
      </c>
      <c r="J1251">
        <v>150</v>
      </c>
      <c r="K1251">
        <v>3013.83</v>
      </c>
      <c r="L1251">
        <v>35675.129999999997</v>
      </c>
      <c r="M1251">
        <v>103</v>
      </c>
      <c r="N1251">
        <v>15</v>
      </c>
      <c r="O1251" t="s">
        <v>21</v>
      </c>
    </row>
    <row r="1252" spans="1:15" x14ac:dyDescent="0.25">
      <c r="A1252" t="s">
        <v>60</v>
      </c>
      <c r="B1252" t="s">
        <v>61</v>
      </c>
      <c r="C1252" t="s">
        <v>75</v>
      </c>
      <c r="D1252" t="s">
        <v>86</v>
      </c>
      <c r="E1252" t="s">
        <v>64</v>
      </c>
      <c r="F1252" t="s">
        <v>55</v>
      </c>
      <c r="G1252">
        <v>19261</v>
      </c>
      <c r="H1252">
        <v>875</v>
      </c>
      <c r="I1252">
        <v>433</v>
      </c>
      <c r="J1252">
        <v>60</v>
      </c>
      <c r="K1252">
        <v>2600.9</v>
      </c>
      <c r="L1252">
        <v>11562.81</v>
      </c>
      <c r="M1252">
        <v>40</v>
      </c>
      <c r="N1252">
        <v>24</v>
      </c>
      <c r="O1252" t="s">
        <v>21</v>
      </c>
    </row>
    <row r="1253" spans="1:15" x14ac:dyDescent="0.25">
      <c r="A1253" t="s">
        <v>178</v>
      </c>
      <c r="B1253" t="s">
        <v>179</v>
      </c>
      <c r="C1253" t="s">
        <v>137</v>
      </c>
      <c r="D1253" t="s">
        <v>95</v>
      </c>
      <c r="E1253" t="s">
        <v>64</v>
      </c>
      <c r="F1253" t="s">
        <v>26</v>
      </c>
      <c r="G1253">
        <v>99276</v>
      </c>
      <c r="H1253">
        <v>1173</v>
      </c>
      <c r="I1253">
        <v>428</v>
      </c>
      <c r="J1253">
        <v>45</v>
      </c>
      <c r="K1253">
        <v>2544.2800000000002</v>
      </c>
      <c r="L1253">
        <v>6979.23</v>
      </c>
      <c r="M1253">
        <v>16</v>
      </c>
      <c r="N1253">
        <v>12</v>
      </c>
      <c r="O1253" t="s">
        <v>23</v>
      </c>
    </row>
    <row r="1254" spans="1:15" x14ac:dyDescent="0.25">
      <c r="A1254" t="s">
        <v>60</v>
      </c>
      <c r="B1254" t="s">
        <v>61</v>
      </c>
      <c r="C1254" t="s">
        <v>377</v>
      </c>
      <c r="D1254" t="s">
        <v>63</v>
      </c>
      <c r="E1254" t="s">
        <v>64</v>
      </c>
      <c r="F1254" t="s">
        <v>26</v>
      </c>
      <c r="G1254">
        <v>29812</v>
      </c>
      <c r="H1254">
        <v>1480</v>
      </c>
      <c r="I1254">
        <v>622</v>
      </c>
      <c r="J1254">
        <v>160</v>
      </c>
      <c r="K1254">
        <v>3457.16</v>
      </c>
      <c r="L1254">
        <v>33247.68</v>
      </c>
      <c r="M1254">
        <v>102</v>
      </c>
      <c r="N1254">
        <v>26</v>
      </c>
      <c r="O1254" t="s">
        <v>43</v>
      </c>
    </row>
    <row r="1255" spans="1:15" x14ac:dyDescent="0.25">
      <c r="A1255" t="s">
        <v>52</v>
      </c>
      <c r="B1255" t="s">
        <v>53</v>
      </c>
      <c r="C1255" t="s">
        <v>189</v>
      </c>
      <c r="D1255" t="s">
        <v>138</v>
      </c>
      <c r="E1255" t="s">
        <v>37</v>
      </c>
      <c r="F1255" t="s">
        <v>51</v>
      </c>
      <c r="G1255">
        <v>63346</v>
      </c>
      <c r="H1255">
        <v>4167</v>
      </c>
      <c r="I1255">
        <v>2226</v>
      </c>
      <c r="J1255">
        <v>393</v>
      </c>
      <c r="K1255">
        <v>1319.3</v>
      </c>
      <c r="L1255">
        <v>156494.54</v>
      </c>
      <c r="M1255">
        <v>273</v>
      </c>
      <c r="N1255">
        <v>21</v>
      </c>
      <c r="O1255" t="s">
        <v>23</v>
      </c>
    </row>
    <row r="1256" spans="1:15" x14ac:dyDescent="0.25">
      <c r="A1256" t="s">
        <v>92</v>
      </c>
      <c r="B1256" t="s">
        <v>93</v>
      </c>
      <c r="C1256" t="s">
        <v>445</v>
      </c>
      <c r="D1256" t="s">
        <v>95</v>
      </c>
      <c r="E1256" t="s">
        <v>31</v>
      </c>
      <c r="F1256" t="s">
        <v>51</v>
      </c>
      <c r="G1256">
        <v>63865</v>
      </c>
      <c r="H1256">
        <v>881</v>
      </c>
      <c r="I1256">
        <v>286</v>
      </c>
      <c r="J1256">
        <v>29</v>
      </c>
      <c r="K1256">
        <v>2512.3000000000002</v>
      </c>
      <c r="L1256">
        <v>5130.71</v>
      </c>
      <c r="M1256">
        <v>13</v>
      </c>
      <c r="N1256">
        <v>22</v>
      </c>
      <c r="O1256" t="s">
        <v>43</v>
      </c>
    </row>
    <row r="1257" spans="1:15" x14ac:dyDescent="0.25">
      <c r="A1257" t="s">
        <v>33</v>
      </c>
      <c r="B1257" t="s">
        <v>34</v>
      </c>
      <c r="C1257" t="s">
        <v>313</v>
      </c>
      <c r="D1257" t="s">
        <v>36</v>
      </c>
      <c r="E1257" t="s">
        <v>37</v>
      </c>
      <c r="F1257" t="s">
        <v>26</v>
      </c>
      <c r="G1257">
        <v>33329</v>
      </c>
      <c r="H1257">
        <v>2071</v>
      </c>
      <c r="I1257">
        <v>911</v>
      </c>
      <c r="J1257">
        <v>206</v>
      </c>
      <c r="K1257">
        <v>5245.43</v>
      </c>
      <c r="L1257">
        <v>60833.16</v>
      </c>
      <c r="M1257">
        <v>140</v>
      </c>
      <c r="N1257">
        <v>28</v>
      </c>
      <c r="O1257" t="s">
        <v>21</v>
      </c>
    </row>
    <row r="1258" spans="1:15" x14ac:dyDescent="0.25">
      <c r="A1258" t="s">
        <v>113</v>
      </c>
      <c r="B1258" t="s">
        <v>114</v>
      </c>
      <c r="C1258" t="s">
        <v>448</v>
      </c>
      <c r="D1258" t="s">
        <v>164</v>
      </c>
      <c r="E1258" t="s">
        <v>19</v>
      </c>
      <c r="F1258" t="s">
        <v>32</v>
      </c>
      <c r="G1258">
        <v>47868</v>
      </c>
      <c r="H1258">
        <v>2097</v>
      </c>
      <c r="I1258">
        <v>806</v>
      </c>
      <c r="J1258">
        <v>203</v>
      </c>
      <c r="K1258">
        <v>8018.22</v>
      </c>
      <c r="L1258">
        <v>66450</v>
      </c>
      <c r="M1258">
        <v>137</v>
      </c>
      <c r="N1258">
        <v>7</v>
      </c>
      <c r="O1258" t="s">
        <v>21</v>
      </c>
    </row>
    <row r="1259" spans="1:15" x14ac:dyDescent="0.25">
      <c r="A1259" t="s">
        <v>76</v>
      </c>
      <c r="B1259" t="s">
        <v>77</v>
      </c>
      <c r="C1259" t="s">
        <v>389</v>
      </c>
      <c r="D1259" t="s">
        <v>79</v>
      </c>
      <c r="E1259" t="s">
        <v>42</v>
      </c>
      <c r="F1259" t="s">
        <v>55</v>
      </c>
      <c r="G1259">
        <v>50271</v>
      </c>
      <c r="H1259">
        <v>611</v>
      </c>
      <c r="I1259">
        <v>315</v>
      </c>
      <c r="J1259">
        <v>41</v>
      </c>
      <c r="K1259">
        <v>1308.3599999999999</v>
      </c>
      <c r="L1259">
        <v>9747.7800000000007</v>
      </c>
      <c r="M1259">
        <v>20</v>
      </c>
      <c r="N1259">
        <v>23</v>
      </c>
      <c r="O1259" t="s">
        <v>43</v>
      </c>
    </row>
    <row r="1260" spans="1:15" x14ac:dyDescent="0.25">
      <c r="A1260" t="s">
        <v>38</v>
      </c>
      <c r="B1260" t="s">
        <v>39</v>
      </c>
      <c r="C1260" t="s">
        <v>468</v>
      </c>
      <c r="D1260" t="s">
        <v>49</v>
      </c>
      <c r="E1260" t="s">
        <v>42</v>
      </c>
      <c r="F1260" t="s">
        <v>55</v>
      </c>
      <c r="G1260">
        <v>20281</v>
      </c>
      <c r="H1260">
        <v>680</v>
      </c>
      <c r="I1260">
        <v>245</v>
      </c>
      <c r="J1260">
        <v>43</v>
      </c>
      <c r="K1260">
        <v>1880.1</v>
      </c>
      <c r="L1260">
        <v>10829.3</v>
      </c>
      <c r="M1260">
        <v>26</v>
      </c>
      <c r="N1260">
        <v>28</v>
      </c>
      <c r="O1260" t="s">
        <v>21</v>
      </c>
    </row>
    <row r="1261" spans="1:15" x14ac:dyDescent="0.25">
      <c r="A1261" t="s">
        <v>33</v>
      </c>
      <c r="B1261" t="s">
        <v>34</v>
      </c>
      <c r="C1261" t="s">
        <v>366</v>
      </c>
      <c r="D1261" t="s">
        <v>36</v>
      </c>
      <c r="E1261" t="s">
        <v>37</v>
      </c>
      <c r="F1261" t="s">
        <v>20</v>
      </c>
      <c r="G1261">
        <v>49690</v>
      </c>
      <c r="H1261">
        <v>2783</v>
      </c>
      <c r="I1261">
        <v>931</v>
      </c>
      <c r="J1261">
        <v>372</v>
      </c>
      <c r="K1261">
        <v>9288.68</v>
      </c>
      <c r="L1261">
        <v>106580.24</v>
      </c>
      <c r="M1261">
        <v>280</v>
      </c>
      <c r="N1261">
        <v>15</v>
      </c>
      <c r="O1261" t="s">
        <v>21</v>
      </c>
    </row>
    <row r="1262" spans="1:15" x14ac:dyDescent="0.25">
      <c r="A1262" t="s">
        <v>65</v>
      </c>
      <c r="B1262" t="s">
        <v>66</v>
      </c>
      <c r="C1262" t="s">
        <v>283</v>
      </c>
      <c r="D1262" t="s">
        <v>103</v>
      </c>
      <c r="E1262" t="s">
        <v>37</v>
      </c>
      <c r="F1262" t="s">
        <v>55</v>
      </c>
      <c r="G1262">
        <v>17246</v>
      </c>
      <c r="H1262">
        <v>1381</v>
      </c>
      <c r="I1262">
        <v>724</v>
      </c>
      <c r="J1262">
        <v>210</v>
      </c>
      <c r="K1262">
        <v>722.97</v>
      </c>
      <c r="L1262">
        <v>57075.519999999997</v>
      </c>
      <c r="M1262">
        <v>181</v>
      </c>
      <c r="N1262">
        <v>14</v>
      </c>
      <c r="O1262" t="s">
        <v>21</v>
      </c>
    </row>
    <row r="1263" spans="1:15" x14ac:dyDescent="0.25">
      <c r="A1263" t="s">
        <v>27</v>
      </c>
      <c r="B1263" t="s">
        <v>28</v>
      </c>
      <c r="C1263" t="s">
        <v>565</v>
      </c>
      <c r="D1263" t="s">
        <v>138</v>
      </c>
      <c r="E1263" t="s">
        <v>31</v>
      </c>
      <c r="F1263" t="s">
        <v>26</v>
      </c>
      <c r="G1263">
        <v>69267</v>
      </c>
      <c r="H1263">
        <v>4664</v>
      </c>
      <c r="I1263">
        <v>2276</v>
      </c>
      <c r="J1263">
        <v>721</v>
      </c>
      <c r="K1263">
        <v>2255.36</v>
      </c>
      <c r="L1263">
        <v>241282.43</v>
      </c>
      <c r="M1263">
        <v>566</v>
      </c>
      <c r="N1263">
        <v>25</v>
      </c>
      <c r="O1263" t="s">
        <v>23</v>
      </c>
    </row>
    <row r="1264" spans="1:15" x14ac:dyDescent="0.25">
      <c r="A1264" t="s">
        <v>47</v>
      </c>
      <c r="B1264" t="s">
        <v>48</v>
      </c>
      <c r="C1264" t="s">
        <v>286</v>
      </c>
      <c r="D1264" t="s">
        <v>41</v>
      </c>
      <c r="E1264" t="s">
        <v>37</v>
      </c>
      <c r="F1264" t="s">
        <v>51</v>
      </c>
      <c r="G1264">
        <v>19331</v>
      </c>
      <c r="H1264">
        <v>1028</v>
      </c>
      <c r="I1264">
        <v>527</v>
      </c>
      <c r="J1264">
        <v>94</v>
      </c>
      <c r="K1264">
        <v>3386.05</v>
      </c>
      <c r="L1264">
        <v>17930.63</v>
      </c>
      <c r="M1264">
        <v>48</v>
      </c>
      <c r="N1264">
        <v>7</v>
      </c>
      <c r="O1264" t="s">
        <v>23</v>
      </c>
    </row>
    <row r="1265" spans="1:15" x14ac:dyDescent="0.25">
      <c r="A1265" t="s">
        <v>27</v>
      </c>
      <c r="B1265" t="s">
        <v>28</v>
      </c>
      <c r="C1265" t="s">
        <v>228</v>
      </c>
      <c r="D1265" t="s">
        <v>138</v>
      </c>
      <c r="E1265" t="s">
        <v>31</v>
      </c>
      <c r="F1265" t="s">
        <v>55</v>
      </c>
      <c r="G1265">
        <v>33467</v>
      </c>
      <c r="H1265">
        <v>2470</v>
      </c>
      <c r="I1265">
        <v>1216</v>
      </c>
      <c r="J1265">
        <v>227</v>
      </c>
      <c r="K1265">
        <v>1071.94</v>
      </c>
      <c r="L1265">
        <v>63469.18</v>
      </c>
      <c r="M1265">
        <v>170</v>
      </c>
      <c r="N1265">
        <v>21</v>
      </c>
    </row>
    <row r="1266" spans="1:15" x14ac:dyDescent="0.25">
      <c r="A1266" t="s">
        <v>52</v>
      </c>
      <c r="B1266" t="s">
        <v>53</v>
      </c>
      <c r="C1266" t="s">
        <v>142</v>
      </c>
      <c r="D1266" t="s">
        <v>30</v>
      </c>
      <c r="E1266" t="s">
        <v>37</v>
      </c>
      <c r="F1266" t="s">
        <v>20</v>
      </c>
      <c r="G1266">
        <v>24958</v>
      </c>
      <c r="H1266">
        <v>1776</v>
      </c>
      <c r="I1266">
        <v>586</v>
      </c>
      <c r="J1266">
        <v>182</v>
      </c>
      <c r="K1266">
        <v>431.05</v>
      </c>
      <c r="L1266">
        <v>69090.13</v>
      </c>
      <c r="M1266">
        <v>140</v>
      </c>
      <c r="N1266">
        <v>15</v>
      </c>
      <c r="O1266" t="s">
        <v>21</v>
      </c>
    </row>
    <row r="1267" spans="1:15" x14ac:dyDescent="0.25">
      <c r="A1267" t="s">
        <v>92</v>
      </c>
      <c r="B1267" t="s">
        <v>93</v>
      </c>
      <c r="C1267" t="s">
        <v>455</v>
      </c>
      <c r="D1267" t="s">
        <v>95</v>
      </c>
      <c r="E1267" t="s">
        <v>31</v>
      </c>
      <c r="F1267" t="s">
        <v>20</v>
      </c>
      <c r="G1267">
        <v>54891</v>
      </c>
      <c r="H1267">
        <v>479</v>
      </c>
      <c r="I1267">
        <v>262</v>
      </c>
      <c r="J1267">
        <v>8</v>
      </c>
      <c r="K1267">
        <v>1335.61</v>
      </c>
      <c r="L1267">
        <v>1428.06</v>
      </c>
      <c r="M1267">
        <v>3</v>
      </c>
      <c r="N1267">
        <v>13</v>
      </c>
      <c r="O1267" t="s">
        <v>23</v>
      </c>
    </row>
    <row r="1268" spans="1:15" x14ac:dyDescent="0.25">
      <c r="A1268" t="s">
        <v>72</v>
      </c>
      <c r="B1268" t="s">
        <v>73</v>
      </c>
      <c r="C1268" t="s">
        <v>404</v>
      </c>
      <c r="D1268" t="s">
        <v>86</v>
      </c>
      <c r="E1268" t="s">
        <v>31</v>
      </c>
      <c r="F1268" t="s">
        <v>55</v>
      </c>
      <c r="G1268">
        <v>15742</v>
      </c>
      <c r="H1268">
        <v>455</v>
      </c>
      <c r="I1268">
        <v>144</v>
      </c>
      <c r="J1268">
        <v>39</v>
      </c>
      <c r="K1268">
        <v>1009.98</v>
      </c>
      <c r="L1268">
        <v>10407.99</v>
      </c>
      <c r="M1268">
        <v>28</v>
      </c>
      <c r="N1268">
        <v>24</v>
      </c>
      <c r="O1268" t="s">
        <v>23</v>
      </c>
    </row>
    <row r="1269" spans="1:15" x14ac:dyDescent="0.25">
      <c r="A1269" t="s">
        <v>15</v>
      </c>
      <c r="B1269" t="s">
        <v>16</v>
      </c>
      <c r="C1269" t="s">
        <v>253</v>
      </c>
      <c r="D1269" t="s">
        <v>91</v>
      </c>
      <c r="E1269" t="s">
        <v>19</v>
      </c>
      <c r="F1269" t="s">
        <v>20</v>
      </c>
      <c r="G1269">
        <v>22877</v>
      </c>
      <c r="H1269">
        <v>475</v>
      </c>
      <c r="I1269">
        <v>161</v>
      </c>
      <c r="J1269">
        <v>47</v>
      </c>
      <c r="K1269">
        <v>5122.04</v>
      </c>
      <c r="L1269">
        <v>32496.1</v>
      </c>
      <c r="M1269">
        <v>26</v>
      </c>
      <c r="N1269">
        <v>27</v>
      </c>
      <c r="O1269" t="s">
        <v>21</v>
      </c>
    </row>
    <row r="1270" spans="1:15" x14ac:dyDescent="0.25">
      <c r="A1270" t="s">
        <v>76</v>
      </c>
      <c r="B1270" t="s">
        <v>77</v>
      </c>
      <c r="C1270" t="s">
        <v>338</v>
      </c>
      <c r="D1270" t="s">
        <v>79</v>
      </c>
      <c r="E1270" t="s">
        <v>42</v>
      </c>
      <c r="F1270" t="s">
        <v>26</v>
      </c>
      <c r="G1270">
        <v>57066</v>
      </c>
      <c r="H1270">
        <v>1230</v>
      </c>
      <c r="I1270">
        <v>598</v>
      </c>
      <c r="J1270">
        <v>48</v>
      </c>
      <c r="K1270">
        <v>2064.16</v>
      </c>
      <c r="L1270">
        <v>7609.52</v>
      </c>
      <c r="M1270">
        <v>26</v>
      </c>
      <c r="N1270">
        <v>16</v>
      </c>
      <c r="O1270" t="s">
        <v>21</v>
      </c>
    </row>
    <row r="1271" spans="1:15" x14ac:dyDescent="0.25">
      <c r="A1271" t="s">
        <v>60</v>
      </c>
      <c r="B1271" t="s">
        <v>61</v>
      </c>
      <c r="C1271" t="s">
        <v>356</v>
      </c>
      <c r="D1271" t="s">
        <v>86</v>
      </c>
      <c r="E1271" t="s">
        <v>64</v>
      </c>
      <c r="F1271" t="s">
        <v>32</v>
      </c>
      <c r="G1271">
        <v>35610</v>
      </c>
      <c r="H1271">
        <v>904</v>
      </c>
      <c r="I1271">
        <v>477</v>
      </c>
      <c r="J1271">
        <v>60</v>
      </c>
      <c r="K1271">
        <v>1674.36</v>
      </c>
      <c r="L1271">
        <v>15724.14</v>
      </c>
      <c r="M1271">
        <v>42</v>
      </c>
      <c r="N1271">
        <v>12</v>
      </c>
      <c r="O1271" t="s">
        <v>21</v>
      </c>
    </row>
    <row r="1272" spans="1:15" x14ac:dyDescent="0.25">
      <c r="A1272" t="s">
        <v>76</v>
      </c>
      <c r="B1272" t="s">
        <v>77</v>
      </c>
      <c r="C1272" t="s">
        <v>215</v>
      </c>
      <c r="D1272" t="s">
        <v>79</v>
      </c>
      <c r="E1272" t="s">
        <v>42</v>
      </c>
      <c r="F1272" t="s">
        <v>26</v>
      </c>
      <c r="G1272">
        <v>79197</v>
      </c>
      <c r="H1272">
        <v>1300</v>
      </c>
      <c r="I1272">
        <v>511</v>
      </c>
      <c r="J1272">
        <v>59</v>
      </c>
      <c r="K1272">
        <v>2114.1999999999998</v>
      </c>
      <c r="L1272">
        <v>9412.77</v>
      </c>
      <c r="M1272">
        <v>38</v>
      </c>
      <c r="O1272" t="s">
        <v>23</v>
      </c>
    </row>
    <row r="1273" spans="1:15" x14ac:dyDescent="0.25">
      <c r="A1273" t="s">
        <v>44</v>
      </c>
      <c r="B1273" t="s">
        <v>45</v>
      </c>
      <c r="C1273" t="s">
        <v>443</v>
      </c>
      <c r="D1273" t="s">
        <v>18</v>
      </c>
      <c r="E1273" t="s">
        <v>19</v>
      </c>
      <c r="F1273" t="s">
        <v>32</v>
      </c>
      <c r="G1273">
        <v>22501</v>
      </c>
      <c r="H1273">
        <v>357</v>
      </c>
      <c r="I1273">
        <v>97</v>
      </c>
      <c r="J1273">
        <v>26</v>
      </c>
      <c r="K1273">
        <v>2530.87</v>
      </c>
      <c r="L1273">
        <v>19463.34</v>
      </c>
      <c r="M1273">
        <v>11</v>
      </c>
      <c r="N1273">
        <v>14</v>
      </c>
      <c r="O1273" t="s">
        <v>21</v>
      </c>
    </row>
    <row r="1274" spans="1:15" x14ac:dyDescent="0.25">
      <c r="A1274" t="s">
        <v>44</v>
      </c>
      <c r="B1274" t="s">
        <v>45</v>
      </c>
      <c r="C1274" t="s">
        <v>572</v>
      </c>
      <c r="D1274" t="s">
        <v>18</v>
      </c>
      <c r="E1274" t="s">
        <v>19</v>
      </c>
      <c r="F1274" t="s">
        <v>32</v>
      </c>
      <c r="G1274">
        <v>23952</v>
      </c>
      <c r="H1274">
        <v>484</v>
      </c>
      <c r="I1274">
        <v>172</v>
      </c>
      <c r="J1274">
        <v>41</v>
      </c>
      <c r="K1274">
        <v>2985.38</v>
      </c>
      <c r="L1274">
        <v>21647.59</v>
      </c>
      <c r="M1274">
        <v>25</v>
      </c>
      <c r="N1274">
        <v>8</v>
      </c>
      <c r="O1274" t="s">
        <v>21</v>
      </c>
    </row>
    <row r="1275" spans="1:15" x14ac:dyDescent="0.25">
      <c r="A1275" t="s">
        <v>33</v>
      </c>
      <c r="B1275" t="s">
        <v>34</v>
      </c>
      <c r="C1275" t="s">
        <v>573</v>
      </c>
      <c r="D1275" t="s">
        <v>170</v>
      </c>
      <c r="E1275" t="s">
        <v>37</v>
      </c>
      <c r="F1275" t="s">
        <v>20</v>
      </c>
      <c r="G1275">
        <v>18677</v>
      </c>
      <c r="H1275">
        <v>817</v>
      </c>
      <c r="I1275">
        <v>428</v>
      </c>
      <c r="J1275">
        <v>68</v>
      </c>
      <c r="K1275">
        <v>3482.18</v>
      </c>
      <c r="L1275">
        <v>22158.63</v>
      </c>
      <c r="M1275">
        <v>53</v>
      </c>
      <c r="N1275">
        <v>28</v>
      </c>
      <c r="O1275" t="s">
        <v>21</v>
      </c>
    </row>
    <row r="1276" spans="1:15" x14ac:dyDescent="0.25">
      <c r="A1276" t="s">
        <v>52</v>
      </c>
      <c r="B1276" t="s">
        <v>53</v>
      </c>
      <c r="C1276" t="s">
        <v>142</v>
      </c>
      <c r="D1276" t="s">
        <v>138</v>
      </c>
      <c r="E1276" t="s">
        <v>37</v>
      </c>
      <c r="F1276" t="s">
        <v>51</v>
      </c>
      <c r="G1276">
        <v>41428</v>
      </c>
      <c r="H1276">
        <v>2728</v>
      </c>
      <c r="I1276">
        <v>925</v>
      </c>
      <c r="J1276">
        <v>302</v>
      </c>
      <c r="K1276">
        <v>789.11</v>
      </c>
      <c r="L1276">
        <v>96937.07</v>
      </c>
      <c r="M1276">
        <v>201</v>
      </c>
      <c r="N1276">
        <v>8</v>
      </c>
      <c r="O1276" t="s">
        <v>43</v>
      </c>
    </row>
    <row r="1277" spans="1:15" x14ac:dyDescent="0.25">
      <c r="A1277" t="s">
        <v>76</v>
      </c>
      <c r="B1277" t="s">
        <v>77</v>
      </c>
      <c r="C1277" t="s">
        <v>574</v>
      </c>
      <c r="D1277" t="s">
        <v>79</v>
      </c>
      <c r="E1277" t="s">
        <v>42</v>
      </c>
      <c r="F1277" t="s">
        <v>32</v>
      </c>
      <c r="G1277">
        <v>63909</v>
      </c>
      <c r="H1277">
        <v>1316</v>
      </c>
      <c r="I1277">
        <v>712</v>
      </c>
      <c r="J1277">
        <v>53</v>
      </c>
      <c r="K1277">
        <v>2221.79</v>
      </c>
      <c r="L1277">
        <v>13086.09</v>
      </c>
      <c r="M1277">
        <v>29</v>
      </c>
      <c r="N1277">
        <v>10</v>
      </c>
      <c r="O1277" t="s">
        <v>43</v>
      </c>
    </row>
    <row r="1278" spans="1:15" x14ac:dyDescent="0.25">
      <c r="A1278" t="s">
        <v>65</v>
      </c>
      <c r="B1278" t="s">
        <v>66</v>
      </c>
      <c r="C1278" t="s">
        <v>538</v>
      </c>
      <c r="D1278" t="s">
        <v>120</v>
      </c>
      <c r="E1278" t="s">
        <v>37</v>
      </c>
      <c r="F1278" t="s">
        <v>55</v>
      </c>
      <c r="G1278">
        <v>19323</v>
      </c>
      <c r="H1278">
        <v>2813</v>
      </c>
      <c r="I1278">
        <v>814</v>
      </c>
      <c r="J1278">
        <v>343</v>
      </c>
      <c r="K1278">
        <v>1311.04</v>
      </c>
      <c r="L1278">
        <v>90281.88</v>
      </c>
      <c r="M1278">
        <v>258</v>
      </c>
      <c r="N1278">
        <v>14</v>
      </c>
      <c r="O1278" t="s">
        <v>43</v>
      </c>
    </row>
    <row r="1279" spans="1:15" x14ac:dyDescent="0.25">
      <c r="A1279" t="s">
        <v>129</v>
      </c>
      <c r="B1279" t="s">
        <v>130</v>
      </c>
      <c r="C1279" t="s">
        <v>346</v>
      </c>
      <c r="D1279" t="s">
        <v>79</v>
      </c>
      <c r="E1279" t="s">
        <v>31</v>
      </c>
      <c r="F1279" t="s">
        <v>20</v>
      </c>
      <c r="G1279">
        <v>39736</v>
      </c>
      <c r="H1279">
        <v>958</v>
      </c>
      <c r="I1279">
        <v>380</v>
      </c>
      <c r="J1279">
        <v>58</v>
      </c>
      <c r="K1279">
        <v>2372.91</v>
      </c>
      <c r="L1279">
        <v>12788.43</v>
      </c>
      <c r="M1279">
        <v>34</v>
      </c>
      <c r="N1279">
        <v>16</v>
      </c>
      <c r="O1279" t="s">
        <v>23</v>
      </c>
    </row>
    <row r="1280" spans="1:15" x14ac:dyDescent="0.25">
      <c r="A1280" t="s">
        <v>44</v>
      </c>
      <c r="B1280" t="s">
        <v>45</v>
      </c>
      <c r="C1280" t="s">
        <v>261</v>
      </c>
      <c r="D1280" t="s">
        <v>91</v>
      </c>
      <c r="E1280" t="s">
        <v>19</v>
      </c>
      <c r="F1280" t="s">
        <v>20</v>
      </c>
      <c r="G1280">
        <v>5556</v>
      </c>
      <c r="H1280">
        <v>181</v>
      </c>
      <c r="I1280">
        <v>80</v>
      </c>
      <c r="J1280">
        <v>19</v>
      </c>
      <c r="K1280">
        <v>1405.41</v>
      </c>
      <c r="L1280">
        <v>8902.1200000000008</v>
      </c>
      <c r="M1280">
        <v>9</v>
      </c>
      <c r="N1280">
        <v>28</v>
      </c>
      <c r="O1280" t="s">
        <v>21</v>
      </c>
    </row>
    <row r="1281" spans="1:15" x14ac:dyDescent="0.25">
      <c r="A1281" t="s">
        <v>60</v>
      </c>
      <c r="B1281" t="s">
        <v>61</v>
      </c>
      <c r="C1281" t="s">
        <v>231</v>
      </c>
      <c r="D1281" t="s">
        <v>63</v>
      </c>
      <c r="E1281" t="s">
        <v>64</v>
      </c>
      <c r="F1281" t="s">
        <v>55</v>
      </c>
      <c r="G1281">
        <v>32747</v>
      </c>
      <c r="H1281">
        <v>980</v>
      </c>
      <c r="I1281">
        <v>332</v>
      </c>
      <c r="J1281">
        <v>76</v>
      </c>
      <c r="K1281">
        <v>2874.23</v>
      </c>
      <c r="L1281">
        <v>16578.13</v>
      </c>
      <c r="M1281">
        <v>52</v>
      </c>
      <c r="N1281">
        <v>21</v>
      </c>
      <c r="O1281" t="s">
        <v>23</v>
      </c>
    </row>
    <row r="1282" spans="1:15" x14ac:dyDescent="0.25">
      <c r="A1282" t="s">
        <v>15</v>
      </c>
      <c r="B1282" t="s">
        <v>16</v>
      </c>
      <c r="C1282" t="s">
        <v>529</v>
      </c>
      <c r="D1282" t="s">
        <v>91</v>
      </c>
      <c r="E1282" t="s">
        <v>19</v>
      </c>
      <c r="F1282" t="s">
        <v>55</v>
      </c>
      <c r="G1282">
        <v>18305</v>
      </c>
      <c r="H1282">
        <v>505</v>
      </c>
      <c r="I1282">
        <v>260</v>
      </c>
      <c r="J1282">
        <v>55</v>
      </c>
      <c r="K1282">
        <v>3032.45</v>
      </c>
      <c r="L1282">
        <v>24915.68</v>
      </c>
      <c r="M1282">
        <v>25</v>
      </c>
      <c r="N1282">
        <v>11</v>
      </c>
      <c r="O1282" t="s">
        <v>43</v>
      </c>
    </row>
    <row r="1283" spans="1:15" x14ac:dyDescent="0.25">
      <c r="A1283" t="s">
        <v>38</v>
      </c>
      <c r="B1283" t="s">
        <v>39</v>
      </c>
      <c r="C1283" t="s">
        <v>575</v>
      </c>
      <c r="D1283" t="s">
        <v>41</v>
      </c>
      <c r="E1283" t="s">
        <v>42</v>
      </c>
      <c r="F1283" t="s">
        <v>32</v>
      </c>
      <c r="G1283">
        <v>31469</v>
      </c>
      <c r="H1283">
        <v>1360</v>
      </c>
      <c r="I1283">
        <v>486</v>
      </c>
      <c r="J1283">
        <v>106</v>
      </c>
      <c r="K1283">
        <v>3348.64</v>
      </c>
      <c r="L1283">
        <v>17424.23</v>
      </c>
      <c r="M1283">
        <v>60</v>
      </c>
      <c r="N1283">
        <v>21</v>
      </c>
      <c r="O1283" t="s">
        <v>23</v>
      </c>
    </row>
    <row r="1284" spans="1:15" x14ac:dyDescent="0.25">
      <c r="A1284" t="s">
        <v>60</v>
      </c>
      <c r="B1284" t="s">
        <v>61</v>
      </c>
      <c r="C1284" t="s">
        <v>222</v>
      </c>
      <c r="D1284" t="s">
        <v>86</v>
      </c>
      <c r="E1284" t="s">
        <v>64</v>
      </c>
      <c r="F1284" t="s">
        <v>20</v>
      </c>
      <c r="G1284">
        <v>63538</v>
      </c>
      <c r="H1284">
        <v>1880</v>
      </c>
      <c r="I1284">
        <v>917</v>
      </c>
      <c r="J1284">
        <v>138</v>
      </c>
      <c r="K1284">
        <v>3450.61</v>
      </c>
      <c r="L1284">
        <v>29067.599999999999</v>
      </c>
      <c r="M1284">
        <v>95</v>
      </c>
      <c r="N1284">
        <v>8</v>
      </c>
      <c r="O1284" t="s">
        <v>43</v>
      </c>
    </row>
    <row r="1285" spans="1:15" x14ac:dyDescent="0.25">
      <c r="A1285" t="s">
        <v>92</v>
      </c>
      <c r="B1285" t="s">
        <v>93</v>
      </c>
      <c r="C1285" t="s">
        <v>242</v>
      </c>
      <c r="D1285" t="s">
        <v>95</v>
      </c>
      <c r="E1285" t="s">
        <v>31</v>
      </c>
      <c r="F1285" t="s">
        <v>20</v>
      </c>
      <c r="G1285">
        <v>21215</v>
      </c>
      <c r="H1285">
        <v>219</v>
      </c>
      <c r="I1285">
        <v>92</v>
      </c>
      <c r="J1285">
        <v>4</v>
      </c>
      <c r="K1285">
        <v>743.18</v>
      </c>
      <c r="L1285">
        <v>759.87</v>
      </c>
      <c r="M1285">
        <v>1</v>
      </c>
      <c r="N1285">
        <v>17</v>
      </c>
      <c r="O1285" t="s">
        <v>43</v>
      </c>
    </row>
    <row r="1286" spans="1:15" x14ac:dyDescent="0.25">
      <c r="A1286" t="s">
        <v>65</v>
      </c>
      <c r="B1286" t="s">
        <v>66</v>
      </c>
      <c r="C1286" t="s">
        <v>56</v>
      </c>
      <c r="D1286" t="s">
        <v>103</v>
      </c>
      <c r="E1286" t="s">
        <v>37</v>
      </c>
      <c r="F1286" t="s">
        <v>32</v>
      </c>
      <c r="G1286">
        <v>12875</v>
      </c>
      <c r="H1286">
        <v>1063</v>
      </c>
      <c r="I1286">
        <v>364</v>
      </c>
      <c r="J1286">
        <v>177</v>
      </c>
      <c r="K1286">
        <v>537.39</v>
      </c>
      <c r="L1286">
        <v>37746.26</v>
      </c>
      <c r="M1286">
        <v>138</v>
      </c>
      <c r="N1286">
        <v>8</v>
      </c>
      <c r="O1286" t="s">
        <v>43</v>
      </c>
    </row>
    <row r="1287" spans="1:15" x14ac:dyDescent="0.25">
      <c r="A1287" t="s">
        <v>38</v>
      </c>
      <c r="B1287" t="s">
        <v>39</v>
      </c>
      <c r="C1287" t="s">
        <v>296</v>
      </c>
      <c r="D1287" t="s">
        <v>41</v>
      </c>
      <c r="E1287" t="s">
        <v>42</v>
      </c>
      <c r="F1287" t="s">
        <v>55</v>
      </c>
      <c r="G1287">
        <v>45475</v>
      </c>
      <c r="H1287">
        <v>2177</v>
      </c>
      <c r="I1287">
        <v>791</v>
      </c>
      <c r="J1287">
        <v>194</v>
      </c>
      <c r="K1287">
        <v>6664.83</v>
      </c>
      <c r="L1287">
        <v>44869.1</v>
      </c>
      <c r="M1287">
        <v>133</v>
      </c>
      <c r="N1287">
        <v>17</v>
      </c>
      <c r="O1287" t="s">
        <v>23</v>
      </c>
    </row>
    <row r="1288" spans="1:15" x14ac:dyDescent="0.25">
      <c r="A1288" t="s">
        <v>60</v>
      </c>
      <c r="B1288" t="s">
        <v>61</v>
      </c>
      <c r="C1288" t="s">
        <v>198</v>
      </c>
      <c r="D1288" t="s">
        <v>70</v>
      </c>
      <c r="E1288" t="s">
        <v>64</v>
      </c>
      <c r="F1288" t="s">
        <v>32</v>
      </c>
      <c r="G1288">
        <v>45576</v>
      </c>
      <c r="H1288">
        <v>1811</v>
      </c>
      <c r="I1288">
        <v>460</v>
      </c>
      <c r="J1288">
        <v>114</v>
      </c>
      <c r="K1288">
        <v>3691.88</v>
      </c>
      <c r="L1288">
        <v>30493.27</v>
      </c>
      <c r="M1288">
        <v>62</v>
      </c>
      <c r="N1288">
        <v>23</v>
      </c>
      <c r="O1288" t="s">
        <v>21</v>
      </c>
    </row>
    <row r="1289" spans="1:15" x14ac:dyDescent="0.25">
      <c r="A1289" t="s">
        <v>92</v>
      </c>
      <c r="B1289" t="s">
        <v>93</v>
      </c>
      <c r="C1289" t="s">
        <v>358</v>
      </c>
      <c r="D1289" t="s">
        <v>95</v>
      </c>
      <c r="E1289" t="s">
        <v>31</v>
      </c>
      <c r="F1289" t="s">
        <v>20</v>
      </c>
      <c r="G1289">
        <v>30847</v>
      </c>
      <c r="H1289">
        <v>524</v>
      </c>
      <c r="I1289">
        <v>271</v>
      </c>
      <c r="J1289">
        <v>15</v>
      </c>
      <c r="K1289">
        <v>1733.84</v>
      </c>
      <c r="L1289">
        <v>1884.01</v>
      </c>
      <c r="M1289">
        <v>5</v>
      </c>
      <c r="N1289">
        <v>21</v>
      </c>
      <c r="O1289" t="s">
        <v>23</v>
      </c>
    </row>
    <row r="1290" spans="1:15" x14ac:dyDescent="0.25">
      <c r="A1290" t="s">
        <v>72</v>
      </c>
      <c r="B1290" t="s">
        <v>73</v>
      </c>
      <c r="C1290" t="s">
        <v>305</v>
      </c>
      <c r="D1290" t="s">
        <v>86</v>
      </c>
      <c r="E1290" t="s">
        <v>31</v>
      </c>
      <c r="F1290" t="s">
        <v>26</v>
      </c>
      <c r="G1290">
        <v>53427</v>
      </c>
      <c r="H1290">
        <v>2496</v>
      </c>
      <c r="I1290">
        <v>1092</v>
      </c>
      <c r="J1290">
        <v>169</v>
      </c>
      <c r="K1290">
        <v>3902.73</v>
      </c>
      <c r="L1290">
        <v>41952.12</v>
      </c>
      <c r="M1290">
        <v>95</v>
      </c>
      <c r="N1290">
        <v>22</v>
      </c>
      <c r="O1290" t="s">
        <v>23</v>
      </c>
    </row>
    <row r="1291" spans="1:15" x14ac:dyDescent="0.25">
      <c r="A1291" t="s">
        <v>76</v>
      </c>
      <c r="B1291" t="s">
        <v>77</v>
      </c>
      <c r="C1291" t="s">
        <v>121</v>
      </c>
      <c r="D1291" t="s">
        <v>82</v>
      </c>
      <c r="E1291" t="s">
        <v>42</v>
      </c>
      <c r="F1291" t="s">
        <v>51</v>
      </c>
      <c r="G1291">
        <v>59254</v>
      </c>
      <c r="H1291">
        <v>1233</v>
      </c>
      <c r="I1291">
        <v>532</v>
      </c>
      <c r="J1291">
        <v>61</v>
      </c>
      <c r="K1291">
        <v>1802.53</v>
      </c>
      <c r="L1291">
        <v>13753.15</v>
      </c>
      <c r="M1291">
        <v>29</v>
      </c>
      <c r="N1291">
        <v>28</v>
      </c>
      <c r="O1291" t="s">
        <v>43</v>
      </c>
    </row>
    <row r="1292" spans="1:15" x14ac:dyDescent="0.25">
      <c r="A1292" t="s">
        <v>60</v>
      </c>
      <c r="B1292" t="s">
        <v>61</v>
      </c>
      <c r="C1292" t="s">
        <v>188</v>
      </c>
      <c r="D1292" t="s">
        <v>63</v>
      </c>
      <c r="E1292" t="s">
        <v>64</v>
      </c>
      <c r="F1292" t="s">
        <v>55</v>
      </c>
      <c r="G1292">
        <v>19361</v>
      </c>
      <c r="H1292">
        <v>575</v>
      </c>
      <c r="I1292">
        <v>244</v>
      </c>
      <c r="J1292">
        <v>61</v>
      </c>
      <c r="K1292">
        <v>1775.6</v>
      </c>
      <c r="L1292">
        <v>13754.04</v>
      </c>
      <c r="M1292">
        <v>45</v>
      </c>
      <c r="N1292">
        <v>7</v>
      </c>
      <c r="O1292" t="s">
        <v>43</v>
      </c>
    </row>
    <row r="1293" spans="1:15" x14ac:dyDescent="0.25">
      <c r="A1293" t="s">
        <v>52</v>
      </c>
      <c r="B1293" t="s">
        <v>53</v>
      </c>
      <c r="C1293" t="s">
        <v>458</v>
      </c>
      <c r="D1293" t="s">
        <v>138</v>
      </c>
      <c r="E1293" t="s">
        <v>37</v>
      </c>
      <c r="F1293" t="s">
        <v>32</v>
      </c>
      <c r="G1293">
        <v>16955</v>
      </c>
      <c r="H1293">
        <v>1234</v>
      </c>
      <c r="I1293">
        <v>644</v>
      </c>
      <c r="J1293">
        <v>169</v>
      </c>
      <c r="K1293">
        <v>252.5</v>
      </c>
      <c r="L1293">
        <v>66660.28</v>
      </c>
      <c r="M1293">
        <v>121</v>
      </c>
      <c r="N1293">
        <v>18</v>
      </c>
      <c r="O1293" t="s">
        <v>43</v>
      </c>
    </row>
    <row r="1294" spans="1:15" x14ac:dyDescent="0.25">
      <c r="A1294" t="s">
        <v>15</v>
      </c>
      <c r="B1294" t="s">
        <v>16</v>
      </c>
      <c r="C1294" t="s">
        <v>576</v>
      </c>
      <c r="D1294" t="s">
        <v>91</v>
      </c>
      <c r="E1294" t="s">
        <v>19</v>
      </c>
      <c r="F1294" t="s">
        <v>55</v>
      </c>
      <c r="G1294">
        <v>12774</v>
      </c>
      <c r="H1294">
        <v>354</v>
      </c>
      <c r="I1294">
        <v>161</v>
      </c>
      <c r="J1294">
        <v>27</v>
      </c>
      <c r="K1294">
        <v>2377.4</v>
      </c>
      <c r="L1294">
        <v>17077.310000000001</v>
      </c>
      <c r="M1294">
        <v>13</v>
      </c>
      <c r="N1294">
        <v>8</v>
      </c>
      <c r="O1294" t="s">
        <v>21</v>
      </c>
    </row>
    <row r="1295" spans="1:15" x14ac:dyDescent="0.25">
      <c r="A1295" t="s">
        <v>52</v>
      </c>
      <c r="B1295" t="s">
        <v>53</v>
      </c>
      <c r="C1295" t="s">
        <v>384</v>
      </c>
      <c r="D1295" t="s">
        <v>89</v>
      </c>
      <c r="E1295" t="s">
        <v>37</v>
      </c>
      <c r="F1295" t="s">
        <v>32</v>
      </c>
      <c r="G1295">
        <v>26536</v>
      </c>
      <c r="H1295">
        <v>1907</v>
      </c>
      <c r="I1295">
        <v>854</v>
      </c>
      <c r="J1295">
        <v>245</v>
      </c>
      <c r="K1295">
        <v>448.94</v>
      </c>
      <c r="L1295">
        <v>62865.4</v>
      </c>
      <c r="M1295">
        <v>194</v>
      </c>
      <c r="N1295">
        <v>9</v>
      </c>
      <c r="O1295" t="s">
        <v>21</v>
      </c>
    </row>
    <row r="1296" spans="1:15" x14ac:dyDescent="0.25">
      <c r="A1296" t="s">
        <v>27</v>
      </c>
      <c r="B1296" t="s">
        <v>28</v>
      </c>
      <c r="C1296" t="s">
        <v>110</v>
      </c>
      <c r="D1296" t="s">
        <v>138</v>
      </c>
      <c r="E1296" t="s">
        <v>31</v>
      </c>
      <c r="F1296" t="s">
        <v>32</v>
      </c>
      <c r="G1296">
        <v>47595</v>
      </c>
      <c r="H1296">
        <v>3802</v>
      </c>
      <c r="I1296">
        <v>1758</v>
      </c>
      <c r="J1296">
        <v>453</v>
      </c>
      <c r="K1296">
        <v>1154.94</v>
      </c>
      <c r="L1296">
        <v>143151.04999999999</v>
      </c>
      <c r="M1296">
        <v>297</v>
      </c>
      <c r="N1296">
        <v>27</v>
      </c>
      <c r="O1296" t="s">
        <v>21</v>
      </c>
    </row>
    <row r="1297" spans="1:15" x14ac:dyDescent="0.25">
      <c r="A1297" t="s">
        <v>98</v>
      </c>
      <c r="B1297" t="s">
        <v>99</v>
      </c>
      <c r="C1297" t="s">
        <v>431</v>
      </c>
      <c r="D1297" t="s">
        <v>103</v>
      </c>
      <c r="E1297" t="s">
        <v>42</v>
      </c>
      <c r="F1297" t="s">
        <v>26</v>
      </c>
      <c r="G1297">
        <v>25986</v>
      </c>
      <c r="H1297">
        <v>2908</v>
      </c>
      <c r="I1297">
        <v>1409</v>
      </c>
      <c r="J1297">
        <v>597</v>
      </c>
      <c r="K1297">
        <v>1012.72</v>
      </c>
      <c r="L1297">
        <v>201420.92</v>
      </c>
      <c r="M1297">
        <v>449</v>
      </c>
      <c r="N1297">
        <v>22</v>
      </c>
      <c r="O1297" t="s">
        <v>43</v>
      </c>
    </row>
    <row r="1298" spans="1:15" x14ac:dyDescent="0.25">
      <c r="A1298" t="s">
        <v>98</v>
      </c>
      <c r="B1298" t="s">
        <v>99</v>
      </c>
      <c r="C1298" t="s">
        <v>370</v>
      </c>
      <c r="D1298" t="s">
        <v>120</v>
      </c>
      <c r="E1298" t="s">
        <v>42</v>
      </c>
      <c r="F1298" t="s">
        <v>51</v>
      </c>
      <c r="G1298">
        <v>14862</v>
      </c>
      <c r="H1298">
        <v>2023</v>
      </c>
      <c r="I1298">
        <v>1027</v>
      </c>
      <c r="J1298">
        <v>400</v>
      </c>
      <c r="K1298">
        <v>1100.49</v>
      </c>
      <c r="L1298">
        <v>140509.74</v>
      </c>
      <c r="M1298">
        <v>293</v>
      </c>
      <c r="N1298">
        <v>15</v>
      </c>
      <c r="O1298" t="s">
        <v>43</v>
      </c>
    </row>
    <row r="1299" spans="1:15" x14ac:dyDescent="0.25">
      <c r="A1299" t="s">
        <v>65</v>
      </c>
      <c r="B1299" t="s">
        <v>66</v>
      </c>
      <c r="C1299" t="s">
        <v>550</v>
      </c>
      <c r="D1299" t="s">
        <v>68</v>
      </c>
      <c r="E1299" t="s">
        <v>37</v>
      </c>
      <c r="F1299" t="s">
        <v>32</v>
      </c>
      <c r="G1299">
        <v>8903</v>
      </c>
      <c r="H1299">
        <v>1156</v>
      </c>
      <c r="I1299">
        <v>363</v>
      </c>
      <c r="J1299">
        <v>220</v>
      </c>
      <c r="K1299">
        <v>630.49</v>
      </c>
      <c r="L1299">
        <v>81332.83</v>
      </c>
      <c r="M1299">
        <v>197</v>
      </c>
      <c r="N1299">
        <v>30</v>
      </c>
      <c r="O1299" t="s">
        <v>21</v>
      </c>
    </row>
    <row r="1300" spans="1:15" x14ac:dyDescent="0.25">
      <c r="A1300" t="s">
        <v>47</v>
      </c>
      <c r="B1300" t="s">
        <v>48</v>
      </c>
      <c r="C1300" t="s">
        <v>358</v>
      </c>
      <c r="D1300" t="s">
        <v>106</v>
      </c>
      <c r="E1300" t="s">
        <v>37</v>
      </c>
      <c r="F1300" t="s">
        <v>20</v>
      </c>
      <c r="G1300">
        <v>51063</v>
      </c>
      <c r="H1300">
        <v>1798</v>
      </c>
      <c r="I1300">
        <v>903</v>
      </c>
      <c r="J1300">
        <v>99</v>
      </c>
      <c r="K1300">
        <v>3443.05</v>
      </c>
      <c r="L1300">
        <v>18135.66</v>
      </c>
      <c r="M1300">
        <v>67</v>
      </c>
      <c r="N1300">
        <v>26</v>
      </c>
      <c r="O1300" t="s">
        <v>21</v>
      </c>
    </row>
    <row r="1301" spans="1:15" x14ac:dyDescent="0.25">
      <c r="A1301" t="s">
        <v>15</v>
      </c>
      <c r="B1301" t="s">
        <v>16</v>
      </c>
      <c r="C1301" t="s">
        <v>527</v>
      </c>
      <c r="D1301" t="s">
        <v>91</v>
      </c>
      <c r="E1301" t="s">
        <v>19</v>
      </c>
      <c r="F1301" t="s">
        <v>55</v>
      </c>
      <c r="G1301">
        <v>15494</v>
      </c>
      <c r="H1301">
        <v>510</v>
      </c>
      <c r="I1301">
        <v>254</v>
      </c>
      <c r="J1301">
        <v>63</v>
      </c>
      <c r="K1301">
        <v>5214.79</v>
      </c>
      <c r="L1301">
        <v>35558.26</v>
      </c>
      <c r="M1301">
        <v>36</v>
      </c>
      <c r="O1301" t="s">
        <v>21</v>
      </c>
    </row>
    <row r="1302" spans="1:15" x14ac:dyDescent="0.25">
      <c r="A1302" t="s">
        <v>33</v>
      </c>
      <c r="B1302" t="s">
        <v>34</v>
      </c>
      <c r="C1302" t="s">
        <v>572</v>
      </c>
      <c r="D1302" t="s">
        <v>164</v>
      </c>
      <c r="E1302" t="s">
        <v>37</v>
      </c>
      <c r="F1302" t="s">
        <v>26</v>
      </c>
      <c r="G1302">
        <v>15260</v>
      </c>
      <c r="H1302">
        <v>620</v>
      </c>
      <c r="I1302">
        <v>160</v>
      </c>
      <c r="J1302">
        <v>66</v>
      </c>
      <c r="K1302">
        <v>2471.3200000000002</v>
      </c>
      <c r="L1302">
        <v>16119.96</v>
      </c>
      <c r="M1302">
        <v>42</v>
      </c>
      <c r="N1302">
        <v>13</v>
      </c>
      <c r="O1302" t="s">
        <v>43</v>
      </c>
    </row>
    <row r="1303" spans="1:15" x14ac:dyDescent="0.25">
      <c r="A1303" t="s">
        <v>38</v>
      </c>
      <c r="B1303" t="s">
        <v>39</v>
      </c>
      <c r="C1303" t="s">
        <v>419</v>
      </c>
      <c r="D1303" t="s">
        <v>49</v>
      </c>
      <c r="E1303" t="s">
        <v>42</v>
      </c>
      <c r="F1303" t="s">
        <v>32</v>
      </c>
      <c r="G1303">
        <v>47488</v>
      </c>
      <c r="H1303">
        <v>2328</v>
      </c>
      <c r="I1303">
        <v>1183</v>
      </c>
      <c r="J1303">
        <v>182</v>
      </c>
      <c r="K1303">
        <v>5525.49</v>
      </c>
      <c r="L1303">
        <v>38888.35</v>
      </c>
      <c r="M1303">
        <v>126</v>
      </c>
      <c r="N1303">
        <v>28</v>
      </c>
      <c r="O1303" t="s">
        <v>23</v>
      </c>
    </row>
    <row r="1304" spans="1:15" x14ac:dyDescent="0.25">
      <c r="A1304" t="s">
        <v>52</v>
      </c>
      <c r="B1304" t="s">
        <v>53</v>
      </c>
      <c r="C1304" t="s">
        <v>550</v>
      </c>
      <c r="D1304" t="s">
        <v>30</v>
      </c>
      <c r="E1304" t="s">
        <v>37</v>
      </c>
      <c r="F1304" t="s">
        <v>55</v>
      </c>
      <c r="G1304">
        <v>68029</v>
      </c>
      <c r="H1304">
        <v>4966</v>
      </c>
      <c r="I1304">
        <v>1683</v>
      </c>
      <c r="J1304">
        <v>604</v>
      </c>
      <c r="K1304">
        <v>2119.5300000000002</v>
      </c>
      <c r="L1304">
        <v>230857.53</v>
      </c>
      <c r="M1304">
        <v>419</v>
      </c>
      <c r="N1304">
        <v>18</v>
      </c>
      <c r="O1304" t="s">
        <v>21</v>
      </c>
    </row>
    <row r="1305" spans="1:15" x14ac:dyDescent="0.25">
      <c r="A1305" t="s">
        <v>178</v>
      </c>
      <c r="B1305" t="s">
        <v>179</v>
      </c>
      <c r="C1305" t="s">
        <v>450</v>
      </c>
      <c r="D1305" t="s">
        <v>95</v>
      </c>
      <c r="E1305" t="s">
        <v>64</v>
      </c>
      <c r="F1305" t="s">
        <v>26</v>
      </c>
      <c r="G1305">
        <v>50042</v>
      </c>
      <c r="H1305">
        <v>382</v>
      </c>
      <c r="I1305">
        <v>200</v>
      </c>
      <c r="J1305">
        <v>11</v>
      </c>
      <c r="K1305">
        <v>878.37</v>
      </c>
      <c r="L1305">
        <v>1347.28</v>
      </c>
      <c r="M1305">
        <v>4</v>
      </c>
      <c r="N1305">
        <v>13</v>
      </c>
      <c r="O1305" t="s">
        <v>23</v>
      </c>
    </row>
    <row r="1306" spans="1:15" x14ac:dyDescent="0.25">
      <c r="A1306" t="s">
        <v>38</v>
      </c>
      <c r="B1306" t="s">
        <v>39</v>
      </c>
      <c r="C1306" t="s">
        <v>85</v>
      </c>
      <c r="D1306" t="s">
        <v>41</v>
      </c>
      <c r="E1306" t="s">
        <v>42</v>
      </c>
      <c r="F1306" t="s">
        <v>55</v>
      </c>
      <c r="G1306">
        <v>20010</v>
      </c>
      <c r="H1306">
        <v>805</v>
      </c>
      <c r="I1306">
        <v>213</v>
      </c>
      <c r="J1306">
        <v>78</v>
      </c>
      <c r="K1306">
        <v>2644.53</v>
      </c>
      <c r="L1306">
        <v>15778.91</v>
      </c>
      <c r="M1306">
        <v>53</v>
      </c>
      <c r="N1306">
        <v>28</v>
      </c>
      <c r="O1306" t="s">
        <v>21</v>
      </c>
    </row>
    <row r="1307" spans="1:15" x14ac:dyDescent="0.25">
      <c r="A1307" t="s">
        <v>178</v>
      </c>
      <c r="B1307" t="s">
        <v>179</v>
      </c>
      <c r="C1307" t="s">
        <v>265</v>
      </c>
      <c r="D1307" t="s">
        <v>95</v>
      </c>
      <c r="E1307" t="s">
        <v>64</v>
      </c>
      <c r="F1307" t="s">
        <v>32</v>
      </c>
      <c r="G1307">
        <v>40959</v>
      </c>
      <c r="H1307">
        <v>569</v>
      </c>
      <c r="I1307">
        <v>295</v>
      </c>
      <c r="J1307">
        <v>21</v>
      </c>
      <c r="K1307">
        <v>1540.7</v>
      </c>
      <c r="L1307">
        <v>2936.84</v>
      </c>
      <c r="M1307">
        <v>10</v>
      </c>
      <c r="N1307">
        <v>8</v>
      </c>
      <c r="O1307" t="s">
        <v>23</v>
      </c>
    </row>
    <row r="1308" spans="1:15" x14ac:dyDescent="0.25">
      <c r="A1308" t="s">
        <v>65</v>
      </c>
      <c r="B1308" t="s">
        <v>66</v>
      </c>
      <c r="C1308" t="s">
        <v>365</v>
      </c>
      <c r="D1308" t="s">
        <v>120</v>
      </c>
      <c r="E1308" t="s">
        <v>37</v>
      </c>
      <c r="F1308" t="s">
        <v>55</v>
      </c>
      <c r="G1308">
        <v>26103</v>
      </c>
      <c r="H1308">
        <v>2284</v>
      </c>
      <c r="I1308">
        <v>790</v>
      </c>
      <c r="J1308">
        <v>422</v>
      </c>
      <c r="K1308">
        <v>1418.12</v>
      </c>
      <c r="L1308">
        <v>153550.06</v>
      </c>
      <c r="M1308">
        <v>356</v>
      </c>
      <c r="N1308">
        <v>21</v>
      </c>
      <c r="O1308" t="s">
        <v>43</v>
      </c>
    </row>
    <row r="1309" spans="1:15" x14ac:dyDescent="0.25">
      <c r="A1309" t="s">
        <v>92</v>
      </c>
      <c r="B1309" t="s">
        <v>93</v>
      </c>
      <c r="C1309" t="s">
        <v>577</v>
      </c>
      <c r="D1309" t="s">
        <v>95</v>
      </c>
      <c r="E1309" t="s">
        <v>31</v>
      </c>
      <c r="F1309" t="s">
        <v>26</v>
      </c>
      <c r="G1309">
        <v>74986</v>
      </c>
      <c r="H1309">
        <v>995</v>
      </c>
      <c r="I1309">
        <v>271</v>
      </c>
      <c r="J1309">
        <v>16</v>
      </c>
      <c r="K1309">
        <v>3691.76</v>
      </c>
      <c r="L1309">
        <v>2133.33</v>
      </c>
      <c r="M1309">
        <v>7</v>
      </c>
      <c r="N1309">
        <v>18</v>
      </c>
      <c r="O1309" t="s">
        <v>43</v>
      </c>
    </row>
    <row r="1310" spans="1:15" x14ac:dyDescent="0.25">
      <c r="A1310" t="s">
        <v>60</v>
      </c>
      <c r="B1310" t="s">
        <v>61</v>
      </c>
      <c r="C1310" t="s">
        <v>409</v>
      </c>
      <c r="D1310" t="s">
        <v>86</v>
      </c>
      <c r="E1310" t="s">
        <v>64</v>
      </c>
      <c r="F1310" t="s">
        <v>20</v>
      </c>
      <c r="G1310">
        <v>29374</v>
      </c>
      <c r="H1310">
        <v>1250</v>
      </c>
      <c r="I1310">
        <v>521</v>
      </c>
      <c r="J1310">
        <v>75</v>
      </c>
      <c r="K1310">
        <v>2374.79</v>
      </c>
      <c r="L1310">
        <v>20954.29</v>
      </c>
      <c r="M1310">
        <v>41</v>
      </c>
      <c r="N1310">
        <v>30</v>
      </c>
      <c r="O1310" t="s">
        <v>21</v>
      </c>
    </row>
    <row r="1311" spans="1:15" x14ac:dyDescent="0.25">
      <c r="A1311" t="s">
        <v>15</v>
      </c>
      <c r="B1311" t="s">
        <v>16</v>
      </c>
      <c r="C1311" t="s">
        <v>381</v>
      </c>
      <c r="D1311" t="s">
        <v>25</v>
      </c>
      <c r="E1311" t="s">
        <v>19</v>
      </c>
      <c r="F1311" t="s">
        <v>55</v>
      </c>
      <c r="G1311">
        <v>15532</v>
      </c>
      <c r="H1311">
        <v>371</v>
      </c>
      <c r="I1311">
        <v>116</v>
      </c>
      <c r="J1311">
        <v>31</v>
      </c>
      <c r="K1311">
        <v>3441.58</v>
      </c>
      <c r="L1311">
        <v>22752.27</v>
      </c>
      <c r="M1311">
        <v>16</v>
      </c>
      <c r="N1311">
        <v>13</v>
      </c>
      <c r="O1311" t="s">
        <v>43</v>
      </c>
    </row>
    <row r="1312" spans="1:15" x14ac:dyDescent="0.25">
      <c r="A1312" t="s">
        <v>65</v>
      </c>
      <c r="B1312" t="s">
        <v>66</v>
      </c>
      <c r="C1312" t="s">
        <v>515</v>
      </c>
      <c r="D1312" t="s">
        <v>68</v>
      </c>
      <c r="E1312" t="s">
        <v>37</v>
      </c>
      <c r="F1312" t="s">
        <v>55</v>
      </c>
      <c r="G1312">
        <v>12195</v>
      </c>
      <c r="H1312">
        <v>1146</v>
      </c>
      <c r="I1312">
        <v>524</v>
      </c>
      <c r="J1312">
        <v>198</v>
      </c>
      <c r="K1312">
        <v>724.44</v>
      </c>
      <c r="L1312">
        <v>64540.28</v>
      </c>
      <c r="M1312">
        <v>168</v>
      </c>
      <c r="N1312">
        <v>16</v>
      </c>
      <c r="O1312" t="s">
        <v>21</v>
      </c>
    </row>
    <row r="1313" spans="1:15" x14ac:dyDescent="0.25">
      <c r="A1313" t="s">
        <v>76</v>
      </c>
      <c r="B1313" t="s">
        <v>77</v>
      </c>
      <c r="C1313" t="s">
        <v>487</v>
      </c>
      <c r="D1313" t="s">
        <v>82</v>
      </c>
      <c r="E1313" t="s">
        <v>42</v>
      </c>
      <c r="F1313" t="s">
        <v>26</v>
      </c>
      <c r="G1313">
        <v>79163</v>
      </c>
      <c r="H1313">
        <v>1609</v>
      </c>
      <c r="I1313">
        <v>539</v>
      </c>
      <c r="J1313">
        <v>60</v>
      </c>
      <c r="K1313">
        <v>2952.83</v>
      </c>
      <c r="L1313">
        <v>9416.9500000000007</v>
      </c>
      <c r="M1313">
        <v>38</v>
      </c>
      <c r="N1313">
        <v>8</v>
      </c>
      <c r="O1313" t="s">
        <v>23</v>
      </c>
    </row>
    <row r="1314" spans="1:15" x14ac:dyDescent="0.25">
      <c r="A1314" t="s">
        <v>178</v>
      </c>
      <c r="B1314" t="s">
        <v>179</v>
      </c>
      <c r="C1314" t="s">
        <v>165</v>
      </c>
      <c r="D1314" t="s">
        <v>149</v>
      </c>
      <c r="E1314" t="s">
        <v>64</v>
      </c>
      <c r="F1314" t="s">
        <v>20</v>
      </c>
      <c r="G1314">
        <v>97469</v>
      </c>
      <c r="H1314">
        <v>1363</v>
      </c>
      <c r="I1314">
        <v>341</v>
      </c>
      <c r="J1314">
        <v>29</v>
      </c>
      <c r="K1314">
        <v>2583.21</v>
      </c>
      <c r="L1314">
        <v>3670.72</v>
      </c>
      <c r="M1314">
        <v>13</v>
      </c>
      <c r="N1314">
        <v>22</v>
      </c>
      <c r="O1314" t="s">
        <v>21</v>
      </c>
    </row>
    <row r="1315" spans="1:15" x14ac:dyDescent="0.25">
      <c r="A1315" t="s">
        <v>47</v>
      </c>
      <c r="B1315" t="s">
        <v>48</v>
      </c>
      <c r="C1315" t="s">
        <v>69</v>
      </c>
      <c r="D1315" t="s">
        <v>49</v>
      </c>
      <c r="E1315" t="s">
        <v>37</v>
      </c>
      <c r="F1315" t="s">
        <v>26</v>
      </c>
      <c r="G1315">
        <v>16653</v>
      </c>
      <c r="H1315">
        <v>882</v>
      </c>
      <c r="I1315">
        <v>323</v>
      </c>
      <c r="J1315">
        <v>44</v>
      </c>
      <c r="K1315">
        <v>2535.08</v>
      </c>
      <c r="L1315">
        <v>8891.16</v>
      </c>
      <c r="M1315">
        <v>28</v>
      </c>
      <c r="N1315">
        <v>27</v>
      </c>
      <c r="O1315" t="s">
        <v>21</v>
      </c>
    </row>
    <row r="1316" spans="1:15" x14ac:dyDescent="0.25">
      <c r="A1316" t="s">
        <v>27</v>
      </c>
      <c r="B1316" t="s">
        <v>28</v>
      </c>
      <c r="C1316" t="s">
        <v>244</v>
      </c>
      <c r="D1316" t="s">
        <v>89</v>
      </c>
      <c r="E1316" t="s">
        <v>31</v>
      </c>
      <c r="F1316" t="s">
        <v>51</v>
      </c>
      <c r="G1316">
        <v>67904</v>
      </c>
      <c r="H1316">
        <v>2761</v>
      </c>
      <c r="I1316">
        <v>737</v>
      </c>
      <c r="J1316">
        <v>345</v>
      </c>
      <c r="K1316">
        <v>725.38</v>
      </c>
      <c r="L1316">
        <v>101641.38</v>
      </c>
      <c r="M1316">
        <v>267</v>
      </c>
      <c r="N1316">
        <v>16</v>
      </c>
      <c r="O1316" t="s">
        <v>21</v>
      </c>
    </row>
    <row r="1317" spans="1:15" x14ac:dyDescent="0.25">
      <c r="A1317" t="s">
        <v>47</v>
      </c>
      <c r="B1317" t="s">
        <v>48</v>
      </c>
      <c r="C1317" t="s">
        <v>516</v>
      </c>
      <c r="D1317" t="s">
        <v>106</v>
      </c>
      <c r="E1317" t="s">
        <v>37</v>
      </c>
      <c r="F1317" t="s">
        <v>20</v>
      </c>
      <c r="G1317">
        <v>42710</v>
      </c>
      <c r="H1317">
        <v>1654</v>
      </c>
      <c r="I1317">
        <v>628</v>
      </c>
      <c r="J1317">
        <v>111</v>
      </c>
      <c r="K1317">
        <v>3713.59</v>
      </c>
      <c r="L1317">
        <v>26778.07</v>
      </c>
      <c r="M1317">
        <v>72</v>
      </c>
      <c r="N1317">
        <v>19</v>
      </c>
      <c r="O1317" t="s">
        <v>23</v>
      </c>
    </row>
    <row r="1318" spans="1:15" x14ac:dyDescent="0.25">
      <c r="A1318" t="s">
        <v>44</v>
      </c>
      <c r="B1318" t="s">
        <v>45</v>
      </c>
      <c r="C1318" t="s">
        <v>216</v>
      </c>
      <c r="D1318" t="s">
        <v>91</v>
      </c>
      <c r="E1318" t="s">
        <v>19</v>
      </c>
      <c r="F1318" t="s">
        <v>51</v>
      </c>
      <c r="G1318">
        <v>23224</v>
      </c>
      <c r="H1318">
        <v>763</v>
      </c>
      <c r="I1318">
        <v>309</v>
      </c>
      <c r="J1318">
        <v>89</v>
      </c>
      <c r="K1318">
        <v>8261.5400000000009</v>
      </c>
      <c r="L1318">
        <v>61066.83</v>
      </c>
      <c r="M1318">
        <v>49</v>
      </c>
      <c r="N1318">
        <v>8</v>
      </c>
      <c r="O1318" t="s">
        <v>43</v>
      </c>
    </row>
    <row r="1319" spans="1:15" x14ac:dyDescent="0.25">
      <c r="A1319" t="s">
        <v>178</v>
      </c>
      <c r="B1319" t="s">
        <v>179</v>
      </c>
      <c r="C1319" t="s">
        <v>392</v>
      </c>
      <c r="D1319" t="s">
        <v>95</v>
      </c>
      <c r="E1319" t="s">
        <v>64</v>
      </c>
      <c r="F1319" t="s">
        <v>51</v>
      </c>
      <c r="G1319">
        <v>38900</v>
      </c>
      <c r="H1319">
        <v>574</v>
      </c>
      <c r="I1319">
        <v>225</v>
      </c>
      <c r="J1319">
        <v>15</v>
      </c>
      <c r="K1319">
        <v>1657.7</v>
      </c>
      <c r="L1319">
        <v>2354.86</v>
      </c>
      <c r="M1319">
        <v>7</v>
      </c>
      <c r="N1319">
        <v>11</v>
      </c>
      <c r="O1319" t="s">
        <v>43</v>
      </c>
    </row>
    <row r="1320" spans="1:15" x14ac:dyDescent="0.25">
      <c r="A1320" t="s">
        <v>38</v>
      </c>
      <c r="B1320" t="s">
        <v>39</v>
      </c>
      <c r="C1320" t="s">
        <v>308</v>
      </c>
      <c r="D1320" t="s">
        <v>106</v>
      </c>
      <c r="E1320" t="s">
        <v>42</v>
      </c>
      <c r="F1320" t="s">
        <v>32</v>
      </c>
      <c r="G1320">
        <v>33858</v>
      </c>
      <c r="H1320">
        <v>1569</v>
      </c>
      <c r="I1320">
        <v>799</v>
      </c>
      <c r="J1320">
        <v>97</v>
      </c>
      <c r="K1320">
        <v>3951.58</v>
      </c>
      <c r="L1320">
        <v>24772.16</v>
      </c>
      <c r="M1320">
        <v>66</v>
      </c>
      <c r="N1320">
        <v>23</v>
      </c>
      <c r="O1320" t="s">
        <v>21</v>
      </c>
    </row>
    <row r="1321" spans="1:15" x14ac:dyDescent="0.25">
      <c r="A1321" t="s">
        <v>47</v>
      </c>
      <c r="B1321" t="s">
        <v>48</v>
      </c>
      <c r="C1321" t="s">
        <v>305</v>
      </c>
      <c r="D1321" t="s">
        <v>49</v>
      </c>
      <c r="E1321" t="s">
        <v>37</v>
      </c>
      <c r="F1321" t="s">
        <v>55</v>
      </c>
      <c r="G1321">
        <v>32435</v>
      </c>
      <c r="H1321">
        <v>1338</v>
      </c>
      <c r="I1321">
        <v>353</v>
      </c>
      <c r="J1321">
        <v>94</v>
      </c>
      <c r="K1321">
        <v>3551</v>
      </c>
      <c r="L1321">
        <v>20421.73</v>
      </c>
      <c r="M1321">
        <v>52</v>
      </c>
      <c r="N1321">
        <v>16</v>
      </c>
      <c r="O1321" t="s">
        <v>43</v>
      </c>
    </row>
    <row r="1322" spans="1:15" x14ac:dyDescent="0.25">
      <c r="A1322" t="s">
        <v>72</v>
      </c>
      <c r="B1322" t="s">
        <v>73</v>
      </c>
      <c r="C1322" t="s">
        <v>578</v>
      </c>
      <c r="D1322" t="s">
        <v>63</v>
      </c>
      <c r="E1322" t="s">
        <v>31</v>
      </c>
      <c r="F1322" t="s">
        <v>51</v>
      </c>
      <c r="G1322">
        <v>46823</v>
      </c>
      <c r="H1322">
        <v>1840</v>
      </c>
      <c r="I1322">
        <v>835</v>
      </c>
      <c r="J1322">
        <v>126</v>
      </c>
      <c r="K1322">
        <v>4239.6899999999996</v>
      </c>
      <c r="L1322">
        <v>27757.47</v>
      </c>
      <c r="M1322">
        <v>84</v>
      </c>
      <c r="N1322">
        <v>27</v>
      </c>
      <c r="O1322" t="s">
        <v>43</v>
      </c>
    </row>
    <row r="1323" spans="1:15" x14ac:dyDescent="0.25">
      <c r="A1323" t="s">
        <v>76</v>
      </c>
      <c r="B1323" t="s">
        <v>77</v>
      </c>
      <c r="C1323" t="s">
        <v>198</v>
      </c>
      <c r="D1323" t="s">
        <v>79</v>
      </c>
      <c r="E1323" t="s">
        <v>42</v>
      </c>
      <c r="F1323" t="s">
        <v>51</v>
      </c>
      <c r="G1323">
        <v>46545</v>
      </c>
      <c r="H1323">
        <v>843</v>
      </c>
      <c r="I1323">
        <v>418</v>
      </c>
      <c r="J1323">
        <v>44</v>
      </c>
      <c r="K1323">
        <v>1532.81</v>
      </c>
      <c r="L1323">
        <v>8108.98</v>
      </c>
      <c r="M1323">
        <v>22</v>
      </c>
      <c r="N1323">
        <v>26</v>
      </c>
      <c r="O1323" t="s">
        <v>43</v>
      </c>
    </row>
    <row r="1324" spans="1:15" x14ac:dyDescent="0.25">
      <c r="A1324" t="s">
        <v>60</v>
      </c>
      <c r="B1324" t="s">
        <v>61</v>
      </c>
      <c r="C1324" t="s">
        <v>102</v>
      </c>
      <c r="D1324" t="s">
        <v>63</v>
      </c>
      <c r="E1324" t="s">
        <v>64</v>
      </c>
      <c r="F1324" t="s">
        <v>20</v>
      </c>
      <c r="G1324">
        <v>56521</v>
      </c>
      <c r="H1324">
        <v>1960</v>
      </c>
      <c r="I1324">
        <v>612</v>
      </c>
      <c r="J1324">
        <v>199</v>
      </c>
      <c r="K1324">
        <v>3885.06</v>
      </c>
      <c r="L1324">
        <v>51985.03</v>
      </c>
      <c r="M1324">
        <v>110</v>
      </c>
      <c r="N1324">
        <v>20</v>
      </c>
      <c r="O1324" t="s">
        <v>23</v>
      </c>
    </row>
    <row r="1325" spans="1:15" x14ac:dyDescent="0.25">
      <c r="A1325" t="s">
        <v>52</v>
      </c>
      <c r="B1325" t="s">
        <v>53</v>
      </c>
      <c r="C1325" t="s">
        <v>257</v>
      </c>
      <c r="D1325" t="s">
        <v>30</v>
      </c>
      <c r="E1325" t="s">
        <v>37</v>
      </c>
      <c r="F1325" t="s">
        <v>51</v>
      </c>
      <c r="G1325">
        <v>20616</v>
      </c>
      <c r="H1325">
        <v>1136</v>
      </c>
      <c r="I1325">
        <v>513</v>
      </c>
      <c r="J1325">
        <v>129</v>
      </c>
      <c r="K1325">
        <v>352.96</v>
      </c>
      <c r="L1325">
        <v>45093.23</v>
      </c>
      <c r="M1325">
        <v>96</v>
      </c>
      <c r="N1325">
        <v>16</v>
      </c>
      <c r="O1325" t="s">
        <v>23</v>
      </c>
    </row>
    <row r="1326" spans="1:15" x14ac:dyDescent="0.25">
      <c r="A1326" t="s">
        <v>98</v>
      </c>
      <c r="B1326" t="s">
        <v>99</v>
      </c>
      <c r="C1326" t="s">
        <v>579</v>
      </c>
      <c r="D1326" t="s">
        <v>68</v>
      </c>
      <c r="E1326" t="s">
        <v>42</v>
      </c>
      <c r="F1326" t="s">
        <v>51</v>
      </c>
      <c r="G1326">
        <v>12003</v>
      </c>
      <c r="H1326">
        <v>1058</v>
      </c>
      <c r="I1326">
        <v>295</v>
      </c>
      <c r="J1326">
        <v>172</v>
      </c>
      <c r="K1326">
        <v>797.32</v>
      </c>
      <c r="L1326">
        <v>61181.02</v>
      </c>
      <c r="M1326">
        <v>136</v>
      </c>
      <c r="N1326">
        <v>17</v>
      </c>
      <c r="O1326" t="s">
        <v>43</v>
      </c>
    </row>
    <row r="1327" spans="1:15" x14ac:dyDescent="0.25">
      <c r="A1327" t="s">
        <v>47</v>
      </c>
      <c r="B1327" t="s">
        <v>48</v>
      </c>
      <c r="C1327" t="s">
        <v>239</v>
      </c>
      <c r="D1327" t="s">
        <v>106</v>
      </c>
      <c r="E1327" t="s">
        <v>37</v>
      </c>
      <c r="F1327" t="s">
        <v>20</v>
      </c>
      <c r="G1327">
        <v>18047</v>
      </c>
      <c r="H1327">
        <v>821</v>
      </c>
      <c r="I1327">
        <v>387</v>
      </c>
      <c r="J1327">
        <v>73</v>
      </c>
      <c r="K1327">
        <v>2276.9899999999998</v>
      </c>
      <c r="L1327">
        <v>18044.34</v>
      </c>
      <c r="M1327">
        <v>49</v>
      </c>
      <c r="N1327">
        <v>14</v>
      </c>
      <c r="O1327" t="s">
        <v>43</v>
      </c>
    </row>
    <row r="1328" spans="1:15" x14ac:dyDescent="0.25">
      <c r="A1328" t="s">
        <v>27</v>
      </c>
      <c r="B1328" t="s">
        <v>28</v>
      </c>
      <c r="C1328" t="s">
        <v>259</v>
      </c>
      <c r="D1328" t="s">
        <v>89</v>
      </c>
      <c r="E1328" t="s">
        <v>31</v>
      </c>
      <c r="F1328" t="s">
        <v>32</v>
      </c>
      <c r="G1328">
        <v>56111</v>
      </c>
      <c r="H1328">
        <v>2403</v>
      </c>
      <c r="I1328">
        <v>795</v>
      </c>
      <c r="J1328">
        <v>272</v>
      </c>
      <c r="K1328">
        <v>1339.37</v>
      </c>
      <c r="L1328">
        <v>69512.7</v>
      </c>
      <c r="M1328">
        <v>199</v>
      </c>
      <c r="N1328">
        <v>7</v>
      </c>
      <c r="O1328" t="s">
        <v>21</v>
      </c>
    </row>
    <row r="1329" spans="1:15" x14ac:dyDescent="0.25">
      <c r="A1329" t="s">
        <v>76</v>
      </c>
      <c r="B1329" t="s">
        <v>77</v>
      </c>
      <c r="C1329" t="s">
        <v>580</v>
      </c>
      <c r="D1329" t="s">
        <v>108</v>
      </c>
      <c r="E1329" t="s">
        <v>42</v>
      </c>
      <c r="F1329" t="s">
        <v>26</v>
      </c>
      <c r="G1329">
        <v>52523</v>
      </c>
      <c r="H1329">
        <v>747</v>
      </c>
      <c r="I1329">
        <v>401</v>
      </c>
      <c r="J1329">
        <v>29</v>
      </c>
      <c r="K1329">
        <v>1349.04</v>
      </c>
      <c r="L1329">
        <v>6450.85</v>
      </c>
      <c r="M1329">
        <v>17</v>
      </c>
      <c r="N1329">
        <v>18</v>
      </c>
      <c r="O1329" t="s">
        <v>21</v>
      </c>
    </row>
    <row r="1330" spans="1:15" x14ac:dyDescent="0.25">
      <c r="A1330" t="s">
        <v>98</v>
      </c>
      <c r="B1330" t="s">
        <v>99</v>
      </c>
      <c r="C1330" t="s">
        <v>202</v>
      </c>
      <c r="D1330" t="s">
        <v>68</v>
      </c>
      <c r="E1330" t="s">
        <v>42</v>
      </c>
      <c r="F1330" t="s">
        <v>20</v>
      </c>
      <c r="G1330">
        <v>13712</v>
      </c>
      <c r="H1330">
        <v>1137</v>
      </c>
      <c r="I1330">
        <v>515</v>
      </c>
      <c r="J1330">
        <v>170</v>
      </c>
      <c r="K1330">
        <v>436.26</v>
      </c>
      <c r="L1330">
        <v>49657.39</v>
      </c>
      <c r="M1330">
        <v>122</v>
      </c>
      <c r="N1330">
        <v>14</v>
      </c>
      <c r="O1330" t="s">
        <v>21</v>
      </c>
    </row>
    <row r="1331" spans="1:15" x14ac:dyDescent="0.25">
      <c r="A1331" t="s">
        <v>129</v>
      </c>
      <c r="B1331" t="s">
        <v>130</v>
      </c>
      <c r="C1331" t="s">
        <v>156</v>
      </c>
      <c r="D1331" t="s">
        <v>108</v>
      </c>
      <c r="E1331" t="s">
        <v>31</v>
      </c>
      <c r="F1331" t="s">
        <v>20</v>
      </c>
      <c r="G1331">
        <v>38656</v>
      </c>
      <c r="H1331">
        <v>711</v>
      </c>
      <c r="I1331">
        <v>365</v>
      </c>
      <c r="J1331">
        <v>41</v>
      </c>
      <c r="K1331">
        <v>1499.05</v>
      </c>
      <c r="L1331">
        <v>7821.66</v>
      </c>
      <c r="M1331">
        <v>24</v>
      </c>
      <c r="N1331">
        <v>17</v>
      </c>
      <c r="O1331" t="s">
        <v>21</v>
      </c>
    </row>
    <row r="1332" spans="1:15" x14ac:dyDescent="0.25">
      <c r="A1332" t="s">
        <v>38</v>
      </c>
      <c r="B1332" t="s">
        <v>39</v>
      </c>
      <c r="C1332" t="s">
        <v>348</v>
      </c>
      <c r="D1332" t="s">
        <v>49</v>
      </c>
      <c r="E1332" t="s">
        <v>42</v>
      </c>
      <c r="F1332" t="s">
        <v>32</v>
      </c>
      <c r="G1332">
        <v>45253</v>
      </c>
      <c r="H1332">
        <v>1732</v>
      </c>
      <c r="I1332">
        <v>942</v>
      </c>
      <c r="J1332">
        <v>127</v>
      </c>
      <c r="K1332">
        <v>5194.7299999999996</v>
      </c>
      <c r="L1332">
        <v>24000.81</v>
      </c>
      <c r="M1332">
        <v>87</v>
      </c>
      <c r="N1332">
        <v>24</v>
      </c>
      <c r="O1332" t="s">
        <v>23</v>
      </c>
    </row>
    <row r="1333" spans="1:15" x14ac:dyDescent="0.25">
      <c r="A1333" t="s">
        <v>98</v>
      </c>
      <c r="B1333" t="s">
        <v>99</v>
      </c>
      <c r="C1333" t="s">
        <v>508</v>
      </c>
      <c r="D1333" t="s">
        <v>120</v>
      </c>
      <c r="E1333" t="s">
        <v>42</v>
      </c>
      <c r="F1333" t="s">
        <v>51</v>
      </c>
      <c r="G1333">
        <v>13406</v>
      </c>
      <c r="H1333">
        <v>1642</v>
      </c>
      <c r="I1333">
        <v>612</v>
      </c>
      <c r="J1333">
        <v>205</v>
      </c>
      <c r="K1333">
        <v>849.08</v>
      </c>
      <c r="L1333">
        <v>53217.39</v>
      </c>
      <c r="M1333">
        <v>183</v>
      </c>
      <c r="N1333">
        <v>27</v>
      </c>
      <c r="O1333" t="s">
        <v>43</v>
      </c>
    </row>
    <row r="1334" spans="1:15" x14ac:dyDescent="0.25">
      <c r="A1334" t="s">
        <v>52</v>
      </c>
      <c r="B1334" t="s">
        <v>53</v>
      </c>
      <c r="C1334" t="s">
        <v>429</v>
      </c>
      <c r="D1334" t="s">
        <v>30</v>
      </c>
      <c r="E1334" t="s">
        <v>37</v>
      </c>
      <c r="F1334" t="s">
        <v>20</v>
      </c>
      <c r="G1334">
        <v>49381</v>
      </c>
      <c r="H1334">
        <v>2450</v>
      </c>
      <c r="I1334">
        <v>808</v>
      </c>
      <c r="J1334">
        <v>366</v>
      </c>
      <c r="K1334">
        <v>625.46</v>
      </c>
      <c r="L1334">
        <v>92680.97</v>
      </c>
      <c r="M1334">
        <v>242</v>
      </c>
      <c r="N1334">
        <v>9</v>
      </c>
      <c r="O1334" t="s">
        <v>23</v>
      </c>
    </row>
    <row r="1335" spans="1:15" x14ac:dyDescent="0.25">
      <c r="A1335" t="s">
        <v>178</v>
      </c>
      <c r="B1335" t="s">
        <v>179</v>
      </c>
      <c r="C1335" t="s">
        <v>227</v>
      </c>
      <c r="D1335" t="s">
        <v>95</v>
      </c>
      <c r="E1335" t="s">
        <v>64</v>
      </c>
      <c r="F1335" t="s">
        <v>55</v>
      </c>
      <c r="G1335">
        <v>66746</v>
      </c>
      <c r="H1335">
        <v>985</v>
      </c>
      <c r="I1335">
        <v>351</v>
      </c>
      <c r="J1335">
        <v>27</v>
      </c>
      <c r="K1335">
        <v>3661.72</v>
      </c>
      <c r="L1335">
        <v>3649.26</v>
      </c>
      <c r="M1335">
        <v>11</v>
      </c>
      <c r="N1335">
        <v>7</v>
      </c>
      <c r="O1335" t="s">
        <v>43</v>
      </c>
    </row>
    <row r="1336" spans="1:15" x14ac:dyDescent="0.25">
      <c r="A1336" t="s">
        <v>38</v>
      </c>
      <c r="B1336" t="s">
        <v>39</v>
      </c>
      <c r="C1336" t="s">
        <v>350</v>
      </c>
      <c r="D1336" t="s">
        <v>41</v>
      </c>
      <c r="E1336" t="s">
        <v>42</v>
      </c>
      <c r="F1336" t="s">
        <v>26</v>
      </c>
      <c r="G1336">
        <v>30561</v>
      </c>
      <c r="H1336">
        <v>1203</v>
      </c>
      <c r="I1336">
        <v>356</v>
      </c>
      <c r="J1336">
        <v>64</v>
      </c>
      <c r="K1336">
        <v>3404.78</v>
      </c>
      <c r="L1336">
        <v>11114.6</v>
      </c>
      <c r="M1336">
        <v>38</v>
      </c>
      <c r="O1336" t="s">
        <v>43</v>
      </c>
    </row>
    <row r="1337" spans="1:15" x14ac:dyDescent="0.25">
      <c r="A1337" t="s">
        <v>33</v>
      </c>
      <c r="B1337" t="s">
        <v>34</v>
      </c>
      <c r="C1337" t="s">
        <v>486</v>
      </c>
      <c r="D1337" t="s">
        <v>36</v>
      </c>
      <c r="E1337" t="s">
        <v>37</v>
      </c>
      <c r="F1337" t="s">
        <v>51</v>
      </c>
      <c r="G1337">
        <v>31321</v>
      </c>
      <c r="H1337">
        <v>1788</v>
      </c>
      <c r="I1337">
        <v>602</v>
      </c>
      <c r="J1337">
        <v>157</v>
      </c>
      <c r="K1337">
        <v>6295.27</v>
      </c>
      <c r="L1337">
        <v>39750.83</v>
      </c>
      <c r="M1337">
        <v>110</v>
      </c>
      <c r="N1337">
        <v>10</v>
      </c>
      <c r="O1337" t="s">
        <v>21</v>
      </c>
    </row>
    <row r="1338" spans="1:15" x14ac:dyDescent="0.25">
      <c r="A1338" t="s">
        <v>47</v>
      </c>
      <c r="B1338" t="s">
        <v>48</v>
      </c>
      <c r="C1338" t="s">
        <v>500</v>
      </c>
      <c r="D1338" t="s">
        <v>49</v>
      </c>
      <c r="E1338" t="s">
        <v>37</v>
      </c>
      <c r="F1338" t="s">
        <v>32</v>
      </c>
      <c r="G1338">
        <v>18067</v>
      </c>
      <c r="H1338">
        <v>883</v>
      </c>
      <c r="I1338">
        <v>279</v>
      </c>
      <c r="J1338">
        <v>80</v>
      </c>
      <c r="K1338">
        <v>1680.14</v>
      </c>
      <c r="L1338">
        <v>17715.97</v>
      </c>
      <c r="M1338">
        <v>55</v>
      </c>
      <c r="N1338">
        <v>8</v>
      </c>
      <c r="O1338" t="s">
        <v>43</v>
      </c>
    </row>
    <row r="1339" spans="1:15" x14ac:dyDescent="0.25">
      <c r="A1339" t="s">
        <v>52</v>
      </c>
      <c r="B1339" t="s">
        <v>53</v>
      </c>
      <c r="C1339" t="s">
        <v>581</v>
      </c>
      <c r="D1339" t="s">
        <v>138</v>
      </c>
      <c r="E1339" t="s">
        <v>37</v>
      </c>
      <c r="F1339" t="s">
        <v>51</v>
      </c>
      <c r="G1339">
        <v>18415</v>
      </c>
      <c r="H1339">
        <v>981</v>
      </c>
      <c r="I1339">
        <v>529</v>
      </c>
      <c r="J1339">
        <v>150</v>
      </c>
      <c r="K1339">
        <v>288.35000000000002</v>
      </c>
      <c r="L1339">
        <v>62916.86</v>
      </c>
      <c r="M1339">
        <v>125</v>
      </c>
      <c r="N1339">
        <v>8</v>
      </c>
      <c r="O1339" t="s">
        <v>43</v>
      </c>
    </row>
    <row r="1340" spans="1:15" x14ac:dyDescent="0.25">
      <c r="A1340" t="s">
        <v>178</v>
      </c>
      <c r="B1340" t="s">
        <v>179</v>
      </c>
      <c r="C1340" t="s">
        <v>442</v>
      </c>
      <c r="D1340" t="s">
        <v>95</v>
      </c>
      <c r="E1340" t="s">
        <v>64</v>
      </c>
      <c r="F1340" t="s">
        <v>51</v>
      </c>
      <c r="G1340">
        <v>47037</v>
      </c>
      <c r="H1340">
        <v>383</v>
      </c>
      <c r="I1340">
        <v>99</v>
      </c>
      <c r="J1340">
        <v>11</v>
      </c>
      <c r="K1340">
        <v>914.2</v>
      </c>
      <c r="L1340">
        <v>1863.19</v>
      </c>
      <c r="M1340">
        <v>4</v>
      </c>
      <c r="N1340">
        <v>19</v>
      </c>
      <c r="O1340" t="s">
        <v>21</v>
      </c>
    </row>
    <row r="1341" spans="1:15" x14ac:dyDescent="0.25">
      <c r="A1341" t="s">
        <v>129</v>
      </c>
      <c r="B1341" t="s">
        <v>130</v>
      </c>
      <c r="C1341" t="s">
        <v>582</v>
      </c>
      <c r="D1341" t="s">
        <v>79</v>
      </c>
      <c r="E1341" t="s">
        <v>31</v>
      </c>
      <c r="F1341" t="s">
        <v>20</v>
      </c>
      <c r="G1341">
        <v>38853</v>
      </c>
      <c r="H1341">
        <v>920</v>
      </c>
      <c r="I1341">
        <v>245</v>
      </c>
      <c r="J1341">
        <v>45</v>
      </c>
      <c r="K1341">
        <v>1590.98</v>
      </c>
      <c r="L1341">
        <v>9074.26</v>
      </c>
      <c r="M1341">
        <v>23</v>
      </c>
      <c r="N1341">
        <v>21</v>
      </c>
      <c r="O1341" t="s">
        <v>21</v>
      </c>
    </row>
    <row r="1342" spans="1:15" x14ac:dyDescent="0.25">
      <c r="A1342" t="s">
        <v>113</v>
      </c>
      <c r="B1342" t="s">
        <v>114</v>
      </c>
      <c r="C1342" t="s">
        <v>510</v>
      </c>
      <c r="D1342" t="s">
        <v>164</v>
      </c>
      <c r="E1342" t="s">
        <v>19</v>
      </c>
      <c r="F1342" t="s">
        <v>51</v>
      </c>
      <c r="G1342">
        <v>28354</v>
      </c>
      <c r="H1342">
        <v>1734</v>
      </c>
      <c r="I1342">
        <v>475</v>
      </c>
      <c r="J1342">
        <v>239</v>
      </c>
      <c r="K1342">
        <v>7288.01</v>
      </c>
      <c r="L1342">
        <v>80102.87</v>
      </c>
      <c r="M1342">
        <v>155</v>
      </c>
      <c r="N1342">
        <v>8</v>
      </c>
      <c r="O1342" t="s">
        <v>43</v>
      </c>
    </row>
    <row r="1343" spans="1:15" x14ac:dyDescent="0.25">
      <c r="A1343" t="s">
        <v>52</v>
      </c>
      <c r="B1343" t="s">
        <v>53</v>
      </c>
      <c r="C1343" t="s">
        <v>270</v>
      </c>
      <c r="D1343" t="s">
        <v>138</v>
      </c>
      <c r="E1343" t="s">
        <v>37</v>
      </c>
      <c r="F1343" t="s">
        <v>26</v>
      </c>
      <c r="G1343">
        <v>36381</v>
      </c>
      <c r="H1343">
        <v>2549</v>
      </c>
      <c r="I1343">
        <v>1141</v>
      </c>
      <c r="J1343">
        <v>381</v>
      </c>
      <c r="K1343">
        <v>540.58000000000004</v>
      </c>
      <c r="L1343">
        <v>124891.56</v>
      </c>
      <c r="M1343">
        <v>286</v>
      </c>
      <c r="N1343">
        <v>23</v>
      </c>
      <c r="O1343" t="s">
        <v>21</v>
      </c>
    </row>
    <row r="1344" spans="1:15" x14ac:dyDescent="0.25">
      <c r="A1344" t="s">
        <v>52</v>
      </c>
      <c r="B1344" t="s">
        <v>53</v>
      </c>
      <c r="C1344" t="s">
        <v>555</v>
      </c>
      <c r="D1344" t="s">
        <v>89</v>
      </c>
      <c r="E1344" t="s">
        <v>37</v>
      </c>
      <c r="F1344" t="s">
        <v>20</v>
      </c>
      <c r="G1344">
        <v>35145</v>
      </c>
      <c r="H1344">
        <v>2359</v>
      </c>
      <c r="I1344">
        <v>669</v>
      </c>
      <c r="J1344">
        <v>280</v>
      </c>
      <c r="K1344">
        <v>1331.62</v>
      </c>
      <c r="L1344">
        <v>93160.43</v>
      </c>
      <c r="M1344">
        <v>209</v>
      </c>
      <c r="N1344">
        <v>22</v>
      </c>
      <c r="O1344" t="s">
        <v>43</v>
      </c>
    </row>
    <row r="1345" spans="1:15" x14ac:dyDescent="0.25">
      <c r="A1345" t="s">
        <v>178</v>
      </c>
      <c r="B1345" t="s">
        <v>179</v>
      </c>
      <c r="C1345" t="s">
        <v>374</v>
      </c>
      <c r="D1345" t="s">
        <v>95</v>
      </c>
      <c r="E1345" t="s">
        <v>64</v>
      </c>
      <c r="F1345" t="s">
        <v>32</v>
      </c>
      <c r="G1345">
        <v>61488</v>
      </c>
      <c r="H1345">
        <v>969</v>
      </c>
      <c r="I1345">
        <v>386</v>
      </c>
      <c r="J1345">
        <v>32</v>
      </c>
      <c r="K1345">
        <v>1940.52</v>
      </c>
      <c r="L1345">
        <v>5157</v>
      </c>
      <c r="M1345">
        <v>13</v>
      </c>
      <c r="N1345">
        <v>14</v>
      </c>
      <c r="O1345" t="s">
        <v>43</v>
      </c>
    </row>
    <row r="1346" spans="1:15" x14ac:dyDescent="0.25">
      <c r="A1346" t="s">
        <v>60</v>
      </c>
      <c r="B1346" t="s">
        <v>61</v>
      </c>
      <c r="C1346" t="s">
        <v>583</v>
      </c>
      <c r="D1346" t="s">
        <v>63</v>
      </c>
      <c r="E1346" t="s">
        <v>64</v>
      </c>
      <c r="F1346" t="s">
        <v>55</v>
      </c>
      <c r="G1346">
        <v>56292</v>
      </c>
      <c r="H1346">
        <v>2081</v>
      </c>
      <c r="I1346">
        <v>790</v>
      </c>
      <c r="J1346">
        <v>212</v>
      </c>
      <c r="K1346">
        <v>5141.21</v>
      </c>
      <c r="L1346">
        <v>54768.67</v>
      </c>
      <c r="M1346">
        <v>128</v>
      </c>
      <c r="N1346">
        <v>19</v>
      </c>
      <c r="O1346" t="s">
        <v>43</v>
      </c>
    </row>
    <row r="1347" spans="1:15" x14ac:dyDescent="0.25">
      <c r="A1347" t="s">
        <v>98</v>
      </c>
      <c r="B1347" t="s">
        <v>99</v>
      </c>
      <c r="C1347" t="s">
        <v>163</v>
      </c>
      <c r="D1347" t="s">
        <v>103</v>
      </c>
      <c r="E1347" t="s">
        <v>42</v>
      </c>
      <c r="F1347" t="s">
        <v>51</v>
      </c>
      <c r="G1347">
        <v>15527</v>
      </c>
      <c r="H1347">
        <v>1266</v>
      </c>
      <c r="I1347">
        <v>363</v>
      </c>
      <c r="J1347">
        <v>203</v>
      </c>
      <c r="K1347">
        <v>504.67</v>
      </c>
      <c r="L1347">
        <v>56713.16</v>
      </c>
      <c r="M1347">
        <v>171</v>
      </c>
      <c r="N1347">
        <v>7</v>
      </c>
      <c r="O1347" t="s">
        <v>23</v>
      </c>
    </row>
    <row r="1348" spans="1:15" x14ac:dyDescent="0.25">
      <c r="A1348" t="s">
        <v>129</v>
      </c>
      <c r="B1348" t="s">
        <v>130</v>
      </c>
      <c r="C1348" t="s">
        <v>250</v>
      </c>
      <c r="D1348" t="s">
        <v>108</v>
      </c>
      <c r="E1348" t="s">
        <v>31</v>
      </c>
      <c r="F1348" t="s">
        <v>20</v>
      </c>
      <c r="G1348">
        <v>72830</v>
      </c>
      <c r="H1348">
        <v>1681</v>
      </c>
      <c r="I1348">
        <v>497</v>
      </c>
      <c r="J1348">
        <v>61</v>
      </c>
      <c r="K1348">
        <v>4032.66</v>
      </c>
      <c r="L1348">
        <v>10376.36</v>
      </c>
      <c r="M1348">
        <v>33</v>
      </c>
      <c r="O1348" t="s">
        <v>43</v>
      </c>
    </row>
    <row r="1349" spans="1:15" x14ac:dyDescent="0.25">
      <c r="A1349" t="s">
        <v>178</v>
      </c>
      <c r="B1349" t="s">
        <v>179</v>
      </c>
      <c r="C1349" t="s">
        <v>442</v>
      </c>
      <c r="D1349" t="s">
        <v>95</v>
      </c>
      <c r="E1349" t="s">
        <v>64</v>
      </c>
      <c r="F1349" t="s">
        <v>32</v>
      </c>
      <c r="G1349">
        <v>55698</v>
      </c>
      <c r="H1349">
        <v>534</v>
      </c>
      <c r="I1349">
        <v>191</v>
      </c>
      <c r="J1349">
        <v>14</v>
      </c>
      <c r="K1349">
        <v>1327.15</v>
      </c>
      <c r="L1349">
        <v>2340.21</v>
      </c>
      <c r="M1349">
        <v>7</v>
      </c>
      <c r="N1349">
        <v>23</v>
      </c>
      <c r="O1349" t="s">
        <v>43</v>
      </c>
    </row>
    <row r="1350" spans="1:15" x14ac:dyDescent="0.25">
      <c r="A1350" t="s">
        <v>27</v>
      </c>
      <c r="B1350" t="s">
        <v>28</v>
      </c>
      <c r="C1350" t="s">
        <v>162</v>
      </c>
      <c r="D1350" t="s">
        <v>30</v>
      </c>
      <c r="E1350" t="s">
        <v>31</v>
      </c>
      <c r="F1350" t="s">
        <v>26</v>
      </c>
      <c r="G1350">
        <v>39979</v>
      </c>
      <c r="H1350">
        <v>2243</v>
      </c>
      <c r="I1350">
        <v>954</v>
      </c>
      <c r="J1350">
        <v>323</v>
      </c>
      <c r="K1350">
        <v>864.54</v>
      </c>
      <c r="L1350">
        <v>134021.26999999999</v>
      </c>
      <c r="M1350">
        <v>236</v>
      </c>
      <c r="N1350">
        <v>8</v>
      </c>
      <c r="O1350" t="s">
        <v>23</v>
      </c>
    </row>
    <row r="1351" spans="1:15" x14ac:dyDescent="0.25">
      <c r="A1351" t="s">
        <v>92</v>
      </c>
      <c r="B1351" t="s">
        <v>93</v>
      </c>
      <c r="C1351" t="s">
        <v>373</v>
      </c>
      <c r="D1351" t="s">
        <v>149</v>
      </c>
      <c r="E1351" t="s">
        <v>31</v>
      </c>
      <c r="F1351" t="s">
        <v>55</v>
      </c>
      <c r="G1351">
        <v>31412</v>
      </c>
      <c r="H1351">
        <v>180</v>
      </c>
      <c r="I1351">
        <v>61</v>
      </c>
      <c r="J1351">
        <v>3</v>
      </c>
      <c r="K1351">
        <v>504.15</v>
      </c>
      <c r="L1351">
        <v>369.65</v>
      </c>
      <c r="M1351">
        <v>1</v>
      </c>
      <c r="N1351">
        <v>12</v>
      </c>
      <c r="O1351" t="s">
        <v>43</v>
      </c>
    </row>
    <row r="1352" spans="1:15" x14ac:dyDescent="0.25">
      <c r="A1352" t="s">
        <v>98</v>
      </c>
      <c r="B1352" t="s">
        <v>99</v>
      </c>
      <c r="C1352" t="s">
        <v>285</v>
      </c>
      <c r="D1352" t="s">
        <v>68</v>
      </c>
      <c r="E1352" t="s">
        <v>42</v>
      </c>
      <c r="F1352" t="s">
        <v>32</v>
      </c>
      <c r="G1352">
        <v>16257</v>
      </c>
      <c r="H1352">
        <v>2124</v>
      </c>
      <c r="I1352">
        <v>902</v>
      </c>
      <c r="J1352">
        <v>447</v>
      </c>
      <c r="K1352">
        <v>1334.47</v>
      </c>
      <c r="L1352">
        <v>159664.07999999999</v>
      </c>
      <c r="M1352">
        <v>342</v>
      </c>
      <c r="N1352">
        <v>16</v>
      </c>
      <c r="O1352" t="s">
        <v>23</v>
      </c>
    </row>
    <row r="1353" spans="1:15" x14ac:dyDescent="0.25">
      <c r="A1353" t="s">
        <v>113</v>
      </c>
      <c r="B1353" t="s">
        <v>114</v>
      </c>
      <c r="C1353" t="s">
        <v>251</v>
      </c>
      <c r="D1353" t="s">
        <v>58</v>
      </c>
      <c r="E1353" t="s">
        <v>19</v>
      </c>
      <c r="F1353" t="s">
        <v>26</v>
      </c>
      <c r="G1353">
        <v>15071</v>
      </c>
      <c r="H1353">
        <v>673</v>
      </c>
      <c r="I1353">
        <v>171</v>
      </c>
      <c r="J1353">
        <v>78</v>
      </c>
      <c r="K1353">
        <v>2328.67</v>
      </c>
      <c r="L1353">
        <v>23060.82</v>
      </c>
      <c r="M1353">
        <v>64</v>
      </c>
      <c r="N1353">
        <v>8</v>
      </c>
      <c r="O1353" t="s">
        <v>23</v>
      </c>
    </row>
    <row r="1354" spans="1:15" x14ac:dyDescent="0.25">
      <c r="A1354" t="s">
        <v>178</v>
      </c>
      <c r="B1354" t="s">
        <v>179</v>
      </c>
      <c r="C1354" t="s">
        <v>254</v>
      </c>
      <c r="D1354" t="s">
        <v>95</v>
      </c>
      <c r="E1354" t="s">
        <v>64</v>
      </c>
      <c r="F1354" t="s">
        <v>51</v>
      </c>
      <c r="G1354">
        <v>49731</v>
      </c>
      <c r="H1354">
        <v>661</v>
      </c>
      <c r="I1354">
        <v>217</v>
      </c>
      <c r="J1354">
        <v>12</v>
      </c>
      <c r="K1354">
        <v>1338.95</v>
      </c>
      <c r="L1354">
        <v>1852.02</v>
      </c>
      <c r="M1354">
        <v>6</v>
      </c>
      <c r="N1354">
        <v>23</v>
      </c>
      <c r="O1354" t="s">
        <v>21</v>
      </c>
    </row>
    <row r="1355" spans="1:15" x14ac:dyDescent="0.25">
      <c r="A1355" t="s">
        <v>38</v>
      </c>
      <c r="B1355" t="s">
        <v>39</v>
      </c>
      <c r="C1355" t="s">
        <v>551</v>
      </c>
      <c r="D1355" t="s">
        <v>49</v>
      </c>
      <c r="E1355" t="s">
        <v>42</v>
      </c>
      <c r="F1355" t="s">
        <v>26</v>
      </c>
      <c r="G1355">
        <v>35449</v>
      </c>
      <c r="H1355">
        <v>1249</v>
      </c>
      <c r="I1355">
        <v>464</v>
      </c>
      <c r="J1355">
        <v>68</v>
      </c>
      <c r="K1355">
        <v>2778.03</v>
      </c>
      <c r="L1355">
        <v>16184.79</v>
      </c>
      <c r="M1355">
        <v>46</v>
      </c>
      <c r="N1355">
        <v>8</v>
      </c>
      <c r="O1355" t="s">
        <v>23</v>
      </c>
    </row>
    <row r="1356" spans="1:15" x14ac:dyDescent="0.25">
      <c r="A1356" t="s">
        <v>98</v>
      </c>
      <c r="B1356" t="s">
        <v>99</v>
      </c>
      <c r="C1356" t="s">
        <v>332</v>
      </c>
      <c r="D1356" t="s">
        <v>120</v>
      </c>
      <c r="E1356" t="s">
        <v>42</v>
      </c>
      <c r="F1356" t="s">
        <v>26</v>
      </c>
      <c r="G1356">
        <v>8710</v>
      </c>
      <c r="H1356">
        <v>1047</v>
      </c>
      <c r="I1356">
        <v>333</v>
      </c>
      <c r="J1356">
        <v>229</v>
      </c>
      <c r="K1356">
        <v>445.69</v>
      </c>
      <c r="L1356">
        <v>48489.96</v>
      </c>
      <c r="M1356">
        <v>188</v>
      </c>
      <c r="N1356">
        <v>12</v>
      </c>
      <c r="O1356" t="s">
        <v>23</v>
      </c>
    </row>
    <row r="1357" spans="1:15" x14ac:dyDescent="0.25">
      <c r="A1357" t="s">
        <v>92</v>
      </c>
      <c r="B1357" t="s">
        <v>93</v>
      </c>
      <c r="C1357" t="s">
        <v>584</v>
      </c>
      <c r="D1357" t="s">
        <v>95</v>
      </c>
      <c r="E1357" t="s">
        <v>31</v>
      </c>
      <c r="F1357" t="s">
        <v>32</v>
      </c>
      <c r="G1357">
        <v>65819</v>
      </c>
      <c r="H1357">
        <v>404</v>
      </c>
      <c r="I1357">
        <v>165</v>
      </c>
      <c r="J1357">
        <v>14</v>
      </c>
      <c r="K1357">
        <v>1460.77</v>
      </c>
      <c r="L1357">
        <v>2590.2199999999998</v>
      </c>
      <c r="M1357">
        <v>5</v>
      </c>
      <c r="N1357">
        <v>11</v>
      </c>
      <c r="O1357" t="s">
        <v>21</v>
      </c>
    </row>
    <row r="1358" spans="1:15" x14ac:dyDescent="0.25">
      <c r="A1358" t="s">
        <v>98</v>
      </c>
      <c r="B1358" t="s">
        <v>99</v>
      </c>
      <c r="C1358" t="s">
        <v>509</v>
      </c>
      <c r="D1358" t="s">
        <v>103</v>
      </c>
      <c r="E1358" t="s">
        <v>42</v>
      </c>
      <c r="F1358" t="s">
        <v>32</v>
      </c>
      <c r="G1358">
        <v>14638</v>
      </c>
      <c r="H1358">
        <v>1506</v>
      </c>
      <c r="I1358">
        <v>460</v>
      </c>
      <c r="J1358">
        <v>250</v>
      </c>
      <c r="K1358">
        <v>502.71</v>
      </c>
      <c r="L1358">
        <v>73687.399999999994</v>
      </c>
      <c r="M1358">
        <v>202</v>
      </c>
      <c r="N1358">
        <v>17</v>
      </c>
      <c r="O1358" t="s">
        <v>21</v>
      </c>
    </row>
    <row r="1359" spans="1:15" x14ac:dyDescent="0.25">
      <c r="A1359" t="s">
        <v>65</v>
      </c>
      <c r="B1359" t="s">
        <v>66</v>
      </c>
      <c r="C1359" t="s">
        <v>229</v>
      </c>
      <c r="D1359" t="s">
        <v>103</v>
      </c>
      <c r="E1359" t="s">
        <v>37</v>
      </c>
      <c r="F1359" t="s">
        <v>32</v>
      </c>
      <c r="G1359">
        <v>28794</v>
      </c>
      <c r="H1359">
        <v>2602</v>
      </c>
      <c r="I1359">
        <v>1234</v>
      </c>
      <c r="J1359">
        <v>315</v>
      </c>
      <c r="K1359">
        <v>873.29</v>
      </c>
      <c r="L1359">
        <v>114403.51</v>
      </c>
      <c r="M1359">
        <v>251</v>
      </c>
      <c r="N1359">
        <v>13</v>
      </c>
    </row>
    <row r="1360" spans="1:15" x14ac:dyDescent="0.25">
      <c r="A1360" t="s">
        <v>98</v>
      </c>
      <c r="B1360" t="s">
        <v>99</v>
      </c>
      <c r="C1360" t="s">
        <v>406</v>
      </c>
      <c r="D1360" t="s">
        <v>103</v>
      </c>
      <c r="E1360" t="s">
        <v>42</v>
      </c>
      <c r="F1360" t="s">
        <v>51</v>
      </c>
      <c r="G1360">
        <v>12177</v>
      </c>
      <c r="H1360">
        <v>1329</v>
      </c>
      <c r="I1360">
        <v>410</v>
      </c>
      <c r="J1360">
        <v>199</v>
      </c>
      <c r="K1360">
        <v>908.53</v>
      </c>
      <c r="L1360">
        <v>58522.34</v>
      </c>
      <c r="M1360">
        <v>160</v>
      </c>
      <c r="N1360">
        <v>18</v>
      </c>
      <c r="O1360" t="s">
        <v>43</v>
      </c>
    </row>
    <row r="1361" spans="1:15" x14ac:dyDescent="0.25">
      <c r="A1361" t="s">
        <v>113</v>
      </c>
      <c r="B1361" t="s">
        <v>114</v>
      </c>
      <c r="C1361" t="s">
        <v>283</v>
      </c>
      <c r="D1361" t="s">
        <v>164</v>
      </c>
      <c r="E1361" t="s">
        <v>19</v>
      </c>
      <c r="F1361" t="s">
        <v>26</v>
      </c>
      <c r="G1361">
        <v>42281</v>
      </c>
      <c r="H1361">
        <v>1754</v>
      </c>
      <c r="I1361">
        <v>888</v>
      </c>
      <c r="J1361">
        <v>174</v>
      </c>
      <c r="K1361">
        <v>5805.72</v>
      </c>
      <c r="L1361">
        <v>43385.73</v>
      </c>
      <c r="M1361">
        <v>142</v>
      </c>
      <c r="N1361">
        <v>13</v>
      </c>
      <c r="O1361" t="s">
        <v>21</v>
      </c>
    </row>
    <row r="1362" spans="1:15" x14ac:dyDescent="0.25">
      <c r="A1362" t="s">
        <v>44</v>
      </c>
      <c r="B1362" t="s">
        <v>45</v>
      </c>
      <c r="C1362" t="s">
        <v>185</v>
      </c>
      <c r="D1362" t="s">
        <v>18</v>
      </c>
      <c r="E1362" t="s">
        <v>19</v>
      </c>
      <c r="F1362" t="s">
        <v>51</v>
      </c>
      <c r="G1362">
        <v>13574</v>
      </c>
      <c r="H1362">
        <v>292</v>
      </c>
      <c r="I1362">
        <v>77</v>
      </c>
      <c r="J1362">
        <v>23</v>
      </c>
      <c r="K1362">
        <v>2798.53</v>
      </c>
      <c r="L1362">
        <v>15945.26</v>
      </c>
      <c r="M1362">
        <v>13</v>
      </c>
      <c r="N1362">
        <v>14</v>
      </c>
      <c r="O1362" t="s">
        <v>43</v>
      </c>
    </row>
    <row r="1363" spans="1:15" x14ac:dyDescent="0.25">
      <c r="A1363" t="s">
        <v>60</v>
      </c>
      <c r="B1363" t="s">
        <v>61</v>
      </c>
      <c r="C1363" t="s">
        <v>585</v>
      </c>
      <c r="D1363" t="s">
        <v>63</v>
      </c>
      <c r="E1363" t="s">
        <v>64</v>
      </c>
      <c r="F1363" t="s">
        <v>51</v>
      </c>
      <c r="G1363">
        <v>61168</v>
      </c>
      <c r="H1363">
        <v>2892</v>
      </c>
      <c r="I1363">
        <v>1126</v>
      </c>
      <c r="J1363">
        <v>266</v>
      </c>
      <c r="K1363">
        <v>5053.6499999999996</v>
      </c>
      <c r="L1363">
        <v>57709.26</v>
      </c>
      <c r="M1363">
        <v>167</v>
      </c>
      <c r="N1363">
        <v>9</v>
      </c>
      <c r="O1363" t="s">
        <v>23</v>
      </c>
    </row>
    <row r="1364" spans="1:15" x14ac:dyDescent="0.25">
      <c r="A1364" t="s">
        <v>52</v>
      </c>
      <c r="B1364" t="s">
        <v>53</v>
      </c>
      <c r="C1364" t="s">
        <v>257</v>
      </c>
      <c r="D1364" t="s">
        <v>138</v>
      </c>
      <c r="E1364" t="s">
        <v>37</v>
      </c>
      <c r="F1364" t="s">
        <v>51</v>
      </c>
      <c r="G1364">
        <v>49677</v>
      </c>
      <c r="H1364">
        <v>3964</v>
      </c>
      <c r="I1364">
        <v>1432</v>
      </c>
      <c r="J1364">
        <v>491</v>
      </c>
      <c r="K1364">
        <v>1839.95</v>
      </c>
      <c r="L1364">
        <v>174031.07</v>
      </c>
      <c r="M1364">
        <v>354</v>
      </c>
      <c r="N1364">
        <v>22</v>
      </c>
      <c r="O1364" t="s">
        <v>21</v>
      </c>
    </row>
    <row r="1365" spans="1:15" x14ac:dyDescent="0.25">
      <c r="A1365" t="s">
        <v>92</v>
      </c>
      <c r="B1365" t="s">
        <v>93</v>
      </c>
      <c r="C1365" t="s">
        <v>586</v>
      </c>
      <c r="D1365" t="s">
        <v>95</v>
      </c>
      <c r="E1365" t="s">
        <v>31</v>
      </c>
      <c r="F1365" t="s">
        <v>20</v>
      </c>
      <c r="G1365">
        <v>76640</v>
      </c>
      <c r="H1365">
        <v>777</v>
      </c>
      <c r="I1365">
        <v>195</v>
      </c>
      <c r="J1365">
        <v>28</v>
      </c>
      <c r="K1365">
        <v>2544.5</v>
      </c>
      <c r="L1365">
        <v>4087.05</v>
      </c>
      <c r="M1365">
        <v>12</v>
      </c>
      <c r="N1365">
        <v>28</v>
      </c>
      <c r="O1365" t="s">
        <v>21</v>
      </c>
    </row>
    <row r="1366" spans="1:15" x14ac:dyDescent="0.25">
      <c r="A1366" t="s">
        <v>65</v>
      </c>
      <c r="B1366" t="s">
        <v>66</v>
      </c>
      <c r="C1366" t="s">
        <v>416</v>
      </c>
      <c r="D1366" t="s">
        <v>103</v>
      </c>
      <c r="E1366" t="s">
        <v>37</v>
      </c>
      <c r="F1366" t="s">
        <v>32</v>
      </c>
      <c r="G1366">
        <v>27298</v>
      </c>
      <c r="H1366">
        <v>2963</v>
      </c>
      <c r="I1366">
        <v>1275</v>
      </c>
      <c r="J1366">
        <v>449</v>
      </c>
      <c r="K1366">
        <v>1597.53</v>
      </c>
      <c r="L1366">
        <v>121408.17</v>
      </c>
      <c r="M1366">
        <v>354</v>
      </c>
      <c r="N1366">
        <v>13</v>
      </c>
      <c r="O1366" t="s">
        <v>43</v>
      </c>
    </row>
    <row r="1367" spans="1:15" x14ac:dyDescent="0.25">
      <c r="A1367" t="s">
        <v>52</v>
      </c>
      <c r="B1367" t="s">
        <v>53</v>
      </c>
      <c r="C1367" t="s">
        <v>110</v>
      </c>
      <c r="D1367" t="s">
        <v>138</v>
      </c>
      <c r="E1367" t="s">
        <v>37</v>
      </c>
      <c r="F1367" t="s">
        <v>26</v>
      </c>
      <c r="G1367">
        <v>34334</v>
      </c>
      <c r="H1367">
        <v>1634</v>
      </c>
      <c r="I1367">
        <v>635</v>
      </c>
      <c r="J1367">
        <v>228</v>
      </c>
      <c r="K1367">
        <v>775.16</v>
      </c>
      <c r="L1367">
        <v>78430.53</v>
      </c>
      <c r="M1367">
        <v>157</v>
      </c>
      <c r="N1367">
        <v>29</v>
      </c>
      <c r="O1367" t="s">
        <v>21</v>
      </c>
    </row>
    <row r="1368" spans="1:15" x14ac:dyDescent="0.25">
      <c r="A1368" t="s">
        <v>38</v>
      </c>
      <c r="B1368" t="s">
        <v>39</v>
      </c>
      <c r="C1368" t="s">
        <v>543</v>
      </c>
      <c r="D1368" t="s">
        <v>49</v>
      </c>
      <c r="E1368" t="s">
        <v>42</v>
      </c>
      <c r="F1368" t="s">
        <v>55</v>
      </c>
      <c r="G1368">
        <v>51638</v>
      </c>
      <c r="H1368">
        <v>1821</v>
      </c>
      <c r="I1368">
        <v>592</v>
      </c>
      <c r="J1368">
        <v>153</v>
      </c>
      <c r="K1368">
        <v>4339.25</v>
      </c>
      <c r="L1368">
        <v>37529.57</v>
      </c>
      <c r="M1368">
        <v>91</v>
      </c>
      <c r="N1368">
        <v>16</v>
      </c>
      <c r="O1368" t="s">
        <v>23</v>
      </c>
    </row>
    <row r="1369" spans="1:15" x14ac:dyDescent="0.25">
      <c r="A1369" t="s">
        <v>65</v>
      </c>
      <c r="B1369" t="s">
        <v>66</v>
      </c>
      <c r="C1369" t="s">
        <v>169</v>
      </c>
      <c r="D1369" t="s">
        <v>68</v>
      </c>
      <c r="E1369" t="s">
        <v>37</v>
      </c>
      <c r="F1369" t="s">
        <v>51</v>
      </c>
      <c r="G1369">
        <v>27948</v>
      </c>
      <c r="H1369">
        <v>2767</v>
      </c>
      <c r="I1369">
        <v>1164</v>
      </c>
      <c r="J1369">
        <v>464</v>
      </c>
      <c r="K1369">
        <v>2193.54</v>
      </c>
      <c r="L1369">
        <v>145547.5</v>
      </c>
      <c r="M1369">
        <v>325</v>
      </c>
      <c r="N1369">
        <v>18</v>
      </c>
      <c r="O1369" t="s">
        <v>21</v>
      </c>
    </row>
    <row r="1370" spans="1:15" x14ac:dyDescent="0.25">
      <c r="A1370" t="s">
        <v>76</v>
      </c>
      <c r="B1370" t="s">
        <v>77</v>
      </c>
      <c r="C1370" t="s">
        <v>587</v>
      </c>
      <c r="D1370" t="s">
        <v>79</v>
      </c>
      <c r="E1370" t="s">
        <v>42</v>
      </c>
      <c r="F1370" t="s">
        <v>55</v>
      </c>
      <c r="G1370">
        <v>33264</v>
      </c>
      <c r="H1370">
        <v>423</v>
      </c>
      <c r="I1370">
        <v>172</v>
      </c>
      <c r="J1370">
        <v>28</v>
      </c>
      <c r="K1370">
        <v>978.37</v>
      </c>
      <c r="L1370">
        <v>5761.6</v>
      </c>
      <c r="M1370">
        <v>16</v>
      </c>
      <c r="N1370">
        <v>30</v>
      </c>
      <c r="O1370" t="s">
        <v>23</v>
      </c>
    </row>
    <row r="1371" spans="1:15" x14ac:dyDescent="0.25">
      <c r="A1371" t="s">
        <v>52</v>
      </c>
      <c r="B1371" t="s">
        <v>53</v>
      </c>
      <c r="C1371" t="s">
        <v>110</v>
      </c>
      <c r="D1371" t="s">
        <v>138</v>
      </c>
      <c r="E1371" t="s">
        <v>37</v>
      </c>
      <c r="F1371" t="s">
        <v>26</v>
      </c>
      <c r="G1371">
        <v>42940</v>
      </c>
      <c r="H1371">
        <v>2061</v>
      </c>
      <c r="I1371">
        <v>531</v>
      </c>
      <c r="J1371">
        <v>328</v>
      </c>
      <c r="K1371">
        <v>505.21</v>
      </c>
      <c r="L1371">
        <v>131251.74</v>
      </c>
      <c r="M1371">
        <v>267</v>
      </c>
      <c r="N1371">
        <v>23</v>
      </c>
      <c r="O1371" t="s">
        <v>21</v>
      </c>
    </row>
    <row r="1372" spans="1:15" x14ac:dyDescent="0.25">
      <c r="A1372" t="s">
        <v>76</v>
      </c>
      <c r="B1372" t="s">
        <v>77</v>
      </c>
      <c r="C1372" t="s">
        <v>190</v>
      </c>
      <c r="D1372" t="s">
        <v>82</v>
      </c>
      <c r="E1372" t="s">
        <v>42</v>
      </c>
      <c r="F1372" t="s">
        <v>55</v>
      </c>
      <c r="G1372">
        <v>53779</v>
      </c>
      <c r="H1372">
        <v>1064</v>
      </c>
      <c r="I1372">
        <v>380</v>
      </c>
      <c r="J1372">
        <v>54</v>
      </c>
      <c r="K1372">
        <v>1337.79</v>
      </c>
      <c r="L1372">
        <v>12969.04</v>
      </c>
      <c r="M1372">
        <v>26</v>
      </c>
      <c r="N1372">
        <v>9</v>
      </c>
      <c r="O1372" t="s">
        <v>43</v>
      </c>
    </row>
    <row r="1373" spans="1:15" x14ac:dyDescent="0.25">
      <c r="A1373" t="s">
        <v>33</v>
      </c>
      <c r="B1373" t="s">
        <v>34</v>
      </c>
      <c r="C1373" t="s">
        <v>553</v>
      </c>
      <c r="D1373" t="s">
        <v>36</v>
      </c>
      <c r="E1373" t="s">
        <v>37</v>
      </c>
      <c r="F1373" t="s">
        <v>20</v>
      </c>
      <c r="G1373">
        <v>19526</v>
      </c>
      <c r="H1373">
        <v>1078</v>
      </c>
      <c r="I1373">
        <v>464</v>
      </c>
      <c r="J1373">
        <v>126</v>
      </c>
      <c r="K1373">
        <v>4651.5200000000004</v>
      </c>
      <c r="L1373">
        <v>32368.22</v>
      </c>
      <c r="M1373">
        <v>81</v>
      </c>
      <c r="N1373">
        <v>28</v>
      </c>
      <c r="O1373" t="s">
        <v>23</v>
      </c>
    </row>
    <row r="1374" spans="1:15" x14ac:dyDescent="0.25">
      <c r="A1374" t="s">
        <v>33</v>
      </c>
      <c r="B1374" t="s">
        <v>34</v>
      </c>
      <c r="C1374" t="s">
        <v>220</v>
      </c>
      <c r="D1374" t="s">
        <v>58</v>
      </c>
      <c r="E1374" t="s">
        <v>37</v>
      </c>
      <c r="F1374" t="s">
        <v>51</v>
      </c>
      <c r="G1374">
        <v>29532</v>
      </c>
      <c r="H1374">
        <v>1351</v>
      </c>
      <c r="I1374">
        <v>364</v>
      </c>
      <c r="J1374">
        <v>157</v>
      </c>
      <c r="K1374">
        <v>3791.52</v>
      </c>
      <c r="L1374">
        <v>45627.16</v>
      </c>
      <c r="M1374">
        <v>94</v>
      </c>
      <c r="N1374">
        <v>29</v>
      </c>
      <c r="O1374" t="s">
        <v>43</v>
      </c>
    </row>
    <row r="1375" spans="1:15" x14ac:dyDescent="0.25">
      <c r="A1375" t="s">
        <v>65</v>
      </c>
      <c r="B1375" t="s">
        <v>66</v>
      </c>
      <c r="C1375" t="s">
        <v>266</v>
      </c>
      <c r="D1375" t="s">
        <v>103</v>
      </c>
      <c r="E1375" t="s">
        <v>37</v>
      </c>
      <c r="F1375" t="s">
        <v>32</v>
      </c>
      <c r="G1375">
        <v>18488</v>
      </c>
      <c r="H1375">
        <v>2609</v>
      </c>
      <c r="I1375">
        <v>958</v>
      </c>
      <c r="J1375">
        <v>316</v>
      </c>
      <c r="K1375">
        <v>808.05</v>
      </c>
      <c r="L1375">
        <v>108442.8</v>
      </c>
      <c r="M1375">
        <v>240</v>
      </c>
      <c r="N1375">
        <v>25</v>
      </c>
      <c r="O1375" t="s">
        <v>23</v>
      </c>
    </row>
    <row r="1376" spans="1:15" x14ac:dyDescent="0.25">
      <c r="A1376" t="s">
        <v>72</v>
      </c>
      <c r="B1376" t="s">
        <v>73</v>
      </c>
      <c r="C1376" t="s">
        <v>87</v>
      </c>
      <c r="D1376" t="s">
        <v>70</v>
      </c>
      <c r="E1376" t="s">
        <v>31</v>
      </c>
      <c r="F1376" t="s">
        <v>55</v>
      </c>
      <c r="G1376">
        <v>44697</v>
      </c>
      <c r="H1376">
        <v>1496</v>
      </c>
      <c r="I1376">
        <v>794</v>
      </c>
      <c r="J1376">
        <v>145</v>
      </c>
      <c r="K1376">
        <v>2844.44</v>
      </c>
      <c r="L1376">
        <v>34533.11</v>
      </c>
      <c r="M1376">
        <v>100</v>
      </c>
      <c r="N1376">
        <v>7</v>
      </c>
      <c r="O1376" t="s">
        <v>43</v>
      </c>
    </row>
    <row r="1377" spans="1:15" x14ac:dyDescent="0.25">
      <c r="A1377" t="s">
        <v>72</v>
      </c>
      <c r="B1377" t="s">
        <v>73</v>
      </c>
      <c r="C1377" t="s">
        <v>500</v>
      </c>
      <c r="D1377" t="s">
        <v>63</v>
      </c>
      <c r="E1377" t="s">
        <v>31</v>
      </c>
      <c r="F1377" t="s">
        <v>20</v>
      </c>
      <c r="G1377">
        <v>42641</v>
      </c>
      <c r="H1377">
        <v>1768</v>
      </c>
      <c r="I1377">
        <v>920</v>
      </c>
      <c r="J1377">
        <v>119</v>
      </c>
      <c r="K1377">
        <v>4120.47</v>
      </c>
      <c r="L1377">
        <v>25751.759999999998</v>
      </c>
      <c r="M1377">
        <v>70</v>
      </c>
      <c r="N1377">
        <v>17</v>
      </c>
      <c r="O1377" t="s">
        <v>23</v>
      </c>
    </row>
    <row r="1378" spans="1:15" x14ac:dyDescent="0.25">
      <c r="A1378" t="s">
        <v>72</v>
      </c>
      <c r="B1378" t="s">
        <v>73</v>
      </c>
      <c r="C1378" t="s">
        <v>207</v>
      </c>
      <c r="D1378" t="s">
        <v>70</v>
      </c>
      <c r="E1378" t="s">
        <v>31</v>
      </c>
      <c r="F1378" t="s">
        <v>20</v>
      </c>
      <c r="G1378">
        <v>35334</v>
      </c>
      <c r="H1378">
        <v>1542</v>
      </c>
      <c r="I1378">
        <v>630</v>
      </c>
      <c r="J1378">
        <v>152</v>
      </c>
      <c r="K1378">
        <v>2893.83</v>
      </c>
      <c r="L1378">
        <v>28520.97</v>
      </c>
      <c r="M1378">
        <v>102</v>
      </c>
      <c r="N1378">
        <v>19</v>
      </c>
      <c r="O1378" t="s">
        <v>21</v>
      </c>
    </row>
    <row r="1379" spans="1:15" x14ac:dyDescent="0.25">
      <c r="A1379" t="s">
        <v>38</v>
      </c>
      <c r="B1379" t="s">
        <v>39</v>
      </c>
      <c r="C1379" t="s">
        <v>229</v>
      </c>
      <c r="D1379" t="s">
        <v>106</v>
      </c>
      <c r="E1379" t="s">
        <v>42</v>
      </c>
      <c r="F1379" t="s">
        <v>20</v>
      </c>
      <c r="G1379">
        <v>47240</v>
      </c>
      <c r="H1379">
        <v>2269</v>
      </c>
      <c r="I1379">
        <v>614</v>
      </c>
      <c r="J1379">
        <v>156</v>
      </c>
      <c r="K1379">
        <v>5185.87</v>
      </c>
      <c r="L1379">
        <v>34019.83</v>
      </c>
      <c r="M1379">
        <v>84</v>
      </c>
      <c r="N1379">
        <v>23</v>
      </c>
      <c r="O1379" t="s">
        <v>23</v>
      </c>
    </row>
    <row r="1380" spans="1:15" x14ac:dyDescent="0.25">
      <c r="A1380" t="s">
        <v>72</v>
      </c>
      <c r="B1380" t="s">
        <v>73</v>
      </c>
      <c r="C1380" t="s">
        <v>299</v>
      </c>
      <c r="D1380" t="s">
        <v>70</v>
      </c>
      <c r="E1380" t="s">
        <v>31</v>
      </c>
      <c r="F1380" t="s">
        <v>20</v>
      </c>
      <c r="G1380">
        <v>16797</v>
      </c>
      <c r="H1380">
        <v>684</v>
      </c>
      <c r="I1380">
        <v>282</v>
      </c>
      <c r="J1380">
        <v>49</v>
      </c>
      <c r="K1380">
        <v>1793.96</v>
      </c>
      <c r="L1380">
        <v>12983.13</v>
      </c>
      <c r="M1380">
        <v>35</v>
      </c>
      <c r="N1380">
        <v>28</v>
      </c>
      <c r="O1380" t="s">
        <v>23</v>
      </c>
    </row>
    <row r="1381" spans="1:15" x14ac:dyDescent="0.25">
      <c r="A1381" t="s">
        <v>98</v>
      </c>
      <c r="B1381" t="s">
        <v>99</v>
      </c>
      <c r="C1381" t="s">
        <v>588</v>
      </c>
      <c r="D1381" t="s">
        <v>68</v>
      </c>
      <c r="E1381" t="s">
        <v>42</v>
      </c>
      <c r="F1381" t="s">
        <v>32</v>
      </c>
      <c r="G1381">
        <v>12782</v>
      </c>
      <c r="H1381">
        <v>1688</v>
      </c>
      <c r="I1381">
        <v>610</v>
      </c>
      <c r="J1381">
        <v>212</v>
      </c>
      <c r="K1381">
        <v>980.38</v>
      </c>
      <c r="L1381">
        <v>61842.78</v>
      </c>
      <c r="M1381">
        <v>175</v>
      </c>
      <c r="N1381">
        <v>10</v>
      </c>
      <c r="O1381" t="s">
        <v>21</v>
      </c>
    </row>
    <row r="1382" spans="1:15" x14ac:dyDescent="0.25">
      <c r="A1382" t="s">
        <v>52</v>
      </c>
      <c r="B1382" t="s">
        <v>53</v>
      </c>
      <c r="C1382" t="s">
        <v>288</v>
      </c>
      <c r="D1382" t="s">
        <v>30</v>
      </c>
      <c r="E1382" t="s">
        <v>37</v>
      </c>
      <c r="F1382" t="s">
        <v>55</v>
      </c>
      <c r="G1382">
        <v>68141</v>
      </c>
      <c r="H1382">
        <v>3042</v>
      </c>
      <c r="I1382">
        <v>1148</v>
      </c>
      <c r="J1382">
        <v>380</v>
      </c>
      <c r="K1382">
        <v>1527.39</v>
      </c>
      <c r="L1382">
        <v>121826.68</v>
      </c>
      <c r="M1382">
        <v>257</v>
      </c>
      <c r="N1382">
        <v>28</v>
      </c>
      <c r="O1382" t="s">
        <v>23</v>
      </c>
    </row>
    <row r="1383" spans="1:15" x14ac:dyDescent="0.25">
      <c r="A1383" t="s">
        <v>113</v>
      </c>
      <c r="B1383" t="s">
        <v>114</v>
      </c>
      <c r="C1383" t="s">
        <v>589</v>
      </c>
      <c r="D1383" t="s">
        <v>58</v>
      </c>
      <c r="E1383" t="s">
        <v>19</v>
      </c>
      <c r="F1383" t="s">
        <v>26</v>
      </c>
      <c r="G1383">
        <v>24068</v>
      </c>
      <c r="H1383">
        <v>1239</v>
      </c>
      <c r="I1383">
        <v>524</v>
      </c>
      <c r="J1383">
        <v>169</v>
      </c>
      <c r="K1383">
        <v>4458.25</v>
      </c>
      <c r="L1383">
        <v>40650.01</v>
      </c>
      <c r="M1383">
        <v>133</v>
      </c>
      <c r="N1383">
        <v>14</v>
      </c>
      <c r="O1383" t="s">
        <v>23</v>
      </c>
    </row>
    <row r="1384" spans="1:15" x14ac:dyDescent="0.25">
      <c r="A1384" t="s">
        <v>27</v>
      </c>
      <c r="B1384" t="s">
        <v>28</v>
      </c>
      <c r="C1384" t="s">
        <v>331</v>
      </c>
      <c r="D1384" t="s">
        <v>138</v>
      </c>
      <c r="E1384" t="s">
        <v>31</v>
      </c>
      <c r="F1384" t="s">
        <v>20</v>
      </c>
      <c r="G1384">
        <v>32226</v>
      </c>
      <c r="H1384">
        <v>1795</v>
      </c>
      <c r="I1384">
        <v>673</v>
      </c>
      <c r="J1384">
        <v>231</v>
      </c>
      <c r="K1384">
        <v>370.99</v>
      </c>
      <c r="L1384">
        <v>68287</v>
      </c>
      <c r="M1384">
        <v>196</v>
      </c>
      <c r="N1384">
        <v>18</v>
      </c>
      <c r="O1384" t="s">
        <v>43</v>
      </c>
    </row>
    <row r="1385" spans="1:15" x14ac:dyDescent="0.25">
      <c r="A1385" t="s">
        <v>65</v>
      </c>
      <c r="B1385" t="s">
        <v>66</v>
      </c>
      <c r="C1385" t="s">
        <v>347</v>
      </c>
      <c r="D1385" t="s">
        <v>103</v>
      </c>
      <c r="E1385" t="s">
        <v>37</v>
      </c>
      <c r="F1385" t="s">
        <v>20</v>
      </c>
      <c r="G1385">
        <v>23406</v>
      </c>
      <c r="H1385">
        <v>3035</v>
      </c>
      <c r="I1385">
        <v>1487</v>
      </c>
      <c r="J1385">
        <v>525</v>
      </c>
      <c r="K1385">
        <v>1939.83</v>
      </c>
      <c r="L1385">
        <v>132618.98000000001</v>
      </c>
      <c r="M1385">
        <v>432</v>
      </c>
      <c r="N1385">
        <v>10</v>
      </c>
      <c r="O1385" t="s">
        <v>43</v>
      </c>
    </row>
    <row r="1386" spans="1:15" x14ac:dyDescent="0.25">
      <c r="A1386" t="s">
        <v>27</v>
      </c>
      <c r="B1386" t="s">
        <v>28</v>
      </c>
      <c r="C1386" t="s">
        <v>471</v>
      </c>
      <c r="D1386" t="s">
        <v>89</v>
      </c>
      <c r="E1386" t="s">
        <v>31</v>
      </c>
      <c r="F1386" t="s">
        <v>55</v>
      </c>
      <c r="G1386">
        <v>31521</v>
      </c>
      <c r="H1386">
        <v>2281</v>
      </c>
      <c r="I1386">
        <v>1117</v>
      </c>
      <c r="J1386">
        <v>312</v>
      </c>
      <c r="K1386">
        <v>1147.56</v>
      </c>
      <c r="L1386">
        <v>107488.03</v>
      </c>
      <c r="M1386">
        <v>241</v>
      </c>
      <c r="N1386">
        <v>16</v>
      </c>
      <c r="O1386" t="s">
        <v>21</v>
      </c>
    </row>
    <row r="1387" spans="1:15" x14ac:dyDescent="0.25">
      <c r="A1387" t="s">
        <v>76</v>
      </c>
      <c r="B1387" t="s">
        <v>77</v>
      </c>
      <c r="C1387" t="s">
        <v>143</v>
      </c>
      <c r="D1387" t="s">
        <v>108</v>
      </c>
      <c r="E1387" t="s">
        <v>42</v>
      </c>
      <c r="F1387" t="s">
        <v>26</v>
      </c>
      <c r="G1387">
        <v>71246</v>
      </c>
      <c r="H1387">
        <v>1059</v>
      </c>
      <c r="I1387">
        <v>468</v>
      </c>
      <c r="J1387">
        <v>71</v>
      </c>
      <c r="K1387">
        <v>1628.48</v>
      </c>
      <c r="L1387">
        <v>15722.23</v>
      </c>
      <c r="M1387">
        <v>35</v>
      </c>
      <c r="N1387">
        <v>30</v>
      </c>
      <c r="O1387" t="s">
        <v>43</v>
      </c>
    </row>
    <row r="1388" spans="1:15" x14ac:dyDescent="0.25">
      <c r="A1388" t="s">
        <v>15</v>
      </c>
      <c r="B1388" t="s">
        <v>16</v>
      </c>
      <c r="C1388" t="s">
        <v>590</v>
      </c>
      <c r="D1388" t="s">
        <v>25</v>
      </c>
      <c r="E1388" t="s">
        <v>19</v>
      </c>
      <c r="F1388" t="s">
        <v>20</v>
      </c>
      <c r="G1388">
        <v>15998</v>
      </c>
      <c r="H1388">
        <v>338</v>
      </c>
      <c r="I1388">
        <v>147</v>
      </c>
      <c r="J1388">
        <v>40</v>
      </c>
      <c r="K1388">
        <v>3073.39</v>
      </c>
      <c r="L1388">
        <v>23598.54</v>
      </c>
      <c r="M1388">
        <v>20</v>
      </c>
      <c r="N1388">
        <v>28</v>
      </c>
      <c r="O1388" t="s">
        <v>43</v>
      </c>
    </row>
    <row r="1389" spans="1:15" x14ac:dyDescent="0.25">
      <c r="A1389" t="s">
        <v>92</v>
      </c>
      <c r="B1389" t="s">
        <v>93</v>
      </c>
      <c r="C1389" t="s">
        <v>222</v>
      </c>
      <c r="D1389" t="s">
        <v>95</v>
      </c>
      <c r="E1389" t="s">
        <v>31</v>
      </c>
      <c r="F1389" t="s">
        <v>26</v>
      </c>
      <c r="G1389">
        <v>94542</v>
      </c>
      <c r="H1389">
        <v>731</v>
      </c>
      <c r="I1389">
        <v>228</v>
      </c>
      <c r="J1389">
        <v>17</v>
      </c>
      <c r="K1389">
        <v>2342.4</v>
      </c>
      <c r="L1389">
        <v>2972.84</v>
      </c>
      <c r="M1389">
        <v>8</v>
      </c>
      <c r="N1389">
        <v>24</v>
      </c>
      <c r="O1389" t="s">
        <v>23</v>
      </c>
    </row>
    <row r="1390" spans="1:15" x14ac:dyDescent="0.25">
      <c r="A1390" t="s">
        <v>178</v>
      </c>
      <c r="B1390" t="s">
        <v>179</v>
      </c>
      <c r="C1390" t="s">
        <v>591</v>
      </c>
      <c r="D1390" t="s">
        <v>95</v>
      </c>
      <c r="E1390" t="s">
        <v>64</v>
      </c>
      <c r="F1390" t="s">
        <v>26</v>
      </c>
      <c r="G1390">
        <v>53951</v>
      </c>
      <c r="H1390">
        <v>870</v>
      </c>
      <c r="I1390">
        <v>297</v>
      </c>
      <c r="J1390">
        <v>20</v>
      </c>
      <c r="K1390">
        <v>2132.71</v>
      </c>
      <c r="L1390">
        <v>3037.12</v>
      </c>
      <c r="M1390">
        <v>10</v>
      </c>
      <c r="N1390">
        <v>29</v>
      </c>
      <c r="O1390" t="s">
        <v>43</v>
      </c>
    </row>
    <row r="1391" spans="1:15" x14ac:dyDescent="0.25">
      <c r="A1391" t="s">
        <v>76</v>
      </c>
      <c r="B1391" t="s">
        <v>77</v>
      </c>
      <c r="C1391" t="s">
        <v>351</v>
      </c>
      <c r="D1391" t="s">
        <v>82</v>
      </c>
      <c r="E1391" t="s">
        <v>42</v>
      </c>
      <c r="F1391" t="s">
        <v>26</v>
      </c>
      <c r="G1391">
        <v>74115</v>
      </c>
      <c r="H1391">
        <v>979</v>
      </c>
      <c r="I1391">
        <v>256</v>
      </c>
      <c r="J1391">
        <v>48</v>
      </c>
      <c r="K1391">
        <v>1727.56</v>
      </c>
      <c r="L1391">
        <v>10133.84</v>
      </c>
      <c r="M1391">
        <v>28</v>
      </c>
      <c r="N1391">
        <v>30</v>
      </c>
      <c r="O1391" t="s">
        <v>21</v>
      </c>
    </row>
    <row r="1392" spans="1:15" x14ac:dyDescent="0.25">
      <c r="A1392" t="s">
        <v>27</v>
      </c>
      <c r="B1392" t="s">
        <v>28</v>
      </c>
      <c r="C1392" t="s">
        <v>571</v>
      </c>
      <c r="D1392" t="s">
        <v>89</v>
      </c>
      <c r="E1392" t="s">
        <v>31</v>
      </c>
      <c r="F1392" t="s">
        <v>26</v>
      </c>
      <c r="G1392">
        <v>60071</v>
      </c>
      <c r="H1392">
        <v>2473</v>
      </c>
      <c r="I1392">
        <v>1302</v>
      </c>
      <c r="J1392">
        <v>352</v>
      </c>
      <c r="K1392">
        <v>1190.24</v>
      </c>
      <c r="L1392">
        <v>112834.92</v>
      </c>
      <c r="M1392">
        <v>232</v>
      </c>
      <c r="N1392">
        <v>23</v>
      </c>
      <c r="O1392" t="s">
        <v>23</v>
      </c>
    </row>
    <row r="1393" spans="1:15" x14ac:dyDescent="0.25">
      <c r="A1393" t="s">
        <v>47</v>
      </c>
      <c r="B1393" t="s">
        <v>48</v>
      </c>
      <c r="C1393" t="s">
        <v>265</v>
      </c>
      <c r="D1393" t="s">
        <v>106</v>
      </c>
      <c r="E1393" t="s">
        <v>37</v>
      </c>
      <c r="F1393" t="s">
        <v>26</v>
      </c>
      <c r="G1393">
        <v>30282</v>
      </c>
      <c r="H1393">
        <v>970</v>
      </c>
      <c r="I1393">
        <v>257</v>
      </c>
      <c r="J1393">
        <v>60</v>
      </c>
      <c r="K1393">
        <v>2943.52</v>
      </c>
      <c r="L1393">
        <v>9775.85</v>
      </c>
      <c r="M1393">
        <v>38</v>
      </c>
      <c r="N1393">
        <v>30</v>
      </c>
      <c r="O1393" t="s">
        <v>43</v>
      </c>
    </row>
    <row r="1394" spans="1:15" x14ac:dyDescent="0.25">
      <c r="A1394" t="s">
        <v>27</v>
      </c>
      <c r="B1394" t="s">
        <v>28</v>
      </c>
      <c r="C1394" t="s">
        <v>204</v>
      </c>
      <c r="D1394" t="s">
        <v>89</v>
      </c>
      <c r="E1394" t="s">
        <v>31</v>
      </c>
      <c r="F1394" t="s">
        <v>32</v>
      </c>
      <c r="G1394">
        <v>24802</v>
      </c>
      <c r="H1394">
        <v>1316</v>
      </c>
      <c r="I1394">
        <v>712</v>
      </c>
      <c r="J1394">
        <v>132</v>
      </c>
      <c r="K1394">
        <v>630.51</v>
      </c>
      <c r="L1394">
        <v>48116.37</v>
      </c>
      <c r="M1394">
        <v>112</v>
      </c>
      <c r="N1394">
        <v>25</v>
      </c>
      <c r="O1394" t="s">
        <v>21</v>
      </c>
    </row>
    <row r="1395" spans="1:15" x14ac:dyDescent="0.25">
      <c r="A1395" t="s">
        <v>33</v>
      </c>
      <c r="B1395" t="s">
        <v>34</v>
      </c>
      <c r="C1395" t="s">
        <v>411</v>
      </c>
      <c r="D1395" t="s">
        <v>164</v>
      </c>
      <c r="E1395" t="s">
        <v>37</v>
      </c>
      <c r="F1395" t="s">
        <v>32</v>
      </c>
      <c r="G1395">
        <v>48461</v>
      </c>
      <c r="H1395">
        <v>2497</v>
      </c>
      <c r="I1395">
        <v>691</v>
      </c>
      <c r="J1395">
        <v>325</v>
      </c>
      <c r="K1395">
        <v>7961.68</v>
      </c>
      <c r="L1395">
        <v>82428.38</v>
      </c>
      <c r="M1395">
        <v>262</v>
      </c>
      <c r="N1395">
        <v>22</v>
      </c>
      <c r="O1395" t="s">
        <v>43</v>
      </c>
    </row>
    <row r="1396" spans="1:15" x14ac:dyDescent="0.25">
      <c r="A1396" t="s">
        <v>76</v>
      </c>
      <c r="B1396" t="s">
        <v>77</v>
      </c>
      <c r="C1396" t="s">
        <v>135</v>
      </c>
      <c r="D1396" t="s">
        <v>82</v>
      </c>
      <c r="E1396" t="s">
        <v>42</v>
      </c>
      <c r="F1396" t="s">
        <v>51</v>
      </c>
      <c r="G1396">
        <v>58960</v>
      </c>
      <c r="H1396">
        <v>1220</v>
      </c>
      <c r="I1396">
        <v>349</v>
      </c>
      <c r="J1396">
        <v>50</v>
      </c>
      <c r="K1396">
        <v>2255.91</v>
      </c>
      <c r="L1396">
        <v>11069.42</v>
      </c>
      <c r="M1396">
        <v>26</v>
      </c>
      <c r="N1396">
        <v>8</v>
      </c>
      <c r="O1396" t="s">
        <v>43</v>
      </c>
    </row>
    <row r="1397" spans="1:15" x14ac:dyDescent="0.25">
      <c r="A1397" t="s">
        <v>33</v>
      </c>
      <c r="B1397" t="s">
        <v>34</v>
      </c>
      <c r="C1397" t="s">
        <v>295</v>
      </c>
      <c r="D1397" t="s">
        <v>170</v>
      </c>
      <c r="E1397" t="s">
        <v>37</v>
      </c>
      <c r="F1397" t="s">
        <v>20</v>
      </c>
      <c r="G1397">
        <v>14934</v>
      </c>
      <c r="H1397">
        <v>879</v>
      </c>
      <c r="I1397">
        <v>401</v>
      </c>
      <c r="J1397">
        <v>84</v>
      </c>
      <c r="K1397">
        <v>2584.6799999999998</v>
      </c>
      <c r="L1397">
        <v>28127.200000000001</v>
      </c>
      <c r="M1397">
        <v>54</v>
      </c>
      <c r="N1397">
        <v>27</v>
      </c>
      <c r="O1397" t="s">
        <v>43</v>
      </c>
    </row>
    <row r="1398" spans="1:15" x14ac:dyDescent="0.25">
      <c r="A1398" t="s">
        <v>76</v>
      </c>
      <c r="B1398" t="s">
        <v>77</v>
      </c>
      <c r="C1398" t="s">
        <v>101</v>
      </c>
      <c r="D1398" t="s">
        <v>82</v>
      </c>
      <c r="E1398" t="s">
        <v>42</v>
      </c>
      <c r="F1398" t="s">
        <v>20</v>
      </c>
      <c r="G1398">
        <v>89276</v>
      </c>
      <c r="H1398">
        <v>1153</v>
      </c>
      <c r="I1398">
        <v>506</v>
      </c>
      <c r="J1398">
        <v>66</v>
      </c>
      <c r="K1398">
        <v>1810.34</v>
      </c>
      <c r="L1398">
        <v>11442.57</v>
      </c>
      <c r="M1398">
        <v>39</v>
      </c>
      <c r="N1398">
        <v>27</v>
      </c>
      <c r="O1398" t="s">
        <v>21</v>
      </c>
    </row>
    <row r="1399" spans="1:15" x14ac:dyDescent="0.25">
      <c r="A1399" t="s">
        <v>60</v>
      </c>
      <c r="B1399" t="s">
        <v>61</v>
      </c>
      <c r="C1399" t="s">
        <v>301</v>
      </c>
      <c r="D1399" t="s">
        <v>63</v>
      </c>
      <c r="E1399" t="s">
        <v>64</v>
      </c>
      <c r="F1399" t="s">
        <v>26</v>
      </c>
      <c r="G1399">
        <v>38213</v>
      </c>
      <c r="H1399">
        <v>1087</v>
      </c>
      <c r="I1399">
        <v>537</v>
      </c>
      <c r="J1399">
        <v>112</v>
      </c>
      <c r="K1399">
        <v>3191.5</v>
      </c>
      <c r="L1399">
        <v>26292.48</v>
      </c>
      <c r="M1399">
        <v>64</v>
      </c>
      <c r="N1399">
        <v>28</v>
      </c>
      <c r="O1399" t="s">
        <v>23</v>
      </c>
    </row>
    <row r="1400" spans="1:15" x14ac:dyDescent="0.25">
      <c r="A1400" t="s">
        <v>60</v>
      </c>
      <c r="B1400" t="s">
        <v>61</v>
      </c>
      <c r="C1400" t="s">
        <v>219</v>
      </c>
      <c r="D1400" t="s">
        <v>63</v>
      </c>
      <c r="E1400" t="s">
        <v>64</v>
      </c>
      <c r="F1400" t="s">
        <v>32</v>
      </c>
      <c r="G1400">
        <v>35516</v>
      </c>
      <c r="H1400">
        <v>1710</v>
      </c>
      <c r="I1400">
        <v>525</v>
      </c>
      <c r="J1400">
        <v>123</v>
      </c>
      <c r="K1400">
        <v>3507.35</v>
      </c>
      <c r="L1400">
        <v>24492.58</v>
      </c>
      <c r="M1400">
        <v>91</v>
      </c>
      <c r="N1400">
        <v>14</v>
      </c>
      <c r="O1400" t="s">
        <v>43</v>
      </c>
    </row>
    <row r="1401" spans="1:15" x14ac:dyDescent="0.25">
      <c r="A1401" t="s">
        <v>129</v>
      </c>
      <c r="B1401" t="s">
        <v>130</v>
      </c>
      <c r="C1401" t="s">
        <v>490</v>
      </c>
      <c r="D1401" t="s">
        <v>79</v>
      </c>
      <c r="E1401" t="s">
        <v>31</v>
      </c>
      <c r="F1401" t="s">
        <v>51</v>
      </c>
      <c r="G1401">
        <v>72141</v>
      </c>
      <c r="H1401">
        <v>844</v>
      </c>
      <c r="I1401">
        <v>290</v>
      </c>
      <c r="J1401">
        <v>55</v>
      </c>
      <c r="K1401">
        <v>1731.06</v>
      </c>
      <c r="L1401">
        <v>8791.06</v>
      </c>
      <c r="M1401">
        <v>25</v>
      </c>
      <c r="N1401">
        <v>11</v>
      </c>
      <c r="O1401" t="s">
        <v>23</v>
      </c>
    </row>
    <row r="1402" spans="1:15" x14ac:dyDescent="0.25">
      <c r="A1402" t="s">
        <v>178</v>
      </c>
      <c r="B1402" t="s">
        <v>179</v>
      </c>
      <c r="C1402" t="s">
        <v>592</v>
      </c>
      <c r="D1402" t="s">
        <v>95</v>
      </c>
      <c r="E1402" t="s">
        <v>64</v>
      </c>
      <c r="F1402" t="s">
        <v>32</v>
      </c>
      <c r="G1402">
        <v>29395</v>
      </c>
      <c r="H1402">
        <v>464</v>
      </c>
      <c r="I1402">
        <v>205</v>
      </c>
      <c r="J1402">
        <v>7</v>
      </c>
      <c r="K1402">
        <v>1099.1600000000001</v>
      </c>
      <c r="L1402">
        <v>1109.45</v>
      </c>
      <c r="M1402">
        <v>2</v>
      </c>
      <c r="N1402">
        <v>23</v>
      </c>
      <c r="O1402" t="s">
        <v>21</v>
      </c>
    </row>
    <row r="1403" spans="1:15" x14ac:dyDescent="0.25">
      <c r="A1403" t="s">
        <v>129</v>
      </c>
      <c r="B1403" t="s">
        <v>130</v>
      </c>
      <c r="C1403" t="s">
        <v>242</v>
      </c>
      <c r="D1403" t="s">
        <v>108</v>
      </c>
      <c r="E1403" t="s">
        <v>31</v>
      </c>
      <c r="F1403" t="s">
        <v>32</v>
      </c>
      <c r="G1403">
        <v>78672</v>
      </c>
      <c r="H1403">
        <v>1160</v>
      </c>
      <c r="I1403">
        <v>529</v>
      </c>
      <c r="J1403">
        <v>38</v>
      </c>
      <c r="K1403">
        <v>1823.91</v>
      </c>
      <c r="L1403">
        <v>7678.93</v>
      </c>
      <c r="M1403">
        <v>23</v>
      </c>
      <c r="N1403">
        <v>28</v>
      </c>
      <c r="O1403" t="s">
        <v>21</v>
      </c>
    </row>
    <row r="1404" spans="1:15" x14ac:dyDescent="0.25">
      <c r="A1404" t="s">
        <v>44</v>
      </c>
      <c r="B1404" t="s">
        <v>45</v>
      </c>
      <c r="C1404" t="s">
        <v>145</v>
      </c>
      <c r="D1404" t="s">
        <v>18</v>
      </c>
      <c r="E1404" t="s">
        <v>19</v>
      </c>
      <c r="F1404" t="s">
        <v>26</v>
      </c>
      <c r="G1404">
        <v>16666</v>
      </c>
      <c r="H1404">
        <v>484</v>
      </c>
      <c r="I1404">
        <v>198</v>
      </c>
      <c r="J1404">
        <v>35</v>
      </c>
      <c r="K1404">
        <v>4342.32</v>
      </c>
      <c r="L1404">
        <v>16356.83</v>
      </c>
      <c r="M1404">
        <v>15</v>
      </c>
      <c r="N1404">
        <v>18</v>
      </c>
      <c r="O1404" t="s">
        <v>43</v>
      </c>
    </row>
    <row r="1405" spans="1:15" x14ac:dyDescent="0.25">
      <c r="A1405" t="s">
        <v>98</v>
      </c>
      <c r="B1405" t="s">
        <v>99</v>
      </c>
      <c r="C1405" t="s">
        <v>134</v>
      </c>
      <c r="D1405" t="s">
        <v>120</v>
      </c>
      <c r="E1405" t="s">
        <v>42</v>
      </c>
      <c r="F1405" t="s">
        <v>32</v>
      </c>
      <c r="G1405">
        <v>26600</v>
      </c>
      <c r="H1405">
        <v>3177</v>
      </c>
      <c r="I1405">
        <v>1263</v>
      </c>
      <c r="J1405">
        <v>441</v>
      </c>
      <c r="K1405">
        <v>1847.6</v>
      </c>
      <c r="L1405">
        <v>166627.93</v>
      </c>
      <c r="M1405">
        <v>386</v>
      </c>
      <c r="N1405">
        <v>18</v>
      </c>
      <c r="O1405" t="s">
        <v>21</v>
      </c>
    </row>
    <row r="1406" spans="1:15" x14ac:dyDescent="0.25">
      <c r="A1406" t="s">
        <v>44</v>
      </c>
      <c r="B1406" t="s">
        <v>45</v>
      </c>
      <c r="C1406" t="s">
        <v>363</v>
      </c>
      <c r="D1406" t="s">
        <v>25</v>
      </c>
      <c r="E1406" t="s">
        <v>19</v>
      </c>
      <c r="F1406" t="s">
        <v>20</v>
      </c>
      <c r="G1406">
        <v>21007</v>
      </c>
      <c r="H1406">
        <v>449</v>
      </c>
      <c r="I1406">
        <v>159</v>
      </c>
      <c r="J1406">
        <v>31</v>
      </c>
      <c r="K1406">
        <v>4191.6400000000003</v>
      </c>
      <c r="L1406">
        <v>14211.88</v>
      </c>
      <c r="M1406">
        <v>17</v>
      </c>
      <c r="N1406">
        <v>26</v>
      </c>
      <c r="O1406" t="s">
        <v>21</v>
      </c>
    </row>
    <row r="1407" spans="1:15" x14ac:dyDescent="0.25">
      <c r="A1407" t="s">
        <v>65</v>
      </c>
      <c r="B1407" t="s">
        <v>66</v>
      </c>
      <c r="C1407" t="s">
        <v>224</v>
      </c>
      <c r="D1407" t="s">
        <v>68</v>
      </c>
      <c r="E1407" t="s">
        <v>37</v>
      </c>
      <c r="F1407" t="s">
        <v>20</v>
      </c>
      <c r="G1407">
        <v>8817</v>
      </c>
      <c r="H1407">
        <v>1040</v>
      </c>
      <c r="I1407">
        <v>263</v>
      </c>
      <c r="J1407">
        <v>196</v>
      </c>
      <c r="K1407">
        <v>367.33</v>
      </c>
      <c r="L1407">
        <v>70777.14</v>
      </c>
      <c r="M1407">
        <v>166</v>
      </c>
      <c r="N1407">
        <v>29</v>
      </c>
    </row>
    <row r="1408" spans="1:15" x14ac:dyDescent="0.25">
      <c r="A1408" t="s">
        <v>60</v>
      </c>
      <c r="B1408" t="s">
        <v>61</v>
      </c>
      <c r="C1408" t="s">
        <v>485</v>
      </c>
      <c r="D1408" t="s">
        <v>63</v>
      </c>
      <c r="E1408" t="s">
        <v>64</v>
      </c>
      <c r="F1408" t="s">
        <v>55</v>
      </c>
      <c r="G1408">
        <v>18525</v>
      </c>
      <c r="H1408">
        <v>918</v>
      </c>
      <c r="I1408">
        <v>485</v>
      </c>
      <c r="J1408">
        <v>65</v>
      </c>
      <c r="K1408">
        <v>1602.82</v>
      </c>
      <c r="L1408">
        <v>13659.97</v>
      </c>
      <c r="M1408">
        <v>46</v>
      </c>
      <c r="N1408">
        <v>20</v>
      </c>
      <c r="O1408" t="s">
        <v>43</v>
      </c>
    </row>
    <row r="1409" spans="1:15" x14ac:dyDescent="0.25">
      <c r="A1409" t="s">
        <v>27</v>
      </c>
      <c r="B1409" t="s">
        <v>28</v>
      </c>
      <c r="C1409" t="s">
        <v>593</v>
      </c>
      <c r="D1409" t="s">
        <v>30</v>
      </c>
      <c r="E1409" t="s">
        <v>31</v>
      </c>
      <c r="F1409" t="s">
        <v>20</v>
      </c>
      <c r="G1409">
        <v>59287</v>
      </c>
      <c r="H1409">
        <v>4228</v>
      </c>
      <c r="I1409">
        <v>1811</v>
      </c>
      <c r="J1409">
        <v>477</v>
      </c>
      <c r="K1409">
        <v>1613.53</v>
      </c>
      <c r="L1409">
        <v>134858.31</v>
      </c>
      <c r="M1409">
        <v>319</v>
      </c>
      <c r="N1409">
        <v>27</v>
      </c>
      <c r="O1409" t="s">
        <v>21</v>
      </c>
    </row>
    <row r="1410" spans="1:15" x14ac:dyDescent="0.25">
      <c r="A1410" t="s">
        <v>60</v>
      </c>
      <c r="B1410" t="s">
        <v>61</v>
      </c>
      <c r="C1410" t="s">
        <v>157</v>
      </c>
      <c r="D1410" t="s">
        <v>70</v>
      </c>
      <c r="E1410" t="s">
        <v>64</v>
      </c>
      <c r="F1410" t="s">
        <v>55</v>
      </c>
      <c r="G1410">
        <v>47286</v>
      </c>
      <c r="H1410">
        <v>2242</v>
      </c>
      <c r="I1410">
        <v>595</v>
      </c>
      <c r="J1410">
        <v>223</v>
      </c>
      <c r="K1410">
        <v>6924.27</v>
      </c>
      <c r="L1410">
        <v>55691.65</v>
      </c>
      <c r="M1410">
        <v>129</v>
      </c>
      <c r="N1410">
        <v>20</v>
      </c>
      <c r="O1410" t="s">
        <v>23</v>
      </c>
    </row>
    <row r="1411" spans="1:15" x14ac:dyDescent="0.25">
      <c r="A1411" t="s">
        <v>38</v>
      </c>
      <c r="B1411" t="s">
        <v>39</v>
      </c>
      <c r="C1411" t="s">
        <v>594</v>
      </c>
      <c r="D1411" t="s">
        <v>106</v>
      </c>
      <c r="E1411" t="s">
        <v>42</v>
      </c>
      <c r="F1411" t="s">
        <v>51</v>
      </c>
      <c r="G1411">
        <v>44118</v>
      </c>
      <c r="H1411">
        <v>1920</v>
      </c>
      <c r="I1411">
        <v>1002</v>
      </c>
      <c r="J1411">
        <v>141</v>
      </c>
      <c r="K1411">
        <v>4471.01</v>
      </c>
      <c r="L1411">
        <v>34538.129999999997</v>
      </c>
      <c r="M1411">
        <v>85</v>
      </c>
      <c r="N1411">
        <v>28</v>
      </c>
      <c r="O1411" t="s">
        <v>21</v>
      </c>
    </row>
    <row r="1412" spans="1:15" x14ac:dyDescent="0.25">
      <c r="A1412" t="s">
        <v>72</v>
      </c>
      <c r="B1412" t="s">
        <v>73</v>
      </c>
      <c r="C1412" t="s">
        <v>565</v>
      </c>
      <c r="D1412" t="s">
        <v>86</v>
      </c>
      <c r="E1412" t="s">
        <v>31</v>
      </c>
      <c r="F1412" t="s">
        <v>32</v>
      </c>
      <c r="G1412">
        <v>27849</v>
      </c>
      <c r="H1412">
        <v>797</v>
      </c>
      <c r="I1412">
        <v>318</v>
      </c>
      <c r="J1412">
        <v>53</v>
      </c>
      <c r="K1412">
        <v>2495.0500000000002</v>
      </c>
      <c r="L1412">
        <v>13810.04</v>
      </c>
      <c r="M1412">
        <v>31</v>
      </c>
      <c r="N1412">
        <v>19</v>
      </c>
      <c r="O1412" t="s">
        <v>23</v>
      </c>
    </row>
    <row r="1413" spans="1:15" x14ac:dyDescent="0.25">
      <c r="A1413" t="s">
        <v>33</v>
      </c>
      <c r="B1413" t="s">
        <v>34</v>
      </c>
      <c r="C1413" t="s">
        <v>192</v>
      </c>
      <c r="D1413" t="s">
        <v>36</v>
      </c>
      <c r="E1413" t="s">
        <v>37</v>
      </c>
      <c r="F1413" t="s">
        <v>55</v>
      </c>
      <c r="G1413">
        <v>19336</v>
      </c>
      <c r="H1413">
        <v>1200</v>
      </c>
      <c r="I1413">
        <v>582</v>
      </c>
      <c r="J1413">
        <v>127</v>
      </c>
      <c r="K1413">
        <v>4359.04</v>
      </c>
      <c r="L1413">
        <v>28434.31</v>
      </c>
      <c r="M1413">
        <v>101</v>
      </c>
      <c r="N1413">
        <v>10</v>
      </c>
      <c r="O1413" t="s">
        <v>43</v>
      </c>
    </row>
    <row r="1414" spans="1:15" x14ac:dyDescent="0.25">
      <c r="A1414" t="s">
        <v>47</v>
      </c>
      <c r="B1414" t="s">
        <v>48</v>
      </c>
      <c r="C1414" t="s">
        <v>85</v>
      </c>
      <c r="D1414" t="s">
        <v>106</v>
      </c>
      <c r="E1414" t="s">
        <v>37</v>
      </c>
      <c r="F1414" t="s">
        <v>26</v>
      </c>
      <c r="G1414">
        <v>39328</v>
      </c>
      <c r="H1414">
        <v>2090</v>
      </c>
      <c r="I1414">
        <v>1071</v>
      </c>
      <c r="J1414">
        <v>161</v>
      </c>
      <c r="K1414">
        <v>5198.12</v>
      </c>
      <c r="L1414">
        <v>26290.98</v>
      </c>
      <c r="M1414">
        <v>111</v>
      </c>
      <c r="N1414">
        <v>20</v>
      </c>
      <c r="O1414" t="s">
        <v>21</v>
      </c>
    </row>
    <row r="1415" spans="1:15" x14ac:dyDescent="0.25">
      <c r="A1415" t="s">
        <v>65</v>
      </c>
      <c r="B1415" t="s">
        <v>66</v>
      </c>
      <c r="C1415" t="s">
        <v>304</v>
      </c>
      <c r="D1415" t="s">
        <v>103</v>
      </c>
      <c r="E1415" t="s">
        <v>37</v>
      </c>
      <c r="F1415" t="s">
        <v>55</v>
      </c>
      <c r="G1415">
        <v>28510</v>
      </c>
      <c r="H1415">
        <v>4120</v>
      </c>
      <c r="I1415">
        <v>1908</v>
      </c>
      <c r="J1415">
        <v>584</v>
      </c>
      <c r="K1415">
        <v>1790.93</v>
      </c>
      <c r="L1415">
        <v>127420.03</v>
      </c>
      <c r="M1415">
        <v>469</v>
      </c>
      <c r="N1415">
        <v>24</v>
      </c>
      <c r="O1415" t="s">
        <v>23</v>
      </c>
    </row>
    <row r="1416" spans="1:15" x14ac:dyDescent="0.25">
      <c r="A1416" t="s">
        <v>76</v>
      </c>
      <c r="B1416" t="s">
        <v>77</v>
      </c>
      <c r="C1416" t="s">
        <v>352</v>
      </c>
      <c r="D1416" t="s">
        <v>82</v>
      </c>
      <c r="E1416" t="s">
        <v>42</v>
      </c>
      <c r="F1416" t="s">
        <v>20</v>
      </c>
      <c r="G1416">
        <v>83392</v>
      </c>
      <c r="H1416">
        <v>2008</v>
      </c>
      <c r="I1416">
        <v>1003</v>
      </c>
      <c r="J1416">
        <v>117</v>
      </c>
      <c r="K1416">
        <v>4543.9399999999996</v>
      </c>
      <c r="L1416">
        <v>21047.08</v>
      </c>
      <c r="M1416">
        <v>63</v>
      </c>
      <c r="N1416">
        <v>25</v>
      </c>
      <c r="O1416" t="s">
        <v>23</v>
      </c>
    </row>
    <row r="1417" spans="1:15" x14ac:dyDescent="0.25">
      <c r="A1417" t="s">
        <v>92</v>
      </c>
      <c r="B1417" t="s">
        <v>93</v>
      </c>
      <c r="C1417" t="s">
        <v>212</v>
      </c>
      <c r="D1417" t="s">
        <v>95</v>
      </c>
      <c r="E1417" t="s">
        <v>31</v>
      </c>
      <c r="F1417" t="s">
        <v>51</v>
      </c>
      <c r="G1417">
        <v>55194</v>
      </c>
      <c r="H1417">
        <v>672</v>
      </c>
      <c r="I1417">
        <v>197</v>
      </c>
      <c r="J1417">
        <v>10</v>
      </c>
      <c r="K1417">
        <v>1439.57</v>
      </c>
      <c r="L1417">
        <v>1290.57</v>
      </c>
      <c r="M1417">
        <v>3</v>
      </c>
      <c r="N1417">
        <v>16</v>
      </c>
      <c r="O1417" t="s">
        <v>43</v>
      </c>
    </row>
    <row r="1418" spans="1:15" x14ac:dyDescent="0.25">
      <c r="A1418" t="s">
        <v>15</v>
      </c>
      <c r="B1418" t="s">
        <v>16</v>
      </c>
      <c r="C1418" t="s">
        <v>578</v>
      </c>
      <c r="D1418" t="s">
        <v>91</v>
      </c>
      <c r="E1418" t="s">
        <v>19</v>
      </c>
      <c r="F1418" t="s">
        <v>20</v>
      </c>
      <c r="G1418">
        <v>17070</v>
      </c>
      <c r="H1418">
        <v>331</v>
      </c>
      <c r="I1418">
        <v>110</v>
      </c>
      <c r="J1418">
        <v>23</v>
      </c>
      <c r="K1418">
        <v>2449.0700000000002</v>
      </c>
      <c r="L1418">
        <v>13767.35</v>
      </c>
      <c r="M1418">
        <v>11</v>
      </c>
      <c r="N1418">
        <v>8</v>
      </c>
      <c r="O1418" t="s">
        <v>21</v>
      </c>
    </row>
    <row r="1419" spans="1:15" x14ac:dyDescent="0.25">
      <c r="A1419" t="s">
        <v>129</v>
      </c>
      <c r="B1419" t="s">
        <v>130</v>
      </c>
      <c r="C1419" t="s">
        <v>299</v>
      </c>
      <c r="D1419" t="s">
        <v>82</v>
      </c>
      <c r="E1419" t="s">
        <v>31</v>
      </c>
      <c r="F1419" t="s">
        <v>51</v>
      </c>
      <c r="G1419">
        <v>36030</v>
      </c>
      <c r="H1419">
        <v>885</v>
      </c>
      <c r="I1419">
        <v>411</v>
      </c>
      <c r="J1419">
        <v>52</v>
      </c>
      <c r="K1419">
        <v>1555.98</v>
      </c>
      <c r="L1419">
        <v>9675.09</v>
      </c>
      <c r="M1419">
        <v>29</v>
      </c>
      <c r="N1419">
        <v>14</v>
      </c>
      <c r="O1419" t="s">
        <v>43</v>
      </c>
    </row>
    <row r="1420" spans="1:15" x14ac:dyDescent="0.25">
      <c r="A1420" t="s">
        <v>33</v>
      </c>
      <c r="B1420" t="s">
        <v>34</v>
      </c>
      <c r="C1420" t="s">
        <v>293</v>
      </c>
      <c r="D1420" t="s">
        <v>170</v>
      </c>
      <c r="E1420" t="s">
        <v>37</v>
      </c>
      <c r="F1420" t="s">
        <v>51</v>
      </c>
      <c r="G1420">
        <v>42185</v>
      </c>
      <c r="H1420">
        <v>2503</v>
      </c>
      <c r="I1420">
        <v>648</v>
      </c>
      <c r="J1420">
        <v>298</v>
      </c>
      <c r="K1420">
        <v>7323.06</v>
      </c>
      <c r="L1420">
        <v>67348.929999999993</v>
      </c>
      <c r="M1420">
        <v>249</v>
      </c>
      <c r="N1420">
        <v>17</v>
      </c>
      <c r="O1420" t="s">
        <v>21</v>
      </c>
    </row>
    <row r="1421" spans="1:15" x14ac:dyDescent="0.25">
      <c r="A1421" t="s">
        <v>65</v>
      </c>
      <c r="B1421" t="s">
        <v>66</v>
      </c>
      <c r="C1421" t="s">
        <v>307</v>
      </c>
      <c r="D1421" t="s">
        <v>68</v>
      </c>
      <c r="E1421" t="s">
        <v>37</v>
      </c>
      <c r="F1421" t="s">
        <v>55</v>
      </c>
      <c r="G1421">
        <v>13183</v>
      </c>
      <c r="H1421">
        <v>1082</v>
      </c>
      <c r="I1421">
        <v>534</v>
      </c>
      <c r="J1421">
        <v>138</v>
      </c>
      <c r="K1421">
        <v>522.20000000000005</v>
      </c>
      <c r="L1421">
        <v>29514.3</v>
      </c>
      <c r="M1421">
        <v>112</v>
      </c>
      <c r="N1421">
        <v>26</v>
      </c>
      <c r="O1421" t="s">
        <v>21</v>
      </c>
    </row>
    <row r="1422" spans="1:15" x14ac:dyDescent="0.25">
      <c r="A1422" t="s">
        <v>92</v>
      </c>
      <c r="B1422" t="s">
        <v>93</v>
      </c>
      <c r="C1422" t="s">
        <v>205</v>
      </c>
      <c r="D1422" t="s">
        <v>95</v>
      </c>
      <c r="E1422" t="s">
        <v>31</v>
      </c>
      <c r="F1422" t="s">
        <v>51</v>
      </c>
      <c r="G1422">
        <v>33953</v>
      </c>
      <c r="H1422">
        <v>386</v>
      </c>
      <c r="I1422">
        <v>144</v>
      </c>
      <c r="J1422">
        <v>11</v>
      </c>
      <c r="K1422">
        <v>780.01</v>
      </c>
      <c r="L1422">
        <v>1570.11</v>
      </c>
      <c r="M1422">
        <v>4</v>
      </c>
      <c r="N1422">
        <v>11</v>
      </c>
      <c r="O1422" t="s">
        <v>23</v>
      </c>
    </row>
    <row r="1423" spans="1:15" x14ac:dyDescent="0.25">
      <c r="A1423" t="s">
        <v>72</v>
      </c>
      <c r="B1423" t="s">
        <v>73</v>
      </c>
      <c r="C1423" t="s">
        <v>227</v>
      </c>
      <c r="D1423" t="s">
        <v>70</v>
      </c>
      <c r="E1423" t="s">
        <v>31</v>
      </c>
      <c r="F1423" t="s">
        <v>51</v>
      </c>
      <c r="G1423">
        <v>25899</v>
      </c>
      <c r="H1423">
        <v>910</v>
      </c>
      <c r="I1423">
        <v>228</v>
      </c>
      <c r="J1423">
        <v>93</v>
      </c>
      <c r="K1423">
        <v>2109.66</v>
      </c>
      <c r="L1423">
        <v>25132.720000000001</v>
      </c>
      <c r="M1423">
        <v>54</v>
      </c>
      <c r="N1423">
        <v>14</v>
      </c>
      <c r="O1423" t="s">
        <v>23</v>
      </c>
    </row>
    <row r="1424" spans="1:15" x14ac:dyDescent="0.25">
      <c r="A1424" t="s">
        <v>92</v>
      </c>
      <c r="B1424" t="s">
        <v>93</v>
      </c>
      <c r="C1424" t="s">
        <v>292</v>
      </c>
      <c r="D1424" t="s">
        <v>95</v>
      </c>
      <c r="E1424" t="s">
        <v>31</v>
      </c>
      <c r="F1424" t="s">
        <v>26</v>
      </c>
      <c r="G1424">
        <v>28286</v>
      </c>
      <c r="H1424">
        <v>381</v>
      </c>
      <c r="I1424">
        <v>133</v>
      </c>
      <c r="J1424">
        <v>5</v>
      </c>
      <c r="K1424">
        <v>1431.99</v>
      </c>
      <c r="L1424">
        <v>685.56</v>
      </c>
      <c r="M1424">
        <v>2</v>
      </c>
      <c r="N1424">
        <v>15</v>
      </c>
      <c r="O1424" t="s">
        <v>21</v>
      </c>
    </row>
    <row r="1425" spans="1:15" x14ac:dyDescent="0.25">
      <c r="A1425" t="s">
        <v>60</v>
      </c>
      <c r="B1425" t="s">
        <v>61</v>
      </c>
      <c r="C1425" t="s">
        <v>215</v>
      </c>
      <c r="D1425" t="s">
        <v>86</v>
      </c>
      <c r="E1425" t="s">
        <v>64</v>
      </c>
      <c r="F1425" t="s">
        <v>20</v>
      </c>
      <c r="G1425">
        <v>50518</v>
      </c>
      <c r="H1425">
        <v>1452</v>
      </c>
      <c r="I1425">
        <v>430</v>
      </c>
      <c r="J1425">
        <v>153</v>
      </c>
      <c r="K1425">
        <v>3717.4</v>
      </c>
      <c r="L1425">
        <v>35278.82</v>
      </c>
      <c r="M1425">
        <v>106</v>
      </c>
      <c r="N1425">
        <v>19</v>
      </c>
      <c r="O1425" t="s">
        <v>43</v>
      </c>
    </row>
    <row r="1426" spans="1:15" x14ac:dyDescent="0.25">
      <c r="A1426" t="s">
        <v>15</v>
      </c>
      <c r="B1426" t="s">
        <v>16</v>
      </c>
      <c r="C1426" t="s">
        <v>414</v>
      </c>
      <c r="D1426" t="s">
        <v>91</v>
      </c>
      <c r="E1426" t="s">
        <v>19</v>
      </c>
      <c r="F1426" t="s">
        <v>32</v>
      </c>
      <c r="G1426">
        <v>12565</v>
      </c>
      <c r="H1426">
        <v>303</v>
      </c>
      <c r="I1426">
        <v>155</v>
      </c>
      <c r="J1426">
        <v>23</v>
      </c>
      <c r="K1426">
        <v>2951.51</v>
      </c>
      <c r="L1426">
        <v>12013.22</v>
      </c>
      <c r="M1426">
        <v>13</v>
      </c>
      <c r="N1426">
        <v>18</v>
      </c>
      <c r="O1426" t="s">
        <v>23</v>
      </c>
    </row>
    <row r="1427" spans="1:15" x14ac:dyDescent="0.25">
      <c r="A1427" t="s">
        <v>60</v>
      </c>
      <c r="B1427" t="s">
        <v>61</v>
      </c>
      <c r="C1427" t="s">
        <v>555</v>
      </c>
      <c r="D1427" t="s">
        <v>63</v>
      </c>
      <c r="E1427" t="s">
        <v>64</v>
      </c>
      <c r="F1427" t="s">
        <v>55</v>
      </c>
      <c r="G1427">
        <v>51712</v>
      </c>
      <c r="H1427">
        <v>1811</v>
      </c>
      <c r="I1427">
        <v>524</v>
      </c>
      <c r="J1427">
        <v>127</v>
      </c>
      <c r="K1427">
        <v>3993.25</v>
      </c>
      <c r="L1427">
        <v>30376.7</v>
      </c>
      <c r="M1427">
        <v>84</v>
      </c>
      <c r="N1427">
        <v>17</v>
      </c>
      <c r="O1427" t="s">
        <v>23</v>
      </c>
    </row>
    <row r="1428" spans="1:15" x14ac:dyDescent="0.25">
      <c r="A1428" t="s">
        <v>38</v>
      </c>
      <c r="B1428" t="s">
        <v>39</v>
      </c>
      <c r="C1428" t="s">
        <v>481</v>
      </c>
      <c r="D1428" t="s">
        <v>106</v>
      </c>
      <c r="E1428" t="s">
        <v>42</v>
      </c>
      <c r="F1428" t="s">
        <v>51</v>
      </c>
      <c r="G1428">
        <v>37939</v>
      </c>
      <c r="H1428">
        <v>1156</v>
      </c>
      <c r="I1428">
        <v>479</v>
      </c>
      <c r="J1428">
        <v>86</v>
      </c>
      <c r="K1428">
        <v>3585.23</v>
      </c>
      <c r="L1428">
        <v>19518.919999999998</v>
      </c>
      <c r="M1428">
        <v>54</v>
      </c>
      <c r="N1428">
        <v>27</v>
      </c>
      <c r="O1428" t="s">
        <v>43</v>
      </c>
    </row>
    <row r="1429" spans="1:15" x14ac:dyDescent="0.25">
      <c r="A1429" t="s">
        <v>65</v>
      </c>
      <c r="B1429" t="s">
        <v>66</v>
      </c>
      <c r="C1429" t="s">
        <v>59</v>
      </c>
      <c r="D1429" t="s">
        <v>103</v>
      </c>
      <c r="E1429" t="s">
        <v>37</v>
      </c>
      <c r="F1429" t="s">
        <v>20</v>
      </c>
      <c r="G1429">
        <v>23376</v>
      </c>
      <c r="H1429">
        <v>2432</v>
      </c>
      <c r="I1429">
        <v>1047</v>
      </c>
      <c r="J1429">
        <v>345</v>
      </c>
      <c r="K1429">
        <v>1011.84</v>
      </c>
      <c r="L1429">
        <v>125453.26</v>
      </c>
      <c r="M1429">
        <v>264</v>
      </c>
      <c r="N1429">
        <v>13</v>
      </c>
      <c r="O1429" t="s">
        <v>23</v>
      </c>
    </row>
    <row r="1430" spans="1:15" x14ac:dyDescent="0.25">
      <c r="A1430" t="s">
        <v>65</v>
      </c>
      <c r="B1430" t="s">
        <v>66</v>
      </c>
      <c r="C1430" t="s">
        <v>573</v>
      </c>
      <c r="D1430" t="s">
        <v>120</v>
      </c>
      <c r="E1430" t="s">
        <v>37</v>
      </c>
      <c r="F1430" t="s">
        <v>32</v>
      </c>
      <c r="G1430">
        <v>15426</v>
      </c>
      <c r="H1430">
        <v>1423</v>
      </c>
      <c r="I1430">
        <v>503</v>
      </c>
      <c r="J1430">
        <v>292</v>
      </c>
      <c r="K1430">
        <v>491.27</v>
      </c>
      <c r="L1430">
        <v>97104.55</v>
      </c>
      <c r="M1430">
        <v>208</v>
      </c>
      <c r="N1430">
        <v>14</v>
      </c>
      <c r="O1430" t="s">
        <v>21</v>
      </c>
    </row>
    <row r="1431" spans="1:15" x14ac:dyDescent="0.25">
      <c r="A1431" t="s">
        <v>47</v>
      </c>
      <c r="B1431" t="s">
        <v>48</v>
      </c>
      <c r="C1431" t="s">
        <v>575</v>
      </c>
      <c r="D1431" t="s">
        <v>49</v>
      </c>
      <c r="E1431" t="s">
        <v>37</v>
      </c>
      <c r="F1431" t="s">
        <v>20</v>
      </c>
      <c r="G1431">
        <v>31954</v>
      </c>
      <c r="H1431">
        <v>1576</v>
      </c>
      <c r="I1431">
        <v>761</v>
      </c>
      <c r="J1431">
        <v>142</v>
      </c>
      <c r="K1431">
        <v>5006.71</v>
      </c>
      <c r="L1431">
        <v>24026.27</v>
      </c>
      <c r="M1431">
        <v>98</v>
      </c>
      <c r="N1431">
        <v>22</v>
      </c>
      <c r="O1431" t="s">
        <v>43</v>
      </c>
    </row>
    <row r="1432" spans="1:15" x14ac:dyDescent="0.25">
      <c r="A1432" t="s">
        <v>98</v>
      </c>
      <c r="B1432" t="s">
        <v>99</v>
      </c>
      <c r="C1432" t="s">
        <v>401</v>
      </c>
      <c r="D1432" t="s">
        <v>103</v>
      </c>
      <c r="E1432" t="s">
        <v>42</v>
      </c>
      <c r="F1432" t="s">
        <v>20</v>
      </c>
      <c r="G1432">
        <v>11789</v>
      </c>
      <c r="H1432">
        <v>1613</v>
      </c>
      <c r="I1432">
        <v>818</v>
      </c>
      <c r="J1432">
        <v>316</v>
      </c>
      <c r="K1432">
        <v>640.67999999999995</v>
      </c>
      <c r="L1432">
        <v>116730.45</v>
      </c>
      <c r="M1432">
        <v>245</v>
      </c>
      <c r="N1432">
        <v>7</v>
      </c>
      <c r="O1432" t="s">
        <v>43</v>
      </c>
    </row>
    <row r="1433" spans="1:15" x14ac:dyDescent="0.25">
      <c r="A1433" t="s">
        <v>52</v>
      </c>
      <c r="B1433" t="s">
        <v>53</v>
      </c>
      <c r="C1433" t="s">
        <v>107</v>
      </c>
      <c r="D1433" t="s">
        <v>138</v>
      </c>
      <c r="E1433" t="s">
        <v>37</v>
      </c>
      <c r="F1433" t="s">
        <v>26</v>
      </c>
      <c r="G1433">
        <v>18830</v>
      </c>
      <c r="H1433">
        <v>1014</v>
      </c>
      <c r="I1433">
        <v>519</v>
      </c>
      <c r="J1433">
        <v>94</v>
      </c>
      <c r="K1433">
        <v>403.43</v>
      </c>
      <c r="L1433">
        <v>34823.769999999997</v>
      </c>
      <c r="M1433">
        <v>68</v>
      </c>
      <c r="N1433">
        <v>14</v>
      </c>
      <c r="O1433" t="s">
        <v>23</v>
      </c>
    </row>
    <row r="1434" spans="1:15" x14ac:dyDescent="0.25">
      <c r="A1434" t="s">
        <v>47</v>
      </c>
      <c r="B1434" t="s">
        <v>48</v>
      </c>
      <c r="C1434" t="s">
        <v>430</v>
      </c>
      <c r="D1434" t="s">
        <v>49</v>
      </c>
      <c r="E1434" t="s">
        <v>37</v>
      </c>
      <c r="F1434" t="s">
        <v>55</v>
      </c>
      <c r="G1434">
        <v>14227</v>
      </c>
      <c r="H1434">
        <v>756</v>
      </c>
      <c r="I1434">
        <v>234</v>
      </c>
      <c r="J1434">
        <v>55</v>
      </c>
      <c r="K1434">
        <v>2403.77</v>
      </c>
      <c r="L1434">
        <v>13002.56</v>
      </c>
      <c r="M1434">
        <v>32</v>
      </c>
      <c r="N1434">
        <v>19</v>
      </c>
      <c r="O1434" t="s">
        <v>43</v>
      </c>
    </row>
    <row r="1435" spans="1:15" x14ac:dyDescent="0.25">
      <c r="A1435" t="s">
        <v>65</v>
      </c>
      <c r="B1435" t="s">
        <v>66</v>
      </c>
      <c r="C1435" t="s">
        <v>573</v>
      </c>
      <c r="D1435" t="s">
        <v>68</v>
      </c>
      <c r="E1435" t="s">
        <v>37</v>
      </c>
      <c r="F1435" t="s">
        <v>20</v>
      </c>
      <c r="G1435">
        <v>18384</v>
      </c>
      <c r="H1435">
        <v>2218</v>
      </c>
      <c r="I1435">
        <v>794</v>
      </c>
      <c r="J1435">
        <v>363</v>
      </c>
      <c r="K1435">
        <v>1268.83</v>
      </c>
      <c r="L1435">
        <v>103232.26</v>
      </c>
      <c r="M1435">
        <v>258</v>
      </c>
      <c r="N1435">
        <v>26</v>
      </c>
      <c r="O1435" t="s">
        <v>21</v>
      </c>
    </row>
    <row r="1436" spans="1:15" x14ac:dyDescent="0.25">
      <c r="A1436" t="s">
        <v>44</v>
      </c>
      <c r="B1436" t="s">
        <v>45</v>
      </c>
      <c r="C1436" t="s">
        <v>592</v>
      </c>
      <c r="D1436" t="s">
        <v>25</v>
      </c>
      <c r="E1436" t="s">
        <v>19</v>
      </c>
      <c r="F1436" t="s">
        <v>51</v>
      </c>
      <c r="G1436">
        <v>14875</v>
      </c>
      <c r="H1436">
        <v>297</v>
      </c>
      <c r="I1436">
        <v>75</v>
      </c>
      <c r="J1436">
        <v>36</v>
      </c>
      <c r="K1436">
        <v>2751.25</v>
      </c>
      <c r="L1436">
        <v>16785.59</v>
      </c>
      <c r="M1436">
        <v>16</v>
      </c>
      <c r="N1436">
        <v>23</v>
      </c>
      <c r="O1436" t="s">
        <v>43</v>
      </c>
    </row>
    <row r="1437" spans="1:15" x14ac:dyDescent="0.25">
      <c r="A1437" t="s">
        <v>52</v>
      </c>
      <c r="B1437" t="s">
        <v>53</v>
      </c>
      <c r="C1437" t="s">
        <v>78</v>
      </c>
      <c r="D1437" t="s">
        <v>89</v>
      </c>
      <c r="E1437" t="s">
        <v>37</v>
      </c>
      <c r="F1437" t="s">
        <v>20</v>
      </c>
      <c r="G1437">
        <v>39778</v>
      </c>
      <c r="H1437">
        <v>3074</v>
      </c>
      <c r="I1437">
        <v>826</v>
      </c>
      <c r="J1437">
        <v>327</v>
      </c>
      <c r="K1437">
        <v>1653.5</v>
      </c>
      <c r="L1437">
        <v>111075.98</v>
      </c>
      <c r="M1437">
        <v>244</v>
      </c>
      <c r="N1437">
        <v>13</v>
      </c>
      <c r="O1437" t="s">
        <v>23</v>
      </c>
    </row>
    <row r="1438" spans="1:15" x14ac:dyDescent="0.25">
      <c r="A1438" t="s">
        <v>27</v>
      </c>
      <c r="B1438" t="s">
        <v>28</v>
      </c>
      <c r="C1438" t="s">
        <v>433</v>
      </c>
      <c r="D1438" t="s">
        <v>138</v>
      </c>
      <c r="E1438" t="s">
        <v>31</v>
      </c>
      <c r="F1438" t="s">
        <v>26</v>
      </c>
      <c r="G1438">
        <v>18955</v>
      </c>
      <c r="H1438">
        <v>1292</v>
      </c>
      <c r="I1438">
        <v>649</v>
      </c>
      <c r="J1438">
        <v>165</v>
      </c>
      <c r="K1438">
        <v>582.24</v>
      </c>
      <c r="L1438">
        <v>68610.75</v>
      </c>
      <c r="M1438">
        <v>139</v>
      </c>
      <c r="N1438">
        <v>26</v>
      </c>
      <c r="O1438" t="s">
        <v>23</v>
      </c>
    </row>
    <row r="1439" spans="1:15" x14ac:dyDescent="0.25">
      <c r="A1439" t="s">
        <v>76</v>
      </c>
      <c r="B1439" t="s">
        <v>77</v>
      </c>
      <c r="C1439" t="s">
        <v>220</v>
      </c>
      <c r="D1439" t="s">
        <v>79</v>
      </c>
      <c r="E1439" t="s">
        <v>42</v>
      </c>
      <c r="F1439" t="s">
        <v>20</v>
      </c>
      <c r="G1439">
        <v>46212</v>
      </c>
      <c r="H1439">
        <v>969</v>
      </c>
      <c r="I1439">
        <v>262</v>
      </c>
      <c r="J1439">
        <v>61</v>
      </c>
      <c r="K1439">
        <v>1509.63</v>
      </c>
      <c r="L1439">
        <v>14728.29</v>
      </c>
      <c r="M1439">
        <v>34</v>
      </c>
      <c r="N1439">
        <v>18</v>
      </c>
      <c r="O1439" t="s">
        <v>23</v>
      </c>
    </row>
    <row r="1440" spans="1:15" x14ac:dyDescent="0.25">
      <c r="A1440" t="s">
        <v>60</v>
      </c>
      <c r="B1440" t="s">
        <v>61</v>
      </c>
      <c r="C1440" t="s">
        <v>490</v>
      </c>
      <c r="D1440" t="s">
        <v>86</v>
      </c>
      <c r="E1440" t="s">
        <v>64</v>
      </c>
      <c r="F1440" t="s">
        <v>20</v>
      </c>
      <c r="G1440">
        <v>39934</v>
      </c>
      <c r="H1440">
        <v>1162</v>
      </c>
      <c r="I1440">
        <v>317</v>
      </c>
      <c r="J1440">
        <v>107</v>
      </c>
      <c r="K1440">
        <v>3329.92</v>
      </c>
      <c r="L1440">
        <v>21343.62</v>
      </c>
      <c r="M1440">
        <v>61</v>
      </c>
      <c r="N1440">
        <v>19</v>
      </c>
      <c r="O1440" t="s">
        <v>43</v>
      </c>
    </row>
    <row r="1441" spans="1:15" x14ac:dyDescent="0.25">
      <c r="A1441" t="s">
        <v>44</v>
      </c>
      <c r="B1441" t="s">
        <v>45</v>
      </c>
      <c r="C1441" t="s">
        <v>265</v>
      </c>
      <c r="D1441" t="s">
        <v>18</v>
      </c>
      <c r="E1441" t="s">
        <v>19</v>
      </c>
      <c r="F1441" t="s">
        <v>26</v>
      </c>
      <c r="G1441">
        <v>16286</v>
      </c>
      <c r="H1441">
        <v>568</v>
      </c>
      <c r="I1441">
        <v>273</v>
      </c>
      <c r="J1441">
        <v>49</v>
      </c>
      <c r="K1441">
        <v>3457.41</v>
      </c>
      <c r="L1441">
        <v>24394.21</v>
      </c>
      <c r="M1441">
        <v>20</v>
      </c>
      <c r="N1441">
        <v>14</v>
      </c>
      <c r="O1441" t="s">
        <v>43</v>
      </c>
    </row>
    <row r="1442" spans="1:15" x14ac:dyDescent="0.25">
      <c r="A1442" t="s">
        <v>72</v>
      </c>
      <c r="B1442" t="s">
        <v>73</v>
      </c>
      <c r="C1442" t="s">
        <v>197</v>
      </c>
      <c r="D1442" t="s">
        <v>70</v>
      </c>
      <c r="E1442" t="s">
        <v>31</v>
      </c>
      <c r="F1442" t="s">
        <v>32</v>
      </c>
      <c r="G1442">
        <v>18838</v>
      </c>
      <c r="H1442">
        <v>803</v>
      </c>
      <c r="I1442">
        <v>270</v>
      </c>
      <c r="J1442">
        <v>70</v>
      </c>
      <c r="K1442">
        <v>1552.8</v>
      </c>
      <c r="L1442">
        <v>17457.96</v>
      </c>
      <c r="M1442">
        <v>49</v>
      </c>
      <c r="N1442">
        <v>29</v>
      </c>
      <c r="O1442" t="s">
        <v>43</v>
      </c>
    </row>
    <row r="1443" spans="1:15" x14ac:dyDescent="0.25">
      <c r="A1443" t="s">
        <v>113</v>
      </c>
      <c r="B1443" t="s">
        <v>114</v>
      </c>
      <c r="C1443" t="s">
        <v>488</v>
      </c>
      <c r="D1443" t="s">
        <v>164</v>
      </c>
      <c r="E1443" t="s">
        <v>19</v>
      </c>
      <c r="F1443" t="s">
        <v>32</v>
      </c>
      <c r="G1443">
        <v>33302</v>
      </c>
      <c r="H1443">
        <v>1932</v>
      </c>
      <c r="I1443">
        <v>491</v>
      </c>
      <c r="J1443">
        <v>226</v>
      </c>
      <c r="K1443">
        <v>7274.65</v>
      </c>
      <c r="L1443">
        <v>78037.33</v>
      </c>
      <c r="M1443">
        <v>159</v>
      </c>
      <c r="N1443">
        <v>23</v>
      </c>
      <c r="O1443" t="s">
        <v>43</v>
      </c>
    </row>
    <row r="1444" spans="1:15" x14ac:dyDescent="0.25">
      <c r="A1444" t="s">
        <v>33</v>
      </c>
      <c r="B1444" t="s">
        <v>34</v>
      </c>
      <c r="C1444" t="s">
        <v>115</v>
      </c>
      <c r="D1444" t="s">
        <v>170</v>
      </c>
      <c r="E1444" t="s">
        <v>37</v>
      </c>
      <c r="F1444" t="s">
        <v>51</v>
      </c>
      <c r="G1444">
        <v>22934</v>
      </c>
      <c r="H1444">
        <v>1447</v>
      </c>
      <c r="I1444">
        <v>500</v>
      </c>
      <c r="J1444">
        <v>123</v>
      </c>
      <c r="K1444">
        <v>4823.9399999999996</v>
      </c>
      <c r="L1444">
        <v>31492.93</v>
      </c>
      <c r="M1444">
        <v>85</v>
      </c>
      <c r="N1444">
        <v>10</v>
      </c>
      <c r="O1444" t="s">
        <v>43</v>
      </c>
    </row>
    <row r="1445" spans="1:15" x14ac:dyDescent="0.25">
      <c r="A1445" t="s">
        <v>113</v>
      </c>
      <c r="B1445" t="s">
        <v>114</v>
      </c>
      <c r="C1445" t="s">
        <v>101</v>
      </c>
      <c r="D1445" t="s">
        <v>36</v>
      </c>
      <c r="E1445" t="s">
        <v>19</v>
      </c>
      <c r="F1445" t="s">
        <v>55</v>
      </c>
      <c r="G1445">
        <v>42459</v>
      </c>
      <c r="H1445">
        <v>1793</v>
      </c>
      <c r="I1445">
        <v>500</v>
      </c>
      <c r="J1445">
        <v>188</v>
      </c>
      <c r="K1445">
        <v>6996.48</v>
      </c>
      <c r="L1445">
        <v>57806.18</v>
      </c>
      <c r="M1445">
        <v>117</v>
      </c>
      <c r="O1445" t="s">
        <v>43</v>
      </c>
    </row>
    <row r="1446" spans="1:15" x14ac:dyDescent="0.25">
      <c r="A1446" t="s">
        <v>52</v>
      </c>
      <c r="B1446" t="s">
        <v>53</v>
      </c>
      <c r="C1446" t="s">
        <v>231</v>
      </c>
      <c r="D1446" t="s">
        <v>89</v>
      </c>
      <c r="E1446" t="s">
        <v>37</v>
      </c>
      <c r="F1446" t="s">
        <v>55</v>
      </c>
      <c r="G1446">
        <v>67746</v>
      </c>
      <c r="H1446">
        <v>4087</v>
      </c>
      <c r="I1446">
        <v>2104</v>
      </c>
      <c r="J1446">
        <v>549</v>
      </c>
      <c r="K1446">
        <v>2422.96</v>
      </c>
      <c r="L1446">
        <v>211340.98</v>
      </c>
      <c r="M1446">
        <v>460</v>
      </c>
      <c r="N1446">
        <v>13</v>
      </c>
      <c r="O1446" t="s">
        <v>23</v>
      </c>
    </row>
    <row r="1447" spans="1:15" x14ac:dyDescent="0.25">
      <c r="A1447" t="s">
        <v>92</v>
      </c>
      <c r="B1447" t="s">
        <v>93</v>
      </c>
      <c r="C1447" t="s">
        <v>312</v>
      </c>
      <c r="D1447" t="s">
        <v>149</v>
      </c>
      <c r="E1447" t="s">
        <v>31</v>
      </c>
      <c r="F1447" t="s">
        <v>26</v>
      </c>
      <c r="G1447">
        <v>56935</v>
      </c>
      <c r="H1447">
        <v>431</v>
      </c>
      <c r="I1447">
        <v>222</v>
      </c>
      <c r="J1447">
        <v>8</v>
      </c>
      <c r="K1447">
        <v>1133.0999999999999</v>
      </c>
      <c r="L1447">
        <v>1440.89</v>
      </c>
      <c r="M1447">
        <v>4</v>
      </c>
      <c r="N1447">
        <v>17</v>
      </c>
      <c r="O1447" t="s">
        <v>43</v>
      </c>
    </row>
    <row r="1448" spans="1:15" x14ac:dyDescent="0.25">
      <c r="A1448" t="s">
        <v>52</v>
      </c>
      <c r="B1448" t="s">
        <v>53</v>
      </c>
      <c r="C1448" t="s">
        <v>538</v>
      </c>
      <c r="D1448" t="s">
        <v>89</v>
      </c>
      <c r="E1448" t="s">
        <v>37</v>
      </c>
      <c r="F1448" t="s">
        <v>26</v>
      </c>
      <c r="G1448">
        <v>20841</v>
      </c>
      <c r="H1448">
        <v>1117</v>
      </c>
      <c r="I1448">
        <v>321</v>
      </c>
      <c r="J1448">
        <v>115</v>
      </c>
      <c r="K1448">
        <v>488</v>
      </c>
      <c r="L1448">
        <v>47166.25</v>
      </c>
      <c r="M1448">
        <v>87</v>
      </c>
      <c r="N1448">
        <v>10</v>
      </c>
      <c r="O1448" t="s">
        <v>43</v>
      </c>
    </row>
    <row r="1449" spans="1:15" x14ac:dyDescent="0.25">
      <c r="A1449" t="s">
        <v>38</v>
      </c>
      <c r="B1449" t="s">
        <v>39</v>
      </c>
      <c r="C1449" t="s">
        <v>137</v>
      </c>
      <c r="D1449" t="s">
        <v>106</v>
      </c>
      <c r="E1449" t="s">
        <v>42</v>
      </c>
      <c r="F1449" t="s">
        <v>20</v>
      </c>
      <c r="G1449">
        <v>29443</v>
      </c>
      <c r="H1449">
        <v>1066</v>
      </c>
      <c r="I1449">
        <v>486</v>
      </c>
      <c r="J1449">
        <v>93</v>
      </c>
      <c r="K1449">
        <v>3424.59</v>
      </c>
      <c r="L1449">
        <v>18943.11</v>
      </c>
      <c r="M1449">
        <v>50</v>
      </c>
      <c r="N1449">
        <v>25</v>
      </c>
      <c r="O1449" t="s">
        <v>43</v>
      </c>
    </row>
    <row r="1450" spans="1:15" x14ac:dyDescent="0.25">
      <c r="A1450" t="s">
        <v>44</v>
      </c>
      <c r="B1450" t="s">
        <v>45</v>
      </c>
      <c r="C1450" t="s">
        <v>462</v>
      </c>
      <c r="D1450" t="s">
        <v>91</v>
      </c>
      <c r="E1450" t="s">
        <v>19</v>
      </c>
      <c r="F1450" t="s">
        <v>55</v>
      </c>
      <c r="G1450">
        <v>19341</v>
      </c>
      <c r="H1450">
        <v>633</v>
      </c>
      <c r="I1450">
        <v>242</v>
      </c>
      <c r="J1450">
        <v>64</v>
      </c>
      <c r="K1450">
        <v>6342.5</v>
      </c>
      <c r="L1450">
        <v>30637.78</v>
      </c>
      <c r="M1450">
        <v>38</v>
      </c>
      <c r="N1450">
        <v>27</v>
      </c>
      <c r="O1450" t="s">
        <v>23</v>
      </c>
    </row>
    <row r="1451" spans="1:15" x14ac:dyDescent="0.25">
      <c r="A1451" t="s">
        <v>72</v>
      </c>
      <c r="B1451" t="s">
        <v>73</v>
      </c>
      <c r="C1451" t="s">
        <v>88</v>
      </c>
      <c r="D1451" t="s">
        <v>70</v>
      </c>
      <c r="E1451" t="s">
        <v>31</v>
      </c>
      <c r="F1451" t="s">
        <v>32</v>
      </c>
      <c r="G1451">
        <v>63082</v>
      </c>
      <c r="H1451">
        <v>2509</v>
      </c>
      <c r="I1451">
        <v>1271</v>
      </c>
      <c r="J1451">
        <v>273</v>
      </c>
      <c r="K1451">
        <v>6625.12</v>
      </c>
      <c r="L1451">
        <v>62378.77</v>
      </c>
      <c r="M1451">
        <v>186</v>
      </c>
      <c r="N1451">
        <v>13</v>
      </c>
      <c r="O1451" t="s">
        <v>21</v>
      </c>
    </row>
    <row r="1452" spans="1:15" x14ac:dyDescent="0.25">
      <c r="A1452" t="s">
        <v>15</v>
      </c>
      <c r="B1452" t="s">
        <v>16</v>
      </c>
      <c r="C1452" t="s">
        <v>510</v>
      </c>
      <c r="D1452" t="s">
        <v>91</v>
      </c>
      <c r="E1452" t="s">
        <v>19</v>
      </c>
      <c r="F1452" t="s">
        <v>51</v>
      </c>
      <c r="G1452">
        <v>15797</v>
      </c>
      <c r="H1452">
        <v>438</v>
      </c>
      <c r="I1452">
        <v>179</v>
      </c>
      <c r="J1452">
        <v>44</v>
      </c>
      <c r="K1452">
        <v>3345.04</v>
      </c>
      <c r="L1452">
        <v>21185.71</v>
      </c>
      <c r="M1452">
        <v>27</v>
      </c>
      <c r="N1452">
        <v>29</v>
      </c>
      <c r="O1452" t="s">
        <v>21</v>
      </c>
    </row>
    <row r="1453" spans="1:15" x14ac:dyDescent="0.25">
      <c r="A1453" t="s">
        <v>76</v>
      </c>
      <c r="B1453" t="s">
        <v>77</v>
      </c>
      <c r="C1453" t="s">
        <v>426</v>
      </c>
      <c r="D1453" t="s">
        <v>79</v>
      </c>
      <c r="E1453" t="s">
        <v>42</v>
      </c>
      <c r="F1453" t="s">
        <v>26</v>
      </c>
      <c r="G1453">
        <v>61522</v>
      </c>
      <c r="H1453">
        <v>1104</v>
      </c>
      <c r="I1453">
        <v>424</v>
      </c>
      <c r="J1453">
        <v>44</v>
      </c>
      <c r="K1453">
        <v>1882.26</v>
      </c>
      <c r="L1453">
        <v>8053.16</v>
      </c>
      <c r="M1453">
        <v>20</v>
      </c>
      <c r="N1453">
        <v>20</v>
      </c>
      <c r="O1453" t="s">
        <v>43</v>
      </c>
    </row>
    <row r="1454" spans="1:15" x14ac:dyDescent="0.25">
      <c r="A1454" t="s">
        <v>33</v>
      </c>
      <c r="B1454" t="s">
        <v>34</v>
      </c>
      <c r="C1454" t="s">
        <v>116</v>
      </c>
      <c r="D1454" t="s">
        <v>164</v>
      </c>
      <c r="E1454" t="s">
        <v>37</v>
      </c>
      <c r="F1454" t="s">
        <v>26</v>
      </c>
      <c r="G1454">
        <v>39414</v>
      </c>
      <c r="H1454">
        <v>2042</v>
      </c>
      <c r="I1454">
        <v>759</v>
      </c>
      <c r="J1454">
        <v>216</v>
      </c>
      <c r="K1454">
        <v>8499.4599999999991</v>
      </c>
      <c r="L1454">
        <v>49766.22</v>
      </c>
      <c r="M1454">
        <v>169</v>
      </c>
      <c r="N1454">
        <v>22</v>
      </c>
      <c r="O1454" t="s">
        <v>23</v>
      </c>
    </row>
    <row r="1455" spans="1:15" x14ac:dyDescent="0.25">
      <c r="A1455" t="s">
        <v>72</v>
      </c>
      <c r="B1455" t="s">
        <v>73</v>
      </c>
      <c r="C1455" t="s">
        <v>327</v>
      </c>
      <c r="D1455" t="s">
        <v>63</v>
      </c>
      <c r="E1455" t="s">
        <v>31</v>
      </c>
      <c r="F1455" t="s">
        <v>51</v>
      </c>
      <c r="G1455">
        <v>20282</v>
      </c>
      <c r="H1455">
        <v>640</v>
      </c>
      <c r="I1455">
        <v>212</v>
      </c>
      <c r="J1455">
        <v>44</v>
      </c>
      <c r="K1455">
        <v>1045.43</v>
      </c>
      <c r="L1455">
        <v>9398.18</v>
      </c>
      <c r="M1455">
        <v>24</v>
      </c>
      <c r="N1455">
        <v>12</v>
      </c>
      <c r="O1455" t="s">
        <v>43</v>
      </c>
    </row>
    <row r="1456" spans="1:15" x14ac:dyDescent="0.25">
      <c r="A1456" t="s">
        <v>33</v>
      </c>
      <c r="B1456" t="s">
        <v>34</v>
      </c>
      <c r="C1456" t="s">
        <v>357</v>
      </c>
      <c r="D1456" t="s">
        <v>170</v>
      </c>
      <c r="E1456" t="s">
        <v>37</v>
      </c>
      <c r="F1456" t="s">
        <v>55</v>
      </c>
      <c r="G1456">
        <v>35211</v>
      </c>
      <c r="H1456">
        <v>1559</v>
      </c>
      <c r="I1456">
        <v>795</v>
      </c>
      <c r="J1456">
        <v>158</v>
      </c>
      <c r="K1456">
        <v>6886.05</v>
      </c>
      <c r="L1456">
        <v>51443.62</v>
      </c>
      <c r="M1456">
        <v>99</v>
      </c>
      <c r="N1456">
        <v>24</v>
      </c>
      <c r="O1456" t="s">
        <v>21</v>
      </c>
    </row>
    <row r="1457" spans="1:15" x14ac:dyDescent="0.25">
      <c r="A1457" t="s">
        <v>65</v>
      </c>
      <c r="B1457" t="s">
        <v>66</v>
      </c>
      <c r="C1457" t="s">
        <v>140</v>
      </c>
      <c r="D1457" t="s">
        <v>103</v>
      </c>
      <c r="E1457" t="s">
        <v>37</v>
      </c>
      <c r="F1457" t="s">
        <v>55</v>
      </c>
      <c r="G1457">
        <v>28121</v>
      </c>
      <c r="H1457">
        <v>2320</v>
      </c>
      <c r="I1457">
        <v>710</v>
      </c>
      <c r="J1457">
        <v>340</v>
      </c>
      <c r="K1457">
        <v>1590.78</v>
      </c>
      <c r="L1457">
        <v>78081.06</v>
      </c>
      <c r="M1457">
        <v>245</v>
      </c>
      <c r="N1457">
        <v>21</v>
      </c>
      <c r="O1457" t="s">
        <v>23</v>
      </c>
    </row>
    <row r="1458" spans="1:15" x14ac:dyDescent="0.25">
      <c r="A1458" t="s">
        <v>44</v>
      </c>
      <c r="B1458" t="s">
        <v>45</v>
      </c>
      <c r="C1458" t="s">
        <v>344</v>
      </c>
      <c r="D1458" t="s">
        <v>18</v>
      </c>
      <c r="E1458" t="s">
        <v>19</v>
      </c>
      <c r="F1458" t="s">
        <v>20</v>
      </c>
      <c r="G1458">
        <v>15291</v>
      </c>
      <c r="H1458">
        <v>263</v>
      </c>
      <c r="I1458">
        <v>138</v>
      </c>
      <c r="J1458">
        <v>33</v>
      </c>
      <c r="K1458">
        <v>1588.13</v>
      </c>
      <c r="L1458">
        <v>23793.86</v>
      </c>
      <c r="M1458">
        <v>20</v>
      </c>
      <c r="N1458">
        <v>30</v>
      </c>
      <c r="O1458" t="s">
        <v>21</v>
      </c>
    </row>
    <row r="1459" spans="1:15" x14ac:dyDescent="0.25">
      <c r="A1459" t="s">
        <v>92</v>
      </c>
      <c r="B1459" t="s">
        <v>93</v>
      </c>
      <c r="C1459" t="s">
        <v>171</v>
      </c>
      <c r="D1459" t="s">
        <v>95</v>
      </c>
      <c r="E1459" t="s">
        <v>31</v>
      </c>
      <c r="F1459" t="s">
        <v>20</v>
      </c>
      <c r="G1459">
        <v>73807</v>
      </c>
      <c r="H1459">
        <v>578</v>
      </c>
      <c r="I1459">
        <v>181</v>
      </c>
      <c r="J1459">
        <v>15</v>
      </c>
      <c r="K1459">
        <v>2096.8200000000002</v>
      </c>
      <c r="L1459">
        <v>1756.42</v>
      </c>
      <c r="M1459">
        <v>7</v>
      </c>
      <c r="N1459">
        <v>26</v>
      </c>
      <c r="O1459" t="s">
        <v>23</v>
      </c>
    </row>
    <row r="1460" spans="1:15" x14ac:dyDescent="0.25">
      <c r="A1460" t="s">
        <v>113</v>
      </c>
      <c r="B1460" t="s">
        <v>114</v>
      </c>
      <c r="C1460" t="s">
        <v>495</v>
      </c>
      <c r="D1460" t="s">
        <v>164</v>
      </c>
      <c r="E1460" t="s">
        <v>19</v>
      </c>
      <c r="F1460" t="s">
        <v>55</v>
      </c>
      <c r="G1460">
        <v>21483</v>
      </c>
      <c r="H1460">
        <v>1392</v>
      </c>
      <c r="I1460">
        <v>439</v>
      </c>
      <c r="J1460">
        <v>167</v>
      </c>
      <c r="K1460">
        <v>4652.84</v>
      </c>
      <c r="L1460">
        <v>55896.1</v>
      </c>
      <c r="M1460">
        <v>111</v>
      </c>
      <c r="N1460">
        <v>8</v>
      </c>
      <c r="O1460" t="s">
        <v>23</v>
      </c>
    </row>
    <row r="1461" spans="1:15" x14ac:dyDescent="0.25">
      <c r="A1461" t="s">
        <v>113</v>
      </c>
      <c r="B1461" t="s">
        <v>114</v>
      </c>
      <c r="C1461" t="s">
        <v>186</v>
      </c>
      <c r="D1461" t="s">
        <v>58</v>
      </c>
      <c r="E1461" t="s">
        <v>19</v>
      </c>
      <c r="F1461" t="s">
        <v>26</v>
      </c>
      <c r="G1461">
        <v>14923</v>
      </c>
      <c r="H1461">
        <v>686</v>
      </c>
      <c r="I1461">
        <v>206</v>
      </c>
      <c r="J1461">
        <v>69</v>
      </c>
      <c r="K1461">
        <v>1897.91</v>
      </c>
      <c r="L1461">
        <v>15636.63</v>
      </c>
      <c r="M1461">
        <v>49</v>
      </c>
      <c r="N1461">
        <v>12</v>
      </c>
      <c r="O1461" t="s">
        <v>21</v>
      </c>
    </row>
    <row r="1462" spans="1:15" x14ac:dyDescent="0.25">
      <c r="A1462" t="s">
        <v>92</v>
      </c>
      <c r="B1462" t="s">
        <v>93</v>
      </c>
      <c r="C1462" t="s">
        <v>564</v>
      </c>
      <c r="D1462" t="s">
        <v>95</v>
      </c>
      <c r="E1462" t="s">
        <v>31</v>
      </c>
      <c r="F1462" t="s">
        <v>55</v>
      </c>
      <c r="G1462">
        <v>53022</v>
      </c>
      <c r="H1462">
        <v>936</v>
      </c>
      <c r="I1462">
        <v>267</v>
      </c>
      <c r="J1462">
        <v>16</v>
      </c>
      <c r="K1462">
        <v>2240.33</v>
      </c>
      <c r="L1462">
        <v>2295.16</v>
      </c>
      <c r="M1462">
        <v>6</v>
      </c>
      <c r="N1462">
        <v>28</v>
      </c>
      <c r="O1462" t="s">
        <v>21</v>
      </c>
    </row>
    <row r="1463" spans="1:15" x14ac:dyDescent="0.25">
      <c r="A1463" t="s">
        <v>129</v>
      </c>
      <c r="B1463" t="s">
        <v>130</v>
      </c>
      <c r="C1463" t="s">
        <v>269</v>
      </c>
      <c r="D1463" t="s">
        <v>79</v>
      </c>
      <c r="E1463" t="s">
        <v>31</v>
      </c>
      <c r="F1463" t="s">
        <v>20</v>
      </c>
      <c r="G1463">
        <v>46342</v>
      </c>
      <c r="H1463">
        <v>1134</v>
      </c>
      <c r="I1463">
        <v>310</v>
      </c>
      <c r="J1463">
        <v>56</v>
      </c>
      <c r="K1463">
        <v>2382.0100000000002</v>
      </c>
      <c r="L1463">
        <v>11102.09</v>
      </c>
      <c r="M1463">
        <v>34</v>
      </c>
      <c r="N1463">
        <v>17</v>
      </c>
      <c r="O1463" t="s">
        <v>43</v>
      </c>
    </row>
    <row r="1464" spans="1:15" x14ac:dyDescent="0.25">
      <c r="A1464" t="s">
        <v>15</v>
      </c>
      <c r="B1464" t="s">
        <v>16</v>
      </c>
      <c r="C1464" t="s">
        <v>536</v>
      </c>
      <c r="D1464" t="s">
        <v>18</v>
      </c>
      <c r="E1464" t="s">
        <v>19</v>
      </c>
      <c r="F1464" t="s">
        <v>20</v>
      </c>
      <c r="G1464">
        <v>13006</v>
      </c>
      <c r="H1464">
        <v>326</v>
      </c>
      <c r="I1464">
        <v>82</v>
      </c>
      <c r="J1464">
        <v>37</v>
      </c>
      <c r="K1464">
        <v>2074.4499999999998</v>
      </c>
      <c r="L1464">
        <v>25077.41</v>
      </c>
      <c r="M1464">
        <v>19</v>
      </c>
      <c r="N1464">
        <v>14</v>
      </c>
      <c r="O1464" t="s">
        <v>23</v>
      </c>
    </row>
    <row r="1465" spans="1:15" x14ac:dyDescent="0.25">
      <c r="A1465" t="s">
        <v>178</v>
      </c>
      <c r="B1465" t="s">
        <v>179</v>
      </c>
      <c r="C1465" t="s">
        <v>117</v>
      </c>
      <c r="D1465" t="s">
        <v>95</v>
      </c>
      <c r="E1465" t="s">
        <v>64</v>
      </c>
      <c r="F1465" t="s">
        <v>51</v>
      </c>
      <c r="G1465">
        <v>70351</v>
      </c>
      <c r="H1465">
        <v>866</v>
      </c>
      <c r="I1465">
        <v>365</v>
      </c>
      <c r="J1465">
        <v>26</v>
      </c>
      <c r="K1465">
        <v>2234.71</v>
      </c>
      <c r="L1465">
        <v>3290.4</v>
      </c>
      <c r="M1465">
        <v>9</v>
      </c>
      <c r="O1465" t="s">
        <v>21</v>
      </c>
    </row>
    <row r="1466" spans="1:15" x14ac:dyDescent="0.25">
      <c r="A1466" t="s">
        <v>47</v>
      </c>
      <c r="B1466" t="s">
        <v>48</v>
      </c>
      <c r="C1466" t="s">
        <v>250</v>
      </c>
      <c r="D1466" t="s">
        <v>49</v>
      </c>
      <c r="E1466" t="s">
        <v>37</v>
      </c>
      <c r="F1466" t="s">
        <v>26</v>
      </c>
      <c r="G1466">
        <v>34468</v>
      </c>
      <c r="H1466">
        <v>1882</v>
      </c>
      <c r="I1466">
        <v>895</v>
      </c>
      <c r="J1466">
        <v>150</v>
      </c>
      <c r="K1466">
        <v>6482.53</v>
      </c>
      <c r="L1466">
        <v>36325.86</v>
      </c>
      <c r="M1466">
        <v>100</v>
      </c>
      <c r="N1466">
        <v>8</v>
      </c>
      <c r="O1466" t="s">
        <v>43</v>
      </c>
    </row>
    <row r="1467" spans="1:15" x14ac:dyDescent="0.25">
      <c r="A1467" t="s">
        <v>113</v>
      </c>
      <c r="B1467" t="s">
        <v>114</v>
      </c>
      <c r="C1467" t="s">
        <v>555</v>
      </c>
      <c r="D1467" t="s">
        <v>164</v>
      </c>
      <c r="E1467" t="s">
        <v>19</v>
      </c>
      <c r="F1467" t="s">
        <v>20</v>
      </c>
      <c r="G1467">
        <v>42756</v>
      </c>
      <c r="H1467">
        <v>2261</v>
      </c>
      <c r="I1467">
        <v>856</v>
      </c>
      <c r="J1467">
        <v>250</v>
      </c>
      <c r="K1467">
        <v>5726.82</v>
      </c>
      <c r="L1467">
        <v>62862.99</v>
      </c>
      <c r="M1467">
        <v>158</v>
      </c>
      <c r="N1467">
        <v>10</v>
      </c>
      <c r="O1467" t="s">
        <v>21</v>
      </c>
    </row>
    <row r="1468" spans="1:15" x14ac:dyDescent="0.25">
      <c r="A1468" t="s">
        <v>33</v>
      </c>
      <c r="B1468" t="s">
        <v>34</v>
      </c>
      <c r="C1468" t="s">
        <v>529</v>
      </c>
      <c r="D1468" t="s">
        <v>170</v>
      </c>
      <c r="E1468" t="s">
        <v>37</v>
      </c>
      <c r="F1468" t="s">
        <v>32</v>
      </c>
      <c r="G1468">
        <v>21599</v>
      </c>
      <c r="H1468">
        <v>1039</v>
      </c>
      <c r="I1468">
        <v>410</v>
      </c>
      <c r="J1468">
        <v>131</v>
      </c>
      <c r="K1468">
        <v>4665.6899999999996</v>
      </c>
      <c r="L1468">
        <v>34428.14</v>
      </c>
      <c r="M1468">
        <v>82</v>
      </c>
      <c r="N1468">
        <v>19</v>
      </c>
      <c r="O1468" t="s">
        <v>23</v>
      </c>
    </row>
    <row r="1469" spans="1:15" x14ac:dyDescent="0.25">
      <c r="A1469" t="s">
        <v>44</v>
      </c>
      <c r="B1469" t="s">
        <v>45</v>
      </c>
      <c r="C1469" t="s">
        <v>144</v>
      </c>
      <c r="D1469" t="s">
        <v>18</v>
      </c>
      <c r="E1469" t="s">
        <v>19</v>
      </c>
      <c r="F1469" t="s">
        <v>51</v>
      </c>
      <c r="G1469">
        <v>18458</v>
      </c>
      <c r="H1469">
        <v>465</v>
      </c>
      <c r="I1469">
        <v>151</v>
      </c>
      <c r="J1469">
        <v>58</v>
      </c>
      <c r="K1469">
        <v>4830.8100000000004</v>
      </c>
      <c r="L1469">
        <v>33829.870000000003</v>
      </c>
      <c r="M1469">
        <v>27</v>
      </c>
      <c r="N1469">
        <v>12</v>
      </c>
      <c r="O1469" t="s">
        <v>21</v>
      </c>
    </row>
    <row r="1470" spans="1:15" x14ac:dyDescent="0.25">
      <c r="A1470" t="s">
        <v>65</v>
      </c>
      <c r="B1470" t="s">
        <v>66</v>
      </c>
      <c r="C1470" t="s">
        <v>486</v>
      </c>
      <c r="D1470" t="s">
        <v>103</v>
      </c>
      <c r="E1470" t="s">
        <v>37</v>
      </c>
      <c r="F1470" t="s">
        <v>20</v>
      </c>
      <c r="G1470">
        <v>17309</v>
      </c>
      <c r="H1470">
        <v>1966</v>
      </c>
      <c r="I1470">
        <v>724</v>
      </c>
      <c r="J1470">
        <v>236</v>
      </c>
      <c r="K1470">
        <v>1288.68</v>
      </c>
      <c r="L1470">
        <v>65078.34</v>
      </c>
      <c r="M1470">
        <v>191</v>
      </c>
      <c r="N1470">
        <v>21</v>
      </c>
      <c r="O1470" t="s">
        <v>43</v>
      </c>
    </row>
    <row r="1471" spans="1:15" x14ac:dyDescent="0.25">
      <c r="A1471" t="s">
        <v>52</v>
      </c>
      <c r="B1471" t="s">
        <v>53</v>
      </c>
      <c r="C1471" t="s">
        <v>407</v>
      </c>
      <c r="D1471" t="s">
        <v>89</v>
      </c>
      <c r="E1471" t="s">
        <v>37</v>
      </c>
      <c r="F1471" t="s">
        <v>26</v>
      </c>
      <c r="G1471">
        <v>26005</v>
      </c>
      <c r="H1471">
        <v>1339</v>
      </c>
      <c r="I1471">
        <v>651</v>
      </c>
      <c r="J1471">
        <v>138</v>
      </c>
      <c r="K1471">
        <v>355.62</v>
      </c>
      <c r="L1471">
        <v>56590.89</v>
      </c>
      <c r="M1471">
        <v>96</v>
      </c>
      <c r="N1471">
        <v>27</v>
      </c>
      <c r="O1471" t="s">
        <v>21</v>
      </c>
    </row>
    <row r="1472" spans="1:15" x14ac:dyDescent="0.25">
      <c r="A1472" t="s">
        <v>129</v>
      </c>
      <c r="B1472" t="s">
        <v>130</v>
      </c>
      <c r="C1472" t="s">
        <v>355</v>
      </c>
      <c r="D1472" t="s">
        <v>108</v>
      </c>
      <c r="E1472" t="s">
        <v>31</v>
      </c>
      <c r="F1472" t="s">
        <v>20</v>
      </c>
      <c r="G1472">
        <v>67932</v>
      </c>
      <c r="H1472">
        <v>860</v>
      </c>
      <c r="I1472">
        <v>292</v>
      </c>
      <c r="J1472">
        <v>40</v>
      </c>
      <c r="K1472">
        <v>1193.3599999999999</v>
      </c>
      <c r="L1472">
        <v>9950.2999999999993</v>
      </c>
      <c r="M1472">
        <v>24</v>
      </c>
      <c r="N1472">
        <v>16</v>
      </c>
      <c r="O1472" t="s">
        <v>21</v>
      </c>
    </row>
    <row r="1473" spans="1:15" x14ac:dyDescent="0.25">
      <c r="A1473" t="s">
        <v>15</v>
      </c>
      <c r="B1473" t="s">
        <v>16</v>
      </c>
      <c r="C1473" t="s">
        <v>486</v>
      </c>
      <c r="D1473" t="s">
        <v>91</v>
      </c>
      <c r="E1473" t="s">
        <v>19</v>
      </c>
      <c r="F1473" t="s">
        <v>20</v>
      </c>
      <c r="G1473">
        <v>20291</v>
      </c>
      <c r="H1473">
        <v>440</v>
      </c>
      <c r="I1473">
        <v>237</v>
      </c>
      <c r="J1473">
        <v>38</v>
      </c>
      <c r="K1473">
        <v>4699.8999999999996</v>
      </c>
      <c r="L1473">
        <v>26895.01</v>
      </c>
      <c r="M1473">
        <v>24</v>
      </c>
      <c r="N1473">
        <v>7</v>
      </c>
      <c r="O1473" t="s">
        <v>23</v>
      </c>
    </row>
    <row r="1474" spans="1:15" x14ac:dyDescent="0.25">
      <c r="A1474" t="s">
        <v>38</v>
      </c>
      <c r="B1474" t="s">
        <v>39</v>
      </c>
      <c r="C1474" t="s">
        <v>159</v>
      </c>
      <c r="D1474" t="s">
        <v>106</v>
      </c>
      <c r="E1474" t="s">
        <v>42</v>
      </c>
      <c r="F1474" t="s">
        <v>51</v>
      </c>
      <c r="G1474">
        <v>40618</v>
      </c>
      <c r="H1474">
        <v>1512</v>
      </c>
      <c r="I1474">
        <v>822</v>
      </c>
      <c r="J1474">
        <v>146</v>
      </c>
      <c r="K1474">
        <v>4365.5200000000004</v>
      </c>
      <c r="L1474">
        <v>28607.01</v>
      </c>
      <c r="M1474">
        <v>87</v>
      </c>
      <c r="N1474">
        <v>7</v>
      </c>
      <c r="O1474" t="s">
        <v>21</v>
      </c>
    </row>
    <row r="1475" spans="1:15" x14ac:dyDescent="0.25">
      <c r="A1475" t="s">
        <v>76</v>
      </c>
      <c r="B1475" t="s">
        <v>77</v>
      </c>
      <c r="C1475" t="s">
        <v>289</v>
      </c>
      <c r="D1475" t="s">
        <v>79</v>
      </c>
      <c r="E1475" t="s">
        <v>42</v>
      </c>
      <c r="F1475" t="s">
        <v>32</v>
      </c>
      <c r="G1475">
        <v>61079</v>
      </c>
      <c r="H1475">
        <v>976</v>
      </c>
      <c r="I1475">
        <v>521</v>
      </c>
      <c r="J1475">
        <v>64</v>
      </c>
      <c r="K1475">
        <v>1839.86</v>
      </c>
      <c r="L1475">
        <v>14377.62</v>
      </c>
      <c r="M1475">
        <v>33</v>
      </c>
      <c r="N1475">
        <v>25</v>
      </c>
      <c r="O1475" t="s">
        <v>23</v>
      </c>
    </row>
    <row r="1476" spans="1:15" x14ac:dyDescent="0.25">
      <c r="A1476" t="s">
        <v>113</v>
      </c>
      <c r="B1476" t="s">
        <v>114</v>
      </c>
      <c r="C1476" t="s">
        <v>482</v>
      </c>
      <c r="D1476" t="s">
        <v>164</v>
      </c>
      <c r="E1476" t="s">
        <v>19</v>
      </c>
      <c r="F1476" t="s">
        <v>26</v>
      </c>
      <c r="G1476">
        <v>49307</v>
      </c>
      <c r="H1476">
        <v>2156</v>
      </c>
      <c r="I1476">
        <v>1135</v>
      </c>
      <c r="J1476">
        <v>201</v>
      </c>
      <c r="K1476">
        <v>6171.69</v>
      </c>
      <c r="L1476">
        <v>46377.47</v>
      </c>
      <c r="M1476">
        <v>152</v>
      </c>
      <c r="N1476">
        <v>17</v>
      </c>
      <c r="O1476" t="s">
        <v>23</v>
      </c>
    </row>
    <row r="1477" spans="1:15" x14ac:dyDescent="0.25">
      <c r="A1477" t="s">
        <v>178</v>
      </c>
      <c r="B1477" t="s">
        <v>179</v>
      </c>
      <c r="C1477" t="s">
        <v>251</v>
      </c>
      <c r="D1477" t="s">
        <v>95</v>
      </c>
      <c r="E1477" t="s">
        <v>64</v>
      </c>
      <c r="F1477" t="s">
        <v>51</v>
      </c>
      <c r="G1477">
        <v>73983</v>
      </c>
      <c r="H1477">
        <v>669</v>
      </c>
      <c r="I1477">
        <v>248</v>
      </c>
      <c r="J1477">
        <v>12</v>
      </c>
      <c r="K1477">
        <v>1656.27</v>
      </c>
      <c r="L1477">
        <v>1628.59</v>
      </c>
      <c r="M1477">
        <v>5</v>
      </c>
      <c r="N1477">
        <v>15</v>
      </c>
    </row>
    <row r="1478" spans="1:15" x14ac:dyDescent="0.25">
      <c r="A1478" t="s">
        <v>65</v>
      </c>
      <c r="B1478" t="s">
        <v>66</v>
      </c>
      <c r="C1478" t="s">
        <v>481</v>
      </c>
      <c r="D1478" t="s">
        <v>103</v>
      </c>
      <c r="E1478" t="s">
        <v>37</v>
      </c>
      <c r="F1478" t="s">
        <v>55</v>
      </c>
      <c r="G1478">
        <v>18004</v>
      </c>
      <c r="H1478">
        <v>2010</v>
      </c>
      <c r="I1478">
        <v>811</v>
      </c>
      <c r="J1478">
        <v>280</v>
      </c>
      <c r="K1478">
        <v>1544.93</v>
      </c>
      <c r="L1478">
        <v>88856.12</v>
      </c>
      <c r="M1478">
        <v>239</v>
      </c>
      <c r="N1478">
        <v>20</v>
      </c>
      <c r="O1478" t="s">
        <v>43</v>
      </c>
    </row>
    <row r="1479" spans="1:15" x14ac:dyDescent="0.25">
      <c r="A1479" t="s">
        <v>65</v>
      </c>
      <c r="B1479" t="s">
        <v>66</v>
      </c>
      <c r="C1479" t="s">
        <v>101</v>
      </c>
      <c r="D1479" t="s">
        <v>68</v>
      </c>
      <c r="E1479" t="s">
        <v>37</v>
      </c>
      <c r="F1479" t="s">
        <v>55</v>
      </c>
      <c r="G1479">
        <v>27014</v>
      </c>
      <c r="H1479">
        <v>3071</v>
      </c>
      <c r="I1479">
        <v>1674</v>
      </c>
      <c r="J1479">
        <v>412</v>
      </c>
      <c r="K1479">
        <v>1981.56</v>
      </c>
      <c r="L1479">
        <v>136632.70000000001</v>
      </c>
      <c r="M1479">
        <v>369</v>
      </c>
      <c r="N1479">
        <v>10</v>
      </c>
      <c r="O1479" t="s">
        <v>21</v>
      </c>
    </row>
    <row r="1480" spans="1:15" x14ac:dyDescent="0.25">
      <c r="A1480" t="s">
        <v>113</v>
      </c>
      <c r="B1480" t="s">
        <v>114</v>
      </c>
      <c r="C1480" t="s">
        <v>270</v>
      </c>
      <c r="D1480" t="s">
        <v>36</v>
      </c>
      <c r="E1480" t="s">
        <v>19</v>
      </c>
      <c r="F1480" t="s">
        <v>32</v>
      </c>
      <c r="G1480">
        <v>48341</v>
      </c>
      <c r="H1480">
        <v>2524</v>
      </c>
      <c r="I1480">
        <v>680</v>
      </c>
      <c r="J1480">
        <v>212</v>
      </c>
      <c r="K1480">
        <v>7763.43</v>
      </c>
      <c r="L1480">
        <v>50134.73</v>
      </c>
      <c r="M1480">
        <v>138</v>
      </c>
      <c r="O1480" t="s">
        <v>43</v>
      </c>
    </row>
    <row r="1481" spans="1:15" x14ac:dyDescent="0.25">
      <c r="A1481" t="s">
        <v>129</v>
      </c>
      <c r="B1481" t="s">
        <v>130</v>
      </c>
      <c r="C1481" t="s">
        <v>392</v>
      </c>
      <c r="D1481" t="s">
        <v>82</v>
      </c>
      <c r="E1481" t="s">
        <v>31</v>
      </c>
      <c r="F1481" t="s">
        <v>26</v>
      </c>
      <c r="G1481">
        <v>44760</v>
      </c>
      <c r="H1481">
        <v>535</v>
      </c>
      <c r="I1481">
        <v>164</v>
      </c>
      <c r="J1481">
        <v>33</v>
      </c>
      <c r="K1481">
        <v>1091.0899999999999</v>
      </c>
      <c r="L1481">
        <v>7570.06</v>
      </c>
      <c r="M1481">
        <v>20</v>
      </c>
      <c r="N1481">
        <v>28</v>
      </c>
      <c r="O1481" t="s">
        <v>23</v>
      </c>
    </row>
    <row r="1482" spans="1:15" x14ac:dyDescent="0.25">
      <c r="A1482" t="s">
        <v>47</v>
      </c>
      <c r="B1482" t="s">
        <v>48</v>
      </c>
      <c r="C1482" t="s">
        <v>377</v>
      </c>
      <c r="D1482" t="s">
        <v>41</v>
      </c>
      <c r="E1482" t="s">
        <v>37</v>
      </c>
      <c r="F1482" t="s">
        <v>55</v>
      </c>
      <c r="G1482">
        <v>37643</v>
      </c>
      <c r="H1482">
        <v>1306</v>
      </c>
      <c r="I1482">
        <v>517</v>
      </c>
      <c r="J1482">
        <v>110</v>
      </c>
      <c r="K1482">
        <v>3032.08</v>
      </c>
      <c r="L1482">
        <v>19627.64</v>
      </c>
      <c r="M1482">
        <v>68</v>
      </c>
      <c r="N1482">
        <v>11</v>
      </c>
      <c r="O1482" t="s">
        <v>43</v>
      </c>
    </row>
    <row r="1483" spans="1:15" x14ac:dyDescent="0.25">
      <c r="A1483" t="s">
        <v>129</v>
      </c>
      <c r="B1483" t="s">
        <v>130</v>
      </c>
      <c r="C1483" t="s">
        <v>486</v>
      </c>
      <c r="D1483" t="s">
        <v>82</v>
      </c>
      <c r="E1483" t="s">
        <v>31</v>
      </c>
      <c r="F1483" t="s">
        <v>55</v>
      </c>
      <c r="G1483">
        <v>74350</v>
      </c>
      <c r="H1483">
        <v>1800</v>
      </c>
      <c r="I1483">
        <v>774</v>
      </c>
      <c r="J1483">
        <v>74</v>
      </c>
      <c r="K1483">
        <v>2275.29</v>
      </c>
      <c r="L1483">
        <v>11207.17</v>
      </c>
      <c r="M1483">
        <v>47</v>
      </c>
      <c r="N1483">
        <v>13</v>
      </c>
      <c r="O1483" t="s">
        <v>23</v>
      </c>
    </row>
    <row r="1484" spans="1:15" x14ac:dyDescent="0.25">
      <c r="A1484" t="s">
        <v>113</v>
      </c>
      <c r="B1484" t="s">
        <v>114</v>
      </c>
      <c r="C1484" t="s">
        <v>494</v>
      </c>
      <c r="D1484" t="s">
        <v>164</v>
      </c>
      <c r="E1484" t="s">
        <v>19</v>
      </c>
      <c r="F1484" t="s">
        <v>51</v>
      </c>
      <c r="G1484">
        <v>27279</v>
      </c>
      <c r="H1484">
        <v>1157</v>
      </c>
      <c r="I1484">
        <v>425</v>
      </c>
      <c r="J1484">
        <v>130</v>
      </c>
      <c r="K1484">
        <v>5126.3500000000004</v>
      </c>
      <c r="L1484">
        <v>33262.81</v>
      </c>
      <c r="M1484">
        <v>98</v>
      </c>
      <c r="N1484">
        <v>7</v>
      </c>
      <c r="O1484" t="s">
        <v>21</v>
      </c>
    </row>
    <row r="1485" spans="1:15" x14ac:dyDescent="0.25">
      <c r="A1485" t="s">
        <v>65</v>
      </c>
      <c r="B1485" t="s">
        <v>66</v>
      </c>
      <c r="C1485" t="s">
        <v>302</v>
      </c>
      <c r="D1485" t="s">
        <v>120</v>
      </c>
      <c r="E1485" t="s">
        <v>37</v>
      </c>
      <c r="F1485" t="s">
        <v>26</v>
      </c>
      <c r="G1485">
        <v>17399</v>
      </c>
      <c r="H1485">
        <v>1516</v>
      </c>
      <c r="I1485">
        <v>553</v>
      </c>
      <c r="J1485">
        <v>191</v>
      </c>
      <c r="K1485">
        <v>1178.27</v>
      </c>
      <c r="L1485">
        <v>41123.29</v>
      </c>
      <c r="M1485">
        <v>167</v>
      </c>
      <c r="N1485">
        <v>8</v>
      </c>
      <c r="O1485" t="s">
        <v>21</v>
      </c>
    </row>
    <row r="1486" spans="1:15" x14ac:dyDescent="0.25">
      <c r="A1486" t="s">
        <v>38</v>
      </c>
      <c r="B1486" t="s">
        <v>39</v>
      </c>
      <c r="C1486" t="s">
        <v>559</v>
      </c>
      <c r="D1486" t="s">
        <v>41</v>
      </c>
      <c r="E1486" t="s">
        <v>42</v>
      </c>
      <c r="F1486" t="s">
        <v>55</v>
      </c>
      <c r="G1486">
        <v>52767</v>
      </c>
      <c r="H1486">
        <v>1962</v>
      </c>
      <c r="I1486">
        <v>686</v>
      </c>
      <c r="J1486">
        <v>190</v>
      </c>
      <c r="K1486">
        <v>6422.46</v>
      </c>
      <c r="L1486">
        <v>35009.11</v>
      </c>
      <c r="M1486">
        <v>97</v>
      </c>
      <c r="N1486">
        <v>10</v>
      </c>
      <c r="O1486" t="s">
        <v>23</v>
      </c>
    </row>
    <row r="1487" spans="1:15" x14ac:dyDescent="0.25">
      <c r="A1487" t="s">
        <v>178</v>
      </c>
      <c r="B1487" t="s">
        <v>179</v>
      </c>
      <c r="C1487" t="s">
        <v>438</v>
      </c>
      <c r="D1487" t="s">
        <v>149</v>
      </c>
      <c r="E1487" t="s">
        <v>64</v>
      </c>
      <c r="F1487" t="s">
        <v>20</v>
      </c>
      <c r="G1487">
        <v>74712</v>
      </c>
      <c r="H1487">
        <v>595</v>
      </c>
      <c r="I1487">
        <v>210</v>
      </c>
      <c r="J1487">
        <v>12</v>
      </c>
      <c r="K1487">
        <v>2028.12</v>
      </c>
      <c r="L1487">
        <v>1879.89</v>
      </c>
      <c r="M1487">
        <v>5</v>
      </c>
      <c r="N1487">
        <v>23</v>
      </c>
      <c r="O1487" t="s">
        <v>23</v>
      </c>
    </row>
    <row r="1488" spans="1:15" x14ac:dyDescent="0.25">
      <c r="A1488" t="s">
        <v>44</v>
      </c>
      <c r="B1488" t="s">
        <v>45</v>
      </c>
      <c r="C1488" t="s">
        <v>67</v>
      </c>
      <c r="D1488" t="s">
        <v>25</v>
      </c>
      <c r="E1488" t="s">
        <v>19</v>
      </c>
      <c r="F1488" t="s">
        <v>20</v>
      </c>
      <c r="G1488">
        <v>6303</v>
      </c>
      <c r="H1488">
        <v>186</v>
      </c>
      <c r="I1488">
        <v>62</v>
      </c>
      <c r="J1488">
        <v>14</v>
      </c>
      <c r="K1488">
        <v>1797.84</v>
      </c>
      <c r="L1488">
        <v>7536.17</v>
      </c>
      <c r="M1488">
        <v>8</v>
      </c>
      <c r="N1488">
        <v>9</v>
      </c>
      <c r="O1488" t="s">
        <v>21</v>
      </c>
    </row>
    <row r="1489" spans="1:15" x14ac:dyDescent="0.25">
      <c r="A1489" t="s">
        <v>65</v>
      </c>
      <c r="B1489" t="s">
        <v>66</v>
      </c>
      <c r="C1489" t="s">
        <v>448</v>
      </c>
      <c r="D1489" t="s">
        <v>120</v>
      </c>
      <c r="E1489" t="s">
        <v>37</v>
      </c>
      <c r="F1489" t="s">
        <v>20</v>
      </c>
      <c r="G1489">
        <v>21473</v>
      </c>
      <c r="H1489">
        <v>2001</v>
      </c>
      <c r="I1489">
        <v>1067</v>
      </c>
      <c r="J1489">
        <v>416</v>
      </c>
      <c r="K1489">
        <v>1361.16</v>
      </c>
      <c r="L1489">
        <v>131581.4</v>
      </c>
      <c r="M1489">
        <v>298</v>
      </c>
      <c r="N1489">
        <v>24</v>
      </c>
      <c r="O1489" t="s">
        <v>23</v>
      </c>
    </row>
    <row r="1490" spans="1:15" x14ac:dyDescent="0.25">
      <c r="A1490" t="s">
        <v>98</v>
      </c>
      <c r="B1490" t="s">
        <v>99</v>
      </c>
      <c r="C1490" t="s">
        <v>146</v>
      </c>
      <c r="D1490" t="s">
        <v>120</v>
      </c>
      <c r="E1490" t="s">
        <v>42</v>
      </c>
      <c r="F1490" t="s">
        <v>32</v>
      </c>
      <c r="G1490">
        <v>21579</v>
      </c>
      <c r="H1490">
        <v>2541</v>
      </c>
      <c r="I1490">
        <v>884</v>
      </c>
      <c r="J1490">
        <v>542</v>
      </c>
      <c r="K1490">
        <v>1779.63</v>
      </c>
      <c r="L1490">
        <v>134063.53</v>
      </c>
      <c r="M1490">
        <v>414</v>
      </c>
      <c r="N1490">
        <v>26</v>
      </c>
      <c r="O1490" t="s">
        <v>23</v>
      </c>
    </row>
    <row r="1491" spans="1:15" x14ac:dyDescent="0.25">
      <c r="A1491" t="s">
        <v>65</v>
      </c>
      <c r="B1491" t="s">
        <v>66</v>
      </c>
      <c r="C1491" t="s">
        <v>583</v>
      </c>
      <c r="D1491" t="s">
        <v>120</v>
      </c>
      <c r="E1491" t="s">
        <v>37</v>
      </c>
      <c r="F1491" t="s">
        <v>20</v>
      </c>
      <c r="G1491">
        <v>25355</v>
      </c>
      <c r="H1491">
        <v>2776</v>
      </c>
      <c r="I1491">
        <v>1076</v>
      </c>
      <c r="J1491">
        <v>555</v>
      </c>
      <c r="K1491">
        <v>1149.52</v>
      </c>
      <c r="L1491">
        <v>152299.6</v>
      </c>
      <c r="M1491">
        <v>433</v>
      </c>
      <c r="N1491">
        <v>11</v>
      </c>
      <c r="O1491" t="s">
        <v>43</v>
      </c>
    </row>
    <row r="1492" spans="1:15" x14ac:dyDescent="0.25">
      <c r="A1492" t="s">
        <v>27</v>
      </c>
      <c r="B1492" t="s">
        <v>28</v>
      </c>
      <c r="C1492" t="s">
        <v>595</v>
      </c>
      <c r="D1492" t="s">
        <v>30</v>
      </c>
      <c r="E1492" t="s">
        <v>31</v>
      </c>
      <c r="F1492" t="s">
        <v>51</v>
      </c>
      <c r="G1492">
        <v>55832</v>
      </c>
      <c r="H1492">
        <v>3307</v>
      </c>
      <c r="I1492">
        <v>1258</v>
      </c>
      <c r="J1492">
        <v>312</v>
      </c>
      <c r="K1492">
        <v>1889.5</v>
      </c>
      <c r="L1492">
        <v>94652.28</v>
      </c>
      <c r="M1492">
        <v>258</v>
      </c>
      <c r="N1492">
        <v>12</v>
      </c>
      <c r="O1492" t="s">
        <v>43</v>
      </c>
    </row>
    <row r="1493" spans="1:15" x14ac:dyDescent="0.25">
      <c r="A1493" t="s">
        <v>38</v>
      </c>
      <c r="B1493" t="s">
        <v>39</v>
      </c>
      <c r="C1493" t="s">
        <v>377</v>
      </c>
      <c r="D1493" t="s">
        <v>106</v>
      </c>
      <c r="E1493" t="s">
        <v>42</v>
      </c>
      <c r="F1493" t="s">
        <v>32</v>
      </c>
      <c r="G1493">
        <v>19669</v>
      </c>
      <c r="H1493">
        <v>625</v>
      </c>
      <c r="I1493">
        <v>184</v>
      </c>
      <c r="J1493">
        <v>61</v>
      </c>
      <c r="K1493">
        <v>2106.81</v>
      </c>
      <c r="L1493">
        <v>14448.49</v>
      </c>
      <c r="M1493">
        <v>33</v>
      </c>
      <c r="N1493">
        <v>16</v>
      </c>
      <c r="O1493" t="s">
        <v>21</v>
      </c>
    </row>
    <row r="1494" spans="1:15" x14ac:dyDescent="0.25">
      <c r="A1494" t="s">
        <v>27</v>
      </c>
      <c r="B1494" t="s">
        <v>28</v>
      </c>
      <c r="C1494" t="s">
        <v>584</v>
      </c>
      <c r="D1494" t="s">
        <v>30</v>
      </c>
      <c r="E1494" t="s">
        <v>31</v>
      </c>
      <c r="F1494" t="s">
        <v>26</v>
      </c>
      <c r="G1494">
        <v>48826</v>
      </c>
      <c r="H1494">
        <v>2970</v>
      </c>
      <c r="I1494">
        <v>1104</v>
      </c>
      <c r="J1494">
        <v>385</v>
      </c>
      <c r="K1494">
        <v>1506.52</v>
      </c>
      <c r="L1494">
        <v>102139.28</v>
      </c>
      <c r="M1494">
        <v>269</v>
      </c>
      <c r="N1494">
        <v>7</v>
      </c>
    </row>
    <row r="1495" spans="1:15" x14ac:dyDescent="0.25">
      <c r="A1495" t="s">
        <v>178</v>
      </c>
      <c r="B1495" t="s">
        <v>179</v>
      </c>
      <c r="C1495" t="s">
        <v>596</v>
      </c>
      <c r="D1495" t="s">
        <v>149</v>
      </c>
      <c r="E1495" t="s">
        <v>64</v>
      </c>
      <c r="F1495" t="s">
        <v>51</v>
      </c>
      <c r="G1495">
        <v>53308</v>
      </c>
      <c r="H1495">
        <v>857</v>
      </c>
      <c r="I1495">
        <v>238</v>
      </c>
      <c r="J1495">
        <v>31</v>
      </c>
      <c r="K1495">
        <v>2755.02</v>
      </c>
      <c r="L1495">
        <v>5095.93</v>
      </c>
      <c r="M1495">
        <v>12</v>
      </c>
      <c r="N1495">
        <v>14</v>
      </c>
      <c r="O1495" t="s">
        <v>23</v>
      </c>
    </row>
    <row r="1496" spans="1:15" x14ac:dyDescent="0.25">
      <c r="A1496" t="s">
        <v>52</v>
      </c>
      <c r="B1496" t="s">
        <v>53</v>
      </c>
      <c r="C1496" t="s">
        <v>389</v>
      </c>
      <c r="D1496" t="s">
        <v>89</v>
      </c>
      <c r="E1496" t="s">
        <v>37</v>
      </c>
      <c r="F1496" t="s">
        <v>51</v>
      </c>
      <c r="G1496">
        <v>65766</v>
      </c>
      <c r="H1496">
        <v>3902</v>
      </c>
      <c r="I1496">
        <v>1947</v>
      </c>
      <c r="J1496">
        <v>550</v>
      </c>
      <c r="K1496">
        <v>1460.24</v>
      </c>
      <c r="L1496">
        <v>162594.98000000001</v>
      </c>
      <c r="M1496">
        <v>451</v>
      </c>
      <c r="N1496">
        <v>24</v>
      </c>
      <c r="O1496" t="s">
        <v>21</v>
      </c>
    </row>
    <row r="1497" spans="1:15" x14ac:dyDescent="0.25">
      <c r="A1497" t="s">
        <v>178</v>
      </c>
      <c r="B1497" t="s">
        <v>179</v>
      </c>
      <c r="C1497" t="s">
        <v>323</v>
      </c>
      <c r="D1497" t="s">
        <v>149</v>
      </c>
      <c r="E1497" t="s">
        <v>64</v>
      </c>
      <c r="F1497" t="s">
        <v>20</v>
      </c>
      <c r="G1497">
        <v>92423</v>
      </c>
      <c r="H1497">
        <v>1327</v>
      </c>
      <c r="I1497">
        <v>342</v>
      </c>
      <c r="J1497">
        <v>20</v>
      </c>
      <c r="K1497">
        <v>3780.55</v>
      </c>
      <c r="L1497">
        <v>3658.42</v>
      </c>
      <c r="M1497">
        <v>7</v>
      </c>
      <c r="N1497">
        <v>20</v>
      </c>
      <c r="O1497" t="s">
        <v>23</v>
      </c>
    </row>
    <row r="1498" spans="1:15" x14ac:dyDescent="0.25">
      <c r="A1498" t="s">
        <v>113</v>
      </c>
      <c r="B1498" t="s">
        <v>114</v>
      </c>
      <c r="C1498" t="s">
        <v>513</v>
      </c>
      <c r="D1498" t="s">
        <v>36</v>
      </c>
      <c r="E1498" t="s">
        <v>19</v>
      </c>
      <c r="F1498" t="s">
        <v>55</v>
      </c>
      <c r="G1498">
        <v>20277</v>
      </c>
      <c r="H1498">
        <v>1106</v>
      </c>
      <c r="I1498">
        <v>518</v>
      </c>
      <c r="J1498">
        <v>128</v>
      </c>
      <c r="K1498">
        <v>3178.87</v>
      </c>
      <c r="L1498">
        <v>43409.56</v>
      </c>
      <c r="M1498">
        <v>96</v>
      </c>
      <c r="N1498">
        <v>27</v>
      </c>
      <c r="O1498" t="s">
        <v>43</v>
      </c>
    </row>
    <row r="1499" spans="1:15" x14ac:dyDescent="0.25">
      <c r="A1499" t="s">
        <v>65</v>
      </c>
      <c r="B1499" t="s">
        <v>66</v>
      </c>
      <c r="C1499" t="s">
        <v>78</v>
      </c>
      <c r="D1499" t="s">
        <v>120</v>
      </c>
      <c r="E1499" t="s">
        <v>37</v>
      </c>
      <c r="F1499" t="s">
        <v>51</v>
      </c>
      <c r="G1499">
        <v>26811</v>
      </c>
      <c r="H1499">
        <v>2486</v>
      </c>
      <c r="I1499">
        <v>745</v>
      </c>
      <c r="J1499">
        <v>545</v>
      </c>
      <c r="K1499">
        <v>765.41</v>
      </c>
      <c r="L1499">
        <v>206304.81</v>
      </c>
      <c r="M1499">
        <v>445</v>
      </c>
      <c r="N1499">
        <v>16</v>
      </c>
      <c r="O1499" t="s">
        <v>21</v>
      </c>
    </row>
    <row r="1500" spans="1:15" x14ac:dyDescent="0.25">
      <c r="A1500" t="s">
        <v>92</v>
      </c>
      <c r="B1500" t="s">
        <v>93</v>
      </c>
      <c r="C1500" t="s">
        <v>342</v>
      </c>
      <c r="D1500" t="s">
        <v>95</v>
      </c>
      <c r="E1500" t="s">
        <v>31</v>
      </c>
      <c r="F1500" t="s">
        <v>51</v>
      </c>
      <c r="G1500">
        <v>40811</v>
      </c>
      <c r="H1500">
        <v>571</v>
      </c>
      <c r="I1500">
        <v>310</v>
      </c>
      <c r="J1500">
        <v>18</v>
      </c>
      <c r="K1500">
        <v>1619.99</v>
      </c>
      <c r="L1500">
        <v>3049.2</v>
      </c>
      <c r="M1500">
        <v>9</v>
      </c>
      <c r="N1500">
        <v>11</v>
      </c>
      <c r="O1500" t="s">
        <v>23</v>
      </c>
    </row>
    <row r="1501" spans="1:15" x14ac:dyDescent="0.25">
      <c r="A1501" t="s">
        <v>178</v>
      </c>
      <c r="B1501" t="s">
        <v>179</v>
      </c>
      <c r="C1501" t="s">
        <v>527</v>
      </c>
      <c r="D1501" t="s">
        <v>95</v>
      </c>
      <c r="E1501" t="s">
        <v>64</v>
      </c>
      <c r="F1501" t="s">
        <v>32</v>
      </c>
      <c r="G1501">
        <v>55888</v>
      </c>
      <c r="H1501">
        <v>476</v>
      </c>
      <c r="I1501">
        <v>238</v>
      </c>
      <c r="J1501">
        <v>9</v>
      </c>
      <c r="K1501">
        <v>1329.17</v>
      </c>
      <c r="L1501">
        <v>1134.55</v>
      </c>
      <c r="M1501">
        <v>4</v>
      </c>
      <c r="N1501">
        <v>20</v>
      </c>
      <c r="O1501" t="s">
        <v>23</v>
      </c>
    </row>
    <row r="1502" spans="1:15" x14ac:dyDescent="0.25">
      <c r="A1502" t="s">
        <v>76</v>
      </c>
      <c r="B1502" t="s">
        <v>77</v>
      </c>
      <c r="C1502" t="s">
        <v>205</v>
      </c>
      <c r="D1502" t="s">
        <v>79</v>
      </c>
      <c r="E1502" t="s">
        <v>42</v>
      </c>
      <c r="F1502" t="s">
        <v>20</v>
      </c>
      <c r="G1502">
        <v>63417</v>
      </c>
      <c r="H1502">
        <v>832</v>
      </c>
      <c r="I1502">
        <v>377</v>
      </c>
      <c r="J1502">
        <v>32</v>
      </c>
      <c r="K1502">
        <v>1563.77</v>
      </c>
      <c r="L1502">
        <v>6678.64</v>
      </c>
      <c r="M1502">
        <v>19</v>
      </c>
      <c r="N1502">
        <v>27</v>
      </c>
      <c r="O1502" t="s">
        <v>43</v>
      </c>
    </row>
    <row r="1503" spans="1:15" x14ac:dyDescent="0.25">
      <c r="A1503" t="s">
        <v>52</v>
      </c>
      <c r="B1503" t="s">
        <v>53</v>
      </c>
      <c r="C1503" t="s">
        <v>597</v>
      </c>
      <c r="D1503" t="s">
        <v>89</v>
      </c>
      <c r="E1503" t="s">
        <v>37</v>
      </c>
      <c r="F1503" t="s">
        <v>32</v>
      </c>
      <c r="G1503">
        <v>49888</v>
      </c>
      <c r="H1503">
        <v>3422</v>
      </c>
      <c r="I1503">
        <v>1836</v>
      </c>
      <c r="J1503">
        <v>484</v>
      </c>
      <c r="K1503">
        <v>700.18</v>
      </c>
      <c r="L1503">
        <v>156810.41</v>
      </c>
      <c r="M1503">
        <v>346</v>
      </c>
      <c r="N1503">
        <v>15</v>
      </c>
      <c r="O1503" t="s">
        <v>23</v>
      </c>
    </row>
    <row r="1504" spans="1:15" x14ac:dyDescent="0.25">
      <c r="A1504" t="s">
        <v>60</v>
      </c>
      <c r="B1504" t="s">
        <v>61</v>
      </c>
      <c r="C1504" t="s">
        <v>565</v>
      </c>
      <c r="D1504" t="s">
        <v>70</v>
      </c>
      <c r="E1504" t="s">
        <v>64</v>
      </c>
      <c r="F1504" t="s">
        <v>20</v>
      </c>
      <c r="G1504">
        <v>46201</v>
      </c>
      <c r="H1504">
        <v>1901</v>
      </c>
      <c r="I1504">
        <v>869</v>
      </c>
      <c r="J1504">
        <v>189</v>
      </c>
      <c r="K1504">
        <v>4437.6899999999996</v>
      </c>
      <c r="L1504">
        <v>35778.71</v>
      </c>
      <c r="M1504">
        <v>112</v>
      </c>
      <c r="N1504">
        <v>29</v>
      </c>
      <c r="O1504" t="s">
        <v>43</v>
      </c>
    </row>
    <row r="1505" spans="1:15" x14ac:dyDescent="0.25">
      <c r="A1505" t="s">
        <v>129</v>
      </c>
      <c r="B1505" t="s">
        <v>130</v>
      </c>
      <c r="C1505" t="s">
        <v>171</v>
      </c>
      <c r="D1505" t="s">
        <v>82</v>
      </c>
      <c r="E1505" t="s">
        <v>31</v>
      </c>
      <c r="F1505" t="s">
        <v>20</v>
      </c>
      <c r="G1505">
        <v>77435</v>
      </c>
      <c r="H1505">
        <v>1012</v>
      </c>
      <c r="I1505">
        <v>424</v>
      </c>
      <c r="J1505">
        <v>51</v>
      </c>
      <c r="K1505">
        <v>2116.44</v>
      </c>
      <c r="L1505">
        <v>8161.99</v>
      </c>
      <c r="M1505">
        <v>23</v>
      </c>
      <c r="N1505">
        <v>28</v>
      </c>
      <c r="O1505" t="s">
        <v>21</v>
      </c>
    </row>
    <row r="1506" spans="1:15" x14ac:dyDescent="0.25">
      <c r="A1506" t="s">
        <v>129</v>
      </c>
      <c r="B1506" t="s">
        <v>130</v>
      </c>
      <c r="C1506" t="s">
        <v>180</v>
      </c>
      <c r="D1506" t="s">
        <v>82</v>
      </c>
      <c r="E1506" t="s">
        <v>31</v>
      </c>
      <c r="F1506" t="s">
        <v>51</v>
      </c>
      <c r="G1506">
        <v>75335</v>
      </c>
      <c r="H1506">
        <v>1647</v>
      </c>
      <c r="I1506">
        <v>816</v>
      </c>
      <c r="J1506">
        <v>93</v>
      </c>
      <c r="K1506">
        <v>2623.1</v>
      </c>
      <c r="L1506">
        <v>22481.02</v>
      </c>
      <c r="M1506">
        <v>53</v>
      </c>
      <c r="N1506">
        <v>21</v>
      </c>
      <c r="O1506" t="s">
        <v>21</v>
      </c>
    </row>
    <row r="1507" spans="1:15" x14ac:dyDescent="0.25">
      <c r="A1507" t="s">
        <v>72</v>
      </c>
      <c r="B1507" t="s">
        <v>73</v>
      </c>
      <c r="C1507" t="s">
        <v>17</v>
      </c>
      <c r="D1507" t="s">
        <v>63</v>
      </c>
      <c r="E1507" t="s">
        <v>31</v>
      </c>
      <c r="F1507" t="s">
        <v>26</v>
      </c>
      <c r="G1507">
        <v>62891</v>
      </c>
      <c r="H1507">
        <v>2839</v>
      </c>
      <c r="I1507">
        <v>1402</v>
      </c>
      <c r="J1507">
        <v>222</v>
      </c>
      <c r="K1507">
        <v>4756.58</v>
      </c>
      <c r="L1507">
        <v>46603.47</v>
      </c>
      <c r="M1507">
        <v>139</v>
      </c>
      <c r="N1507">
        <v>9</v>
      </c>
      <c r="O1507" t="s">
        <v>43</v>
      </c>
    </row>
    <row r="1508" spans="1:15" x14ac:dyDescent="0.25">
      <c r="A1508" t="s">
        <v>27</v>
      </c>
      <c r="B1508" t="s">
        <v>28</v>
      </c>
      <c r="C1508" t="s">
        <v>332</v>
      </c>
      <c r="D1508" t="s">
        <v>30</v>
      </c>
      <c r="E1508" t="s">
        <v>31</v>
      </c>
      <c r="F1508" t="s">
        <v>55</v>
      </c>
      <c r="G1508">
        <v>42566</v>
      </c>
      <c r="H1508">
        <v>2401</v>
      </c>
      <c r="I1508">
        <v>1042</v>
      </c>
      <c r="J1508">
        <v>369</v>
      </c>
      <c r="K1508">
        <v>1303.8599999999999</v>
      </c>
      <c r="L1508">
        <v>132546.06</v>
      </c>
      <c r="M1508">
        <v>297</v>
      </c>
      <c r="N1508">
        <v>12</v>
      </c>
      <c r="O1508" t="s">
        <v>21</v>
      </c>
    </row>
    <row r="1509" spans="1:15" x14ac:dyDescent="0.25">
      <c r="A1509" t="s">
        <v>98</v>
      </c>
      <c r="B1509" t="s">
        <v>99</v>
      </c>
      <c r="C1509" t="s">
        <v>152</v>
      </c>
      <c r="D1509" t="s">
        <v>103</v>
      </c>
      <c r="E1509" t="s">
        <v>42</v>
      </c>
      <c r="F1509" t="s">
        <v>55</v>
      </c>
      <c r="G1509">
        <v>18412</v>
      </c>
      <c r="H1509">
        <v>2120</v>
      </c>
      <c r="I1509">
        <v>712</v>
      </c>
      <c r="J1509">
        <v>302</v>
      </c>
      <c r="K1509">
        <v>1200.46</v>
      </c>
      <c r="L1509">
        <v>82359.59</v>
      </c>
      <c r="M1509">
        <v>257</v>
      </c>
      <c r="N1509">
        <v>27</v>
      </c>
      <c r="O1509" t="s">
        <v>21</v>
      </c>
    </row>
    <row r="1510" spans="1:15" x14ac:dyDescent="0.25">
      <c r="A1510" t="s">
        <v>38</v>
      </c>
      <c r="B1510" t="s">
        <v>39</v>
      </c>
      <c r="C1510" t="s">
        <v>296</v>
      </c>
      <c r="D1510" t="s">
        <v>106</v>
      </c>
      <c r="E1510" t="s">
        <v>42</v>
      </c>
      <c r="F1510" t="s">
        <v>26</v>
      </c>
      <c r="G1510">
        <v>31515</v>
      </c>
      <c r="H1510">
        <v>1234</v>
      </c>
      <c r="I1510">
        <v>348</v>
      </c>
      <c r="J1510">
        <v>70</v>
      </c>
      <c r="K1510">
        <v>4023.25</v>
      </c>
      <c r="L1510">
        <v>12429.93</v>
      </c>
      <c r="M1510">
        <v>45</v>
      </c>
      <c r="N1510">
        <v>19</v>
      </c>
      <c r="O1510" t="s">
        <v>43</v>
      </c>
    </row>
    <row r="1511" spans="1:15" x14ac:dyDescent="0.25">
      <c r="A1511" t="s">
        <v>113</v>
      </c>
      <c r="B1511" t="s">
        <v>114</v>
      </c>
      <c r="C1511" t="s">
        <v>54</v>
      </c>
      <c r="D1511" t="s">
        <v>164</v>
      </c>
      <c r="E1511" t="s">
        <v>19</v>
      </c>
      <c r="F1511" t="s">
        <v>26</v>
      </c>
      <c r="G1511">
        <v>49364</v>
      </c>
      <c r="H1511">
        <v>2685</v>
      </c>
      <c r="I1511">
        <v>739</v>
      </c>
      <c r="J1511">
        <v>249</v>
      </c>
      <c r="K1511">
        <v>8276.35</v>
      </c>
      <c r="L1511">
        <v>85191.74</v>
      </c>
      <c r="M1511">
        <v>192</v>
      </c>
      <c r="N1511">
        <v>7</v>
      </c>
      <c r="O1511" t="s">
        <v>21</v>
      </c>
    </row>
    <row r="1512" spans="1:15" x14ac:dyDescent="0.25">
      <c r="A1512" t="s">
        <v>129</v>
      </c>
      <c r="B1512" t="s">
        <v>130</v>
      </c>
      <c r="C1512" t="s">
        <v>565</v>
      </c>
      <c r="D1512" t="s">
        <v>79</v>
      </c>
      <c r="E1512" t="s">
        <v>31</v>
      </c>
      <c r="F1512" t="s">
        <v>26</v>
      </c>
      <c r="G1512">
        <v>27491</v>
      </c>
      <c r="H1512">
        <v>366</v>
      </c>
      <c r="I1512">
        <v>165</v>
      </c>
      <c r="J1512">
        <v>24</v>
      </c>
      <c r="K1512">
        <v>656.55</v>
      </c>
      <c r="L1512">
        <v>4725</v>
      </c>
      <c r="M1512">
        <v>15</v>
      </c>
      <c r="N1512">
        <v>25</v>
      </c>
      <c r="O1512" t="s">
        <v>21</v>
      </c>
    </row>
    <row r="1513" spans="1:15" x14ac:dyDescent="0.25">
      <c r="A1513" t="s">
        <v>178</v>
      </c>
      <c r="B1513" t="s">
        <v>179</v>
      </c>
      <c r="C1513" t="s">
        <v>225</v>
      </c>
      <c r="D1513" t="s">
        <v>95</v>
      </c>
      <c r="E1513" t="s">
        <v>64</v>
      </c>
      <c r="F1513" t="s">
        <v>32</v>
      </c>
      <c r="G1513">
        <v>39385</v>
      </c>
      <c r="H1513">
        <v>697</v>
      </c>
      <c r="I1513">
        <v>225</v>
      </c>
      <c r="J1513">
        <v>21</v>
      </c>
      <c r="K1513">
        <v>2448.23</v>
      </c>
      <c r="L1513">
        <v>2547.94</v>
      </c>
      <c r="M1513">
        <v>9</v>
      </c>
      <c r="N1513">
        <v>7</v>
      </c>
      <c r="O1513" t="s">
        <v>21</v>
      </c>
    </row>
    <row r="1514" spans="1:15" x14ac:dyDescent="0.25">
      <c r="A1514" t="s">
        <v>38</v>
      </c>
      <c r="B1514" t="s">
        <v>39</v>
      </c>
      <c r="C1514" t="s">
        <v>598</v>
      </c>
      <c r="D1514" t="s">
        <v>49</v>
      </c>
      <c r="E1514" t="s">
        <v>42</v>
      </c>
      <c r="F1514" t="s">
        <v>55</v>
      </c>
      <c r="G1514">
        <v>34149</v>
      </c>
      <c r="H1514">
        <v>1508</v>
      </c>
      <c r="I1514">
        <v>477</v>
      </c>
      <c r="J1514">
        <v>106</v>
      </c>
      <c r="K1514">
        <v>4458.3500000000004</v>
      </c>
      <c r="L1514">
        <v>19491.91</v>
      </c>
      <c r="M1514">
        <v>64</v>
      </c>
      <c r="N1514">
        <v>13</v>
      </c>
      <c r="O1514" t="s">
        <v>43</v>
      </c>
    </row>
    <row r="1515" spans="1:15" x14ac:dyDescent="0.25">
      <c r="A1515" t="s">
        <v>65</v>
      </c>
      <c r="B1515" t="s">
        <v>66</v>
      </c>
      <c r="C1515" t="s">
        <v>366</v>
      </c>
      <c r="D1515" t="s">
        <v>68</v>
      </c>
      <c r="E1515" t="s">
        <v>37</v>
      </c>
      <c r="F1515" t="s">
        <v>20</v>
      </c>
      <c r="G1515">
        <v>13036</v>
      </c>
      <c r="H1515">
        <v>1921</v>
      </c>
      <c r="I1515">
        <v>812</v>
      </c>
      <c r="J1515">
        <v>386</v>
      </c>
      <c r="K1515">
        <v>787.61</v>
      </c>
      <c r="L1515">
        <v>82357.210000000006</v>
      </c>
      <c r="M1515">
        <v>285</v>
      </c>
      <c r="N1515">
        <v>9</v>
      </c>
      <c r="O1515" t="s">
        <v>21</v>
      </c>
    </row>
    <row r="1516" spans="1:15" x14ac:dyDescent="0.25">
      <c r="A1516" t="s">
        <v>27</v>
      </c>
      <c r="B1516" t="s">
        <v>28</v>
      </c>
      <c r="C1516" t="s">
        <v>249</v>
      </c>
      <c r="D1516" t="s">
        <v>138</v>
      </c>
      <c r="E1516" t="s">
        <v>31</v>
      </c>
      <c r="F1516" t="s">
        <v>26</v>
      </c>
      <c r="G1516">
        <v>43365</v>
      </c>
      <c r="H1516">
        <v>3197</v>
      </c>
      <c r="I1516">
        <v>1552</v>
      </c>
      <c r="J1516">
        <v>455</v>
      </c>
      <c r="K1516">
        <v>1412.56</v>
      </c>
      <c r="L1516">
        <v>126406.54</v>
      </c>
      <c r="M1516">
        <v>319</v>
      </c>
      <c r="N1516">
        <v>27</v>
      </c>
    </row>
    <row r="1517" spans="1:15" x14ac:dyDescent="0.25">
      <c r="A1517" t="s">
        <v>33</v>
      </c>
      <c r="B1517" t="s">
        <v>34</v>
      </c>
      <c r="C1517" t="s">
        <v>199</v>
      </c>
      <c r="D1517" t="s">
        <v>36</v>
      </c>
      <c r="E1517" t="s">
        <v>37</v>
      </c>
      <c r="F1517" t="s">
        <v>51</v>
      </c>
      <c r="G1517">
        <v>21970</v>
      </c>
      <c r="H1517">
        <v>922</v>
      </c>
      <c r="I1517">
        <v>348</v>
      </c>
      <c r="J1517">
        <v>75</v>
      </c>
      <c r="K1517">
        <v>3838.56</v>
      </c>
      <c r="L1517">
        <v>25591.759999999998</v>
      </c>
      <c r="M1517">
        <v>63</v>
      </c>
      <c r="N1517">
        <v>23</v>
      </c>
      <c r="O1517" t="s">
        <v>21</v>
      </c>
    </row>
    <row r="1518" spans="1:15" x14ac:dyDescent="0.25">
      <c r="A1518" t="s">
        <v>72</v>
      </c>
      <c r="B1518" t="s">
        <v>73</v>
      </c>
      <c r="C1518" t="s">
        <v>133</v>
      </c>
      <c r="D1518" t="s">
        <v>63</v>
      </c>
      <c r="E1518" t="s">
        <v>31</v>
      </c>
      <c r="F1518" t="s">
        <v>26</v>
      </c>
      <c r="G1518">
        <v>38416</v>
      </c>
      <c r="H1518">
        <v>1033</v>
      </c>
      <c r="I1518">
        <v>271</v>
      </c>
      <c r="J1518">
        <v>80</v>
      </c>
      <c r="K1518">
        <v>2135.5500000000002</v>
      </c>
      <c r="L1518">
        <v>21797.62</v>
      </c>
      <c r="M1518">
        <v>45</v>
      </c>
      <c r="N1518">
        <v>16</v>
      </c>
      <c r="O1518" t="s">
        <v>23</v>
      </c>
    </row>
    <row r="1519" spans="1:15" x14ac:dyDescent="0.25">
      <c r="A1519" t="s">
        <v>98</v>
      </c>
      <c r="B1519" t="s">
        <v>99</v>
      </c>
      <c r="C1519" t="s">
        <v>529</v>
      </c>
      <c r="D1519" t="s">
        <v>103</v>
      </c>
      <c r="E1519" t="s">
        <v>42</v>
      </c>
      <c r="F1519" t="s">
        <v>51</v>
      </c>
      <c r="G1519">
        <v>28129</v>
      </c>
      <c r="H1519">
        <v>3358</v>
      </c>
      <c r="J1519">
        <v>615</v>
      </c>
      <c r="K1519">
        <v>1879.99</v>
      </c>
      <c r="L1519">
        <v>177520.24</v>
      </c>
      <c r="M1519">
        <v>452</v>
      </c>
      <c r="N1519">
        <v>11</v>
      </c>
      <c r="O1519" t="s">
        <v>21</v>
      </c>
    </row>
    <row r="1520" spans="1:15" x14ac:dyDescent="0.25">
      <c r="A1520" t="s">
        <v>76</v>
      </c>
      <c r="B1520" t="s">
        <v>77</v>
      </c>
      <c r="C1520" t="s">
        <v>362</v>
      </c>
      <c r="D1520" t="s">
        <v>108</v>
      </c>
      <c r="E1520" t="s">
        <v>42</v>
      </c>
      <c r="F1520" t="s">
        <v>20</v>
      </c>
      <c r="G1520">
        <v>31506</v>
      </c>
      <c r="H1520">
        <v>562</v>
      </c>
      <c r="I1520">
        <v>245</v>
      </c>
      <c r="J1520">
        <v>19</v>
      </c>
      <c r="K1520">
        <v>1348.15</v>
      </c>
      <c r="L1520">
        <v>2856.04</v>
      </c>
      <c r="M1520">
        <v>10</v>
      </c>
      <c r="N1520">
        <v>18</v>
      </c>
      <c r="O1520" t="s">
        <v>23</v>
      </c>
    </row>
    <row r="1521" spans="1:15" x14ac:dyDescent="0.25">
      <c r="A1521" t="s">
        <v>178</v>
      </c>
      <c r="B1521" t="s">
        <v>179</v>
      </c>
      <c r="C1521" t="s">
        <v>192</v>
      </c>
      <c r="D1521" t="s">
        <v>95</v>
      </c>
      <c r="E1521" t="s">
        <v>64</v>
      </c>
      <c r="F1521" t="s">
        <v>55</v>
      </c>
      <c r="G1521">
        <v>99902</v>
      </c>
      <c r="H1521">
        <v>714</v>
      </c>
      <c r="I1521">
        <v>244</v>
      </c>
      <c r="J1521">
        <v>14</v>
      </c>
      <c r="K1521">
        <v>1533.02</v>
      </c>
      <c r="L1521">
        <v>1660.27</v>
      </c>
      <c r="M1521">
        <v>5</v>
      </c>
      <c r="N1521">
        <v>21</v>
      </c>
      <c r="O1521" t="s">
        <v>23</v>
      </c>
    </row>
    <row r="1522" spans="1:15" x14ac:dyDescent="0.25">
      <c r="A1522" t="s">
        <v>27</v>
      </c>
      <c r="B1522" t="s">
        <v>28</v>
      </c>
      <c r="C1522" t="s">
        <v>480</v>
      </c>
      <c r="D1522" t="s">
        <v>89</v>
      </c>
      <c r="E1522" t="s">
        <v>31</v>
      </c>
      <c r="F1522" t="s">
        <v>20</v>
      </c>
      <c r="G1522">
        <v>46384</v>
      </c>
      <c r="H1522">
        <v>2321</v>
      </c>
      <c r="I1522">
        <v>678</v>
      </c>
      <c r="J1522">
        <v>254</v>
      </c>
      <c r="K1522">
        <v>906.8</v>
      </c>
      <c r="L1522">
        <v>82438.240000000005</v>
      </c>
      <c r="M1522">
        <v>173</v>
      </c>
      <c r="N1522">
        <v>17</v>
      </c>
      <c r="O1522" t="s">
        <v>23</v>
      </c>
    </row>
    <row r="1523" spans="1:15" x14ac:dyDescent="0.25">
      <c r="A1523" t="s">
        <v>15</v>
      </c>
      <c r="B1523" t="s">
        <v>16</v>
      </c>
      <c r="C1523" t="s">
        <v>500</v>
      </c>
      <c r="D1523" t="s">
        <v>25</v>
      </c>
      <c r="E1523" t="s">
        <v>19</v>
      </c>
      <c r="F1523" t="s">
        <v>26</v>
      </c>
      <c r="G1523">
        <v>22222</v>
      </c>
      <c r="H1523">
        <v>600</v>
      </c>
      <c r="I1523">
        <v>215</v>
      </c>
      <c r="J1523">
        <v>72</v>
      </c>
      <c r="K1523">
        <v>4055.31</v>
      </c>
      <c r="L1523">
        <v>43740.98</v>
      </c>
      <c r="M1523">
        <v>43</v>
      </c>
      <c r="N1523">
        <v>18</v>
      </c>
      <c r="O1523" t="s">
        <v>23</v>
      </c>
    </row>
    <row r="1524" spans="1:15" x14ac:dyDescent="0.25">
      <c r="A1524" t="s">
        <v>27</v>
      </c>
      <c r="B1524" t="s">
        <v>28</v>
      </c>
      <c r="C1524" t="s">
        <v>257</v>
      </c>
      <c r="D1524" t="s">
        <v>30</v>
      </c>
      <c r="E1524" t="s">
        <v>31</v>
      </c>
      <c r="F1524" t="s">
        <v>26</v>
      </c>
      <c r="G1524">
        <v>26353</v>
      </c>
      <c r="H1524">
        <v>1639</v>
      </c>
      <c r="I1524">
        <v>436</v>
      </c>
      <c r="J1524">
        <v>163</v>
      </c>
      <c r="K1524">
        <v>648.80999999999995</v>
      </c>
      <c r="L1524">
        <v>49467.01</v>
      </c>
      <c r="M1524">
        <v>120</v>
      </c>
      <c r="O1524" t="s">
        <v>43</v>
      </c>
    </row>
    <row r="1525" spans="1:15" x14ac:dyDescent="0.25">
      <c r="A1525" t="s">
        <v>60</v>
      </c>
      <c r="B1525" t="s">
        <v>61</v>
      </c>
      <c r="C1525" t="s">
        <v>599</v>
      </c>
      <c r="D1525" t="s">
        <v>86</v>
      </c>
      <c r="E1525" t="s">
        <v>64</v>
      </c>
      <c r="F1525" t="s">
        <v>26</v>
      </c>
      <c r="G1525">
        <v>34951</v>
      </c>
      <c r="H1525">
        <v>1174</v>
      </c>
      <c r="I1525">
        <v>304</v>
      </c>
      <c r="J1525">
        <v>114</v>
      </c>
      <c r="K1525">
        <v>2474.46</v>
      </c>
      <c r="L1525">
        <v>23027.08</v>
      </c>
      <c r="M1525">
        <v>73</v>
      </c>
      <c r="N1525">
        <v>28</v>
      </c>
      <c r="O1525" t="s">
        <v>43</v>
      </c>
    </row>
    <row r="1526" spans="1:15" x14ac:dyDescent="0.25">
      <c r="A1526" t="s">
        <v>65</v>
      </c>
      <c r="B1526" t="s">
        <v>66</v>
      </c>
      <c r="C1526" t="s">
        <v>207</v>
      </c>
      <c r="D1526" t="s">
        <v>103</v>
      </c>
      <c r="E1526" t="s">
        <v>37</v>
      </c>
      <c r="F1526" t="s">
        <v>51</v>
      </c>
      <c r="G1526">
        <v>19226</v>
      </c>
      <c r="H1526">
        <v>1901</v>
      </c>
      <c r="I1526">
        <v>662</v>
      </c>
      <c r="J1526">
        <v>348</v>
      </c>
      <c r="K1526">
        <v>1488.87</v>
      </c>
      <c r="L1526">
        <v>88957.05</v>
      </c>
      <c r="M1526">
        <v>270</v>
      </c>
      <c r="N1526">
        <v>14</v>
      </c>
      <c r="O1526" t="s">
        <v>43</v>
      </c>
    </row>
    <row r="1527" spans="1:15" x14ac:dyDescent="0.25">
      <c r="A1527" t="s">
        <v>113</v>
      </c>
      <c r="B1527" t="s">
        <v>114</v>
      </c>
      <c r="C1527" t="s">
        <v>214</v>
      </c>
      <c r="D1527" t="s">
        <v>58</v>
      </c>
      <c r="E1527" t="s">
        <v>19</v>
      </c>
      <c r="F1527" t="s">
        <v>20</v>
      </c>
      <c r="G1527">
        <v>35517</v>
      </c>
      <c r="H1527">
        <v>2283</v>
      </c>
      <c r="I1527">
        <v>635</v>
      </c>
      <c r="J1527">
        <v>248</v>
      </c>
      <c r="K1527">
        <v>7243.47</v>
      </c>
      <c r="L1527">
        <v>69091.210000000006</v>
      </c>
      <c r="M1527">
        <v>186</v>
      </c>
      <c r="N1527">
        <v>18</v>
      </c>
      <c r="O1527" t="s">
        <v>21</v>
      </c>
    </row>
    <row r="1528" spans="1:15" x14ac:dyDescent="0.25">
      <c r="A1528" t="s">
        <v>178</v>
      </c>
      <c r="B1528" t="s">
        <v>179</v>
      </c>
      <c r="C1528" t="s">
        <v>513</v>
      </c>
      <c r="D1528" t="s">
        <v>149</v>
      </c>
      <c r="E1528" t="s">
        <v>64</v>
      </c>
      <c r="F1528" t="s">
        <v>32</v>
      </c>
      <c r="G1528">
        <v>49571</v>
      </c>
      <c r="H1528">
        <v>802</v>
      </c>
      <c r="I1528">
        <v>288</v>
      </c>
      <c r="J1528">
        <v>31</v>
      </c>
      <c r="K1528">
        <v>2605.2399999999998</v>
      </c>
      <c r="L1528">
        <v>5808.83</v>
      </c>
      <c r="M1528">
        <v>15</v>
      </c>
      <c r="O1528" t="s">
        <v>23</v>
      </c>
    </row>
    <row r="1529" spans="1:15" x14ac:dyDescent="0.25">
      <c r="A1529" t="s">
        <v>15</v>
      </c>
      <c r="B1529" t="s">
        <v>16</v>
      </c>
      <c r="C1529" t="s">
        <v>277</v>
      </c>
      <c r="D1529" t="s">
        <v>91</v>
      </c>
      <c r="E1529" t="s">
        <v>19</v>
      </c>
      <c r="F1529" t="s">
        <v>26</v>
      </c>
      <c r="G1529">
        <v>6984</v>
      </c>
      <c r="H1529">
        <v>207</v>
      </c>
      <c r="I1529">
        <v>78</v>
      </c>
      <c r="J1529">
        <v>24</v>
      </c>
      <c r="K1529">
        <v>1443.77</v>
      </c>
      <c r="L1529">
        <v>12833.69</v>
      </c>
      <c r="M1529">
        <v>14</v>
      </c>
      <c r="O1529" t="s">
        <v>21</v>
      </c>
    </row>
    <row r="1530" spans="1:15" x14ac:dyDescent="0.25">
      <c r="A1530" t="s">
        <v>92</v>
      </c>
      <c r="B1530" t="s">
        <v>93</v>
      </c>
      <c r="C1530" t="s">
        <v>382</v>
      </c>
      <c r="D1530" t="s">
        <v>149</v>
      </c>
      <c r="E1530" t="s">
        <v>31</v>
      </c>
      <c r="F1530" t="s">
        <v>51</v>
      </c>
      <c r="G1530">
        <v>24376</v>
      </c>
      <c r="H1530">
        <v>417</v>
      </c>
      <c r="I1530">
        <v>105</v>
      </c>
      <c r="J1530">
        <v>12</v>
      </c>
      <c r="K1530">
        <v>1426.43</v>
      </c>
      <c r="L1530">
        <v>1879.69</v>
      </c>
      <c r="M1530">
        <v>5</v>
      </c>
      <c r="N1530">
        <v>20</v>
      </c>
      <c r="O1530" t="s">
        <v>23</v>
      </c>
    </row>
    <row r="1531" spans="1:15" x14ac:dyDescent="0.25">
      <c r="A1531" t="s">
        <v>178</v>
      </c>
      <c r="B1531" t="s">
        <v>179</v>
      </c>
      <c r="C1531" t="s">
        <v>386</v>
      </c>
      <c r="D1531" t="s">
        <v>149</v>
      </c>
      <c r="E1531" t="s">
        <v>64</v>
      </c>
      <c r="F1531" t="s">
        <v>55</v>
      </c>
      <c r="G1531">
        <v>29503</v>
      </c>
      <c r="H1531">
        <v>524</v>
      </c>
      <c r="I1531">
        <v>214</v>
      </c>
      <c r="J1531">
        <v>12</v>
      </c>
      <c r="K1531">
        <v>1900.94</v>
      </c>
      <c r="L1531">
        <v>1804.12</v>
      </c>
      <c r="M1531">
        <v>6</v>
      </c>
      <c r="N1531">
        <v>11</v>
      </c>
      <c r="O1531" t="s">
        <v>21</v>
      </c>
    </row>
    <row r="1532" spans="1:15" x14ac:dyDescent="0.25">
      <c r="A1532" t="s">
        <v>72</v>
      </c>
      <c r="B1532" t="s">
        <v>73</v>
      </c>
      <c r="C1532" t="s">
        <v>163</v>
      </c>
      <c r="D1532" t="s">
        <v>63</v>
      </c>
      <c r="E1532" t="s">
        <v>31</v>
      </c>
      <c r="F1532" t="s">
        <v>55</v>
      </c>
      <c r="G1532">
        <v>60440</v>
      </c>
      <c r="H1532">
        <v>2573</v>
      </c>
      <c r="I1532">
        <v>773</v>
      </c>
      <c r="J1532">
        <v>229</v>
      </c>
      <c r="K1532">
        <v>7801.79</v>
      </c>
      <c r="L1532">
        <v>54513.17</v>
      </c>
      <c r="M1532">
        <v>138</v>
      </c>
      <c r="O1532" t="s">
        <v>23</v>
      </c>
    </row>
    <row r="1533" spans="1:15" x14ac:dyDescent="0.25">
      <c r="A1533" t="s">
        <v>44</v>
      </c>
      <c r="B1533" t="s">
        <v>45</v>
      </c>
      <c r="C1533" t="s">
        <v>494</v>
      </c>
      <c r="D1533" t="s">
        <v>25</v>
      </c>
      <c r="E1533" t="s">
        <v>19</v>
      </c>
      <c r="F1533" t="s">
        <v>26</v>
      </c>
      <c r="G1533">
        <v>16219</v>
      </c>
      <c r="H1533">
        <v>346</v>
      </c>
      <c r="I1533">
        <v>87</v>
      </c>
      <c r="J1533">
        <v>27</v>
      </c>
      <c r="K1533">
        <v>3724.54</v>
      </c>
      <c r="L1533">
        <v>19266.560000000001</v>
      </c>
      <c r="M1533">
        <v>15</v>
      </c>
      <c r="N1533">
        <v>10</v>
      </c>
      <c r="O1533" t="s">
        <v>43</v>
      </c>
    </row>
    <row r="1534" spans="1:15" x14ac:dyDescent="0.25">
      <c r="A1534" t="s">
        <v>72</v>
      </c>
      <c r="B1534" t="s">
        <v>73</v>
      </c>
      <c r="C1534" t="s">
        <v>433</v>
      </c>
      <c r="D1534" t="s">
        <v>70</v>
      </c>
      <c r="E1534" t="s">
        <v>31</v>
      </c>
      <c r="F1534" t="s">
        <v>55</v>
      </c>
      <c r="G1534">
        <v>39436</v>
      </c>
      <c r="H1534">
        <v>1044</v>
      </c>
      <c r="I1534">
        <v>336</v>
      </c>
      <c r="J1534">
        <v>81</v>
      </c>
      <c r="K1534">
        <v>2764.06</v>
      </c>
      <c r="L1534">
        <v>17252.2</v>
      </c>
      <c r="M1534">
        <v>44</v>
      </c>
      <c r="N1534">
        <v>28</v>
      </c>
      <c r="O1534" t="s">
        <v>43</v>
      </c>
    </row>
    <row r="1535" spans="1:15" x14ac:dyDescent="0.25">
      <c r="A1535" t="s">
        <v>15</v>
      </c>
      <c r="B1535" t="s">
        <v>16</v>
      </c>
      <c r="C1535" t="s">
        <v>401</v>
      </c>
      <c r="D1535" t="s">
        <v>91</v>
      </c>
      <c r="E1535" t="s">
        <v>19</v>
      </c>
      <c r="F1535" t="s">
        <v>20</v>
      </c>
      <c r="G1535">
        <v>14952</v>
      </c>
      <c r="H1535">
        <v>237</v>
      </c>
      <c r="I1535">
        <v>75</v>
      </c>
      <c r="J1535">
        <v>29</v>
      </c>
      <c r="K1535">
        <v>1598.08</v>
      </c>
      <c r="L1535">
        <v>16765.63</v>
      </c>
      <c r="M1535">
        <v>15</v>
      </c>
      <c r="N1535">
        <v>11</v>
      </c>
      <c r="O1535" t="s">
        <v>43</v>
      </c>
    </row>
    <row r="1536" spans="1:15" x14ac:dyDescent="0.25">
      <c r="A1536" t="s">
        <v>65</v>
      </c>
      <c r="B1536" t="s">
        <v>66</v>
      </c>
      <c r="C1536" t="s">
        <v>450</v>
      </c>
      <c r="D1536" t="s">
        <v>120</v>
      </c>
      <c r="E1536" t="s">
        <v>37</v>
      </c>
      <c r="F1536" t="s">
        <v>20</v>
      </c>
      <c r="G1536">
        <v>27255</v>
      </c>
      <c r="H1536">
        <v>3583</v>
      </c>
      <c r="I1536">
        <v>1103</v>
      </c>
      <c r="J1536">
        <v>452</v>
      </c>
      <c r="K1536">
        <v>1256.93</v>
      </c>
      <c r="L1536">
        <v>115979.16</v>
      </c>
      <c r="M1536">
        <v>359</v>
      </c>
      <c r="N1536">
        <v>8</v>
      </c>
      <c r="O1536" t="s">
        <v>21</v>
      </c>
    </row>
    <row r="1537" spans="1:15" x14ac:dyDescent="0.25">
      <c r="A1537" t="s">
        <v>52</v>
      </c>
      <c r="B1537" t="s">
        <v>53</v>
      </c>
      <c r="C1537" t="s">
        <v>275</v>
      </c>
      <c r="D1537" t="s">
        <v>138</v>
      </c>
      <c r="E1537" t="s">
        <v>37</v>
      </c>
      <c r="F1537" t="s">
        <v>51</v>
      </c>
      <c r="G1537">
        <v>40940</v>
      </c>
      <c r="H1537">
        <v>2778</v>
      </c>
      <c r="I1537">
        <v>1268</v>
      </c>
      <c r="J1537">
        <v>310</v>
      </c>
      <c r="K1537">
        <v>1166.26</v>
      </c>
      <c r="L1537">
        <v>104204.31</v>
      </c>
      <c r="M1537">
        <v>236</v>
      </c>
      <c r="N1537">
        <v>25</v>
      </c>
      <c r="O1537" t="s">
        <v>21</v>
      </c>
    </row>
    <row r="1538" spans="1:15" x14ac:dyDescent="0.25">
      <c r="A1538" t="s">
        <v>27</v>
      </c>
      <c r="B1538" t="s">
        <v>28</v>
      </c>
      <c r="C1538" t="s">
        <v>156</v>
      </c>
      <c r="D1538" t="s">
        <v>89</v>
      </c>
      <c r="E1538" t="s">
        <v>31</v>
      </c>
      <c r="F1538" t="s">
        <v>20</v>
      </c>
      <c r="G1538">
        <v>68176</v>
      </c>
      <c r="H1538">
        <v>3766</v>
      </c>
      <c r="I1538">
        <v>2031</v>
      </c>
      <c r="J1538">
        <v>547</v>
      </c>
      <c r="K1538">
        <v>2242.15</v>
      </c>
      <c r="L1538">
        <v>197381.25</v>
      </c>
      <c r="M1538">
        <v>372</v>
      </c>
      <c r="N1538">
        <v>29</v>
      </c>
      <c r="O1538" t="s">
        <v>23</v>
      </c>
    </row>
    <row r="1539" spans="1:15" x14ac:dyDescent="0.25">
      <c r="A1539" t="s">
        <v>44</v>
      </c>
      <c r="B1539" t="s">
        <v>45</v>
      </c>
      <c r="C1539" t="s">
        <v>80</v>
      </c>
      <c r="D1539" t="s">
        <v>18</v>
      </c>
      <c r="E1539" t="s">
        <v>19</v>
      </c>
      <c r="F1539" t="s">
        <v>32</v>
      </c>
      <c r="G1539">
        <v>20696</v>
      </c>
      <c r="H1539">
        <v>397</v>
      </c>
      <c r="I1539">
        <v>167</v>
      </c>
      <c r="J1539">
        <v>47</v>
      </c>
      <c r="K1539">
        <v>2702.07</v>
      </c>
      <c r="L1539">
        <v>21466.49</v>
      </c>
      <c r="M1539">
        <v>19</v>
      </c>
      <c r="N1539">
        <v>22</v>
      </c>
      <c r="O1539" t="s">
        <v>21</v>
      </c>
    </row>
    <row r="1540" spans="1:15" x14ac:dyDescent="0.25">
      <c r="A1540" t="s">
        <v>60</v>
      </c>
      <c r="B1540" t="s">
        <v>61</v>
      </c>
      <c r="C1540" t="s">
        <v>578</v>
      </c>
      <c r="D1540" t="s">
        <v>86</v>
      </c>
      <c r="E1540" t="s">
        <v>64</v>
      </c>
      <c r="F1540" t="s">
        <v>26</v>
      </c>
      <c r="G1540">
        <v>22944</v>
      </c>
      <c r="H1540">
        <v>1144</v>
      </c>
      <c r="I1540">
        <v>440</v>
      </c>
      <c r="J1540">
        <v>74</v>
      </c>
      <c r="K1540">
        <v>1864.84</v>
      </c>
      <c r="L1540">
        <v>18992.39</v>
      </c>
      <c r="M1540">
        <v>45</v>
      </c>
      <c r="N1540">
        <v>24</v>
      </c>
      <c r="O1540" t="s">
        <v>43</v>
      </c>
    </row>
    <row r="1541" spans="1:15" x14ac:dyDescent="0.25">
      <c r="A1541" t="s">
        <v>72</v>
      </c>
      <c r="B1541" t="s">
        <v>73</v>
      </c>
      <c r="C1541" t="s">
        <v>567</v>
      </c>
      <c r="D1541" t="s">
        <v>86</v>
      </c>
      <c r="E1541" t="s">
        <v>31</v>
      </c>
      <c r="F1541" t="s">
        <v>20</v>
      </c>
      <c r="G1541">
        <v>55266</v>
      </c>
      <c r="H1541">
        <v>2425</v>
      </c>
      <c r="I1541">
        <v>1065</v>
      </c>
      <c r="J1541">
        <v>176</v>
      </c>
      <c r="K1541">
        <v>7728</v>
      </c>
      <c r="L1541">
        <v>38846.17</v>
      </c>
      <c r="M1541">
        <v>106</v>
      </c>
      <c r="N1541">
        <v>27</v>
      </c>
      <c r="O1541" t="s">
        <v>21</v>
      </c>
    </row>
    <row r="1542" spans="1:15" x14ac:dyDescent="0.25">
      <c r="A1542" t="s">
        <v>65</v>
      </c>
      <c r="B1542" t="s">
        <v>66</v>
      </c>
      <c r="C1542" t="s">
        <v>197</v>
      </c>
      <c r="D1542" t="s">
        <v>103</v>
      </c>
      <c r="E1542" t="s">
        <v>37</v>
      </c>
      <c r="F1542" t="s">
        <v>20</v>
      </c>
      <c r="G1542">
        <v>20204</v>
      </c>
      <c r="H1542">
        <v>2770</v>
      </c>
      <c r="I1542">
        <v>1019</v>
      </c>
      <c r="J1542">
        <v>439</v>
      </c>
      <c r="K1542">
        <v>1827.61</v>
      </c>
      <c r="L1542">
        <v>155862.12</v>
      </c>
      <c r="M1542">
        <v>349</v>
      </c>
      <c r="N1542">
        <v>19</v>
      </c>
      <c r="O1542" t="s">
        <v>43</v>
      </c>
    </row>
    <row r="1543" spans="1:15" x14ac:dyDescent="0.25">
      <c r="A1543" t="s">
        <v>98</v>
      </c>
      <c r="B1543" t="s">
        <v>99</v>
      </c>
      <c r="C1543" t="s">
        <v>145</v>
      </c>
      <c r="D1543" t="s">
        <v>120</v>
      </c>
      <c r="E1543" t="s">
        <v>42</v>
      </c>
      <c r="F1543" t="s">
        <v>26</v>
      </c>
      <c r="G1543">
        <v>18269</v>
      </c>
      <c r="H1543">
        <v>2272</v>
      </c>
      <c r="I1543">
        <v>1089</v>
      </c>
      <c r="J1543">
        <v>334</v>
      </c>
      <c r="K1543">
        <v>686.95</v>
      </c>
      <c r="L1543">
        <v>112562.94</v>
      </c>
      <c r="M1543">
        <v>245</v>
      </c>
      <c r="N1543">
        <v>12</v>
      </c>
      <c r="O1543" t="s">
        <v>23</v>
      </c>
    </row>
    <row r="1544" spans="1:15" x14ac:dyDescent="0.25">
      <c r="A1544" t="s">
        <v>52</v>
      </c>
      <c r="B1544" t="s">
        <v>53</v>
      </c>
      <c r="C1544" t="s">
        <v>600</v>
      </c>
      <c r="D1544" t="s">
        <v>30</v>
      </c>
      <c r="E1544" t="s">
        <v>37</v>
      </c>
      <c r="F1544" t="s">
        <v>32</v>
      </c>
      <c r="G1544">
        <v>35262</v>
      </c>
      <c r="H1544">
        <v>1856</v>
      </c>
      <c r="I1544">
        <v>1005</v>
      </c>
      <c r="J1544">
        <v>266</v>
      </c>
      <c r="K1544">
        <v>707.22</v>
      </c>
      <c r="L1544">
        <v>82573.179999999993</v>
      </c>
      <c r="M1544">
        <v>211</v>
      </c>
      <c r="N1544">
        <v>30</v>
      </c>
      <c r="O1544" t="s">
        <v>21</v>
      </c>
    </row>
    <row r="1545" spans="1:15" x14ac:dyDescent="0.25">
      <c r="A1545" t="s">
        <v>52</v>
      </c>
      <c r="B1545" t="s">
        <v>53</v>
      </c>
      <c r="C1545" t="s">
        <v>601</v>
      </c>
      <c r="D1545" t="s">
        <v>30</v>
      </c>
      <c r="E1545" t="s">
        <v>37</v>
      </c>
      <c r="F1545" t="s">
        <v>32</v>
      </c>
      <c r="G1545">
        <v>50305</v>
      </c>
      <c r="H1545">
        <v>2682</v>
      </c>
      <c r="I1545">
        <v>1209</v>
      </c>
      <c r="J1545">
        <v>352</v>
      </c>
      <c r="K1545">
        <v>1457.2</v>
      </c>
      <c r="L1545">
        <v>97960.14</v>
      </c>
      <c r="M1545">
        <v>279</v>
      </c>
      <c r="N1545">
        <v>19</v>
      </c>
      <c r="O1545" t="s">
        <v>23</v>
      </c>
    </row>
    <row r="1546" spans="1:15" x14ac:dyDescent="0.25">
      <c r="A1546" t="s">
        <v>38</v>
      </c>
      <c r="B1546" t="s">
        <v>39</v>
      </c>
      <c r="C1546" t="s">
        <v>602</v>
      </c>
      <c r="D1546" t="s">
        <v>49</v>
      </c>
      <c r="E1546" t="s">
        <v>42</v>
      </c>
      <c r="F1546" t="s">
        <v>55</v>
      </c>
      <c r="G1546">
        <v>47600</v>
      </c>
      <c r="H1546">
        <v>2265</v>
      </c>
      <c r="I1546">
        <v>1121</v>
      </c>
      <c r="J1546">
        <v>225</v>
      </c>
      <c r="K1546">
        <v>6432.27</v>
      </c>
      <c r="L1546">
        <v>50714.47</v>
      </c>
      <c r="M1546">
        <v>112</v>
      </c>
      <c r="N1546">
        <v>21</v>
      </c>
      <c r="O1546" t="s">
        <v>23</v>
      </c>
    </row>
    <row r="1547" spans="1:15" x14ac:dyDescent="0.25">
      <c r="A1547" t="s">
        <v>65</v>
      </c>
      <c r="B1547" t="s">
        <v>66</v>
      </c>
      <c r="C1547" t="s">
        <v>402</v>
      </c>
      <c r="D1547" t="s">
        <v>120</v>
      </c>
      <c r="E1547" t="s">
        <v>37</v>
      </c>
      <c r="F1547" t="s">
        <v>26</v>
      </c>
      <c r="G1547">
        <v>17331</v>
      </c>
      <c r="H1547">
        <v>1491</v>
      </c>
      <c r="I1547">
        <v>519</v>
      </c>
      <c r="J1547">
        <v>183</v>
      </c>
      <c r="K1547">
        <v>922.27</v>
      </c>
      <c r="L1547">
        <v>49211.46</v>
      </c>
      <c r="M1547">
        <v>148</v>
      </c>
      <c r="N1547">
        <v>25</v>
      </c>
      <c r="O1547" t="s">
        <v>43</v>
      </c>
    </row>
    <row r="1548" spans="1:15" x14ac:dyDescent="0.25">
      <c r="A1548" t="s">
        <v>33</v>
      </c>
      <c r="B1548" t="s">
        <v>34</v>
      </c>
      <c r="C1548" t="s">
        <v>576</v>
      </c>
      <c r="D1548" t="s">
        <v>36</v>
      </c>
      <c r="E1548" t="s">
        <v>37</v>
      </c>
      <c r="F1548" t="s">
        <v>32</v>
      </c>
      <c r="G1548">
        <v>26295</v>
      </c>
      <c r="H1548">
        <v>1396</v>
      </c>
      <c r="I1548">
        <v>359</v>
      </c>
      <c r="J1548">
        <v>157</v>
      </c>
      <c r="K1548">
        <v>5691.39</v>
      </c>
      <c r="L1548">
        <v>38177.29</v>
      </c>
      <c r="M1548">
        <v>125</v>
      </c>
      <c r="N1548">
        <v>7</v>
      </c>
      <c r="O1548" t="s">
        <v>43</v>
      </c>
    </row>
    <row r="1549" spans="1:15" x14ac:dyDescent="0.25">
      <c r="A1549" t="s">
        <v>27</v>
      </c>
      <c r="B1549" t="s">
        <v>28</v>
      </c>
      <c r="C1549" t="s">
        <v>274</v>
      </c>
      <c r="D1549" t="s">
        <v>89</v>
      </c>
      <c r="E1549" t="s">
        <v>31</v>
      </c>
      <c r="F1549" t="s">
        <v>26</v>
      </c>
      <c r="G1549">
        <v>20495</v>
      </c>
      <c r="H1549">
        <v>1343</v>
      </c>
      <c r="I1549">
        <v>499</v>
      </c>
      <c r="J1549">
        <v>208</v>
      </c>
      <c r="K1549">
        <v>384.35</v>
      </c>
      <c r="L1549">
        <v>61692.58</v>
      </c>
      <c r="M1549">
        <v>158</v>
      </c>
      <c r="N1549">
        <v>18</v>
      </c>
      <c r="O1549" t="s">
        <v>23</v>
      </c>
    </row>
    <row r="1550" spans="1:15" x14ac:dyDescent="0.25">
      <c r="A1550" t="s">
        <v>27</v>
      </c>
      <c r="B1550" t="s">
        <v>28</v>
      </c>
      <c r="C1550" t="s">
        <v>250</v>
      </c>
      <c r="D1550" t="s">
        <v>89</v>
      </c>
      <c r="E1550" t="s">
        <v>31</v>
      </c>
      <c r="F1550" t="s">
        <v>26</v>
      </c>
      <c r="G1550">
        <v>32686</v>
      </c>
      <c r="H1550">
        <v>2294</v>
      </c>
      <c r="I1550">
        <v>974</v>
      </c>
      <c r="J1550">
        <v>324</v>
      </c>
      <c r="K1550">
        <v>589.02</v>
      </c>
      <c r="L1550">
        <v>132583.48000000001</v>
      </c>
      <c r="M1550">
        <v>257</v>
      </c>
      <c r="N1550">
        <v>25</v>
      </c>
      <c r="O1550" t="s">
        <v>43</v>
      </c>
    </row>
    <row r="1551" spans="1:15" x14ac:dyDescent="0.25">
      <c r="A1551" t="s">
        <v>129</v>
      </c>
      <c r="B1551" t="s">
        <v>130</v>
      </c>
      <c r="C1551" t="s">
        <v>354</v>
      </c>
      <c r="D1551" t="s">
        <v>82</v>
      </c>
      <c r="E1551" t="s">
        <v>31</v>
      </c>
      <c r="F1551" t="s">
        <v>32</v>
      </c>
      <c r="G1551">
        <v>45082</v>
      </c>
      <c r="H1551">
        <v>1017</v>
      </c>
      <c r="I1551">
        <v>507</v>
      </c>
      <c r="J1551">
        <v>41</v>
      </c>
      <c r="K1551">
        <v>1538.29</v>
      </c>
      <c r="L1551">
        <v>7063.88</v>
      </c>
      <c r="M1551">
        <v>26</v>
      </c>
      <c r="N1551">
        <v>22</v>
      </c>
      <c r="O1551" t="s">
        <v>21</v>
      </c>
    </row>
    <row r="1552" spans="1:15" x14ac:dyDescent="0.25">
      <c r="A1552" t="s">
        <v>92</v>
      </c>
      <c r="B1552" t="s">
        <v>93</v>
      </c>
      <c r="C1552" t="s">
        <v>603</v>
      </c>
      <c r="D1552" t="s">
        <v>95</v>
      </c>
      <c r="E1552" t="s">
        <v>31</v>
      </c>
      <c r="F1552" t="s">
        <v>26</v>
      </c>
      <c r="G1552">
        <v>46580</v>
      </c>
      <c r="H1552">
        <v>319</v>
      </c>
      <c r="I1552">
        <v>121</v>
      </c>
      <c r="J1552">
        <v>9</v>
      </c>
      <c r="K1552">
        <v>933.25</v>
      </c>
      <c r="L1552">
        <v>1496.28</v>
      </c>
      <c r="M1552">
        <v>4</v>
      </c>
      <c r="N1552">
        <v>30</v>
      </c>
      <c r="O1552" t="s">
        <v>43</v>
      </c>
    </row>
    <row r="1553" spans="1:15" x14ac:dyDescent="0.25">
      <c r="A1553" t="s">
        <v>178</v>
      </c>
      <c r="B1553" t="s">
        <v>179</v>
      </c>
      <c r="C1553" t="s">
        <v>604</v>
      </c>
      <c r="D1553" t="s">
        <v>95</v>
      </c>
      <c r="E1553" t="s">
        <v>64</v>
      </c>
      <c r="F1553" t="s">
        <v>55</v>
      </c>
      <c r="G1553">
        <v>58415</v>
      </c>
      <c r="H1553">
        <v>574</v>
      </c>
      <c r="I1553">
        <v>309</v>
      </c>
      <c r="J1553">
        <v>10</v>
      </c>
      <c r="K1553">
        <v>1509.48</v>
      </c>
      <c r="L1553">
        <v>1237.94</v>
      </c>
      <c r="M1553">
        <v>5</v>
      </c>
      <c r="N1553">
        <v>28</v>
      </c>
      <c r="O1553" t="s">
        <v>21</v>
      </c>
    </row>
    <row r="1554" spans="1:15" x14ac:dyDescent="0.25">
      <c r="A1554" t="s">
        <v>52</v>
      </c>
      <c r="B1554" t="s">
        <v>53</v>
      </c>
      <c r="C1554" t="s">
        <v>316</v>
      </c>
      <c r="D1554" t="s">
        <v>138</v>
      </c>
      <c r="E1554" t="s">
        <v>37</v>
      </c>
      <c r="F1554" t="s">
        <v>55</v>
      </c>
      <c r="G1554">
        <v>56681</v>
      </c>
      <c r="H1554">
        <v>2919</v>
      </c>
      <c r="I1554">
        <v>879</v>
      </c>
      <c r="J1554">
        <v>290</v>
      </c>
      <c r="K1554">
        <v>968.97</v>
      </c>
      <c r="L1554">
        <v>85379.520000000004</v>
      </c>
      <c r="M1554">
        <v>222</v>
      </c>
      <c r="N1554">
        <v>11</v>
      </c>
      <c r="O1554" t="s">
        <v>43</v>
      </c>
    </row>
    <row r="1555" spans="1:15" x14ac:dyDescent="0.25">
      <c r="A1555" t="s">
        <v>113</v>
      </c>
      <c r="B1555" t="s">
        <v>114</v>
      </c>
      <c r="C1555" t="s">
        <v>161</v>
      </c>
      <c r="D1555" t="s">
        <v>170</v>
      </c>
      <c r="E1555" t="s">
        <v>19</v>
      </c>
      <c r="F1555" t="s">
        <v>32</v>
      </c>
      <c r="G1555">
        <v>40125</v>
      </c>
      <c r="H1555">
        <v>1636</v>
      </c>
      <c r="I1555">
        <v>661</v>
      </c>
      <c r="J1555">
        <v>155</v>
      </c>
      <c r="K1555">
        <v>4933.92</v>
      </c>
      <c r="L1555">
        <v>49642.02</v>
      </c>
      <c r="M1555">
        <v>117</v>
      </c>
      <c r="N1555">
        <v>25</v>
      </c>
      <c r="O1555" t="s">
        <v>43</v>
      </c>
    </row>
    <row r="1556" spans="1:15" x14ac:dyDescent="0.25">
      <c r="A1556" t="s">
        <v>52</v>
      </c>
      <c r="B1556" t="s">
        <v>53</v>
      </c>
      <c r="C1556" t="s">
        <v>266</v>
      </c>
      <c r="D1556" t="s">
        <v>138</v>
      </c>
      <c r="E1556" t="s">
        <v>37</v>
      </c>
      <c r="F1556" t="s">
        <v>55</v>
      </c>
      <c r="G1556">
        <v>67282</v>
      </c>
      <c r="H1556">
        <v>3908</v>
      </c>
      <c r="I1556">
        <v>1693</v>
      </c>
      <c r="J1556">
        <v>358</v>
      </c>
      <c r="K1556">
        <v>2296.12</v>
      </c>
      <c r="L1556">
        <v>114818.66</v>
      </c>
      <c r="M1556">
        <v>286</v>
      </c>
      <c r="N1556">
        <v>11</v>
      </c>
      <c r="O1556" t="s">
        <v>43</v>
      </c>
    </row>
    <row r="1557" spans="1:15" x14ac:dyDescent="0.25">
      <c r="A1557" t="s">
        <v>44</v>
      </c>
      <c r="B1557" t="s">
        <v>45</v>
      </c>
      <c r="C1557" t="s">
        <v>329</v>
      </c>
      <c r="D1557" t="s">
        <v>18</v>
      </c>
      <c r="E1557" t="s">
        <v>19</v>
      </c>
      <c r="F1557" t="s">
        <v>51</v>
      </c>
      <c r="G1557">
        <v>15846</v>
      </c>
      <c r="H1557">
        <v>506</v>
      </c>
      <c r="I1557">
        <v>246</v>
      </c>
      <c r="J1557">
        <v>35</v>
      </c>
      <c r="K1557">
        <v>5265.17</v>
      </c>
      <c r="L1557">
        <v>24757.3</v>
      </c>
      <c r="M1557">
        <v>21</v>
      </c>
      <c r="N1557">
        <v>14</v>
      </c>
      <c r="O1557" t="s">
        <v>21</v>
      </c>
    </row>
    <row r="1558" spans="1:15" x14ac:dyDescent="0.25">
      <c r="A1558" t="s">
        <v>129</v>
      </c>
      <c r="B1558" t="s">
        <v>130</v>
      </c>
      <c r="C1558" t="s">
        <v>504</v>
      </c>
      <c r="D1558" t="s">
        <v>82</v>
      </c>
      <c r="E1558" t="s">
        <v>31</v>
      </c>
      <c r="F1558" t="s">
        <v>51</v>
      </c>
      <c r="G1558">
        <v>57585</v>
      </c>
      <c r="H1558">
        <v>1317</v>
      </c>
      <c r="I1558">
        <v>500</v>
      </c>
      <c r="J1558">
        <v>65</v>
      </c>
      <c r="K1558">
        <v>2118.1</v>
      </c>
      <c r="L1558">
        <v>10538.3</v>
      </c>
      <c r="M1558">
        <v>41</v>
      </c>
      <c r="N1558">
        <v>29</v>
      </c>
      <c r="O1558" t="s">
        <v>21</v>
      </c>
    </row>
    <row r="1559" spans="1:15" x14ac:dyDescent="0.25">
      <c r="A1559" t="s">
        <v>98</v>
      </c>
      <c r="B1559" t="s">
        <v>99</v>
      </c>
      <c r="C1559" t="s">
        <v>269</v>
      </c>
      <c r="D1559" t="s">
        <v>120</v>
      </c>
      <c r="E1559" t="s">
        <v>42</v>
      </c>
      <c r="F1559" t="s">
        <v>55</v>
      </c>
      <c r="G1559">
        <v>9183</v>
      </c>
      <c r="H1559">
        <v>1051</v>
      </c>
      <c r="I1559">
        <v>452</v>
      </c>
      <c r="J1559">
        <v>205</v>
      </c>
      <c r="K1559">
        <v>405.12</v>
      </c>
      <c r="L1559">
        <v>41847.14</v>
      </c>
      <c r="M1559">
        <v>170</v>
      </c>
      <c r="N1559">
        <v>27</v>
      </c>
      <c r="O1559" t="s">
        <v>23</v>
      </c>
    </row>
    <row r="1560" spans="1:15" x14ac:dyDescent="0.25">
      <c r="A1560" t="s">
        <v>52</v>
      </c>
      <c r="B1560" t="s">
        <v>53</v>
      </c>
      <c r="C1560" t="s">
        <v>499</v>
      </c>
      <c r="D1560" t="s">
        <v>138</v>
      </c>
      <c r="E1560" t="s">
        <v>37</v>
      </c>
      <c r="F1560" t="s">
        <v>20</v>
      </c>
      <c r="G1560">
        <v>26117</v>
      </c>
      <c r="H1560">
        <v>1091</v>
      </c>
      <c r="I1560">
        <v>549</v>
      </c>
      <c r="J1560">
        <v>152</v>
      </c>
      <c r="K1560">
        <v>222.66</v>
      </c>
      <c r="L1560">
        <v>40668.83</v>
      </c>
      <c r="M1560">
        <v>127</v>
      </c>
      <c r="N1560">
        <v>7</v>
      </c>
      <c r="O1560" t="s">
        <v>43</v>
      </c>
    </row>
    <row r="1561" spans="1:15" x14ac:dyDescent="0.25">
      <c r="A1561" t="s">
        <v>15</v>
      </c>
      <c r="B1561" t="s">
        <v>16</v>
      </c>
      <c r="C1561" t="s">
        <v>605</v>
      </c>
      <c r="D1561" t="s">
        <v>91</v>
      </c>
      <c r="E1561" t="s">
        <v>19</v>
      </c>
      <c r="F1561" t="s">
        <v>32</v>
      </c>
      <c r="G1561">
        <v>16012</v>
      </c>
      <c r="H1561">
        <v>249</v>
      </c>
      <c r="I1561">
        <v>100</v>
      </c>
      <c r="J1561">
        <v>22</v>
      </c>
      <c r="K1561">
        <v>2497.3000000000002</v>
      </c>
      <c r="L1561">
        <v>15660.87</v>
      </c>
      <c r="M1561">
        <v>12</v>
      </c>
      <c r="N1561">
        <v>7</v>
      </c>
      <c r="O1561" t="s">
        <v>21</v>
      </c>
    </row>
    <row r="1562" spans="1:15" x14ac:dyDescent="0.25">
      <c r="A1562" t="s">
        <v>129</v>
      </c>
      <c r="B1562" t="s">
        <v>130</v>
      </c>
      <c r="C1562" t="s">
        <v>430</v>
      </c>
      <c r="D1562" t="s">
        <v>108</v>
      </c>
      <c r="E1562" t="s">
        <v>31</v>
      </c>
      <c r="F1562" t="s">
        <v>32</v>
      </c>
      <c r="G1562">
        <v>75826</v>
      </c>
      <c r="H1562">
        <v>1304</v>
      </c>
      <c r="I1562">
        <v>489</v>
      </c>
      <c r="J1562">
        <v>66</v>
      </c>
      <c r="K1562">
        <v>2746.77</v>
      </c>
      <c r="L1562">
        <v>13743.2</v>
      </c>
      <c r="M1562">
        <v>39</v>
      </c>
      <c r="N1562">
        <v>16</v>
      </c>
      <c r="O1562" t="s">
        <v>21</v>
      </c>
    </row>
    <row r="1563" spans="1:15" x14ac:dyDescent="0.25">
      <c r="A1563" t="s">
        <v>72</v>
      </c>
      <c r="B1563" t="s">
        <v>73</v>
      </c>
      <c r="C1563" t="s">
        <v>159</v>
      </c>
      <c r="D1563" t="s">
        <v>70</v>
      </c>
      <c r="E1563" t="s">
        <v>31</v>
      </c>
      <c r="F1563" t="s">
        <v>20</v>
      </c>
      <c r="G1563">
        <v>64896</v>
      </c>
      <c r="H1563">
        <v>1935</v>
      </c>
      <c r="I1563">
        <v>643</v>
      </c>
      <c r="J1563">
        <v>118</v>
      </c>
      <c r="K1563">
        <v>3361.77</v>
      </c>
      <c r="L1563">
        <v>30924.09</v>
      </c>
      <c r="M1563">
        <v>83</v>
      </c>
      <c r="N1563">
        <v>21</v>
      </c>
      <c r="O1563" t="s">
        <v>23</v>
      </c>
    </row>
    <row r="1564" spans="1:15" x14ac:dyDescent="0.25">
      <c r="A1564" t="s">
        <v>65</v>
      </c>
      <c r="B1564" t="s">
        <v>66</v>
      </c>
      <c r="C1564" t="s">
        <v>491</v>
      </c>
      <c r="D1564" t="s">
        <v>103</v>
      </c>
      <c r="E1564" t="s">
        <v>37</v>
      </c>
      <c r="F1564" t="s">
        <v>55</v>
      </c>
      <c r="G1564">
        <v>20080</v>
      </c>
      <c r="H1564">
        <v>1615</v>
      </c>
      <c r="I1564">
        <v>717</v>
      </c>
      <c r="J1564">
        <v>222</v>
      </c>
      <c r="K1564">
        <v>695.22</v>
      </c>
      <c r="L1564">
        <v>44893.5</v>
      </c>
      <c r="M1564">
        <v>179</v>
      </c>
      <c r="N1564">
        <v>19</v>
      </c>
      <c r="O1564" t="s">
        <v>21</v>
      </c>
    </row>
    <row r="1565" spans="1:15" x14ac:dyDescent="0.25">
      <c r="A1565" t="s">
        <v>113</v>
      </c>
      <c r="B1565" t="s">
        <v>114</v>
      </c>
      <c r="C1565" t="s">
        <v>443</v>
      </c>
      <c r="D1565" t="s">
        <v>170</v>
      </c>
      <c r="E1565" t="s">
        <v>19</v>
      </c>
      <c r="F1565" t="s">
        <v>55</v>
      </c>
      <c r="G1565">
        <v>47072</v>
      </c>
      <c r="H1565">
        <v>1890</v>
      </c>
      <c r="I1565">
        <v>562</v>
      </c>
      <c r="J1565">
        <v>244</v>
      </c>
      <c r="K1565">
        <v>5316.51</v>
      </c>
      <c r="L1565">
        <v>84749.51</v>
      </c>
      <c r="M1565">
        <v>184</v>
      </c>
      <c r="N1565">
        <v>16</v>
      </c>
      <c r="O1565" t="s">
        <v>23</v>
      </c>
    </row>
    <row r="1566" spans="1:15" x14ac:dyDescent="0.25">
      <c r="A1566" t="s">
        <v>92</v>
      </c>
      <c r="B1566" t="s">
        <v>93</v>
      </c>
      <c r="C1566" t="s">
        <v>157</v>
      </c>
      <c r="D1566" t="s">
        <v>149</v>
      </c>
      <c r="E1566" t="s">
        <v>31</v>
      </c>
      <c r="F1566" t="s">
        <v>20</v>
      </c>
      <c r="G1566">
        <v>60653</v>
      </c>
      <c r="H1566">
        <v>559</v>
      </c>
      <c r="I1566">
        <v>216</v>
      </c>
      <c r="J1566">
        <v>20</v>
      </c>
      <c r="K1566">
        <v>2072.96</v>
      </c>
      <c r="L1566">
        <v>3689.95</v>
      </c>
      <c r="M1566">
        <v>10</v>
      </c>
      <c r="N1566">
        <v>14</v>
      </c>
      <c r="O1566" t="s">
        <v>23</v>
      </c>
    </row>
    <row r="1567" spans="1:15" x14ac:dyDescent="0.25">
      <c r="A1567" t="s">
        <v>178</v>
      </c>
      <c r="B1567" t="s">
        <v>179</v>
      </c>
      <c r="C1567" t="s">
        <v>213</v>
      </c>
      <c r="D1567" t="s">
        <v>95</v>
      </c>
      <c r="E1567" t="s">
        <v>64</v>
      </c>
      <c r="F1567" t="s">
        <v>55</v>
      </c>
      <c r="G1567">
        <v>75076</v>
      </c>
      <c r="H1567">
        <v>1105</v>
      </c>
      <c r="I1567">
        <v>573</v>
      </c>
      <c r="J1567">
        <v>29</v>
      </c>
      <c r="K1567">
        <v>3585.86</v>
      </c>
      <c r="L1567">
        <v>5306.79</v>
      </c>
      <c r="M1567">
        <v>15</v>
      </c>
      <c r="N1567">
        <v>25</v>
      </c>
      <c r="O1567" t="s">
        <v>23</v>
      </c>
    </row>
    <row r="1568" spans="1:15" x14ac:dyDescent="0.25">
      <c r="A1568" t="s">
        <v>15</v>
      </c>
      <c r="B1568" t="s">
        <v>16</v>
      </c>
      <c r="C1568" t="s">
        <v>115</v>
      </c>
      <c r="D1568" t="s">
        <v>25</v>
      </c>
      <c r="E1568" t="s">
        <v>19</v>
      </c>
      <c r="F1568" t="s">
        <v>26</v>
      </c>
      <c r="G1568">
        <v>9998</v>
      </c>
      <c r="H1568">
        <v>208</v>
      </c>
      <c r="I1568">
        <v>63</v>
      </c>
      <c r="J1568">
        <v>17</v>
      </c>
      <c r="K1568">
        <v>1742.68</v>
      </c>
      <c r="L1568">
        <v>10881.06</v>
      </c>
      <c r="M1568">
        <v>9</v>
      </c>
      <c r="N1568">
        <v>12</v>
      </c>
      <c r="O1568" t="s">
        <v>23</v>
      </c>
    </row>
    <row r="1569" spans="1:15" x14ac:dyDescent="0.25">
      <c r="A1569" t="s">
        <v>33</v>
      </c>
      <c r="B1569" t="s">
        <v>34</v>
      </c>
      <c r="C1569" t="s">
        <v>256</v>
      </c>
      <c r="D1569" t="s">
        <v>170</v>
      </c>
      <c r="E1569" t="s">
        <v>37</v>
      </c>
      <c r="F1569" t="s">
        <v>26</v>
      </c>
      <c r="G1569">
        <v>43339</v>
      </c>
      <c r="H1569">
        <v>2536</v>
      </c>
      <c r="I1569">
        <v>911</v>
      </c>
      <c r="J1569">
        <v>237</v>
      </c>
      <c r="K1569">
        <v>9707.66</v>
      </c>
      <c r="L1569">
        <v>77655.98</v>
      </c>
      <c r="M1569">
        <v>170</v>
      </c>
      <c r="N1569">
        <v>8</v>
      </c>
      <c r="O1569" t="s">
        <v>43</v>
      </c>
    </row>
    <row r="1570" spans="1:15" x14ac:dyDescent="0.25">
      <c r="A1570" t="s">
        <v>60</v>
      </c>
      <c r="B1570" t="s">
        <v>61</v>
      </c>
      <c r="C1570" t="s">
        <v>347</v>
      </c>
      <c r="D1570" t="s">
        <v>70</v>
      </c>
      <c r="E1570" t="s">
        <v>64</v>
      </c>
      <c r="F1570" t="s">
        <v>26</v>
      </c>
      <c r="G1570">
        <v>35585</v>
      </c>
      <c r="H1570">
        <v>1227</v>
      </c>
      <c r="I1570">
        <v>307</v>
      </c>
      <c r="J1570">
        <v>100</v>
      </c>
      <c r="K1570">
        <v>1924.74</v>
      </c>
      <c r="L1570">
        <v>18262.509999999998</v>
      </c>
      <c r="M1570">
        <v>66</v>
      </c>
      <c r="N1570">
        <v>8</v>
      </c>
      <c r="O1570" t="s">
        <v>43</v>
      </c>
    </row>
    <row r="1571" spans="1:15" x14ac:dyDescent="0.25">
      <c r="A1571" t="s">
        <v>33</v>
      </c>
      <c r="B1571" t="s">
        <v>34</v>
      </c>
      <c r="C1571" t="s">
        <v>200</v>
      </c>
      <c r="D1571" t="s">
        <v>36</v>
      </c>
      <c r="E1571" t="s">
        <v>37</v>
      </c>
      <c r="F1571" t="s">
        <v>51</v>
      </c>
      <c r="G1571">
        <v>27716</v>
      </c>
      <c r="H1571">
        <v>1104</v>
      </c>
      <c r="I1571">
        <v>591</v>
      </c>
      <c r="J1571">
        <v>117</v>
      </c>
      <c r="K1571">
        <v>4175.5</v>
      </c>
      <c r="L1571">
        <v>29260.1</v>
      </c>
      <c r="M1571">
        <v>74</v>
      </c>
      <c r="N1571">
        <v>30</v>
      </c>
      <c r="O1571" t="s">
        <v>43</v>
      </c>
    </row>
    <row r="1572" spans="1:15" x14ac:dyDescent="0.25">
      <c r="A1572" t="s">
        <v>38</v>
      </c>
      <c r="B1572" t="s">
        <v>39</v>
      </c>
      <c r="C1572" t="s">
        <v>318</v>
      </c>
      <c r="D1572" t="s">
        <v>106</v>
      </c>
      <c r="E1572" t="s">
        <v>42</v>
      </c>
      <c r="F1572" t="s">
        <v>51</v>
      </c>
      <c r="G1572">
        <v>27436</v>
      </c>
      <c r="H1572">
        <v>1067</v>
      </c>
      <c r="I1572">
        <v>386</v>
      </c>
      <c r="J1572">
        <v>98</v>
      </c>
      <c r="K1572">
        <v>2181.29</v>
      </c>
      <c r="L1572">
        <v>20846.12</v>
      </c>
      <c r="M1572">
        <v>58</v>
      </c>
      <c r="N1572">
        <v>14</v>
      </c>
      <c r="O1572" t="s">
        <v>21</v>
      </c>
    </row>
    <row r="1573" spans="1:15" x14ac:dyDescent="0.25">
      <c r="A1573" t="s">
        <v>38</v>
      </c>
      <c r="B1573" t="s">
        <v>39</v>
      </c>
      <c r="C1573" t="s">
        <v>194</v>
      </c>
      <c r="D1573" t="s">
        <v>41</v>
      </c>
      <c r="E1573" t="s">
        <v>42</v>
      </c>
      <c r="F1573" t="s">
        <v>26</v>
      </c>
      <c r="G1573">
        <v>39840</v>
      </c>
      <c r="H1573">
        <v>1883</v>
      </c>
      <c r="I1573">
        <v>494</v>
      </c>
      <c r="J1573">
        <v>101</v>
      </c>
      <c r="K1573">
        <v>5899.16</v>
      </c>
      <c r="L1573">
        <v>23984.39</v>
      </c>
      <c r="M1573">
        <v>65</v>
      </c>
      <c r="N1573">
        <v>9</v>
      </c>
      <c r="O1573" t="s">
        <v>43</v>
      </c>
    </row>
    <row r="1574" spans="1:15" x14ac:dyDescent="0.25">
      <c r="A1574" t="s">
        <v>65</v>
      </c>
      <c r="B1574" t="s">
        <v>66</v>
      </c>
      <c r="C1574" t="s">
        <v>606</v>
      </c>
      <c r="D1574" t="s">
        <v>103</v>
      </c>
      <c r="E1574" t="s">
        <v>37</v>
      </c>
      <c r="F1574" t="s">
        <v>26</v>
      </c>
      <c r="G1574">
        <v>21797</v>
      </c>
      <c r="H1574">
        <v>2113</v>
      </c>
      <c r="I1574">
        <v>974</v>
      </c>
      <c r="J1574">
        <v>265</v>
      </c>
      <c r="K1574">
        <v>1508.49</v>
      </c>
      <c r="L1574">
        <v>59573.120000000003</v>
      </c>
      <c r="M1574">
        <v>236</v>
      </c>
      <c r="N1574">
        <v>24</v>
      </c>
      <c r="O1574" t="s">
        <v>43</v>
      </c>
    </row>
    <row r="1575" spans="1:15" x14ac:dyDescent="0.25">
      <c r="A1575" t="s">
        <v>33</v>
      </c>
      <c r="B1575" t="s">
        <v>34</v>
      </c>
      <c r="C1575" t="s">
        <v>255</v>
      </c>
      <c r="D1575" t="s">
        <v>164</v>
      </c>
      <c r="E1575" t="s">
        <v>37</v>
      </c>
      <c r="F1575" t="s">
        <v>55</v>
      </c>
      <c r="G1575">
        <v>47221</v>
      </c>
      <c r="H1575">
        <v>2136</v>
      </c>
      <c r="I1575">
        <v>806</v>
      </c>
      <c r="J1575">
        <v>194</v>
      </c>
      <c r="K1575">
        <v>7394.91</v>
      </c>
      <c r="L1575">
        <v>61156.65</v>
      </c>
      <c r="M1575">
        <v>151</v>
      </c>
      <c r="N1575">
        <v>20</v>
      </c>
      <c r="O1575" t="s">
        <v>43</v>
      </c>
    </row>
    <row r="1576" spans="1:15" x14ac:dyDescent="0.25">
      <c r="A1576" t="s">
        <v>129</v>
      </c>
      <c r="B1576" t="s">
        <v>130</v>
      </c>
      <c r="C1576" t="s">
        <v>189</v>
      </c>
      <c r="D1576" t="s">
        <v>79</v>
      </c>
      <c r="E1576" t="s">
        <v>31</v>
      </c>
      <c r="F1576" t="s">
        <v>51</v>
      </c>
      <c r="G1576">
        <v>76338</v>
      </c>
      <c r="H1576">
        <v>1028</v>
      </c>
      <c r="I1576">
        <v>403</v>
      </c>
      <c r="J1576">
        <v>69</v>
      </c>
      <c r="K1576">
        <v>1522.86</v>
      </c>
      <c r="L1576">
        <v>14592.97</v>
      </c>
      <c r="M1576">
        <v>33</v>
      </c>
      <c r="N1576">
        <v>7</v>
      </c>
    </row>
    <row r="1577" spans="1:15" x14ac:dyDescent="0.25">
      <c r="A1577" t="s">
        <v>52</v>
      </c>
      <c r="B1577" t="s">
        <v>53</v>
      </c>
      <c r="C1577" t="s">
        <v>607</v>
      </c>
      <c r="D1577" t="s">
        <v>89</v>
      </c>
      <c r="E1577" t="s">
        <v>37</v>
      </c>
      <c r="F1577" t="s">
        <v>32</v>
      </c>
      <c r="G1577">
        <v>47716</v>
      </c>
      <c r="H1577">
        <v>3572</v>
      </c>
      <c r="I1577">
        <v>1832</v>
      </c>
      <c r="J1577">
        <v>508</v>
      </c>
      <c r="K1577">
        <v>1907.17</v>
      </c>
      <c r="L1577">
        <v>206989.83</v>
      </c>
      <c r="M1577">
        <v>358</v>
      </c>
      <c r="N1577">
        <v>11</v>
      </c>
      <c r="O1577" t="s">
        <v>23</v>
      </c>
    </row>
    <row r="1578" spans="1:15" x14ac:dyDescent="0.25">
      <c r="A1578" t="s">
        <v>113</v>
      </c>
      <c r="B1578" t="s">
        <v>114</v>
      </c>
      <c r="C1578" t="s">
        <v>151</v>
      </c>
      <c r="D1578" t="s">
        <v>58</v>
      </c>
      <c r="E1578" t="s">
        <v>19</v>
      </c>
      <c r="F1578" t="s">
        <v>51</v>
      </c>
      <c r="G1578">
        <v>20334</v>
      </c>
      <c r="H1578">
        <v>1016</v>
      </c>
      <c r="I1578">
        <v>272</v>
      </c>
      <c r="J1578">
        <v>101</v>
      </c>
      <c r="K1578">
        <v>3933.84</v>
      </c>
      <c r="L1578">
        <v>34951.53</v>
      </c>
      <c r="M1578">
        <v>79</v>
      </c>
      <c r="N1578">
        <v>14</v>
      </c>
      <c r="O1578" t="s">
        <v>23</v>
      </c>
    </row>
    <row r="1579" spans="1:15" x14ac:dyDescent="0.25">
      <c r="A1579" t="s">
        <v>60</v>
      </c>
      <c r="B1579" t="s">
        <v>61</v>
      </c>
      <c r="C1579" t="s">
        <v>350</v>
      </c>
      <c r="D1579" t="s">
        <v>70</v>
      </c>
      <c r="E1579" t="s">
        <v>64</v>
      </c>
      <c r="F1579" t="s">
        <v>32</v>
      </c>
      <c r="G1579">
        <v>25110</v>
      </c>
      <c r="H1579">
        <v>1092</v>
      </c>
      <c r="I1579">
        <v>390</v>
      </c>
      <c r="J1579">
        <v>71</v>
      </c>
      <c r="K1579">
        <v>2225.88</v>
      </c>
      <c r="L1579">
        <v>12816.89</v>
      </c>
      <c r="M1579">
        <v>43</v>
      </c>
      <c r="N1579">
        <v>27</v>
      </c>
      <c r="O1579" t="s">
        <v>23</v>
      </c>
    </row>
    <row r="1580" spans="1:15" x14ac:dyDescent="0.25">
      <c r="A1580" t="s">
        <v>98</v>
      </c>
      <c r="B1580" t="s">
        <v>99</v>
      </c>
      <c r="C1580" t="s">
        <v>329</v>
      </c>
      <c r="D1580" t="s">
        <v>120</v>
      </c>
      <c r="E1580" t="s">
        <v>42</v>
      </c>
      <c r="F1580" t="s">
        <v>26</v>
      </c>
      <c r="G1580">
        <v>9681</v>
      </c>
      <c r="H1580">
        <v>1058</v>
      </c>
      <c r="I1580">
        <v>301</v>
      </c>
      <c r="J1580">
        <v>208</v>
      </c>
      <c r="K1580">
        <v>481.14</v>
      </c>
      <c r="L1580">
        <v>58307.91</v>
      </c>
      <c r="M1580">
        <v>171</v>
      </c>
      <c r="N1580">
        <v>29</v>
      </c>
      <c r="O1580" t="s">
        <v>23</v>
      </c>
    </row>
    <row r="1581" spans="1:15" x14ac:dyDescent="0.25">
      <c r="A1581" t="s">
        <v>76</v>
      </c>
      <c r="B1581" t="s">
        <v>77</v>
      </c>
      <c r="C1581" t="s">
        <v>608</v>
      </c>
      <c r="D1581" t="s">
        <v>82</v>
      </c>
      <c r="E1581" t="s">
        <v>42</v>
      </c>
      <c r="F1581" t="s">
        <v>32</v>
      </c>
      <c r="G1581">
        <v>29888</v>
      </c>
      <c r="H1581">
        <v>371</v>
      </c>
      <c r="I1581">
        <v>164</v>
      </c>
      <c r="J1581">
        <v>25</v>
      </c>
      <c r="K1581">
        <v>498.85</v>
      </c>
      <c r="L1581">
        <v>4769.68</v>
      </c>
      <c r="M1581">
        <v>15</v>
      </c>
      <c r="N1581">
        <v>18</v>
      </c>
      <c r="O1581" t="s">
        <v>43</v>
      </c>
    </row>
    <row r="1582" spans="1:15" x14ac:dyDescent="0.25">
      <c r="A1582" t="s">
        <v>60</v>
      </c>
      <c r="B1582" t="s">
        <v>61</v>
      </c>
      <c r="C1582" t="s">
        <v>380</v>
      </c>
      <c r="D1582" t="s">
        <v>86</v>
      </c>
      <c r="E1582" t="s">
        <v>64</v>
      </c>
      <c r="F1582" t="s">
        <v>20</v>
      </c>
      <c r="G1582">
        <v>50856</v>
      </c>
      <c r="H1582">
        <v>1902</v>
      </c>
      <c r="I1582">
        <v>485</v>
      </c>
      <c r="J1582">
        <v>119</v>
      </c>
      <c r="K1582">
        <v>5455.41</v>
      </c>
      <c r="L1582">
        <v>30980.79</v>
      </c>
      <c r="M1582">
        <v>84</v>
      </c>
      <c r="N1582">
        <v>21</v>
      </c>
      <c r="O1582" t="s">
        <v>21</v>
      </c>
    </row>
    <row r="1583" spans="1:15" x14ac:dyDescent="0.25">
      <c r="A1583" t="s">
        <v>178</v>
      </c>
      <c r="B1583" t="s">
        <v>179</v>
      </c>
      <c r="C1583" t="s">
        <v>59</v>
      </c>
      <c r="D1583" t="s">
        <v>149</v>
      </c>
      <c r="E1583" t="s">
        <v>64</v>
      </c>
      <c r="F1583" t="s">
        <v>20</v>
      </c>
      <c r="G1583">
        <v>39307</v>
      </c>
      <c r="H1583">
        <v>535</v>
      </c>
      <c r="I1583">
        <v>167</v>
      </c>
      <c r="J1583">
        <v>14</v>
      </c>
      <c r="K1583">
        <v>1212.8699999999999</v>
      </c>
      <c r="L1583">
        <v>2617.14</v>
      </c>
      <c r="M1583">
        <v>7</v>
      </c>
      <c r="N1583">
        <v>29</v>
      </c>
      <c r="O1583" t="s">
        <v>21</v>
      </c>
    </row>
    <row r="1584" spans="1:15" x14ac:dyDescent="0.25">
      <c r="A1584" t="s">
        <v>129</v>
      </c>
      <c r="B1584" t="s">
        <v>130</v>
      </c>
      <c r="C1584" t="s">
        <v>311</v>
      </c>
      <c r="D1584" t="s">
        <v>82</v>
      </c>
      <c r="E1584" t="s">
        <v>31</v>
      </c>
      <c r="F1584" t="s">
        <v>20</v>
      </c>
      <c r="G1584">
        <v>30164</v>
      </c>
      <c r="H1584">
        <v>551</v>
      </c>
      <c r="I1584">
        <v>254</v>
      </c>
      <c r="J1584">
        <v>30</v>
      </c>
      <c r="K1584">
        <v>1255.3</v>
      </c>
      <c r="L1584">
        <v>7085.12</v>
      </c>
      <c r="M1584">
        <v>16</v>
      </c>
      <c r="N1584">
        <v>19</v>
      </c>
      <c r="O1584" t="s">
        <v>21</v>
      </c>
    </row>
    <row r="1585" spans="1:15" x14ac:dyDescent="0.25">
      <c r="A1585" t="s">
        <v>72</v>
      </c>
      <c r="B1585" t="s">
        <v>73</v>
      </c>
      <c r="C1585" t="s">
        <v>105</v>
      </c>
      <c r="D1585" t="s">
        <v>86</v>
      </c>
      <c r="E1585" t="s">
        <v>31</v>
      </c>
      <c r="F1585" t="s">
        <v>51</v>
      </c>
      <c r="G1585">
        <v>40165</v>
      </c>
      <c r="H1585">
        <v>1024</v>
      </c>
      <c r="I1585">
        <v>332</v>
      </c>
      <c r="J1585">
        <v>100</v>
      </c>
      <c r="K1585">
        <v>2974.88</v>
      </c>
      <c r="L1585">
        <v>24444.82</v>
      </c>
      <c r="M1585">
        <v>55</v>
      </c>
      <c r="N1585">
        <v>19</v>
      </c>
      <c r="O1585" t="s">
        <v>23</v>
      </c>
    </row>
    <row r="1586" spans="1:15" x14ac:dyDescent="0.25">
      <c r="A1586" t="s">
        <v>38</v>
      </c>
      <c r="B1586" t="s">
        <v>39</v>
      </c>
      <c r="C1586" t="s">
        <v>609</v>
      </c>
      <c r="D1586" t="s">
        <v>106</v>
      </c>
      <c r="E1586" t="s">
        <v>42</v>
      </c>
      <c r="F1586" t="s">
        <v>55</v>
      </c>
      <c r="G1586">
        <v>12231</v>
      </c>
      <c r="H1586">
        <v>494</v>
      </c>
      <c r="I1586">
        <v>146</v>
      </c>
      <c r="J1586">
        <v>34</v>
      </c>
      <c r="K1586">
        <v>1648.81</v>
      </c>
      <c r="L1586">
        <v>6995.87</v>
      </c>
      <c r="M1586">
        <v>19</v>
      </c>
      <c r="N1586">
        <v>9</v>
      </c>
      <c r="O1586" t="s">
        <v>23</v>
      </c>
    </row>
    <row r="1587" spans="1:15" x14ac:dyDescent="0.25">
      <c r="A1587" t="s">
        <v>92</v>
      </c>
      <c r="B1587" t="s">
        <v>93</v>
      </c>
      <c r="C1587" t="s">
        <v>566</v>
      </c>
      <c r="D1587" t="s">
        <v>149</v>
      </c>
      <c r="E1587" t="s">
        <v>31</v>
      </c>
      <c r="F1587" t="s">
        <v>26</v>
      </c>
      <c r="G1587">
        <v>53823</v>
      </c>
      <c r="H1587">
        <v>907</v>
      </c>
      <c r="I1587">
        <v>466</v>
      </c>
      <c r="J1587">
        <v>29</v>
      </c>
      <c r="K1587">
        <v>2343.83</v>
      </c>
      <c r="L1587">
        <v>4733.22</v>
      </c>
      <c r="M1587">
        <v>14</v>
      </c>
      <c r="N1587">
        <v>26</v>
      </c>
      <c r="O1587" t="s">
        <v>23</v>
      </c>
    </row>
    <row r="1588" spans="1:15" x14ac:dyDescent="0.25">
      <c r="A1588" t="s">
        <v>129</v>
      </c>
      <c r="B1588" t="s">
        <v>130</v>
      </c>
      <c r="C1588" t="s">
        <v>200</v>
      </c>
      <c r="D1588" t="s">
        <v>108</v>
      </c>
      <c r="E1588" t="s">
        <v>31</v>
      </c>
      <c r="F1588" t="s">
        <v>51</v>
      </c>
      <c r="G1588">
        <v>55860</v>
      </c>
      <c r="H1588">
        <v>657</v>
      </c>
      <c r="I1588">
        <v>327</v>
      </c>
      <c r="J1588">
        <v>21</v>
      </c>
      <c r="K1588">
        <v>1252.6600000000001</v>
      </c>
      <c r="L1588">
        <v>5016.58</v>
      </c>
      <c r="M1588">
        <v>12</v>
      </c>
      <c r="N1588">
        <v>25</v>
      </c>
      <c r="O1588" t="s">
        <v>21</v>
      </c>
    </row>
    <row r="1589" spans="1:15" x14ac:dyDescent="0.25">
      <c r="A1589" t="s">
        <v>15</v>
      </c>
      <c r="B1589" t="s">
        <v>16</v>
      </c>
      <c r="C1589" t="s">
        <v>247</v>
      </c>
      <c r="D1589" t="s">
        <v>25</v>
      </c>
      <c r="E1589" t="s">
        <v>19</v>
      </c>
      <c r="F1589" t="s">
        <v>20</v>
      </c>
      <c r="G1589">
        <v>19104</v>
      </c>
      <c r="H1589">
        <v>288</v>
      </c>
      <c r="I1589">
        <v>99</v>
      </c>
      <c r="J1589">
        <v>31</v>
      </c>
      <c r="K1589">
        <v>2251.9299999999998</v>
      </c>
      <c r="L1589">
        <v>18392.53</v>
      </c>
      <c r="M1589">
        <v>14</v>
      </c>
      <c r="N1589">
        <v>8</v>
      </c>
      <c r="O1589" t="s">
        <v>21</v>
      </c>
    </row>
    <row r="1590" spans="1:15" x14ac:dyDescent="0.25">
      <c r="A1590" t="s">
        <v>44</v>
      </c>
      <c r="B1590" t="s">
        <v>45</v>
      </c>
      <c r="C1590" t="s">
        <v>315</v>
      </c>
      <c r="D1590" t="s">
        <v>18</v>
      </c>
      <c r="E1590" t="s">
        <v>19</v>
      </c>
      <c r="F1590" t="s">
        <v>51</v>
      </c>
      <c r="G1590">
        <v>6268</v>
      </c>
      <c r="H1590">
        <v>196</v>
      </c>
      <c r="I1590">
        <v>62</v>
      </c>
      <c r="J1590">
        <v>20</v>
      </c>
      <c r="K1590">
        <v>1831.06</v>
      </c>
      <c r="L1590">
        <v>11368.88</v>
      </c>
      <c r="M1590">
        <v>8</v>
      </c>
      <c r="N1590">
        <v>27</v>
      </c>
      <c r="O1590" t="s">
        <v>23</v>
      </c>
    </row>
    <row r="1591" spans="1:15" x14ac:dyDescent="0.25">
      <c r="A1591" t="s">
        <v>178</v>
      </c>
      <c r="B1591" t="s">
        <v>179</v>
      </c>
      <c r="C1591" t="s">
        <v>565</v>
      </c>
      <c r="D1591" t="s">
        <v>95</v>
      </c>
      <c r="E1591" t="s">
        <v>64</v>
      </c>
      <c r="F1591" t="s">
        <v>32</v>
      </c>
      <c r="G1591">
        <v>95713</v>
      </c>
      <c r="H1591">
        <v>907</v>
      </c>
      <c r="I1591">
        <v>430</v>
      </c>
      <c r="J1591">
        <v>30</v>
      </c>
      <c r="K1591">
        <v>2912.37</v>
      </c>
      <c r="L1591">
        <v>5352</v>
      </c>
      <c r="M1591">
        <v>14</v>
      </c>
      <c r="N1591">
        <v>16</v>
      </c>
      <c r="O1591" t="s">
        <v>21</v>
      </c>
    </row>
    <row r="1592" spans="1:15" x14ac:dyDescent="0.25">
      <c r="A1592" t="s">
        <v>52</v>
      </c>
      <c r="B1592" t="s">
        <v>53</v>
      </c>
      <c r="C1592" t="s">
        <v>270</v>
      </c>
      <c r="D1592" t="s">
        <v>89</v>
      </c>
      <c r="E1592" t="s">
        <v>37</v>
      </c>
      <c r="F1592" t="s">
        <v>26</v>
      </c>
      <c r="G1592">
        <v>16043</v>
      </c>
      <c r="H1592">
        <v>949</v>
      </c>
      <c r="I1592">
        <v>244</v>
      </c>
      <c r="J1592">
        <v>132</v>
      </c>
      <c r="K1592">
        <v>305.52</v>
      </c>
      <c r="L1592">
        <v>52251.77</v>
      </c>
      <c r="M1592">
        <v>105</v>
      </c>
      <c r="N1592">
        <v>9</v>
      </c>
      <c r="O1592" t="s">
        <v>43</v>
      </c>
    </row>
    <row r="1593" spans="1:15" x14ac:dyDescent="0.25">
      <c r="A1593" t="s">
        <v>44</v>
      </c>
      <c r="B1593" t="s">
        <v>45</v>
      </c>
      <c r="C1593" t="s">
        <v>134</v>
      </c>
      <c r="D1593" t="s">
        <v>25</v>
      </c>
      <c r="E1593" t="s">
        <v>19</v>
      </c>
      <c r="F1593" t="s">
        <v>20</v>
      </c>
      <c r="G1593">
        <v>15429</v>
      </c>
      <c r="H1593">
        <v>392</v>
      </c>
      <c r="I1593">
        <v>130</v>
      </c>
      <c r="J1593">
        <v>28</v>
      </c>
      <c r="K1593">
        <v>2369.4499999999998</v>
      </c>
      <c r="L1593">
        <v>16762.009999999998</v>
      </c>
      <c r="M1593">
        <v>17</v>
      </c>
      <c r="N1593">
        <v>30</v>
      </c>
      <c r="O1593" t="s">
        <v>23</v>
      </c>
    </row>
    <row r="1594" spans="1:15" x14ac:dyDescent="0.25">
      <c r="A1594" t="s">
        <v>98</v>
      </c>
      <c r="B1594" t="s">
        <v>99</v>
      </c>
      <c r="C1594" t="s">
        <v>262</v>
      </c>
      <c r="D1594" t="s">
        <v>68</v>
      </c>
      <c r="E1594" t="s">
        <v>42</v>
      </c>
      <c r="F1594" t="s">
        <v>26</v>
      </c>
      <c r="G1594">
        <v>14825</v>
      </c>
      <c r="H1594">
        <v>2049</v>
      </c>
      <c r="I1594">
        <v>1050</v>
      </c>
      <c r="J1594">
        <v>301</v>
      </c>
      <c r="K1594">
        <v>1415.65</v>
      </c>
      <c r="L1594">
        <v>75833.55</v>
      </c>
      <c r="M1594">
        <v>251</v>
      </c>
      <c r="N1594">
        <v>30</v>
      </c>
      <c r="O1594" t="s">
        <v>21</v>
      </c>
    </row>
    <row r="1595" spans="1:15" x14ac:dyDescent="0.25">
      <c r="A1595" t="s">
        <v>178</v>
      </c>
      <c r="B1595" t="s">
        <v>179</v>
      </c>
      <c r="C1595" t="s">
        <v>343</v>
      </c>
      <c r="D1595" t="s">
        <v>95</v>
      </c>
      <c r="E1595" t="s">
        <v>64</v>
      </c>
      <c r="F1595" t="s">
        <v>32</v>
      </c>
      <c r="G1595">
        <v>23584</v>
      </c>
      <c r="H1595">
        <v>265</v>
      </c>
      <c r="I1595">
        <v>121</v>
      </c>
      <c r="J1595">
        <v>6</v>
      </c>
      <c r="K1595">
        <v>613.64</v>
      </c>
      <c r="L1595">
        <v>1038.55</v>
      </c>
      <c r="M1595">
        <v>2</v>
      </c>
      <c r="N1595">
        <v>25</v>
      </c>
      <c r="O1595" t="s">
        <v>43</v>
      </c>
    </row>
    <row r="1596" spans="1:15" x14ac:dyDescent="0.25">
      <c r="A1596" t="s">
        <v>33</v>
      </c>
      <c r="B1596" t="s">
        <v>34</v>
      </c>
      <c r="C1596" t="s">
        <v>602</v>
      </c>
      <c r="D1596" t="s">
        <v>58</v>
      </c>
      <c r="E1596" t="s">
        <v>37</v>
      </c>
      <c r="F1596" t="s">
        <v>26</v>
      </c>
      <c r="G1596">
        <v>30356</v>
      </c>
      <c r="H1596">
        <v>1365</v>
      </c>
      <c r="I1596">
        <v>695</v>
      </c>
      <c r="J1596">
        <v>189</v>
      </c>
      <c r="K1596">
        <v>5622.93</v>
      </c>
      <c r="L1596">
        <v>43923.71</v>
      </c>
      <c r="M1596">
        <v>121</v>
      </c>
      <c r="N1596">
        <v>10</v>
      </c>
      <c r="O1596" t="s">
        <v>43</v>
      </c>
    </row>
    <row r="1597" spans="1:15" x14ac:dyDescent="0.25">
      <c r="A1597" t="s">
        <v>27</v>
      </c>
      <c r="B1597" t="s">
        <v>28</v>
      </c>
      <c r="C1597" t="s">
        <v>231</v>
      </c>
      <c r="D1597" t="s">
        <v>89</v>
      </c>
      <c r="E1597" t="s">
        <v>31</v>
      </c>
      <c r="F1597" t="s">
        <v>26</v>
      </c>
      <c r="G1597">
        <v>51575</v>
      </c>
      <c r="H1597">
        <v>3185</v>
      </c>
      <c r="I1597">
        <v>1674</v>
      </c>
      <c r="J1597">
        <v>449</v>
      </c>
      <c r="K1597">
        <v>1028.8</v>
      </c>
      <c r="L1597">
        <v>143879.47</v>
      </c>
      <c r="M1597">
        <v>297</v>
      </c>
      <c r="N1597">
        <v>27</v>
      </c>
      <c r="O1597" t="s">
        <v>23</v>
      </c>
    </row>
    <row r="1598" spans="1:15" x14ac:dyDescent="0.25">
      <c r="A1598" t="s">
        <v>65</v>
      </c>
      <c r="B1598" t="s">
        <v>66</v>
      </c>
      <c r="C1598" t="s">
        <v>423</v>
      </c>
      <c r="D1598" t="s">
        <v>120</v>
      </c>
      <c r="E1598" t="s">
        <v>37</v>
      </c>
      <c r="F1598" t="s">
        <v>51</v>
      </c>
      <c r="G1598">
        <v>14308</v>
      </c>
      <c r="H1598">
        <v>1465</v>
      </c>
      <c r="I1598">
        <v>600</v>
      </c>
      <c r="J1598">
        <v>189</v>
      </c>
      <c r="K1598">
        <v>499.82</v>
      </c>
      <c r="L1598">
        <v>70854.81</v>
      </c>
      <c r="M1598">
        <v>161</v>
      </c>
      <c r="N1598">
        <v>27</v>
      </c>
      <c r="O1598" t="s">
        <v>43</v>
      </c>
    </row>
    <row r="1599" spans="1:15" x14ac:dyDescent="0.25">
      <c r="A1599" t="s">
        <v>60</v>
      </c>
      <c r="B1599" t="s">
        <v>61</v>
      </c>
      <c r="C1599" t="s">
        <v>212</v>
      </c>
      <c r="D1599" t="s">
        <v>86</v>
      </c>
      <c r="E1599" t="s">
        <v>64</v>
      </c>
      <c r="F1599" t="s">
        <v>20</v>
      </c>
      <c r="G1599">
        <v>40809</v>
      </c>
      <c r="H1599">
        <v>1715</v>
      </c>
      <c r="I1599">
        <v>747</v>
      </c>
      <c r="J1599">
        <v>164</v>
      </c>
      <c r="K1599">
        <v>3403.79</v>
      </c>
      <c r="L1599">
        <v>41872.97</v>
      </c>
      <c r="M1599">
        <v>95</v>
      </c>
      <c r="N1599">
        <v>16</v>
      </c>
      <c r="O1599" t="s">
        <v>21</v>
      </c>
    </row>
    <row r="1600" spans="1:15" x14ac:dyDescent="0.25">
      <c r="A1600" t="s">
        <v>76</v>
      </c>
      <c r="B1600" t="s">
        <v>77</v>
      </c>
      <c r="C1600" t="s">
        <v>167</v>
      </c>
      <c r="D1600" t="s">
        <v>79</v>
      </c>
      <c r="E1600" t="s">
        <v>42</v>
      </c>
      <c r="F1600" t="s">
        <v>26</v>
      </c>
      <c r="G1600">
        <v>43399</v>
      </c>
      <c r="H1600">
        <v>754</v>
      </c>
      <c r="I1600">
        <v>332</v>
      </c>
      <c r="J1600">
        <v>40</v>
      </c>
      <c r="K1600">
        <v>1594.91</v>
      </c>
      <c r="L1600">
        <v>6028.54</v>
      </c>
      <c r="M1600">
        <v>25</v>
      </c>
      <c r="N1600">
        <v>8</v>
      </c>
      <c r="O1600" t="s">
        <v>23</v>
      </c>
    </row>
    <row r="1601" spans="1:15" x14ac:dyDescent="0.25">
      <c r="A1601" t="s">
        <v>44</v>
      </c>
      <c r="B1601" t="s">
        <v>45</v>
      </c>
      <c r="C1601" t="s">
        <v>285</v>
      </c>
      <c r="D1601" t="s">
        <v>25</v>
      </c>
      <c r="E1601" t="s">
        <v>19</v>
      </c>
      <c r="F1601" t="s">
        <v>26</v>
      </c>
      <c r="G1601">
        <v>5147</v>
      </c>
      <c r="H1601">
        <v>79</v>
      </c>
      <c r="I1601">
        <v>35</v>
      </c>
      <c r="J1601">
        <v>5</v>
      </c>
      <c r="K1601">
        <v>505.04</v>
      </c>
      <c r="L1601">
        <v>3040.61</v>
      </c>
      <c r="M1601">
        <v>2</v>
      </c>
      <c r="N1601">
        <v>22</v>
      </c>
      <c r="O1601" t="s">
        <v>21</v>
      </c>
    </row>
    <row r="1602" spans="1:15" x14ac:dyDescent="0.25">
      <c r="A1602" t="s">
        <v>129</v>
      </c>
      <c r="B1602" t="s">
        <v>130</v>
      </c>
      <c r="C1602" t="s">
        <v>550</v>
      </c>
      <c r="D1602" t="s">
        <v>82</v>
      </c>
      <c r="E1602" t="s">
        <v>31</v>
      </c>
      <c r="F1602" t="s">
        <v>51</v>
      </c>
      <c r="G1602">
        <v>80039</v>
      </c>
      <c r="H1602">
        <v>851</v>
      </c>
      <c r="I1602">
        <v>278</v>
      </c>
      <c r="J1602">
        <v>28</v>
      </c>
      <c r="K1602">
        <v>1619.84</v>
      </c>
      <c r="L1602">
        <v>5911.32</v>
      </c>
      <c r="M1602">
        <v>17</v>
      </c>
      <c r="N1602">
        <v>20</v>
      </c>
      <c r="O1602" t="s">
        <v>23</v>
      </c>
    </row>
    <row r="1603" spans="1:15" x14ac:dyDescent="0.25">
      <c r="A1603" t="s">
        <v>52</v>
      </c>
      <c r="B1603" t="s">
        <v>53</v>
      </c>
      <c r="C1603" t="s">
        <v>610</v>
      </c>
      <c r="D1603" t="s">
        <v>89</v>
      </c>
      <c r="E1603" t="s">
        <v>37</v>
      </c>
      <c r="F1603" t="s">
        <v>20</v>
      </c>
      <c r="G1603">
        <v>17827</v>
      </c>
      <c r="H1603">
        <v>1116</v>
      </c>
      <c r="I1603">
        <v>283</v>
      </c>
      <c r="J1603">
        <v>158</v>
      </c>
      <c r="K1603">
        <v>410.95</v>
      </c>
      <c r="L1603">
        <v>49921.94</v>
      </c>
      <c r="M1603">
        <v>115</v>
      </c>
      <c r="N1603">
        <v>16</v>
      </c>
      <c r="O1603" t="s">
        <v>43</v>
      </c>
    </row>
    <row r="1604" spans="1:15" x14ac:dyDescent="0.25">
      <c r="A1604" t="s">
        <v>44</v>
      </c>
      <c r="B1604" t="s">
        <v>45</v>
      </c>
      <c r="C1604" t="s">
        <v>327</v>
      </c>
      <c r="D1604" t="s">
        <v>91</v>
      </c>
      <c r="E1604" t="s">
        <v>19</v>
      </c>
      <c r="F1604" t="s">
        <v>32</v>
      </c>
      <c r="G1604">
        <v>7709</v>
      </c>
      <c r="H1604">
        <v>116</v>
      </c>
      <c r="I1604">
        <v>45</v>
      </c>
      <c r="J1604">
        <v>9</v>
      </c>
      <c r="K1604">
        <v>906.01</v>
      </c>
      <c r="L1604">
        <v>6219.28</v>
      </c>
      <c r="M1604">
        <v>5</v>
      </c>
      <c r="N1604">
        <v>27</v>
      </c>
      <c r="O1604" t="s">
        <v>23</v>
      </c>
    </row>
    <row r="1605" spans="1:15" x14ac:dyDescent="0.25">
      <c r="A1605" t="s">
        <v>47</v>
      </c>
      <c r="B1605" t="s">
        <v>48</v>
      </c>
      <c r="C1605" t="s">
        <v>611</v>
      </c>
      <c r="D1605" t="s">
        <v>106</v>
      </c>
      <c r="E1605" t="s">
        <v>37</v>
      </c>
      <c r="F1605" t="s">
        <v>51</v>
      </c>
      <c r="G1605">
        <v>54446</v>
      </c>
      <c r="H1605">
        <v>1839</v>
      </c>
      <c r="I1605">
        <v>714</v>
      </c>
      <c r="J1605">
        <v>153</v>
      </c>
      <c r="K1605">
        <v>3549.54</v>
      </c>
      <c r="L1605">
        <v>31522.05</v>
      </c>
      <c r="M1605">
        <v>105</v>
      </c>
      <c r="N1605">
        <v>14</v>
      </c>
      <c r="O1605" t="s">
        <v>21</v>
      </c>
    </row>
    <row r="1606" spans="1:15" x14ac:dyDescent="0.25">
      <c r="A1606" t="s">
        <v>60</v>
      </c>
      <c r="B1606" t="s">
        <v>61</v>
      </c>
      <c r="C1606" t="s">
        <v>243</v>
      </c>
      <c r="D1606" t="s">
        <v>63</v>
      </c>
      <c r="E1606" t="s">
        <v>64</v>
      </c>
      <c r="F1606" t="s">
        <v>26</v>
      </c>
      <c r="G1606">
        <v>20578</v>
      </c>
      <c r="H1606">
        <v>875</v>
      </c>
      <c r="I1606">
        <v>385</v>
      </c>
      <c r="J1606">
        <v>90</v>
      </c>
      <c r="K1606">
        <v>2609.0500000000002</v>
      </c>
      <c r="L1606">
        <v>18100.59</v>
      </c>
      <c r="M1606">
        <v>66</v>
      </c>
      <c r="N1606">
        <v>27</v>
      </c>
      <c r="O1606" t="s">
        <v>23</v>
      </c>
    </row>
    <row r="1607" spans="1:15" x14ac:dyDescent="0.25">
      <c r="A1607" t="s">
        <v>33</v>
      </c>
      <c r="B1607" t="s">
        <v>34</v>
      </c>
      <c r="C1607" t="s">
        <v>29</v>
      </c>
      <c r="D1607" t="s">
        <v>58</v>
      </c>
      <c r="E1607" t="s">
        <v>37</v>
      </c>
      <c r="F1607" t="s">
        <v>55</v>
      </c>
      <c r="G1607">
        <v>28887</v>
      </c>
      <c r="H1607">
        <v>1322</v>
      </c>
      <c r="I1607">
        <v>416</v>
      </c>
      <c r="J1607">
        <v>112</v>
      </c>
      <c r="K1607">
        <v>4213.95</v>
      </c>
      <c r="L1607">
        <v>26692.69</v>
      </c>
      <c r="M1607">
        <v>68</v>
      </c>
      <c r="N1607">
        <v>8</v>
      </c>
      <c r="O1607" t="s">
        <v>21</v>
      </c>
    </row>
    <row r="1608" spans="1:15" x14ac:dyDescent="0.25">
      <c r="A1608" t="s">
        <v>33</v>
      </c>
      <c r="B1608" t="s">
        <v>34</v>
      </c>
      <c r="C1608" t="s">
        <v>351</v>
      </c>
      <c r="D1608" t="s">
        <v>164</v>
      </c>
      <c r="E1608" t="s">
        <v>37</v>
      </c>
      <c r="F1608" t="s">
        <v>20</v>
      </c>
      <c r="G1608">
        <v>36192</v>
      </c>
      <c r="H1608">
        <v>2079</v>
      </c>
      <c r="I1608">
        <v>756</v>
      </c>
      <c r="J1608">
        <v>207</v>
      </c>
      <c r="K1608">
        <v>5289.54</v>
      </c>
      <c r="L1608">
        <v>54683.62</v>
      </c>
      <c r="M1608">
        <v>156</v>
      </c>
      <c r="N1608">
        <v>12</v>
      </c>
      <c r="O1608" t="s">
        <v>23</v>
      </c>
    </row>
    <row r="1609" spans="1:15" x14ac:dyDescent="0.25">
      <c r="A1609" t="s">
        <v>92</v>
      </c>
      <c r="B1609" t="s">
        <v>93</v>
      </c>
      <c r="C1609" t="s">
        <v>290</v>
      </c>
      <c r="D1609" t="s">
        <v>95</v>
      </c>
      <c r="E1609" t="s">
        <v>31</v>
      </c>
      <c r="F1609" t="s">
        <v>51</v>
      </c>
      <c r="G1609">
        <v>32871</v>
      </c>
      <c r="H1609">
        <v>248</v>
      </c>
      <c r="I1609">
        <v>79</v>
      </c>
      <c r="J1609">
        <v>9</v>
      </c>
      <c r="K1609">
        <v>734.38</v>
      </c>
      <c r="L1609">
        <v>1247.1400000000001</v>
      </c>
      <c r="M1609">
        <v>4</v>
      </c>
      <c r="N1609">
        <v>15</v>
      </c>
      <c r="O1609" t="s">
        <v>23</v>
      </c>
    </row>
    <row r="1610" spans="1:15" x14ac:dyDescent="0.25">
      <c r="A1610" t="s">
        <v>27</v>
      </c>
      <c r="B1610" t="s">
        <v>28</v>
      </c>
      <c r="C1610" t="s">
        <v>227</v>
      </c>
      <c r="D1610" t="s">
        <v>89</v>
      </c>
      <c r="E1610" t="s">
        <v>31</v>
      </c>
      <c r="F1610" t="s">
        <v>51</v>
      </c>
      <c r="G1610">
        <v>21208</v>
      </c>
      <c r="H1610">
        <v>1350</v>
      </c>
      <c r="I1610">
        <v>478</v>
      </c>
      <c r="J1610">
        <v>175</v>
      </c>
      <c r="K1610">
        <v>417.62</v>
      </c>
      <c r="L1610">
        <v>59549.14</v>
      </c>
      <c r="M1610">
        <v>128</v>
      </c>
      <c r="N1610">
        <v>25</v>
      </c>
      <c r="O1610" t="s">
        <v>21</v>
      </c>
    </row>
    <row r="1611" spans="1:15" x14ac:dyDescent="0.25">
      <c r="A1611" t="s">
        <v>113</v>
      </c>
      <c r="B1611" t="s">
        <v>114</v>
      </c>
      <c r="C1611" t="s">
        <v>574</v>
      </c>
      <c r="D1611" t="s">
        <v>164</v>
      </c>
      <c r="E1611" t="s">
        <v>19</v>
      </c>
      <c r="F1611" t="s">
        <v>51</v>
      </c>
      <c r="G1611">
        <v>26827</v>
      </c>
      <c r="H1611">
        <v>1624</v>
      </c>
      <c r="J1611">
        <v>225</v>
      </c>
      <c r="K1611">
        <v>4173.7</v>
      </c>
      <c r="L1611">
        <v>64304.84</v>
      </c>
      <c r="M1611">
        <v>155</v>
      </c>
      <c r="N1611">
        <v>24</v>
      </c>
      <c r="O1611" t="s">
        <v>23</v>
      </c>
    </row>
    <row r="1612" spans="1:15" x14ac:dyDescent="0.25">
      <c r="A1612" t="s">
        <v>52</v>
      </c>
      <c r="B1612" t="s">
        <v>53</v>
      </c>
      <c r="C1612" t="s">
        <v>341</v>
      </c>
      <c r="D1612" t="s">
        <v>138</v>
      </c>
      <c r="E1612" t="s">
        <v>37</v>
      </c>
      <c r="F1612" t="s">
        <v>51</v>
      </c>
      <c r="G1612">
        <v>44780</v>
      </c>
      <c r="H1612">
        <v>3322</v>
      </c>
      <c r="I1612">
        <v>1759</v>
      </c>
      <c r="J1612">
        <v>411</v>
      </c>
      <c r="K1612">
        <v>1811.09</v>
      </c>
      <c r="L1612">
        <v>151210.85</v>
      </c>
      <c r="M1612">
        <v>332</v>
      </c>
      <c r="N1612">
        <v>9</v>
      </c>
      <c r="O1612" t="s">
        <v>23</v>
      </c>
    </row>
    <row r="1613" spans="1:15" x14ac:dyDescent="0.25">
      <c r="A1613" t="s">
        <v>27</v>
      </c>
      <c r="B1613" t="s">
        <v>28</v>
      </c>
      <c r="C1613" t="s">
        <v>262</v>
      </c>
      <c r="D1613" t="s">
        <v>30</v>
      </c>
      <c r="E1613" t="s">
        <v>31</v>
      </c>
      <c r="F1613" t="s">
        <v>55</v>
      </c>
      <c r="G1613">
        <v>26289</v>
      </c>
      <c r="H1613">
        <v>1770</v>
      </c>
      <c r="I1613">
        <v>542</v>
      </c>
      <c r="J1613">
        <v>231</v>
      </c>
      <c r="K1613">
        <v>423.61</v>
      </c>
      <c r="L1613">
        <v>74168.78</v>
      </c>
      <c r="M1613">
        <v>169</v>
      </c>
      <c r="N1613">
        <v>27</v>
      </c>
      <c r="O1613" t="s">
        <v>21</v>
      </c>
    </row>
    <row r="1614" spans="1:15" x14ac:dyDescent="0.25">
      <c r="A1614" t="s">
        <v>178</v>
      </c>
      <c r="B1614" t="s">
        <v>179</v>
      </c>
      <c r="C1614" t="s">
        <v>361</v>
      </c>
      <c r="D1614" t="s">
        <v>95</v>
      </c>
      <c r="E1614" t="s">
        <v>64</v>
      </c>
      <c r="F1614" t="s">
        <v>26</v>
      </c>
      <c r="G1614">
        <v>96415</v>
      </c>
      <c r="H1614">
        <v>1617</v>
      </c>
      <c r="I1614">
        <v>742</v>
      </c>
      <c r="J1614">
        <v>34</v>
      </c>
      <c r="K1614">
        <v>4614.2700000000004</v>
      </c>
      <c r="L1614">
        <v>3903.5</v>
      </c>
      <c r="M1614">
        <v>13</v>
      </c>
      <c r="N1614">
        <v>19</v>
      </c>
      <c r="O1614" t="s">
        <v>21</v>
      </c>
    </row>
    <row r="1615" spans="1:15" x14ac:dyDescent="0.25">
      <c r="A1615" t="s">
        <v>129</v>
      </c>
      <c r="B1615" t="s">
        <v>130</v>
      </c>
      <c r="C1615" t="s">
        <v>612</v>
      </c>
      <c r="D1615" t="s">
        <v>108</v>
      </c>
      <c r="E1615" t="s">
        <v>31</v>
      </c>
      <c r="F1615" t="s">
        <v>55</v>
      </c>
      <c r="G1615">
        <v>62093</v>
      </c>
      <c r="H1615">
        <v>1538</v>
      </c>
      <c r="I1615">
        <v>543</v>
      </c>
      <c r="J1615">
        <v>60</v>
      </c>
      <c r="K1615">
        <v>2362.62</v>
      </c>
      <c r="L1615">
        <v>14502.78</v>
      </c>
      <c r="M1615">
        <v>31</v>
      </c>
      <c r="N1615">
        <v>19</v>
      </c>
      <c r="O1615" t="s">
        <v>43</v>
      </c>
    </row>
    <row r="1616" spans="1:15" x14ac:dyDescent="0.25">
      <c r="A1616" t="s">
        <v>15</v>
      </c>
      <c r="B1616" t="s">
        <v>16</v>
      </c>
      <c r="C1616" t="s">
        <v>313</v>
      </c>
      <c r="D1616" t="s">
        <v>25</v>
      </c>
      <c r="E1616" t="s">
        <v>19</v>
      </c>
      <c r="F1616" t="s">
        <v>55</v>
      </c>
      <c r="G1616">
        <v>9927</v>
      </c>
      <c r="H1616">
        <v>295</v>
      </c>
      <c r="I1616">
        <v>97</v>
      </c>
      <c r="J1616">
        <v>31</v>
      </c>
      <c r="K1616">
        <v>2337.1</v>
      </c>
      <c r="L1616">
        <v>17485.509999999998</v>
      </c>
      <c r="M1616">
        <v>16</v>
      </c>
      <c r="N1616">
        <v>21</v>
      </c>
      <c r="O1616" t="s">
        <v>23</v>
      </c>
    </row>
    <row r="1617" spans="1:15" x14ac:dyDescent="0.25">
      <c r="A1617" t="s">
        <v>15</v>
      </c>
      <c r="B1617" t="s">
        <v>16</v>
      </c>
      <c r="C1617" t="s">
        <v>296</v>
      </c>
      <c r="D1617" t="s">
        <v>25</v>
      </c>
      <c r="E1617" t="s">
        <v>19</v>
      </c>
      <c r="F1617" t="s">
        <v>51</v>
      </c>
      <c r="G1617">
        <v>24067</v>
      </c>
      <c r="H1617">
        <v>591</v>
      </c>
      <c r="I1617">
        <v>301</v>
      </c>
      <c r="J1617">
        <v>59</v>
      </c>
      <c r="K1617">
        <v>4055.38</v>
      </c>
      <c r="L1617">
        <v>32421.07</v>
      </c>
      <c r="M1617">
        <v>36</v>
      </c>
      <c r="N1617">
        <v>23</v>
      </c>
      <c r="O1617" t="s">
        <v>43</v>
      </c>
    </row>
    <row r="1618" spans="1:15" x14ac:dyDescent="0.25">
      <c r="A1618" t="s">
        <v>72</v>
      </c>
      <c r="B1618" t="s">
        <v>73</v>
      </c>
      <c r="C1618" t="s">
        <v>481</v>
      </c>
      <c r="D1618" t="s">
        <v>70</v>
      </c>
      <c r="E1618" t="s">
        <v>31</v>
      </c>
      <c r="F1618" t="s">
        <v>26</v>
      </c>
      <c r="G1618">
        <v>41253</v>
      </c>
      <c r="H1618">
        <v>1583</v>
      </c>
      <c r="I1618">
        <v>764</v>
      </c>
      <c r="J1618">
        <v>120</v>
      </c>
      <c r="K1618">
        <v>3569.27</v>
      </c>
      <c r="L1618">
        <v>30600.62</v>
      </c>
      <c r="M1618">
        <v>85</v>
      </c>
      <c r="N1618">
        <v>13</v>
      </c>
      <c r="O1618" t="s">
        <v>21</v>
      </c>
    </row>
    <row r="1619" spans="1:15" x14ac:dyDescent="0.25">
      <c r="A1619" t="s">
        <v>38</v>
      </c>
      <c r="B1619" t="s">
        <v>39</v>
      </c>
      <c r="C1619" t="s">
        <v>501</v>
      </c>
      <c r="D1619" t="s">
        <v>49</v>
      </c>
      <c r="E1619" t="s">
        <v>42</v>
      </c>
      <c r="F1619" t="s">
        <v>55</v>
      </c>
      <c r="G1619">
        <v>25823</v>
      </c>
      <c r="H1619">
        <v>817</v>
      </c>
      <c r="I1619">
        <v>318</v>
      </c>
      <c r="J1619">
        <v>74</v>
      </c>
      <c r="K1619">
        <v>2059.9</v>
      </c>
      <c r="L1619">
        <v>13208.36</v>
      </c>
      <c r="M1619">
        <v>41</v>
      </c>
      <c r="N1619">
        <v>10</v>
      </c>
      <c r="O1619" t="s">
        <v>23</v>
      </c>
    </row>
    <row r="1620" spans="1:15" x14ac:dyDescent="0.25">
      <c r="A1620" t="s">
        <v>60</v>
      </c>
      <c r="B1620" t="s">
        <v>61</v>
      </c>
      <c r="C1620" t="s">
        <v>214</v>
      </c>
      <c r="D1620" t="s">
        <v>70</v>
      </c>
      <c r="E1620" t="s">
        <v>64</v>
      </c>
      <c r="F1620" t="s">
        <v>55</v>
      </c>
      <c r="G1620">
        <v>41461</v>
      </c>
      <c r="H1620">
        <v>1160</v>
      </c>
      <c r="I1620">
        <v>435</v>
      </c>
      <c r="J1620">
        <v>83</v>
      </c>
      <c r="K1620">
        <v>3495.65</v>
      </c>
      <c r="L1620">
        <v>19874.509999999998</v>
      </c>
      <c r="M1620">
        <v>55</v>
      </c>
      <c r="N1620">
        <v>14</v>
      </c>
      <c r="O1620" t="s">
        <v>21</v>
      </c>
    </row>
    <row r="1621" spans="1:15" x14ac:dyDescent="0.25">
      <c r="A1621" t="s">
        <v>113</v>
      </c>
      <c r="B1621" t="s">
        <v>114</v>
      </c>
      <c r="C1621" t="s">
        <v>435</v>
      </c>
      <c r="D1621" t="s">
        <v>58</v>
      </c>
      <c r="E1621" t="s">
        <v>19</v>
      </c>
      <c r="F1621" t="s">
        <v>20</v>
      </c>
      <c r="G1621">
        <v>45591</v>
      </c>
      <c r="H1621">
        <v>2077</v>
      </c>
      <c r="I1621">
        <v>647</v>
      </c>
      <c r="J1621">
        <v>188</v>
      </c>
      <c r="K1621">
        <v>6154.62</v>
      </c>
      <c r="L1621">
        <v>47528.03</v>
      </c>
      <c r="M1621">
        <v>155</v>
      </c>
      <c r="N1621">
        <v>15</v>
      </c>
      <c r="O1621" t="s">
        <v>21</v>
      </c>
    </row>
    <row r="1622" spans="1:15" x14ac:dyDescent="0.25">
      <c r="A1622" t="s">
        <v>44</v>
      </c>
      <c r="B1622" t="s">
        <v>45</v>
      </c>
      <c r="C1622" t="s">
        <v>348</v>
      </c>
      <c r="D1622" t="s">
        <v>25</v>
      </c>
      <c r="E1622" t="s">
        <v>19</v>
      </c>
      <c r="F1622" t="s">
        <v>51</v>
      </c>
      <c r="G1622">
        <v>8273</v>
      </c>
      <c r="H1622">
        <v>201</v>
      </c>
      <c r="I1622">
        <v>100</v>
      </c>
      <c r="J1622">
        <v>22</v>
      </c>
      <c r="K1622">
        <v>1896.22</v>
      </c>
      <c r="L1622">
        <v>15924.7</v>
      </c>
      <c r="M1622">
        <v>12</v>
      </c>
      <c r="N1622">
        <v>18</v>
      </c>
      <c r="O1622" t="s">
        <v>43</v>
      </c>
    </row>
    <row r="1623" spans="1:15" x14ac:dyDescent="0.25">
      <c r="A1623" t="s">
        <v>52</v>
      </c>
      <c r="B1623" t="s">
        <v>53</v>
      </c>
      <c r="C1623" t="s">
        <v>159</v>
      </c>
      <c r="D1623" t="s">
        <v>30</v>
      </c>
      <c r="E1623" t="s">
        <v>37</v>
      </c>
      <c r="F1623" t="s">
        <v>26</v>
      </c>
      <c r="G1623">
        <v>31859</v>
      </c>
      <c r="H1623">
        <v>2412</v>
      </c>
      <c r="I1623">
        <v>1279</v>
      </c>
      <c r="J1623">
        <v>234</v>
      </c>
      <c r="K1623">
        <v>580.26</v>
      </c>
      <c r="L1623">
        <v>87085.95</v>
      </c>
      <c r="M1623">
        <v>179</v>
      </c>
      <c r="N1623">
        <v>25</v>
      </c>
      <c r="O1623" t="s">
        <v>23</v>
      </c>
    </row>
    <row r="1624" spans="1:15" x14ac:dyDescent="0.25">
      <c r="A1624" t="s">
        <v>15</v>
      </c>
      <c r="B1624" t="s">
        <v>16</v>
      </c>
      <c r="C1624" t="s">
        <v>613</v>
      </c>
      <c r="D1624" t="s">
        <v>91</v>
      </c>
      <c r="E1624" t="s">
        <v>19</v>
      </c>
      <c r="F1624" t="s">
        <v>51</v>
      </c>
      <c r="G1624">
        <v>22343</v>
      </c>
      <c r="H1624">
        <v>424</v>
      </c>
      <c r="I1624">
        <v>180</v>
      </c>
      <c r="J1624">
        <v>45</v>
      </c>
      <c r="K1624">
        <v>4071.34</v>
      </c>
      <c r="L1624">
        <v>21203.14</v>
      </c>
      <c r="M1624">
        <v>19</v>
      </c>
      <c r="N1624">
        <v>19</v>
      </c>
      <c r="O1624" t="s">
        <v>43</v>
      </c>
    </row>
    <row r="1625" spans="1:15" x14ac:dyDescent="0.25">
      <c r="A1625" t="s">
        <v>178</v>
      </c>
      <c r="B1625" t="s">
        <v>179</v>
      </c>
      <c r="C1625" t="s">
        <v>566</v>
      </c>
      <c r="D1625" t="s">
        <v>149</v>
      </c>
      <c r="E1625" t="s">
        <v>64</v>
      </c>
      <c r="F1625" t="s">
        <v>51</v>
      </c>
      <c r="G1625">
        <v>54574</v>
      </c>
      <c r="H1625">
        <v>478</v>
      </c>
      <c r="I1625">
        <v>233</v>
      </c>
      <c r="J1625">
        <v>8</v>
      </c>
      <c r="K1625">
        <v>1781.15</v>
      </c>
      <c r="L1625">
        <v>1074.56</v>
      </c>
      <c r="M1625">
        <v>3</v>
      </c>
      <c r="N1625">
        <v>23</v>
      </c>
      <c r="O1625" t="s">
        <v>21</v>
      </c>
    </row>
    <row r="1626" spans="1:15" x14ac:dyDescent="0.25">
      <c r="A1626" t="s">
        <v>98</v>
      </c>
      <c r="B1626" t="s">
        <v>99</v>
      </c>
      <c r="C1626" t="s">
        <v>222</v>
      </c>
      <c r="D1626" t="s">
        <v>120</v>
      </c>
      <c r="E1626" t="s">
        <v>42</v>
      </c>
      <c r="F1626" t="s">
        <v>20</v>
      </c>
      <c r="G1626">
        <v>27810</v>
      </c>
      <c r="H1626">
        <v>3341</v>
      </c>
      <c r="I1626">
        <v>905</v>
      </c>
      <c r="J1626">
        <v>707</v>
      </c>
      <c r="K1626">
        <v>1681.17</v>
      </c>
      <c r="L1626">
        <v>187304.12</v>
      </c>
      <c r="M1626">
        <v>571</v>
      </c>
      <c r="N1626">
        <v>7</v>
      </c>
      <c r="O1626" t="s">
        <v>23</v>
      </c>
    </row>
    <row r="1627" spans="1:15" x14ac:dyDescent="0.25">
      <c r="A1627" t="s">
        <v>72</v>
      </c>
      <c r="B1627" t="s">
        <v>73</v>
      </c>
      <c r="C1627" t="s">
        <v>56</v>
      </c>
      <c r="D1627" t="s">
        <v>63</v>
      </c>
      <c r="E1627" t="s">
        <v>31</v>
      </c>
      <c r="F1627" t="s">
        <v>51</v>
      </c>
      <c r="G1627">
        <v>28382</v>
      </c>
      <c r="H1627">
        <v>1052</v>
      </c>
      <c r="I1627">
        <v>396</v>
      </c>
      <c r="J1627">
        <v>68</v>
      </c>
      <c r="K1627">
        <v>1761.9</v>
      </c>
      <c r="L1627">
        <v>14727.53</v>
      </c>
      <c r="M1627">
        <v>50</v>
      </c>
      <c r="N1627">
        <v>29</v>
      </c>
      <c r="O1627" t="s">
        <v>21</v>
      </c>
    </row>
    <row r="1628" spans="1:15" x14ac:dyDescent="0.25">
      <c r="A1628" t="s">
        <v>52</v>
      </c>
      <c r="B1628" t="s">
        <v>53</v>
      </c>
      <c r="C1628" t="s">
        <v>46</v>
      </c>
      <c r="D1628" t="s">
        <v>89</v>
      </c>
      <c r="E1628" t="s">
        <v>37</v>
      </c>
      <c r="F1628" t="s">
        <v>20</v>
      </c>
      <c r="G1628">
        <v>48962</v>
      </c>
      <c r="H1628">
        <v>2270</v>
      </c>
      <c r="I1628">
        <v>1130</v>
      </c>
      <c r="J1628">
        <v>221</v>
      </c>
      <c r="K1628">
        <v>1159.68</v>
      </c>
      <c r="L1628">
        <v>59600.94</v>
      </c>
      <c r="M1628">
        <v>168</v>
      </c>
      <c r="N1628">
        <v>30</v>
      </c>
      <c r="O1628" t="s">
        <v>43</v>
      </c>
    </row>
    <row r="1629" spans="1:15" x14ac:dyDescent="0.25">
      <c r="A1629" t="s">
        <v>15</v>
      </c>
      <c r="B1629" t="s">
        <v>16</v>
      </c>
      <c r="C1629" t="s">
        <v>351</v>
      </c>
      <c r="D1629" t="s">
        <v>91</v>
      </c>
      <c r="E1629" t="s">
        <v>19</v>
      </c>
      <c r="F1629" t="s">
        <v>26</v>
      </c>
      <c r="G1629">
        <v>12991</v>
      </c>
      <c r="H1629">
        <v>450</v>
      </c>
      <c r="I1629">
        <v>203</v>
      </c>
      <c r="J1629">
        <v>43</v>
      </c>
      <c r="K1629">
        <v>4282.7</v>
      </c>
      <c r="L1629">
        <v>24017.81</v>
      </c>
      <c r="M1629">
        <v>20</v>
      </c>
      <c r="N1629">
        <v>15</v>
      </c>
      <c r="O1629" t="s">
        <v>23</v>
      </c>
    </row>
    <row r="1630" spans="1:15" x14ac:dyDescent="0.25">
      <c r="A1630" t="s">
        <v>33</v>
      </c>
      <c r="B1630" t="s">
        <v>34</v>
      </c>
      <c r="C1630" t="s">
        <v>228</v>
      </c>
      <c r="D1630" t="s">
        <v>170</v>
      </c>
      <c r="E1630" t="s">
        <v>37</v>
      </c>
      <c r="F1630" t="s">
        <v>20</v>
      </c>
      <c r="G1630">
        <v>24606</v>
      </c>
      <c r="H1630">
        <v>1520</v>
      </c>
      <c r="I1630">
        <v>689</v>
      </c>
      <c r="J1630">
        <v>178</v>
      </c>
      <c r="K1630">
        <v>4498.66</v>
      </c>
      <c r="L1630">
        <v>45964.49</v>
      </c>
      <c r="M1630">
        <v>133</v>
      </c>
      <c r="N1630">
        <v>10</v>
      </c>
      <c r="O1630" t="s">
        <v>43</v>
      </c>
    </row>
    <row r="1631" spans="1:15" x14ac:dyDescent="0.25">
      <c r="A1631" t="s">
        <v>15</v>
      </c>
      <c r="B1631" t="s">
        <v>16</v>
      </c>
      <c r="C1631" t="s">
        <v>155</v>
      </c>
      <c r="D1631" t="s">
        <v>25</v>
      </c>
      <c r="E1631" t="s">
        <v>19</v>
      </c>
      <c r="F1631" t="s">
        <v>51</v>
      </c>
      <c r="G1631">
        <v>15083</v>
      </c>
      <c r="H1631">
        <v>376</v>
      </c>
      <c r="I1631">
        <v>132</v>
      </c>
      <c r="J1631">
        <v>44</v>
      </c>
      <c r="K1631">
        <v>4070.11</v>
      </c>
      <c r="L1631">
        <v>32558.78</v>
      </c>
      <c r="M1631">
        <v>17</v>
      </c>
      <c r="N1631">
        <v>24</v>
      </c>
      <c r="O1631" t="s">
        <v>23</v>
      </c>
    </row>
    <row r="1632" spans="1:15" x14ac:dyDescent="0.25">
      <c r="A1632" t="s">
        <v>15</v>
      </c>
      <c r="B1632" t="s">
        <v>16</v>
      </c>
      <c r="C1632" t="s">
        <v>315</v>
      </c>
      <c r="D1632" t="s">
        <v>91</v>
      </c>
      <c r="E1632" t="s">
        <v>19</v>
      </c>
      <c r="F1632" t="s">
        <v>32</v>
      </c>
      <c r="G1632">
        <v>19837</v>
      </c>
      <c r="H1632">
        <v>469</v>
      </c>
      <c r="I1632">
        <v>221</v>
      </c>
      <c r="J1632">
        <v>57</v>
      </c>
      <c r="K1632">
        <v>3396.65</v>
      </c>
      <c r="L1632">
        <v>40709.589999999997</v>
      </c>
      <c r="M1632">
        <v>34</v>
      </c>
      <c r="N1632">
        <v>20</v>
      </c>
      <c r="O1632" t="s">
        <v>43</v>
      </c>
    </row>
    <row r="1633" spans="1:15" x14ac:dyDescent="0.25">
      <c r="A1633" t="s">
        <v>52</v>
      </c>
      <c r="B1633" t="s">
        <v>53</v>
      </c>
      <c r="C1633" t="s">
        <v>442</v>
      </c>
      <c r="D1633" t="s">
        <v>138</v>
      </c>
      <c r="E1633" t="s">
        <v>37</v>
      </c>
      <c r="F1633" t="s">
        <v>32</v>
      </c>
      <c r="G1633">
        <v>23749</v>
      </c>
      <c r="H1633">
        <v>1555</v>
      </c>
      <c r="I1633">
        <v>449</v>
      </c>
      <c r="J1633">
        <v>204</v>
      </c>
      <c r="K1633">
        <v>556.29</v>
      </c>
      <c r="L1633">
        <v>53159.97</v>
      </c>
      <c r="M1633">
        <v>159</v>
      </c>
      <c r="N1633">
        <v>23</v>
      </c>
      <c r="O1633" t="s">
        <v>43</v>
      </c>
    </row>
    <row r="1634" spans="1:15" x14ac:dyDescent="0.25">
      <c r="A1634" t="s">
        <v>65</v>
      </c>
      <c r="B1634" t="s">
        <v>66</v>
      </c>
      <c r="C1634" t="s">
        <v>209</v>
      </c>
      <c r="D1634" t="s">
        <v>120</v>
      </c>
      <c r="E1634" t="s">
        <v>37</v>
      </c>
      <c r="F1634" t="s">
        <v>20</v>
      </c>
      <c r="G1634">
        <v>26525</v>
      </c>
      <c r="H1634">
        <v>2313</v>
      </c>
      <c r="I1634">
        <v>1254</v>
      </c>
      <c r="J1634">
        <v>393</v>
      </c>
      <c r="K1634">
        <v>718.5</v>
      </c>
      <c r="L1634">
        <v>100500.63</v>
      </c>
      <c r="M1634">
        <v>323</v>
      </c>
      <c r="N1634">
        <v>17</v>
      </c>
      <c r="O1634" t="s">
        <v>21</v>
      </c>
    </row>
    <row r="1635" spans="1:15" x14ac:dyDescent="0.25">
      <c r="A1635" t="s">
        <v>129</v>
      </c>
      <c r="B1635" t="s">
        <v>130</v>
      </c>
      <c r="C1635" t="s">
        <v>614</v>
      </c>
      <c r="D1635" t="s">
        <v>79</v>
      </c>
      <c r="E1635" t="s">
        <v>31</v>
      </c>
      <c r="F1635" t="s">
        <v>55</v>
      </c>
      <c r="G1635">
        <v>84720</v>
      </c>
      <c r="H1635">
        <v>1833</v>
      </c>
      <c r="I1635">
        <v>901</v>
      </c>
      <c r="J1635">
        <v>65</v>
      </c>
      <c r="K1635">
        <v>2564.29</v>
      </c>
      <c r="L1635">
        <v>12887.39</v>
      </c>
      <c r="M1635">
        <v>33</v>
      </c>
      <c r="N1635">
        <v>11</v>
      </c>
      <c r="O1635" t="s">
        <v>43</v>
      </c>
    </row>
    <row r="1636" spans="1:15" x14ac:dyDescent="0.25">
      <c r="A1636" t="s">
        <v>129</v>
      </c>
      <c r="B1636" t="s">
        <v>130</v>
      </c>
      <c r="C1636" t="s">
        <v>286</v>
      </c>
      <c r="D1636" t="s">
        <v>79</v>
      </c>
      <c r="E1636" t="s">
        <v>31</v>
      </c>
      <c r="F1636" t="s">
        <v>32</v>
      </c>
      <c r="G1636">
        <v>57374</v>
      </c>
      <c r="H1636">
        <v>661</v>
      </c>
      <c r="I1636">
        <v>214</v>
      </c>
      <c r="J1636">
        <v>43</v>
      </c>
      <c r="K1636">
        <v>944.01</v>
      </c>
      <c r="L1636">
        <v>10514.99</v>
      </c>
      <c r="M1636">
        <v>25</v>
      </c>
      <c r="N1636">
        <v>10</v>
      </c>
      <c r="O1636" t="s">
        <v>23</v>
      </c>
    </row>
    <row r="1637" spans="1:15" x14ac:dyDescent="0.25">
      <c r="A1637" t="s">
        <v>38</v>
      </c>
      <c r="B1637" t="s">
        <v>39</v>
      </c>
      <c r="C1637" t="s">
        <v>259</v>
      </c>
      <c r="D1637" t="s">
        <v>49</v>
      </c>
      <c r="E1637" t="s">
        <v>42</v>
      </c>
      <c r="F1637" t="s">
        <v>20</v>
      </c>
      <c r="G1637">
        <v>18777</v>
      </c>
      <c r="H1637">
        <v>638</v>
      </c>
      <c r="I1637">
        <v>165</v>
      </c>
      <c r="J1637">
        <v>41</v>
      </c>
      <c r="K1637">
        <v>2176.6799999999998</v>
      </c>
      <c r="L1637">
        <v>10045.67</v>
      </c>
      <c r="M1637">
        <v>22</v>
      </c>
      <c r="N1637">
        <v>10</v>
      </c>
    </row>
    <row r="1638" spans="1:15" x14ac:dyDescent="0.25">
      <c r="A1638" t="s">
        <v>33</v>
      </c>
      <c r="B1638" t="s">
        <v>34</v>
      </c>
      <c r="C1638" t="s">
        <v>115</v>
      </c>
      <c r="D1638" t="s">
        <v>164</v>
      </c>
      <c r="E1638" t="s">
        <v>37</v>
      </c>
      <c r="F1638" t="s">
        <v>26</v>
      </c>
      <c r="G1638">
        <v>46071</v>
      </c>
      <c r="H1638">
        <v>2590</v>
      </c>
      <c r="I1638">
        <v>1302</v>
      </c>
      <c r="J1638">
        <v>330</v>
      </c>
      <c r="K1638">
        <v>8834.4699999999993</v>
      </c>
      <c r="L1638">
        <v>94667.72</v>
      </c>
      <c r="M1638">
        <v>209</v>
      </c>
      <c r="N1638">
        <v>7</v>
      </c>
      <c r="O1638" t="s">
        <v>23</v>
      </c>
    </row>
    <row r="1639" spans="1:15" x14ac:dyDescent="0.25">
      <c r="A1639" t="s">
        <v>98</v>
      </c>
      <c r="B1639" t="s">
        <v>99</v>
      </c>
      <c r="C1639" t="s">
        <v>615</v>
      </c>
      <c r="D1639" t="s">
        <v>68</v>
      </c>
      <c r="E1639" t="s">
        <v>42</v>
      </c>
      <c r="F1639" t="s">
        <v>55</v>
      </c>
      <c r="G1639">
        <v>21354</v>
      </c>
      <c r="H1639">
        <v>3148</v>
      </c>
      <c r="I1639">
        <v>1191</v>
      </c>
      <c r="J1639">
        <v>559</v>
      </c>
      <c r="K1639">
        <v>1840.63</v>
      </c>
      <c r="L1639">
        <v>176611.89</v>
      </c>
      <c r="M1639">
        <v>435</v>
      </c>
      <c r="N1639">
        <v>8</v>
      </c>
      <c r="O1639" t="s">
        <v>43</v>
      </c>
    </row>
    <row r="1640" spans="1:15" x14ac:dyDescent="0.25">
      <c r="A1640" t="s">
        <v>113</v>
      </c>
      <c r="B1640" t="s">
        <v>114</v>
      </c>
      <c r="C1640" t="s">
        <v>22</v>
      </c>
      <c r="D1640" t="s">
        <v>164</v>
      </c>
      <c r="E1640" t="s">
        <v>19</v>
      </c>
      <c r="F1640" t="s">
        <v>51</v>
      </c>
      <c r="G1640">
        <v>37961</v>
      </c>
      <c r="H1640">
        <v>1525</v>
      </c>
      <c r="I1640">
        <v>397</v>
      </c>
      <c r="J1640">
        <v>139</v>
      </c>
      <c r="K1640">
        <v>4467.38</v>
      </c>
      <c r="L1640">
        <v>35636.97</v>
      </c>
      <c r="M1640">
        <v>114</v>
      </c>
      <c r="N1640">
        <v>19</v>
      </c>
      <c r="O1640" t="s">
        <v>43</v>
      </c>
    </row>
    <row r="1641" spans="1:15" x14ac:dyDescent="0.25">
      <c r="A1641" t="s">
        <v>60</v>
      </c>
      <c r="B1641" t="s">
        <v>61</v>
      </c>
      <c r="C1641" t="s">
        <v>292</v>
      </c>
      <c r="D1641" t="s">
        <v>86</v>
      </c>
      <c r="E1641" t="s">
        <v>64</v>
      </c>
      <c r="F1641" t="s">
        <v>20</v>
      </c>
      <c r="G1641">
        <v>27985</v>
      </c>
      <c r="H1641">
        <v>837</v>
      </c>
      <c r="I1641">
        <v>240</v>
      </c>
      <c r="J1641">
        <v>71</v>
      </c>
      <c r="K1641">
        <v>2397.6999999999998</v>
      </c>
      <c r="L1641">
        <v>19810.84</v>
      </c>
      <c r="M1641">
        <v>45</v>
      </c>
      <c r="N1641">
        <v>17</v>
      </c>
      <c r="O1641" t="s">
        <v>21</v>
      </c>
    </row>
    <row r="1642" spans="1:15" x14ac:dyDescent="0.25">
      <c r="A1642" t="s">
        <v>33</v>
      </c>
      <c r="B1642" t="s">
        <v>34</v>
      </c>
      <c r="C1642" t="s">
        <v>205</v>
      </c>
      <c r="D1642" t="s">
        <v>58</v>
      </c>
      <c r="E1642" t="s">
        <v>37</v>
      </c>
      <c r="F1642" t="s">
        <v>26</v>
      </c>
      <c r="G1642">
        <v>34277</v>
      </c>
      <c r="H1642">
        <v>1912</v>
      </c>
      <c r="I1642">
        <v>510</v>
      </c>
      <c r="J1642">
        <v>194</v>
      </c>
      <c r="K1642">
        <v>8458.9</v>
      </c>
      <c r="L1642">
        <v>50740.38</v>
      </c>
      <c r="M1642">
        <v>134</v>
      </c>
      <c r="N1642">
        <v>7</v>
      </c>
      <c r="O1642" t="s">
        <v>43</v>
      </c>
    </row>
    <row r="1643" spans="1:15" x14ac:dyDescent="0.25">
      <c r="A1643" t="s">
        <v>76</v>
      </c>
      <c r="B1643" t="s">
        <v>77</v>
      </c>
      <c r="C1643" t="s">
        <v>102</v>
      </c>
      <c r="D1643" t="s">
        <v>79</v>
      </c>
      <c r="E1643" t="s">
        <v>42</v>
      </c>
      <c r="F1643" t="s">
        <v>26</v>
      </c>
      <c r="G1643">
        <v>76885</v>
      </c>
      <c r="H1643">
        <v>1802</v>
      </c>
      <c r="I1643">
        <v>857</v>
      </c>
      <c r="J1643">
        <v>82</v>
      </c>
      <c r="K1643">
        <v>3596.04</v>
      </c>
      <c r="L1643">
        <v>19909.62</v>
      </c>
      <c r="M1643">
        <v>46</v>
      </c>
      <c r="N1643">
        <v>9</v>
      </c>
      <c r="O1643" t="s">
        <v>43</v>
      </c>
    </row>
    <row r="1644" spans="1:15" x14ac:dyDescent="0.25">
      <c r="A1644" t="s">
        <v>15</v>
      </c>
      <c r="B1644" t="s">
        <v>16</v>
      </c>
      <c r="C1644" t="s">
        <v>192</v>
      </c>
      <c r="D1644" t="s">
        <v>18</v>
      </c>
      <c r="E1644" t="s">
        <v>19</v>
      </c>
      <c r="F1644" t="s">
        <v>26</v>
      </c>
      <c r="G1644">
        <v>9447</v>
      </c>
      <c r="H1644">
        <v>148</v>
      </c>
      <c r="I1644">
        <v>46</v>
      </c>
      <c r="J1644">
        <v>13</v>
      </c>
      <c r="K1644">
        <v>1072.01</v>
      </c>
      <c r="L1644">
        <v>6991.74</v>
      </c>
      <c r="M1644">
        <v>6</v>
      </c>
      <c r="N1644">
        <v>28</v>
      </c>
      <c r="O1644" t="s">
        <v>23</v>
      </c>
    </row>
    <row r="1645" spans="1:15" x14ac:dyDescent="0.25">
      <c r="A1645" t="s">
        <v>113</v>
      </c>
      <c r="B1645" t="s">
        <v>114</v>
      </c>
      <c r="C1645" t="s">
        <v>283</v>
      </c>
      <c r="D1645" t="s">
        <v>36</v>
      </c>
      <c r="E1645" t="s">
        <v>19</v>
      </c>
      <c r="F1645" t="s">
        <v>51</v>
      </c>
      <c r="G1645">
        <v>33851</v>
      </c>
      <c r="H1645">
        <v>1961</v>
      </c>
      <c r="I1645">
        <v>930</v>
      </c>
      <c r="J1645">
        <v>179</v>
      </c>
      <c r="K1645">
        <v>8400.9</v>
      </c>
      <c r="L1645">
        <v>61072.03</v>
      </c>
      <c r="M1645">
        <v>140</v>
      </c>
      <c r="N1645">
        <v>27</v>
      </c>
      <c r="O1645" t="s">
        <v>23</v>
      </c>
    </row>
    <row r="1646" spans="1:15" x14ac:dyDescent="0.25">
      <c r="A1646" t="s">
        <v>113</v>
      </c>
      <c r="B1646" t="s">
        <v>114</v>
      </c>
      <c r="C1646" t="s">
        <v>389</v>
      </c>
      <c r="D1646" t="s">
        <v>58</v>
      </c>
      <c r="E1646" t="s">
        <v>19</v>
      </c>
      <c r="F1646" t="s">
        <v>51</v>
      </c>
      <c r="G1646">
        <v>36200</v>
      </c>
      <c r="H1646">
        <v>1713</v>
      </c>
      <c r="I1646">
        <v>930</v>
      </c>
      <c r="J1646">
        <v>190</v>
      </c>
      <c r="K1646">
        <v>6333.49</v>
      </c>
      <c r="L1646">
        <v>53607.61</v>
      </c>
      <c r="M1646">
        <v>130</v>
      </c>
      <c r="N1646">
        <v>13</v>
      </c>
      <c r="O1646" t="s">
        <v>23</v>
      </c>
    </row>
    <row r="1647" spans="1:15" x14ac:dyDescent="0.25">
      <c r="A1647" t="s">
        <v>33</v>
      </c>
      <c r="B1647" t="s">
        <v>34</v>
      </c>
      <c r="C1647" t="s">
        <v>80</v>
      </c>
      <c r="D1647" t="s">
        <v>164</v>
      </c>
      <c r="E1647" t="s">
        <v>37</v>
      </c>
      <c r="F1647" t="s">
        <v>26</v>
      </c>
      <c r="G1647">
        <v>31465</v>
      </c>
      <c r="H1647">
        <v>1232</v>
      </c>
      <c r="I1647">
        <v>381</v>
      </c>
      <c r="J1647">
        <v>149</v>
      </c>
      <c r="K1647">
        <v>3285.6</v>
      </c>
      <c r="L1647">
        <v>35231.86</v>
      </c>
      <c r="M1647">
        <v>99</v>
      </c>
      <c r="N1647">
        <v>7</v>
      </c>
      <c r="O1647" t="s">
        <v>43</v>
      </c>
    </row>
    <row r="1648" spans="1:15" x14ac:dyDescent="0.25">
      <c r="A1648" t="s">
        <v>33</v>
      </c>
      <c r="B1648" t="s">
        <v>34</v>
      </c>
      <c r="C1648" t="s">
        <v>553</v>
      </c>
      <c r="D1648" t="s">
        <v>164</v>
      </c>
      <c r="E1648" t="s">
        <v>37</v>
      </c>
      <c r="F1648" t="s">
        <v>51</v>
      </c>
      <c r="G1648">
        <v>49327</v>
      </c>
      <c r="H1648">
        <v>1860</v>
      </c>
      <c r="I1648">
        <v>927</v>
      </c>
      <c r="J1648">
        <v>202</v>
      </c>
      <c r="K1648">
        <v>5237.51</v>
      </c>
      <c r="L1648">
        <v>69420.570000000007</v>
      </c>
      <c r="M1648">
        <v>151</v>
      </c>
      <c r="N1648">
        <v>29</v>
      </c>
      <c r="O1648" t="s">
        <v>43</v>
      </c>
    </row>
    <row r="1649" spans="1:15" x14ac:dyDescent="0.25">
      <c r="A1649" t="s">
        <v>52</v>
      </c>
      <c r="B1649" t="s">
        <v>53</v>
      </c>
      <c r="C1649" t="s">
        <v>616</v>
      </c>
      <c r="D1649" t="s">
        <v>30</v>
      </c>
      <c r="E1649" t="s">
        <v>37</v>
      </c>
      <c r="F1649" t="s">
        <v>55</v>
      </c>
      <c r="G1649">
        <v>67716</v>
      </c>
      <c r="H1649">
        <v>3721</v>
      </c>
      <c r="I1649">
        <v>1201</v>
      </c>
      <c r="J1649">
        <v>360</v>
      </c>
      <c r="K1649">
        <v>821</v>
      </c>
      <c r="L1649">
        <v>132638.67000000001</v>
      </c>
      <c r="M1649">
        <v>268</v>
      </c>
      <c r="N1649">
        <v>23</v>
      </c>
      <c r="O1649" t="s">
        <v>21</v>
      </c>
    </row>
    <row r="1650" spans="1:15" x14ac:dyDescent="0.25">
      <c r="A1650" t="s">
        <v>33</v>
      </c>
      <c r="B1650" t="s">
        <v>34</v>
      </c>
      <c r="C1650" t="s">
        <v>612</v>
      </c>
      <c r="D1650" t="s">
        <v>170</v>
      </c>
      <c r="E1650" t="s">
        <v>37</v>
      </c>
      <c r="F1650" t="s">
        <v>26</v>
      </c>
      <c r="G1650">
        <v>48625</v>
      </c>
      <c r="H1650">
        <v>1971</v>
      </c>
      <c r="I1650">
        <v>743</v>
      </c>
      <c r="J1650">
        <v>170</v>
      </c>
      <c r="K1650">
        <v>7582.54</v>
      </c>
      <c r="L1650">
        <v>55847.8</v>
      </c>
      <c r="M1650">
        <v>143</v>
      </c>
      <c r="N1650">
        <v>29</v>
      </c>
      <c r="O1650" t="s">
        <v>21</v>
      </c>
    </row>
    <row r="1651" spans="1:15" x14ac:dyDescent="0.25">
      <c r="A1651" t="s">
        <v>38</v>
      </c>
      <c r="B1651" t="s">
        <v>39</v>
      </c>
      <c r="C1651" t="s">
        <v>617</v>
      </c>
      <c r="D1651" t="s">
        <v>41</v>
      </c>
      <c r="E1651" t="s">
        <v>42</v>
      </c>
      <c r="F1651" t="s">
        <v>20</v>
      </c>
      <c r="G1651">
        <v>34580</v>
      </c>
      <c r="H1651">
        <v>1054</v>
      </c>
      <c r="I1651">
        <v>413</v>
      </c>
      <c r="J1651">
        <v>92</v>
      </c>
      <c r="K1651">
        <v>3328.25</v>
      </c>
      <c r="L1651">
        <v>19247.27</v>
      </c>
      <c r="M1651">
        <v>57</v>
      </c>
      <c r="N1651">
        <v>11</v>
      </c>
      <c r="O1651" t="s">
        <v>43</v>
      </c>
    </row>
    <row r="1652" spans="1:15" x14ac:dyDescent="0.25">
      <c r="A1652" t="s">
        <v>98</v>
      </c>
      <c r="B1652" t="s">
        <v>99</v>
      </c>
      <c r="C1652" t="s">
        <v>240</v>
      </c>
      <c r="D1652" t="s">
        <v>68</v>
      </c>
      <c r="E1652" t="s">
        <v>42</v>
      </c>
      <c r="F1652" t="s">
        <v>32</v>
      </c>
      <c r="G1652">
        <v>9799</v>
      </c>
      <c r="H1652">
        <v>1428</v>
      </c>
      <c r="I1652">
        <v>785</v>
      </c>
      <c r="J1652">
        <v>313</v>
      </c>
      <c r="K1652">
        <v>903.08</v>
      </c>
      <c r="L1652">
        <v>101807.39</v>
      </c>
      <c r="M1652">
        <v>270</v>
      </c>
      <c r="N1652">
        <v>10</v>
      </c>
      <c r="O1652" t="s">
        <v>21</v>
      </c>
    </row>
    <row r="1653" spans="1:15" x14ac:dyDescent="0.25">
      <c r="A1653" t="s">
        <v>47</v>
      </c>
      <c r="B1653" t="s">
        <v>48</v>
      </c>
      <c r="C1653" t="s">
        <v>618</v>
      </c>
      <c r="D1653" t="s">
        <v>106</v>
      </c>
      <c r="E1653" t="s">
        <v>37</v>
      </c>
      <c r="F1653" t="s">
        <v>55</v>
      </c>
      <c r="G1653">
        <v>41151</v>
      </c>
      <c r="H1653">
        <v>1844</v>
      </c>
      <c r="I1653">
        <v>891</v>
      </c>
      <c r="J1653">
        <v>110</v>
      </c>
      <c r="K1653">
        <v>4341.0600000000004</v>
      </c>
      <c r="L1653">
        <v>25045.38</v>
      </c>
      <c r="M1653">
        <v>62</v>
      </c>
      <c r="N1653">
        <v>14</v>
      </c>
      <c r="O1653" t="s">
        <v>43</v>
      </c>
    </row>
    <row r="1654" spans="1:15" x14ac:dyDescent="0.25">
      <c r="A1654" t="s">
        <v>178</v>
      </c>
      <c r="B1654" t="s">
        <v>179</v>
      </c>
      <c r="C1654" t="s">
        <v>388</v>
      </c>
      <c r="D1654" t="s">
        <v>95</v>
      </c>
      <c r="E1654" t="s">
        <v>64</v>
      </c>
      <c r="F1654" t="s">
        <v>26</v>
      </c>
      <c r="G1654">
        <v>35076</v>
      </c>
      <c r="H1654">
        <v>535</v>
      </c>
      <c r="I1654">
        <v>214</v>
      </c>
      <c r="J1654">
        <v>12</v>
      </c>
      <c r="K1654">
        <v>1836.11</v>
      </c>
      <c r="L1654">
        <v>1733.26</v>
      </c>
      <c r="M1654">
        <v>5</v>
      </c>
      <c r="N1654">
        <v>14</v>
      </c>
      <c r="O1654" t="s">
        <v>23</v>
      </c>
    </row>
    <row r="1655" spans="1:15" x14ac:dyDescent="0.25">
      <c r="A1655" t="s">
        <v>72</v>
      </c>
      <c r="B1655" t="s">
        <v>73</v>
      </c>
      <c r="C1655" t="s">
        <v>482</v>
      </c>
      <c r="D1655" t="s">
        <v>86</v>
      </c>
      <c r="E1655" t="s">
        <v>31</v>
      </c>
      <c r="F1655" t="s">
        <v>20</v>
      </c>
      <c r="G1655">
        <v>30397</v>
      </c>
      <c r="H1655">
        <v>1048</v>
      </c>
      <c r="I1655">
        <v>302</v>
      </c>
      <c r="J1655">
        <v>96</v>
      </c>
      <c r="K1655">
        <v>1689.16</v>
      </c>
      <c r="L1655">
        <v>20323.150000000001</v>
      </c>
      <c r="M1655">
        <v>66</v>
      </c>
      <c r="N1655">
        <v>9</v>
      </c>
      <c r="O1655" t="s">
        <v>21</v>
      </c>
    </row>
    <row r="1656" spans="1:15" x14ac:dyDescent="0.25">
      <c r="A1656" t="s">
        <v>27</v>
      </c>
      <c r="B1656" t="s">
        <v>28</v>
      </c>
      <c r="C1656" t="s">
        <v>464</v>
      </c>
      <c r="D1656" t="s">
        <v>89</v>
      </c>
      <c r="E1656" t="s">
        <v>31</v>
      </c>
      <c r="F1656" t="s">
        <v>26</v>
      </c>
      <c r="G1656">
        <v>52152</v>
      </c>
      <c r="H1656">
        <v>3395</v>
      </c>
      <c r="I1656">
        <v>1406</v>
      </c>
      <c r="J1656">
        <v>496</v>
      </c>
      <c r="K1656">
        <v>1354.64</v>
      </c>
      <c r="L1656">
        <v>136025.93</v>
      </c>
      <c r="M1656">
        <v>408</v>
      </c>
      <c r="N1656">
        <v>11</v>
      </c>
      <c r="O1656" t="s">
        <v>21</v>
      </c>
    </row>
    <row r="1657" spans="1:15" x14ac:dyDescent="0.25">
      <c r="A1657" t="s">
        <v>129</v>
      </c>
      <c r="B1657" t="s">
        <v>130</v>
      </c>
      <c r="C1657" t="s">
        <v>124</v>
      </c>
      <c r="D1657" t="s">
        <v>108</v>
      </c>
      <c r="E1657" t="s">
        <v>31</v>
      </c>
      <c r="F1657" t="s">
        <v>51</v>
      </c>
      <c r="G1657">
        <v>44540</v>
      </c>
      <c r="H1657">
        <v>962</v>
      </c>
      <c r="I1657">
        <v>528</v>
      </c>
      <c r="J1657">
        <v>38</v>
      </c>
      <c r="K1657">
        <v>1444.78</v>
      </c>
      <c r="L1657">
        <v>7241.66</v>
      </c>
      <c r="M1657">
        <v>19</v>
      </c>
      <c r="N1657">
        <v>14</v>
      </c>
      <c r="O1657" t="s">
        <v>21</v>
      </c>
    </row>
    <row r="1658" spans="1:15" x14ac:dyDescent="0.25">
      <c r="A1658" t="s">
        <v>92</v>
      </c>
      <c r="B1658" t="s">
        <v>93</v>
      </c>
      <c r="C1658" t="s">
        <v>141</v>
      </c>
      <c r="D1658" t="s">
        <v>95</v>
      </c>
      <c r="E1658" t="s">
        <v>31</v>
      </c>
      <c r="F1658" t="s">
        <v>32</v>
      </c>
      <c r="G1658">
        <v>67823</v>
      </c>
      <c r="H1658">
        <v>437</v>
      </c>
      <c r="I1658">
        <v>119</v>
      </c>
      <c r="J1658">
        <v>11</v>
      </c>
      <c r="K1658">
        <v>942.91</v>
      </c>
      <c r="L1658">
        <v>1878.46</v>
      </c>
      <c r="M1658">
        <v>5</v>
      </c>
      <c r="N1658">
        <v>24</v>
      </c>
    </row>
    <row r="1659" spans="1:15" x14ac:dyDescent="0.25">
      <c r="A1659" t="s">
        <v>44</v>
      </c>
      <c r="B1659" t="s">
        <v>45</v>
      </c>
      <c r="C1659" t="s">
        <v>205</v>
      </c>
      <c r="D1659" t="s">
        <v>91</v>
      </c>
      <c r="E1659" t="s">
        <v>19</v>
      </c>
      <c r="F1659" t="s">
        <v>26</v>
      </c>
      <c r="G1659">
        <v>22386</v>
      </c>
      <c r="H1659">
        <v>665</v>
      </c>
      <c r="I1659">
        <v>167</v>
      </c>
      <c r="J1659">
        <v>73</v>
      </c>
      <c r="K1659">
        <v>6902.42</v>
      </c>
      <c r="L1659">
        <v>50084.47</v>
      </c>
      <c r="M1659">
        <v>30</v>
      </c>
      <c r="N1659">
        <v>26</v>
      </c>
      <c r="O1659" t="s">
        <v>43</v>
      </c>
    </row>
    <row r="1660" spans="1:15" x14ac:dyDescent="0.25">
      <c r="A1660" t="s">
        <v>38</v>
      </c>
      <c r="B1660" t="s">
        <v>39</v>
      </c>
      <c r="C1660" t="s">
        <v>419</v>
      </c>
      <c r="D1660" t="s">
        <v>41</v>
      </c>
      <c r="E1660" t="s">
        <v>42</v>
      </c>
      <c r="F1660" t="s">
        <v>20</v>
      </c>
      <c r="G1660">
        <v>19724</v>
      </c>
      <c r="H1660">
        <v>1065</v>
      </c>
      <c r="I1660">
        <v>499</v>
      </c>
      <c r="J1660">
        <v>56</v>
      </c>
      <c r="K1660">
        <v>3586.78</v>
      </c>
      <c r="L1660">
        <v>10354.219999999999</v>
      </c>
      <c r="M1660">
        <v>38</v>
      </c>
      <c r="N1660">
        <v>12</v>
      </c>
      <c r="O1660" t="s">
        <v>43</v>
      </c>
    </row>
    <row r="1661" spans="1:15" x14ac:dyDescent="0.25">
      <c r="A1661" t="s">
        <v>44</v>
      </c>
      <c r="B1661" t="s">
        <v>45</v>
      </c>
      <c r="C1661" t="s">
        <v>494</v>
      </c>
      <c r="D1661" t="s">
        <v>91</v>
      </c>
      <c r="E1661" t="s">
        <v>19</v>
      </c>
      <c r="F1661" t="s">
        <v>32</v>
      </c>
      <c r="G1661">
        <v>14833</v>
      </c>
      <c r="H1661">
        <v>471</v>
      </c>
      <c r="I1661">
        <v>202</v>
      </c>
      <c r="J1661">
        <v>51</v>
      </c>
      <c r="K1661">
        <v>4886.72</v>
      </c>
      <c r="L1661">
        <v>30450.400000000001</v>
      </c>
      <c r="M1661">
        <v>28</v>
      </c>
      <c r="N1661">
        <v>12</v>
      </c>
      <c r="O1661" t="s">
        <v>43</v>
      </c>
    </row>
    <row r="1662" spans="1:15" x14ac:dyDescent="0.25">
      <c r="A1662" t="s">
        <v>65</v>
      </c>
      <c r="B1662" t="s">
        <v>66</v>
      </c>
      <c r="C1662" t="s">
        <v>281</v>
      </c>
      <c r="D1662" t="s">
        <v>68</v>
      </c>
      <c r="E1662" t="s">
        <v>37</v>
      </c>
      <c r="F1662" t="s">
        <v>26</v>
      </c>
      <c r="G1662">
        <v>21641</v>
      </c>
      <c r="H1662">
        <v>2733</v>
      </c>
      <c r="I1662">
        <v>1481</v>
      </c>
      <c r="J1662">
        <v>543</v>
      </c>
      <c r="K1662">
        <v>1373.69</v>
      </c>
      <c r="L1662">
        <v>123800.61</v>
      </c>
      <c r="M1662">
        <v>407</v>
      </c>
      <c r="N1662">
        <v>24</v>
      </c>
      <c r="O1662" t="s">
        <v>21</v>
      </c>
    </row>
    <row r="1663" spans="1:15" x14ac:dyDescent="0.25">
      <c r="A1663" t="s">
        <v>38</v>
      </c>
      <c r="B1663" t="s">
        <v>39</v>
      </c>
      <c r="C1663" t="s">
        <v>350</v>
      </c>
      <c r="D1663" t="s">
        <v>106</v>
      </c>
      <c r="E1663" t="s">
        <v>42</v>
      </c>
      <c r="F1663" t="s">
        <v>32</v>
      </c>
      <c r="G1663">
        <v>44722</v>
      </c>
      <c r="H1663">
        <v>1957</v>
      </c>
      <c r="I1663">
        <v>914</v>
      </c>
      <c r="J1663">
        <v>130</v>
      </c>
      <c r="K1663">
        <v>6661.41</v>
      </c>
      <c r="L1663">
        <v>30723.69</v>
      </c>
      <c r="M1663">
        <v>77</v>
      </c>
      <c r="N1663">
        <v>14</v>
      </c>
      <c r="O1663" t="s">
        <v>23</v>
      </c>
    </row>
    <row r="1664" spans="1:15" x14ac:dyDescent="0.25">
      <c r="A1664" t="s">
        <v>44</v>
      </c>
      <c r="B1664" t="s">
        <v>45</v>
      </c>
      <c r="C1664" t="s">
        <v>294</v>
      </c>
      <c r="D1664" t="s">
        <v>25</v>
      </c>
      <c r="E1664" t="s">
        <v>19</v>
      </c>
      <c r="F1664" t="s">
        <v>55</v>
      </c>
      <c r="G1664">
        <v>10117</v>
      </c>
      <c r="H1664">
        <v>190</v>
      </c>
      <c r="I1664">
        <v>92</v>
      </c>
      <c r="J1664">
        <v>18</v>
      </c>
      <c r="K1664">
        <v>1147.4100000000001</v>
      </c>
      <c r="L1664">
        <v>11831.93</v>
      </c>
      <c r="M1664">
        <v>7</v>
      </c>
      <c r="N1664">
        <v>24</v>
      </c>
      <c r="O1664" t="s">
        <v>43</v>
      </c>
    </row>
    <row r="1665" spans="1:15" x14ac:dyDescent="0.25">
      <c r="A1665" t="s">
        <v>52</v>
      </c>
      <c r="B1665" t="s">
        <v>53</v>
      </c>
      <c r="C1665" t="s">
        <v>143</v>
      </c>
      <c r="D1665" t="s">
        <v>89</v>
      </c>
      <c r="E1665" t="s">
        <v>37</v>
      </c>
      <c r="F1665" t="s">
        <v>26</v>
      </c>
      <c r="G1665">
        <v>18483</v>
      </c>
      <c r="H1665">
        <v>1065</v>
      </c>
      <c r="I1665">
        <v>328</v>
      </c>
      <c r="J1665">
        <v>99</v>
      </c>
      <c r="K1665">
        <v>370.53</v>
      </c>
      <c r="L1665">
        <v>31187.85</v>
      </c>
      <c r="M1665">
        <v>82</v>
      </c>
      <c r="N1665">
        <v>17</v>
      </c>
      <c r="O1665" t="s">
        <v>43</v>
      </c>
    </row>
    <row r="1666" spans="1:15" x14ac:dyDescent="0.25">
      <c r="A1666" t="s">
        <v>38</v>
      </c>
      <c r="B1666" t="s">
        <v>39</v>
      </c>
      <c r="C1666" t="s">
        <v>186</v>
      </c>
      <c r="D1666" t="s">
        <v>106</v>
      </c>
      <c r="E1666" t="s">
        <v>42</v>
      </c>
      <c r="F1666" t="s">
        <v>32</v>
      </c>
      <c r="G1666">
        <v>21390</v>
      </c>
      <c r="H1666">
        <v>1053</v>
      </c>
      <c r="I1666">
        <v>328</v>
      </c>
      <c r="J1666">
        <v>104</v>
      </c>
      <c r="K1666">
        <v>2071.2800000000002</v>
      </c>
      <c r="L1666">
        <v>22007.919999999998</v>
      </c>
      <c r="M1666">
        <v>72</v>
      </c>
      <c r="N1666">
        <v>17</v>
      </c>
      <c r="O1666" t="s">
        <v>43</v>
      </c>
    </row>
    <row r="1667" spans="1:15" x14ac:dyDescent="0.25">
      <c r="A1667" t="s">
        <v>52</v>
      </c>
      <c r="B1667" t="s">
        <v>53</v>
      </c>
      <c r="C1667" t="s">
        <v>305</v>
      </c>
      <c r="D1667" t="s">
        <v>138</v>
      </c>
      <c r="E1667" t="s">
        <v>37</v>
      </c>
      <c r="F1667" t="s">
        <v>20</v>
      </c>
      <c r="G1667">
        <v>28617</v>
      </c>
      <c r="H1667">
        <v>1491</v>
      </c>
      <c r="I1667">
        <v>636</v>
      </c>
      <c r="J1667">
        <v>189</v>
      </c>
      <c r="K1667">
        <v>887.67</v>
      </c>
      <c r="L1667">
        <v>58026.94</v>
      </c>
      <c r="M1667">
        <v>158</v>
      </c>
      <c r="O1667" t="s">
        <v>23</v>
      </c>
    </row>
    <row r="1668" spans="1:15" x14ac:dyDescent="0.25">
      <c r="A1668" t="s">
        <v>76</v>
      </c>
      <c r="B1668" t="s">
        <v>77</v>
      </c>
      <c r="C1668" t="s">
        <v>610</v>
      </c>
      <c r="D1668" t="s">
        <v>82</v>
      </c>
      <c r="E1668" t="s">
        <v>42</v>
      </c>
      <c r="F1668" t="s">
        <v>32</v>
      </c>
      <c r="G1668">
        <v>40979</v>
      </c>
      <c r="H1668">
        <v>500</v>
      </c>
      <c r="I1668">
        <v>174</v>
      </c>
      <c r="J1668">
        <v>33</v>
      </c>
      <c r="K1668">
        <v>1171.4000000000001</v>
      </c>
      <c r="L1668">
        <v>5150.05</v>
      </c>
      <c r="M1668">
        <v>17</v>
      </c>
      <c r="N1668">
        <v>22</v>
      </c>
      <c r="O1668" t="s">
        <v>43</v>
      </c>
    </row>
    <row r="1669" spans="1:15" x14ac:dyDescent="0.25">
      <c r="A1669" t="s">
        <v>92</v>
      </c>
      <c r="B1669" t="s">
        <v>93</v>
      </c>
      <c r="C1669" t="s">
        <v>336</v>
      </c>
      <c r="D1669" t="s">
        <v>149</v>
      </c>
      <c r="E1669" t="s">
        <v>31</v>
      </c>
      <c r="F1669" t="s">
        <v>51</v>
      </c>
      <c r="G1669">
        <v>65169</v>
      </c>
      <c r="H1669">
        <v>437</v>
      </c>
      <c r="I1669">
        <v>205</v>
      </c>
      <c r="J1669">
        <v>17</v>
      </c>
      <c r="K1669">
        <v>1011.3</v>
      </c>
      <c r="L1669">
        <v>2911.75</v>
      </c>
      <c r="M1669">
        <v>7</v>
      </c>
      <c r="N1669">
        <v>20</v>
      </c>
      <c r="O1669" t="s">
        <v>21</v>
      </c>
    </row>
    <row r="1670" spans="1:15" x14ac:dyDescent="0.25">
      <c r="A1670" t="s">
        <v>98</v>
      </c>
      <c r="B1670" t="s">
        <v>99</v>
      </c>
      <c r="C1670" t="s">
        <v>56</v>
      </c>
      <c r="D1670" t="s">
        <v>120</v>
      </c>
      <c r="E1670" t="s">
        <v>42</v>
      </c>
      <c r="F1670" t="s">
        <v>20</v>
      </c>
      <c r="G1670">
        <v>21634</v>
      </c>
      <c r="H1670">
        <v>3096</v>
      </c>
      <c r="I1670">
        <v>800</v>
      </c>
      <c r="J1670">
        <v>476</v>
      </c>
      <c r="K1670">
        <v>1833.56</v>
      </c>
      <c r="L1670">
        <v>118160.04</v>
      </c>
      <c r="M1670">
        <v>371</v>
      </c>
      <c r="N1670">
        <v>21</v>
      </c>
      <c r="O1670" t="s">
        <v>43</v>
      </c>
    </row>
    <row r="1671" spans="1:15" x14ac:dyDescent="0.25">
      <c r="A1671" t="s">
        <v>113</v>
      </c>
      <c r="B1671" t="s">
        <v>114</v>
      </c>
      <c r="C1671" t="s">
        <v>253</v>
      </c>
      <c r="D1671" t="s">
        <v>36</v>
      </c>
      <c r="E1671" t="s">
        <v>19</v>
      </c>
      <c r="F1671" t="s">
        <v>55</v>
      </c>
      <c r="G1671">
        <v>24618</v>
      </c>
      <c r="H1671">
        <v>1554</v>
      </c>
      <c r="I1671">
        <v>570</v>
      </c>
      <c r="J1671">
        <v>148</v>
      </c>
      <c r="K1671">
        <v>5521.18</v>
      </c>
      <c r="L1671">
        <v>34585.93</v>
      </c>
      <c r="M1671">
        <v>118</v>
      </c>
      <c r="N1671">
        <v>20</v>
      </c>
      <c r="O1671" t="s">
        <v>43</v>
      </c>
    </row>
    <row r="1672" spans="1:15" x14ac:dyDescent="0.25">
      <c r="A1672" t="s">
        <v>92</v>
      </c>
      <c r="B1672" t="s">
        <v>93</v>
      </c>
      <c r="C1672" t="s">
        <v>245</v>
      </c>
      <c r="D1672" t="s">
        <v>95</v>
      </c>
      <c r="E1672" t="s">
        <v>31</v>
      </c>
      <c r="F1672" t="s">
        <v>55</v>
      </c>
      <c r="G1672">
        <v>45451</v>
      </c>
      <c r="H1672">
        <v>614</v>
      </c>
      <c r="I1672">
        <v>318</v>
      </c>
      <c r="J1672">
        <v>14</v>
      </c>
      <c r="K1672">
        <v>2010.79</v>
      </c>
      <c r="L1672">
        <v>2292.63</v>
      </c>
      <c r="M1672">
        <v>7</v>
      </c>
      <c r="N1672">
        <v>15</v>
      </c>
      <c r="O1672" t="s">
        <v>43</v>
      </c>
    </row>
    <row r="1673" spans="1:15" x14ac:dyDescent="0.25">
      <c r="A1673" t="s">
        <v>27</v>
      </c>
      <c r="B1673" t="s">
        <v>28</v>
      </c>
      <c r="C1673" t="s">
        <v>147</v>
      </c>
      <c r="D1673" t="s">
        <v>138</v>
      </c>
      <c r="E1673" t="s">
        <v>31</v>
      </c>
      <c r="F1673" t="s">
        <v>51</v>
      </c>
      <c r="G1673">
        <v>58576</v>
      </c>
      <c r="H1673">
        <v>3108</v>
      </c>
      <c r="I1673">
        <v>1544</v>
      </c>
      <c r="J1673">
        <v>409</v>
      </c>
      <c r="K1673">
        <v>788.98</v>
      </c>
      <c r="L1673">
        <v>128363.86</v>
      </c>
      <c r="M1673">
        <v>267</v>
      </c>
      <c r="N1673">
        <v>25</v>
      </c>
      <c r="O1673" t="s">
        <v>23</v>
      </c>
    </row>
    <row r="1674" spans="1:15" x14ac:dyDescent="0.25">
      <c r="A1674" t="s">
        <v>178</v>
      </c>
      <c r="B1674" t="s">
        <v>179</v>
      </c>
      <c r="C1674" t="s">
        <v>505</v>
      </c>
      <c r="D1674" t="s">
        <v>149</v>
      </c>
      <c r="E1674" t="s">
        <v>64</v>
      </c>
      <c r="F1674" t="s">
        <v>51</v>
      </c>
      <c r="G1674">
        <v>81440</v>
      </c>
      <c r="H1674">
        <v>1000</v>
      </c>
      <c r="I1674">
        <v>529</v>
      </c>
      <c r="J1674">
        <v>30</v>
      </c>
      <c r="K1674">
        <v>3574.71</v>
      </c>
      <c r="L1674">
        <v>4117.53</v>
      </c>
      <c r="M1674">
        <v>11</v>
      </c>
      <c r="N1674">
        <v>8</v>
      </c>
      <c r="O1674" t="s">
        <v>21</v>
      </c>
    </row>
    <row r="1675" spans="1:15" x14ac:dyDescent="0.25">
      <c r="A1675" t="s">
        <v>76</v>
      </c>
      <c r="B1675" t="s">
        <v>77</v>
      </c>
      <c r="C1675" t="s">
        <v>102</v>
      </c>
      <c r="D1675" t="s">
        <v>108</v>
      </c>
      <c r="E1675" t="s">
        <v>42</v>
      </c>
      <c r="F1675" t="s">
        <v>20</v>
      </c>
      <c r="G1675">
        <v>28934</v>
      </c>
      <c r="H1675">
        <v>638</v>
      </c>
      <c r="I1675">
        <v>305</v>
      </c>
      <c r="J1675">
        <v>39</v>
      </c>
      <c r="K1675">
        <v>799.07</v>
      </c>
      <c r="L1675">
        <v>6378.47</v>
      </c>
      <c r="M1675">
        <v>22</v>
      </c>
      <c r="N1675">
        <v>11</v>
      </c>
      <c r="O1675" t="s">
        <v>43</v>
      </c>
    </row>
    <row r="1676" spans="1:15" x14ac:dyDescent="0.25">
      <c r="A1676" t="s">
        <v>76</v>
      </c>
      <c r="B1676" t="s">
        <v>77</v>
      </c>
      <c r="C1676" t="s">
        <v>619</v>
      </c>
      <c r="D1676" t="s">
        <v>108</v>
      </c>
      <c r="E1676" t="s">
        <v>42</v>
      </c>
      <c r="F1676" t="s">
        <v>51</v>
      </c>
      <c r="G1676">
        <v>48771</v>
      </c>
      <c r="H1676">
        <v>491</v>
      </c>
      <c r="I1676">
        <v>255</v>
      </c>
      <c r="J1676">
        <v>15</v>
      </c>
      <c r="K1676">
        <v>1119.22</v>
      </c>
      <c r="L1676">
        <v>3116.32</v>
      </c>
      <c r="M1676">
        <v>9</v>
      </c>
      <c r="N1676">
        <v>19</v>
      </c>
      <c r="O1676" t="s">
        <v>23</v>
      </c>
    </row>
    <row r="1677" spans="1:15" x14ac:dyDescent="0.25">
      <c r="A1677" t="s">
        <v>92</v>
      </c>
      <c r="B1677" t="s">
        <v>93</v>
      </c>
      <c r="C1677" t="s">
        <v>126</v>
      </c>
      <c r="D1677" t="s">
        <v>95</v>
      </c>
      <c r="E1677" t="s">
        <v>31</v>
      </c>
      <c r="F1677" t="s">
        <v>51</v>
      </c>
      <c r="G1677">
        <v>36356</v>
      </c>
      <c r="H1677">
        <v>534</v>
      </c>
      <c r="I1677">
        <v>250</v>
      </c>
      <c r="J1677">
        <v>13</v>
      </c>
      <c r="K1677">
        <v>1110.6500000000001</v>
      </c>
      <c r="L1677">
        <v>1672.09</v>
      </c>
      <c r="M1677">
        <v>7</v>
      </c>
      <c r="N1677">
        <v>25</v>
      </c>
      <c r="O1677" t="s">
        <v>43</v>
      </c>
    </row>
    <row r="1678" spans="1:15" x14ac:dyDescent="0.25">
      <c r="A1678" t="s">
        <v>52</v>
      </c>
      <c r="B1678" t="s">
        <v>53</v>
      </c>
      <c r="C1678" t="s">
        <v>278</v>
      </c>
      <c r="D1678" t="s">
        <v>89</v>
      </c>
      <c r="E1678" t="s">
        <v>37</v>
      </c>
      <c r="F1678" t="s">
        <v>20</v>
      </c>
      <c r="G1678">
        <v>33753</v>
      </c>
      <c r="H1678">
        <v>2080</v>
      </c>
      <c r="I1678">
        <v>599</v>
      </c>
      <c r="J1678">
        <v>314</v>
      </c>
      <c r="K1678">
        <v>946.16</v>
      </c>
      <c r="L1678">
        <v>85308.5</v>
      </c>
      <c r="M1678">
        <v>220</v>
      </c>
      <c r="N1678">
        <v>26</v>
      </c>
      <c r="O1678" t="s">
        <v>21</v>
      </c>
    </row>
    <row r="1679" spans="1:15" x14ac:dyDescent="0.25">
      <c r="A1679" t="s">
        <v>33</v>
      </c>
      <c r="B1679" t="s">
        <v>34</v>
      </c>
      <c r="C1679" t="s">
        <v>338</v>
      </c>
      <c r="D1679" t="s">
        <v>164</v>
      </c>
      <c r="E1679" t="s">
        <v>37</v>
      </c>
      <c r="F1679" t="s">
        <v>32</v>
      </c>
      <c r="G1679">
        <v>32805</v>
      </c>
      <c r="H1679">
        <v>1441</v>
      </c>
      <c r="I1679">
        <v>594</v>
      </c>
      <c r="J1679">
        <v>176</v>
      </c>
      <c r="K1679">
        <v>3800.8</v>
      </c>
      <c r="L1679">
        <v>42064.959999999999</v>
      </c>
      <c r="M1679">
        <v>140</v>
      </c>
      <c r="N1679">
        <v>28</v>
      </c>
      <c r="O1679" t="s">
        <v>43</v>
      </c>
    </row>
    <row r="1680" spans="1:15" x14ac:dyDescent="0.25">
      <c r="A1680" t="s">
        <v>60</v>
      </c>
      <c r="B1680" t="s">
        <v>61</v>
      </c>
      <c r="C1680" t="s">
        <v>363</v>
      </c>
      <c r="D1680" t="s">
        <v>70</v>
      </c>
      <c r="E1680" t="s">
        <v>64</v>
      </c>
      <c r="F1680" t="s">
        <v>32</v>
      </c>
      <c r="G1680">
        <v>54112</v>
      </c>
      <c r="H1680">
        <v>1863</v>
      </c>
      <c r="I1680">
        <v>623</v>
      </c>
      <c r="J1680">
        <v>185</v>
      </c>
      <c r="K1680">
        <v>4759.46</v>
      </c>
      <c r="L1680">
        <v>39099.68</v>
      </c>
      <c r="M1680">
        <v>132</v>
      </c>
      <c r="N1680">
        <v>12</v>
      </c>
      <c r="O1680" t="s">
        <v>23</v>
      </c>
    </row>
    <row r="1681" spans="1:15" x14ac:dyDescent="0.25">
      <c r="A1681" t="s">
        <v>44</v>
      </c>
      <c r="B1681" t="s">
        <v>45</v>
      </c>
      <c r="C1681" t="s">
        <v>254</v>
      </c>
      <c r="D1681" t="s">
        <v>91</v>
      </c>
      <c r="E1681" t="s">
        <v>19</v>
      </c>
      <c r="F1681" t="s">
        <v>32</v>
      </c>
      <c r="G1681">
        <v>14949</v>
      </c>
      <c r="H1681">
        <v>513</v>
      </c>
      <c r="I1681">
        <v>225</v>
      </c>
      <c r="J1681">
        <v>42</v>
      </c>
      <c r="K1681">
        <v>3893.46</v>
      </c>
      <c r="L1681">
        <v>30506.33</v>
      </c>
      <c r="M1681">
        <v>25</v>
      </c>
      <c r="N1681">
        <v>24</v>
      </c>
      <c r="O1681" t="s">
        <v>43</v>
      </c>
    </row>
    <row r="1682" spans="1:15" x14ac:dyDescent="0.25">
      <c r="A1682" t="s">
        <v>92</v>
      </c>
      <c r="B1682" t="s">
        <v>93</v>
      </c>
      <c r="C1682" t="s">
        <v>351</v>
      </c>
      <c r="D1682" t="s">
        <v>95</v>
      </c>
      <c r="E1682" t="s">
        <v>31</v>
      </c>
      <c r="F1682" t="s">
        <v>32</v>
      </c>
      <c r="G1682">
        <v>23251</v>
      </c>
      <c r="H1682">
        <v>289</v>
      </c>
      <c r="I1682">
        <v>120</v>
      </c>
      <c r="J1682">
        <v>9</v>
      </c>
      <c r="K1682">
        <v>980.38</v>
      </c>
      <c r="L1682">
        <v>1393.95</v>
      </c>
      <c r="M1682">
        <v>3</v>
      </c>
      <c r="N1682">
        <v>29</v>
      </c>
      <c r="O1682" t="s">
        <v>21</v>
      </c>
    </row>
    <row r="1683" spans="1:15" x14ac:dyDescent="0.25">
      <c r="A1683" t="s">
        <v>129</v>
      </c>
      <c r="B1683" t="s">
        <v>130</v>
      </c>
      <c r="C1683" t="s">
        <v>594</v>
      </c>
      <c r="D1683" t="s">
        <v>108</v>
      </c>
      <c r="E1683" t="s">
        <v>31</v>
      </c>
      <c r="F1683" t="s">
        <v>55</v>
      </c>
      <c r="G1683">
        <v>27381</v>
      </c>
      <c r="H1683">
        <v>676</v>
      </c>
      <c r="I1683">
        <v>170</v>
      </c>
      <c r="J1683">
        <v>45</v>
      </c>
      <c r="K1683">
        <v>1409.56</v>
      </c>
      <c r="L1683">
        <v>9784.5400000000009</v>
      </c>
      <c r="M1683">
        <v>26</v>
      </c>
      <c r="N1683">
        <v>9</v>
      </c>
      <c r="O1683" t="s">
        <v>43</v>
      </c>
    </row>
    <row r="1684" spans="1:15" x14ac:dyDescent="0.25">
      <c r="A1684" t="s">
        <v>65</v>
      </c>
      <c r="B1684" t="s">
        <v>66</v>
      </c>
      <c r="C1684" t="s">
        <v>285</v>
      </c>
      <c r="D1684" t="s">
        <v>103</v>
      </c>
      <c r="E1684" t="s">
        <v>37</v>
      </c>
      <c r="F1684" t="s">
        <v>32</v>
      </c>
      <c r="G1684">
        <v>14277</v>
      </c>
      <c r="H1684">
        <v>1967</v>
      </c>
      <c r="I1684">
        <v>756</v>
      </c>
      <c r="J1684">
        <v>366</v>
      </c>
      <c r="K1684">
        <v>1552.7</v>
      </c>
      <c r="L1684">
        <v>132307.71</v>
      </c>
      <c r="M1684">
        <v>277</v>
      </c>
      <c r="N1684">
        <v>25</v>
      </c>
      <c r="O1684" t="s">
        <v>23</v>
      </c>
    </row>
    <row r="1685" spans="1:15" x14ac:dyDescent="0.25">
      <c r="A1685" t="s">
        <v>129</v>
      </c>
      <c r="B1685" t="s">
        <v>130</v>
      </c>
      <c r="C1685" t="s">
        <v>346</v>
      </c>
      <c r="D1685" t="s">
        <v>82</v>
      </c>
      <c r="E1685" t="s">
        <v>31</v>
      </c>
      <c r="F1685" t="s">
        <v>55</v>
      </c>
      <c r="G1685">
        <v>85384</v>
      </c>
      <c r="H1685">
        <v>987</v>
      </c>
      <c r="I1685">
        <v>417</v>
      </c>
      <c r="J1685">
        <v>45</v>
      </c>
      <c r="K1685">
        <v>2163.4899999999998</v>
      </c>
      <c r="L1685">
        <v>10843.15</v>
      </c>
      <c r="M1685">
        <v>23</v>
      </c>
      <c r="N1685">
        <v>13</v>
      </c>
      <c r="O1685" t="s">
        <v>21</v>
      </c>
    </row>
    <row r="1686" spans="1:15" x14ac:dyDescent="0.25">
      <c r="A1686" t="s">
        <v>52</v>
      </c>
      <c r="B1686" t="s">
        <v>53</v>
      </c>
      <c r="C1686" t="s">
        <v>336</v>
      </c>
      <c r="D1686" t="s">
        <v>89</v>
      </c>
      <c r="E1686" t="s">
        <v>37</v>
      </c>
      <c r="F1686" t="s">
        <v>55</v>
      </c>
      <c r="G1686">
        <v>24861</v>
      </c>
      <c r="H1686">
        <v>1512</v>
      </c>
      <c r="I1686">
        <v>695</v>
      </c>
      <c r="J1686">
        <v>202</v>
      </c>
      <c r="K1686">
        <v>499.12</v>
      </c>
      <c r="L1686">
        <v>54668.91</v>
      </c>
      <c r="M1686">
        <v>154</v>
      </c>
      <c r="N1686">
        <v>29</v>
      </c>
      <c r="O1686" t="s">
        <v>21</v>
      </c>
    </row>
    <row r="1687" spans="1:15" x14ac:dyDescent="0.25">
      <c r="A1687" t="s">
        <v>98</v>
      </c>
      <c r="B1687" t="s">
        <v>99</v>
      </c>
      <c r="C1687" t="s">
        <v>162</v>
      </c>
      <c r="D1687" t="s">
        <v>68</v>
      </c>
      <c r="E1687" t="s">
        <v>42</v>
      </c>
      <c r="F1687" t="s">
        <v>26</v>
      </c>
      <c r="G1687">
        <v>22734</v>
      </c>
      <c r="H1687">
        <v>1880</v>
      </c>
      <c r="I1687">
        <v>767</v>
      </c>
      <c r="J1687">
        <v>243</v>
      </c>
      <c r="K1687">
        <v>1199.92</v>
      </c>
      <c r="L1687">
        <v>91883.53</v>
      </c>
      <c r="M1687">
        <v>175</v>
      </c>
      <c r="N1687">
        <v>15</v>
      </c>
      <c r="O1687" t="s">
        <v>23</v>
      </c>
    </row>
    <row r="1688" spans="1:15" x14ac:dyDescent="0.25">
      <c r="A1688" t="s">
        <v>44</v>
      </c>
      <c r="B1688" t="s">
        <v>45</v>
      </c>
      <c r="C1688" t="s">
        <v>462</v>
      </c>
      <c r="D1688" t="s">
        <v>18</v>
      </c>
      <c r="E1688" t="s">
        <v>19</v>
      </c>
      <c r="F1688" t="s">
        <v>32</v>
      </c>
      <c r="G1688">
        <v>18076</v>
      </c>
      <c r="H1688">
        <v>386</v>
      </c>
      <c r="I1688">
        <v>104</v>
      </c>
      <c r="J1688">
        <v>29</v>
      </c>
      <c r="K1688">
        <v>3173.23</v>
      </c>
      <c r="L1688">
        <v>14987.24</v>
      </c>
      <c r="M1688">
        <v>16</v>
      </c>
      <c r="N1688">
        <v>9</v>
      </c>
      <c r="O1688" t="s">
        <v>43</v>
      </c>
    </row>
    <row r="1689" spans="1:15" x14ac:dyDescent="0.25">
      <c r="A1689" t="s">
        <v>113</v>
      </c>
      <c r="B1689" t="s">
        <v>114</v>
      </c>
      <c r="C1689" t="s">
        <v>263</v>
      </c>
      <c r="D1689" t="s">
        <v>170</v>
      </c>
      <c r="E1689" t="s">
        <v>19</v>
      </c>
      <c r="F1689" t="s">
        <v>20</v>
      </c>
      <c r="G1689">
        <v>28029</v>
      </c>
      <c r="H1689">
        <v>1780</v>
      </c>
      <c r="I1689">
        <v>695</v>
      </c>
      <c r="J1689">
        <v>164</v>
      </c>
      <c r="K1689">
        <v>6085.32</v>
      </c>
      <c r="L1689">
        <v>38979.78</v>
      </c>
      <c r="M1689">
        <v>133</v>
      </c>
      <c r="N1689">
        <v>20</v>
      </c>
      <c r="O1689" t="s">
        <v>23</v>
      </c>
    </row>
    <row r="1690" spans="1:15" x14ac:dyDescent="0.25">
      <c r="A1690" t="s">
        <v>178</v>
      </c>
      <c r="B1690" t="s">
        <v>179</v>
      </c>
      <c r="C1690" t="s">
        <v>620</v>
      </c>
      <c r="D1690" t="s">
        <v>95</v>
      </c>
      <c r="E1690" t="s">
        <v>64</v>
      </c>
      <c r="F1690" t="s">
        <v>55</v>
      </c>
      <c r="G1690">
        <v>63376</v>
      </c>
      <c r="H1690">
        <v>1052</v>
      </c>
      <c r="I1690">
        <v>495</v>
      </c>
      <c r="J1690">
        <v>23</v>
      </c>
      <c r="K1690">
        <v>3155.67</v>
      </c>
      <c r="L1690">
        <v>4061.12</v>
      </c>
      <c r="M1690">
        <v>10</v>
      </c>
      <c r="N1690">
        <v>16</v>
      </c>
      <c r="O1690" t="s">
        <v>23</v>
      </c>
    </row>
    <row r="1691" spans="1:15" x14ac:dyDescent="0.25">
      <c r="A1691" t="s">
        <v>92</v>
      </c>
      <c r="B1691" t="s">
        <v>93</v>
      </c>
      <c r="C1691" t="s">
        <v>303</v>
      </c>
      <c r="D1691" t="s">
        <v>95</v>
      </c>
      <c r="E1691" t="s">
        <v>31</v>
      </c>
      <c r="F1691" t="s">
        <v>32</v>
      </c>
      <c r="G1691">
        <v>89924</v>
      </c>
      <c r="H1691">
        <v>541</v>
      </c>
      <c r="I1691">
        <v>265</v>
      </c>
      <c r="J1691">
        <v>18</v>
      </c>
      <c r="K1691">
        <v>1972.25</v>
      </c>
      <c r="L1691">
        <v>2797.62</v>
      </c>
      <c r="M1691">
        <v>6</v>
      </c>
      <c r="N1691">
        <v>29</v>
      </c>
      <c r="O1691" t="s">
        <v>43</v>
      </c>
    </row>
    <row r="1692" spans="1:15" x14ac:dyDescent="0.25">
      <c r="A1692" t="s">
        <v>47</v>
      </c>
      <c r="B1692" t="s">
        <v>48</v>
      </c>
      <c r="C1692" t="s">
        <v>351</v>
      </c>
      <c r="D1692" t="s">
        <v>41</v>
      </c>
      <c r="E1692" t="s">
        <v>37</v>
      </c>
      <c r="F1692" t="s">
        <v>32</v>
      </c>
      <c r="G1692">
        <v>32125</v>
      </c>
      <c r="H1692">
        <v>1301</v>
      </c>
      <c r="I1692">
        <v>371</v>
      </c>
      <c r="J1692">
        <v>89</v>
      </c>
      <c r="K1692">
        <v>4303.2299999999996</v>
      </c>
      <c r="L1692">
        <v>19451.580000000002</v>
      </c>
      <c r="M1692">
        <v>52</v>
      </c>
      <c r="N1692">
        <v>14</v>
      </c>
      <c r="O1692" t="s">
        <v>21</v>
      </c>
    </row>
    <row r="1693" spans="1:15" x14ac:dyDescent="0.25">
      <c r="A1693" t="s">
        <v>129</v>
      </c>
      <c r="B1693" t="s">
        <v>130</v>
      </c>
      <c r="C1693" t="s">
        <v>471</v>
      </c>
      <c r="D1693" t="s">
        <v>108</v>
      </c>
      <c r="E1693" t="s">
        <v>31</v>
      </c>
      <c r="F1693" t="s">
        <v>20</v>
      </c>
      <c r="G1693">
        <v>71312</v>
      </c>
      <c r="H1693">
        <v>914</v>
      </c>
      <c r="I1693">
        <v>392</v>
      </c>
      <c r="J1693">
        <v>31</v>
      </c>
      <c r="K1693">
        <v>2060.5500000000002</v>
      </c>
      <c r="L1693">
        <v>6330.2</v>
      </c>
      <c r="M1693">
        <v>15</v>
      </c>
      <c r="N1693">
        <v>12</v>
      </c>
      <c r="O1693" t="s">
        <v>23</v>
      </c>
    </row>
    <row r="1694" spans="1:15" x14ac:dyDescent="0.25">
      <c r="A1694" t="s">
        <v>98</v>
      </c>
      <c r="B1694" t="s">
        <v>99</v>
      </c>
      <c r="C1694" t="s">
        <v>285</v>
      </c>
      <c r="D1694" t="s">
        <v>68</v>
      </c>
      <c r="E1694" t="s">
        <v>42</v>
      </c>
      <c r="F1694" t="s">
        <v>20</v>
      </c>
      <c r="G1694">
        <v>17462</v>
      </c>
      <c r="H1694">
        <v>2593</v>
      </c>
      <c r="I1694">
        <v>1021</v>
      </c>
      <c r="J1694">
        <v>355</v>
      </c>
      <c r="K1694">
        <v>1717.92</v>
      </c>
      <c r="L1694">
        <v>76397.710000000006</v>
      </c>
      <c r="M1694">
        <v>282</v>
      </c>
      <c r="N1694">
        <v>10</v>
      </c>
    </row>
    <row r="1695" spans="1:15" x14ac:dyDescent="0.25">
      <c r="A1695" t="s">
        <v>60</v>
      </c>
      <c r="B1695" t="s">
        <v>61</v>
      </c>
      <c r="C1695" t="s">
        <v>558</v>
      </c>
      <c r="D1695" t="s">
        <v>63</v>
      </c>
      <c r="E1695" t="s">
        <v>64</v>
      </c>
      <c r="F1695" t="s">
        <v>55</v>
      </c>
      <c r="G1695">
        <v>47239</v>
      </c>
      <c r="H1695">
        <v>1657</v>
      </c>
      <c r="I1695">
        <v>424</v>
      </c>
      <c r="J1695">
        <v>142</v>
      </c>
      <c r="K1695">
        <v>2498.2600000000002</v>
      </c>
      <c r="L1695">
        <v>34201.160000000003</v>
      </c>
      <c r="M1695">
        <v>79</v>
      </c>
      <c r="N1695">
        <v>20</v>
      </c>
      <c r="O1695" t="s">
        <v>23</v>
      </c>
    </row>
    <row r="1696" spans="1:15" x14ac:dyDescent="0.25">
      <c r="A1696" t="s">
        <v>44</v>
      </c>
      <c r="B1696" t="s">
        <v>45</v>
      </c>
      <c r="C1696" t="s">
        <v>226</v>
      </c>
      <c r="D1696" t="s">
        <v>18</v>
      </c>
      <c r="E1696" t="s">
        <v>19</v>
      </c>
      <c r="F1696" t="s">
        <v>26</v>
      </c>
      <c r="G1696">
        <v>8819</v>
      </c>
      <c r="H1696">
        <v>244</v>
      </c>
      <c r="I1696">
        <v>111</v>
      </c>
      <c r="J1696">
        <v>23</v>
      </c>
      <c r="K1696">
        <v>2055.33</v>
      </c>
      <c r="L1696">
        <v>14409.84</v>
      </c>
      <c r="M1696">
        <v>14</v>
      </c>
      <c r="N1696">
        <v>19</v>
      </c>
      <c r="O1696" t="s">
        <v>23</v>
      </c>
    </row>
    <row r="1697" spans="1:15" x14ac:dyDescent="0.25">
      <c r="A1697" t="s">
        <v>178</v>
      </c>
      <c r="B1697" t="s">
        <v>179</v>
      </c>
      <c r="C1697" t="s">
        <v>592</v>
      </c>
      <c r="D1697" t="s">
        <v>95</v>
      </c>
      <c r="E1697" t="s">
        <v>64</v>
      </c>
      <c r="F1697" t="s">
        <v>20</v>
      </c>
      <c r="G1697">
        <v>30613</v>
      </c>
      <c r="H1697">
        <v>301</v>
      </c>
      <c r="I1697">
        <v>164</v>
      </c>
      <c r="J1697">
        <v>6</v>
      </c>
      <c r="K1697">
        <v>660.09</v>
      </c>
      <c r="L1697">
        <v>812.54</v>
      </c>
      <c r="M1697">
        <v>2</v>
      </c>
      <c r="N1697">
        <v>26</v>
      </c>
    </row>
    <row r="1698" spans="1:15" x14ac:dyDescent="0.25">
      <c r="A1698" t="s">
        <v>44</v>
      </c>
      <c r="B1698" t="s">
        <v>45</v>
      </c>
      <c r="C1698" t="s">
        <v>268</v>
      </c>
      <c r="D1698" t="s">
        <v>91</v>
      </c>
      <c r="E1698" t="s">
        <v>19</v>
      </c>
      <c r="F1698" t="s">
        <v>51</v>
      </c>
      <c r="G1698">
        <v>6112</v>
      </c>
      <c r="H1698">
        <v>178</v>
      </c>
      <c r="I1698">
        <v>65</v>
      </c>
      <c r="J1698">
        <v>13</v>
      </c>
      <c r="K1698">
        <v>1586.53</v>
      </c>
      <c r="L1698">
        <v>7283.27</v>
      </c>
      <c r="M1698">
        <v>6</v>
      </c>
      <c r="N1698">
        <v>7</v>
      </c>
      <c r="O1698" t="s">
        <v>43</v>
      </c>
    </row>
    <row r="1699" spans="1:15" x14ac:dyDescent="0.25">
      <c r="A1699" t="s">
        <v>178</v>
      </c>
      <c r="B1699" t="s">
        <v>179</v>
      </c>
      <c r="C1699" t="s">
        <v>94</v>
      </c>
      <c r="D1699" t="s">
        <v>149</v>
      </c>
      <c r="E1699" t="s">
        <v>64</v>
      </c>
      <c r="F1699" t="s">
        <v>32</v>
      </c>
      <c r="G1699">
        <v>66018</v>
      </c>
      <c r="H1699">
        <v>689</v>
      </c>
      <c r="I1699">
        <v>252</v>
      </c>
      <c r="J1699">
        <v>19</v>
      </c>
      <c r="K1699">
        <v>1875.92</v>
      </c>
      <c r="L1699">
        <v>3291.18</v>
      </c>
      <c r="M1699">
        <v>7</v>
      </c>
      <c r="N1699">
        <v>30</v>
      </c>
      <c r="O1699" t="s">
        <v>43</v>
      </c>
    </row>
    <row r="1700" spans="1:15" x14ac:dyDescent="0.25">
      <c r="A1700" t="s">
        <v>47</v>
      </c>
      <c r="B1700" t="s">
        <v>48</v>
      </c>
      <c r="C1700" t="s">
        <v>621</v>
      </c>
      <c r="D1700" t="s">
        <v>49</v>
      </c>
      <c r="E1700" t="s">
        <v>37</v>
      </c>
      <c r="F1700" t="s">
        <v>32</v>
      </c>
      <c r="G1700">
        <v>52653</v>
      </c>
      <c r="H1700">
        <v>2100</v>
      </c>
      <c r="I1700">
        <v>656</v>
      </c>
      <c r="J1700">
        <v>138</v>
      </c>
      <c r="K1700">
        <v>6637.3</v>
      </c>
      <c r="L1700">
        <v>23169.48</v>
      </c>
      <c r="M1700">
        <v>74</v>
      </c>
      <c r="N1700">
        <v>16</v>
      </c>
      <c r="O1700" t="s">
        <v>43</v>
      </c>
    </row>
    <row r="1701" spans="1:15" x14ac:dyDescent="0.25">
      <c r="A1701" t="s">
        <v>178</v>
      </c>
      <c r="B1701" t="s">
        <v>179</v>
      </c>
      <c r="C1701" t="s">
        <v>397</v>
      </c>
      <c r="D1701" t="s">
        <v>95</v>
      </c>
      <c r="E1701" t="s">
        <v>64</v>
      </c>
      <c r="F1701" t="s">
        <v>26</v>
      </c>
      <c r="G1701">
        <v>34602</v>
      </c>
      <c r="H1701">
        <v>275</v>
      </c>
      <c r="I1701">
        <v>88</v>
      </c>
      <c r="J1701">
        <v>5</v>
      </c>
      <c r="K1701">
        <v>953.2</v>
      </c>
      <c r="L1701">
        <v>855.02</v>
      </c>
      <c r="M1701">
        <v>2</v>
      </c>
      <c r="N1701">
        <v>10</v>
      </c>
      <c r="O1701" t="s">
        <v>21</v>
      </c>
    </row>
    <row r="1702" spans="1:15" x14ac:dyDescent="0.25">
      <c r="A1702" t="s">
        <v>72</v>
      </c>
      <c r="B1702" t="s">
        <v>73</v>
      </c>
      <c r="C1702" t="s">
        <v>384</v>
      </c>
      <c r="D1702" t="s">
        <v>63</v>
      </c>
      <c r="E1702" t="s">
        <v>31</v>
      </c>
      <c r="F1702" t="s">
        <v>32</v>
      </c>
      <c r="G1702">
        <v>33246</v>
      </c>
      <c r="H1702">
        <v>1454</v>
      </c>
      <c r="I1702">
        <v>647</v>
      </c>
      <c r="J1702">
        <v>106</v>
      </c>
      <c r="K1702">
        <v>3406</v>
      </c>
      <c r="L1702">
        <v>25612.560000000001</v>
      </c>
      <c r="M1702">
        <v>67</v>
      </c>
      <c r="N1702">
        <v>18</v>
      </c>
      <c r="O1702" t="s">
        <v>21</v>
      </c>
    </row>
    <row r="1703" spans="1:15" x14ac:dyDescent="0.25">
      <c r="A1703" t="s">
        <v>129</v>
      </c>
      <c r="B1703" t="s">
        <v>130</v>
      </c>
      <c r="C1703" t="s">
        <v>622</v>
      </c>
      <c r="D1703" t="s">
        <v>82</v>
      </c>
      <c r="E1703" t="s">
        <v>31</v>
      </c>
      <c r="F1703" t="s">
        <v>20</v>
      </c>
      <c r="G1703">
        <v>52110</v>
      </c>
      <c r="H1703">
        <v>905</v>
      </c>
      <c r="I1703">
        <v>362</v>
      </c>
      <c r="J1703">
        <v>59</v>
      </c>
      <c r="K1703">
        <v>1439.89</v>
      </c>
      <c r="L1703">
        <v>11922.88</v>
      </c>
      <c r="M1703">
        <v>30</v>
      </c>
      <c r="N1703">
        <v>23</v>
      </c>
      <c r="O1703" t="s">
        <v>21</v>
      </c>
    </row>
    <row r="1704" spans="1:15" x14ac:dyDescent="0.25">
      <c r="A1704" t="s">
        <v>113</v>
      </c>
      <c r="B1704" t="s">
        <v>114</v>
      </c>
      <c r="C1704" t="s">
        <v>205</v>
      </c>
      <c r="D1704" t="s">
        <v>58</v>
      </c>
      <c r="E1704" t="s">
        <v>19</v>
      </c>
      <c r="F1704" t="s">
        <v>32</v>
      </c>
      <c r="G1704">
        <v>28004</v>
      </c>
      <c r="H1704">
        <v>1392</v>
      </c>
      <c r="I1704">
        <v>588</v>
      </c>
      <c r="J1704">
        <v>187</v>
      </c>
      <c r="K1704">
        <v>6220.55</v>
      </c>
      <c r="L1704">
        <v>47953.279999999999</v>
      </c>
      <c r="M1704">
        <v>122</v>
      </c>
      <c r="N1704">
        <v>25</v>
      </c>
      <c r="O1704" t="s">
        <v>21</v>
      </c>
    </row>
    <row r="1705" spans="1:15" x14ac:dyDescent="0.25">
      <c r="A1705" t="s">
        <v>113</v>
      </c>
      <c r="B1705" t="s">
        <v>114</v>
      </c>
      <c r="C1705" t="s">
        <v>165</v>
      </c>
      <c r="D1705" t="s">
        <v>164</v>
      </c>
      <c r="E1705" t="s">
        <v>19</v>
      </c>
      <c r="F1705" t="s">
        <v>20</v>
      </c>
      <c r="G1705">
        <v>23462</v>
      </c>
      <c r="H1705">
        <v>986</v>
      </c>
      <c r="I1705">
        <v>320</v>
      </c>
      <c r="J1705">
        <v>115</v>
      </c>
      <c r="K1705">
        <v>2562.25</v>
      </c>
      <c r="L1705">
        <v>36529.06</v>
      </c>
      <c r="M1705">
        <v>74</v>
      </c>
      <c r="N1705">
        <v>18</v>
      </c>
      <c r="O1705" t="s">
        <v>21</v>
      </c>
    </row>
    <row r="1706" spans="1:15" x14ac:dyDescent="0.25">
      <c r="A1706" t="s">
        <v>65</v>
      </c>
      <c r="B1706" t="s">
        <v>66</v>
      </c>
      <c r="C1706" t="s">
        <v>573</v>
      </c>
      <c r="D1706" t="s">
        <v>103</v>
      </c>
      <c r="E1706" t="s">
        <v>37</v>
      </c>
      <c r="F1706" t="s">
        <v>20</v>
      </c>
      <c r="G1706">
        <v>26055</v>
      </c>
      <c r="H1706">
        <v>3070</v>
      </c>
      <c r="I1706">
        <v>1110</v>
      </c>
      <c r="J1706">
        <v>564</v>
      </c>
      <c r="K1706">
        <v>1413.29</v>
      </c>
      <c r="L1706">
        <v>154118.81</v>
      </c>
      <c r="M1706">
        <v>460</v>
      </c>
      <c r="N1706">
        <v>18</v>
      </c>
      <c r="O1706" t="s">
        <v>21</v>
      </c>
    </row>
    <row r="1707" spans="1:15" x14ac:dyDescent="0.25">
      <c r="A1707" t="s">
        <v>38</v>
      </c>
      <c r="B1707" t="s">
        <v>39</v>
      </c>
      <c r="C1707" t="s">
        <v>304</v>
      </c>
      <c r="D1707" t="s">
        <v>106</v>
      </c>
      <c r="E1707" t="s">
        <v>42</v>
      </c>
      <c r="F1707" t="s">
        <v>20</v>
      </c>
      <c r="G1707">
        <v>42631</v>
      </c>
      <c r="H1707">
        <v>2135</v>
      </c>
      <c r="I1707">
        <v>1173</v>
      </c>
      <c r="J1707">
        <v>172</v>
      </c>
      <c r="K1707">
        <v>5845.2</v>
      </c>
      <c r="L1707">
        <v>29002.91</v>
      </c>
      <c r="M1707">
        <v>96</v>
      </c>
      <c r="N1707">
        <v>18</v>
      </c>
      <c r="O1707" t="s">
        <v>23</v>
      </c>
    </row>
    <row r="1708" spans="1:15" x14ac:dyDescent="0.25">
      <c r="A1708" t="s">
        <v>129</v>
      </c>
      <c r="B1708" t="s">
        <v>130</v>
      </c>
      <c r="C1708" t="s">
        <v>325</v>
      </c>
      <c r="D1708" t="s">
        <v>108</v>
      </c>
      <c r="E1708" t="s">
        <v>31</v>
      </c>
      <c r="F1708" t="s">
        <v>51</v>
      </c>
      <c r="G1708">
        <v>71172</v>
      </c>
      <c r="H1708">
        <v>834</v>
      </c>
      <c r="I1708">
        <v>287</v>
      </c>
      <c r="J1708">
        <v>47</v>
      </c>
      <c r="K1708">
        <v>1267.81</v>
      </c>
      <c r="L1708">
        <v>10932.4</v>
      </c>
      <c r="M1708">
        <v>30</v>
      </c>
      <c r="N1708">
        <v>10</v>
      </c>
      <c r="O1708" t="s">
        <v>23</v>
      </c>
    </row>
    <row r="1709" spans="1:15" x14ac:dyDescent="0.25">
      <c r="A1709" t="s">
        <v>33</v>
      </c>
      <c r="B1709" t="s">
        <v>34</v>
      </c>
      <c r="C1709" t="s">
        <v>623</v>
      </c>
      <c r="D1709" t="s">
        <v>58</v>
      </c>
      <c r="E1709" t="s">
        <v>37</v>
      </c>
      <c r="F1709" t="s">
        <v>55</v>
      </c>
      <c r="G1709">
        <v>34728</v>
      </c>
      <c r="H1709">
        <v>1318</v>
      </c>
      <c r="I1709">
        <v>349</v>
      </c>
      <c r="J1709">
        <v>124</v>
      </c>
      <c r="K1709">
        <v>4027.8</v>
      </c>
      <c r="L1709">
        <v>41334.699999999997</v>
      </c>
      <c r="M1709">
        <v>75</v>
      </c>
      <c r="N1709">
        <v>15</v>
      </c>
      <c r="O1709" t="s">
        <v>43</v>
      </c>
    </row>
    <row r="1710" spans="1:15" x14ac:dyDescent="0.25">
      <c r="A1710" t="s">
        <v>27</v>
      </c>
      <c r="B1710" t="s">
        <v>28</v>
      </c>
      <c r="C1710" t="s">
        <v>110</v>
      </c>
      <c r="D1710" t="s">
        <v>30</v>
      </c>
      <c r="E1710" t="s">
        <v>31</v>
      </c>
      <c r="F1710" t="s">
        <v>20</v>
      </c>
      <c r="G1710">
        <v>20521</v>
      </c>
      <c r="H1710">
        <v>1024</v>
      </c>
      <c r="I1710">
        <v>264</v>
      </c>
      <c r="J1710">
        <v>143</v>
      </c>
      <c r="K1710">
        <v>450.97</v>
      </c>
      <c r="L1710">
        <v>42676.42</v>
      </c>
      <c r="M1710">
        <v>119</v>
      </c>
      <c r="N1710">
        <v>27</v>
      </c>
      <c r="O1710" t="s">
        <v>43</v>
      </c>
    </row>
    <row r="1711" spans="1:15" x14ac:dyDescent="0.25">
      <c r="A1711" t="s">
        <v>44</v>
      </c>
      <c r="B1711" t="s">
        <v>45</v>
      </c>
      <c r="C1711" t="s">
        <v>290</v>
      </c>
      <c r="D1711" t="s">
        <v>25</v>
      </c>
      <c r="E1711" t="s">
        <v>19</v>
      </c>
      <c r="F1711" t="s">
        <v>55</v>
      </c>
      <c r="G1711">
        <v>18701</v>
      </c>
      <c r="H1711">
        <v>373</v>
      </c>
      <c r="I1711">
        <v>128</v>
      </c>
      <c r="J1711">
        <v>29</v>
      </c>
      <c r="K1711">
        <v>3851.8</v>
      </c>
      <c r="L1711">
        <v>15898.69</v>
      </c>
      <c r="M1711">
        <v>15</v>
      </c>
      <c r="N1711">
        <v>26</v>
      </c>
      <c r="O1711" t="s">
        <v>23</v>
      </c>
    </row>
    <row r="1712" spans="1:15" x14ac:dyDescent="0.25">
      <c r="A1712" t="s">
        <v>129</v>
      </c>
      <c r="B1712" t="s">
        <v>130</v>
      </c>
      <c r="C1712" t="s">
        <v>624</v>
      </c>
      <c r="D1712" t="s">
        <v>82</v>
      </c>
      <c r="E1712" t="s">
        <v>31</v>
      </c>
      <c r="F1712" t="s">
        <v>55</v>
      </c>
      <c r="G1712">
        <v>32815</v>
      </c>
      <c r="H1712">
        <v>365</v>
      </c>
      <c r="I1712">
        <v>197</v>
      </c>
      <c r="J1712">
        <v>14</v>
      </c>
      <c r="K1712">
        <v>880.72</v>
      </c>
      <c r="L1712">
        <v>2634.55</v>
      </c>
      <c r="M1712">
        <v>8</v>
      </c>
      <c r="N1712">
        <v>20</v>
      </c>
      <c r="O1712" t="s">
        <v>43</v>
      </c>
    </row>
    <row r="1713" spans="1:15" x14ac:dyDescent="0.25">
      <c r="A1713" t="s">
        <v>178</v>
      </c>
      <c r="B1713" t="s">
        <v>179</v>
      </c>
      <c r="C1713" t="s">
        <v>403</v>
      </c>
      <c r="D1713" t="s">
        <v>95</v>
      </c>
      <c r="E1713" t="s">
        <v>64</v>
      </c>
      <c r="F1713" t="s">
        <v>51</v>
      </c>
      <c r="G1713">
        <v>82629</v>
      </c>
      <c r="H1713">
        <v>1092</v>
      </c>
      <c r="I1713">
        <v>313</v>
      </c>
      <c r="J1713">
        <v>23</v>
      </c>
      <c r="K1713">
        <v>2412.2199999999998</v>
      </c>
      <c r="L1713">
        <v>2808.15</v>
      </c>
      <c r="M1713">
        <v>11</v>
      </c>
      <c r="N1713">
        <v>27</v>
      </c>
      <c r="O1713" t="s">
        <v>21</v>
      </c>
    </row>
    <row r="1714" spans="1:15" x14ac:dyDescent="0.25">
      <c r="A1714" t="s">
        <v>98</v>
      </c>
      <c r="B1714" t="s">
        <v>99</v>
      </c>
      <c r="C1714" t="s">
        <v>377</v>
      </c>
      <c r="D1714" t="s">
        <v>68</v>
      </c>
      <c r="E1714" t="s">
        <v>42</v>
      </c>
      <c r="F1714" t="s">
        <v>32</v>
      </c>
      <c r="G1714">
        <v>16630</v>
      </c>
      <c r="H1714">
        <v>2461</v>
      </c>
      <c r="I1714">
        <v>1236</v>
      </c>
      <c r="J1714">
        <v>420</v>
      </c>
      <c r="K1714">
        <v>1675.89</v>
      </c>
      <c r="L1714">
        <v>92044.66</v>
      </c>
      <c r="M1714">
        <v>346</v>
      </c>
      <c r="N1714">
        <v>30</v>
      </c>
      <c r="O1714" t="s">
        <v>43</v>
      </c>
    </row>
    <row r="1715" spans="1:15" x14ac:dyDescent="0.25">
      <c r="A1715" t="s">
        <v>33</v>
      </c>
      <c r="B1715" t="s">
        <v>34</v>
      </c>
      <c r="C1715" t="s">
        <v>303</v>
      </c>
      <c r="D1715" t="s">
        <v>164</v>
      </c>
      <c r="E1715" t="s">
        <v>37</v>
      </c>
      <c r="F1715" t="s">
        <v>32</v>
      </c>
      <c r="G1715">
        <v>26815</v>
      </c>
      <c r="H1715">
        <v>1545</v>
      </c>
      <c r="I1715">
        <v>671</v>
      </c>
      <c r="J1715">
        <v>145</v>
      </c>
      <c r="K1715">
        <v>5198.34</v>
      </c>
      <c r="L1715">
        <v>32196.71</v>
      </c>
      <c r="M1715">
        <v>93</v>
      </c>
      <c r="N1715">
        <v>19</v>
      </c>
      <c r="O1715" t="s">
        <v>23</v>
      </c>
    </row>
    <row r="1716" spans="1:15" x14ac:dyDescent="0.25">
      <c r="A1716" t="s">
        <v>76</v>
      </c>
      <c r="B1716" t="s">
        <v>77</v>
      </c>
      <c r="C1716" t="s">
        <v>595</v>
      </c>
      <c r="D1716" t="s">
        <v>82</v>
      </c>
      <c r="E1716" t="s">
        <v>42</v>
      </c>
      <c r="F1716" t="s">
        <v>55</v>
      </c>
      <c r="G1716">
        <v>47176</v>
      </c>
      <c r="H1716">
        <v>1125</v>
      </c>
      <c r="I1716">
        <v>430</v>
      </c>
      <c r="J1716">
        <v>78</v>
      </c>
      <c r="K1716">
        <v>1621.33</v>
      </c>
      <c r="L1716">
        <v>13662.79</v>
      </c>
      <c r="M1716">
        <v>40</v>
      </c>
      <c r="N1716">
        <v>16</v>
      </c>
      <c r="O1716" t="s">
        <v>43</v>
      </c>
    </row>
    <row r="1717" spans="1:15" x14ac:dyDescent="0.25">
      <c r="A1717" t="s">
        <v>44</v>
      </c>
      <c r="B1717" t="s">
        <v>45</v>
      </c>
      <c r="C1717" t="s">
        <v>182</v>
      </c>
      <c r="D1717" t="s">
        <v>25</v>
      </c>
      <c r="E1717" t="s">
        <v>19</v>
      </c>
      <c r="F1717" t="s">
        <v>55</v>
      </c>
      <c r="G1717">
        <v>23281</v>
      </c>
      <c r="H1717">
        <v>701</v>
      </c>
      <c r="I1717">
        <v>253</v>
      </c>
      <c r="J1717">
        <v>72</v>
      </c>
      <c r="K1717">
        <v>7404.73</v>
      </c>
      <c r="L1717">
        <v>38806.83</v>
      </c>
      <c r="M1717">
        <v>34</v>
      </c>
      <c r="N1717">
        <v>21</v>
      </c>
      <c r="O1717" t="s">
        <v>23</v>
      </c>
    </row>
    <row r="1718" spans="1:15" x14ac:dyDescent="0.25">
      <c r="A1718" t="s">
        <v>44</v>
      </c>
      <c r="B1718" t="s">
        <v>45</v>
      </c>
      <c r="C1718" t="s">
        <v>583</v>
      </c>
      <c r="D1718" t="s">
        <v>91</v>
      </c>
      <c r="E1718" t="s">
        <v>19</v>
      </c>
      <c r="F1718" t="s">
        <v>26</v>
      </c>
      <c r="G1718">
        <v>22358</v>
      </c>
      <c r="H1718">
        <v>461</v>
      </c>
      <c r="I1718">
        <v>161</v>
      </c>
      <c r="J1718">
        <v>41</v>
      </c>
      <c r="K1718">
        <v>4109.2700000000004</v>
      </c>
      <c r="L1718">
        <v>19457.38</v>
      </c>
      <c r="M1718">
        <v>25</v>
      </c>
      <c r="N1718">
        <v>15</v>
      </c>
      <c r="O1718" t="s">
        <v>23</v>
      </c>
    </row>
    <row r="1719" spans="1:15" x14ac:dyDescent="0.25">
      <c r="A1719" t="s">
        <v>65</v>
      </c>
      <c r="B1719" t="s">
        <v>66</v>
      </c>
      <c r="C1719" t="s">
        <v>262</v>
      </c>
      <c r="D1719" t="s">
        <v>120</v>
      </c>
      <c r="E1719" t="s">
        <v>37</v>
      </c>
      <c r="F1719" t="s">
        <v>20</v>
      </c>
      <c r="G1719">
        <v>20689</v>
      </c>
      <c r="H1719">
        <v>2212</v>
      </c>
      <c r="I1719">
        <v>604</v>
      </c>
      <c r="J1719">
        <v>394</v>
      </c>
      <c r="K1719">
        <v>950.37</v>
      </c>
      <c r="L1719">
        <v>97599.31</v>
      </c>
      <c r="M1719">
        <v>310</v>
      </c>
      <c r="N1719">
        <v>27</v>
      </c>
      <c r="O1719" t="s">
        <v>43</v>
      </c>
    </row>
    <row r="1720" spans="1:15" x14ac:dyDescent="0.25">
      <c r="A1720" t="s">
        <v>65</v>
      </c>
      <c r="B1720" t="s">
        <v>66</v>
      </c>
      <c r="C1720" t="s">
        <v>389</v>
      </c>
      <c r="D1720" t="s">
        <v>120</v>
      </c>
      <c r="E1720" t="s">
        <v>37</v>
      </c>
      <c r="F1720" t="s">
        <v>51</v>
      </c>
      <c r="G1720">
        <v>16733</v>
      </c>
      <c r="H1720">
        <v>1601</v>
      </c>
      <c r="I1720">
        <v>744</v>
      </c>
      <c r="J1720">
        <v>285</v>
      </c>
      <c r="K1720">
        <v>585.53</v>
      </c>
      <c r="L1720">
        <v>92354.29</v>
      </c>
      <c r="M1720">
        <v>226</v>
      </c>
      <c r="N1720">
        <v>27</v>
      </c>
      <c r="O1720" t="s">
        <v>23</v>
      </c>
    </row>
    <row r="1721" spans="1:15" x14ac:dyDescent="0.25">
      <c r="A1721" t="s">
        <v>98</v>
      </c>
      <c r="B1721" t="s">
        <v>99</v>
      </c>
      <c r="C1721" t="s">
        <v>532</v>
      </c>
      <c r="D1721" t="s">
        <v>120</v>
      </c>
      <c r="E1721" t="s">
        <v>42</v>
      </c>
      <c r="F1721" t="s">
        <v>32</v>
      </c>
      <c r="G1721">
        <v>10119</v>
      </c>
      <c r="H1721">
        <v>977</v>
      </c>
      <c r="I1721">
        <v>497</v>
      </c>
      <c r="J1721">
        <v>178</v>
      </c>
      <c r="K1721">
        <v>307.52</v>
      </c>
      <c r="L1721">
        <v>67341.95</v>
      </c>
      <c r="M1721">
        <v>132</v>
      </c>
      <c r="N1721">
        <v>19</v>
      </c>
      <c r="O1721" t="s">
        <v>23</v>
      </c>
    </row>
    <row r="1722" spans="1:15" x14ac:dyDescent="0.25">
      <c r="A1722" t="s">
        <v>52</v>
      </c>
      <c r="B1722" t="s">
        <v>53</v>
      </c>
      <c r="C1722" t="s">
        <v>397</v>
      </c>
      <c r="D1722" t="s">
        <v>89</v>
      </c>
      <c r="E1722" t="s">
        <v>37</v>
      </c>
      <c r="F1722" t="s">
        <v>32</v>
      </c>
      <c r="G1722">
        <v>15416</v>
      </c>
      <c r="H1722">
        <v>645</v>
      </c>
      <c r="I1722">
        <v>223</v>
      </c>
      <c r="J1722">
        <v>75</v>
      </c>
      <c r="K1722">
        <v>156.44999999999999</v>
      </c>
      <c r="L1722">
        <v>29390.27</v>
      </c>
      <c r="M1722">
        <v>57</v>
      </c>
      <c r="N1722">
        <v>9</v>
      </c>
      <c r="O1722" t="s">
        <v>21</v>
      </c>
    </row>
    <row r="1723" spans="1:15" x14ac:dyDescent="0.25">
      <c r="A1723" t="s">
        <v>15</v>
      </c>
      <c r="B1723" t="s">
        <v>16</v>
      </c>
      <c r="C1723" t="s">
        <v>40</v>
      </c>
      <c r="D1723" t="s">
        <v>25</v>
      </c>
      <c r="E1723" t="s">
        <v>19</v>
      </c>
      <c r="F1723" t="s">
        <v>55</v>
      </c>
      <c r="G1723">
        <v>21180</v>
      </c>
      <c r="H1723">
        <v>604</v>
      </c>
      <c r="I1723">
        <v>225</v>
      </c>
      <c r="J1723">
        <v>59</v>
      </c>
      <c r="K1723">
        <v>6474.69</v>
      </c>
      <c r="L1723">
        <v>37667.32</v>
      </c>
      <c r="M1723">
        <v>32</v>
      </c>
      <c r="N1723">
        <v>10</v>
      </c>
      <c r="O1723" t="s">
        <v>43</v>
      </c>
    </row>
    <row r="1724" spans="1:15" x14ac:dyDescent="0.25">
      <c r="A1724" t="s">
        <v>65</v>
      </c>
      <c r="B1724" t="s">
        <v>66</v>
      </c>
      <c r="C1724" t="s">
        <v>523</v>
      </c>
      <c r="D1724" t="s">
        <v>103</v>
      </c>
      <c r="E1724" t="s">
        <v>37</v>
      </c>
      <c r="F1724" t="s">
        <v>55</v>
      </c>
      <c r="G1724">
        <v>8613</v>
      </c>
      <c r="H1724">
        <v>1062</v>
      </c>
      <c r="I1724">
        <v>573</v>
      </c>
      <c r="J1724">
        <v>193</v>
      </c>
      <c r="K1724">
        <v>511.92</v>
      </c>
      <c r="L1724">
        <v>49740.91</v>
      </c>
      <c r="M1724">
        <v>137</v>
      </c>
      <c r="N1724">
        <v>12</v>
      </c>
      <c r="O1724" t="s">
        <v>21</v>
      </c>
    </row>
    <row r="1725" spans="1:15" x14ac:dyDescent="0.25">
      <c r="A1725" t="s">
        <v>52</v>
      </c>
      <c r="B1725" t="s">
        <v>53</v>
      </c>
      <c r="C1725" t="s">
        <v>158</v>
      </c>
      <c r="D1725" t="s">
        <v>89</v>
      </c>
      <c r="E1725" t="s">
        <v>37</v>
      </c>
      <c r="F1725" t="s">
        <v>55</v>
      </c>
      <c r="G1725">
        <v>37377</v>
      </c>
      <c r="H1725">
        <v>2192</v>
      </c>
      <c r="I1725">
        <v>1151</v>
      </c>
      <c r="J1725">
        <v>210</v>
      </c>
      <c r="K1725">
        <v>1171.5</v>
      </c>
      <c r="L1725">
        <v>85710.74</v>
      </c>
      <c r="M1725">
        <v>140</v>
      </c>
      <c r="N1725">
        <v>10</v>
      </c>
      <c r="O1725" t="s">
        <v>43</v>
      </c>
    </row>
    <row r="1726" spans="1:15" x14ac:dyDescent="0.25">
      <c r="A1726" t="s">
        <v>15</v>
      </c>
      <c r="B1726" t="s">
        <v>16</v>
      </c>
      <c r="C1726" t="s">
        <v>185</v>
      </c>
      <c r="D1726" t="s">
        <v>25</v>
      </c>
      <c r="E1726" t="s">
        <v>19</v>
      </c>
      <c r="F1726" t="s">
        <v>20</v>
      </c>
      <c r="G1726">
        <v>17044</v>
      </c>
      <c r="H1726">
        <v>294</v>
      </c>
      <c r="I1726">
        <v>141</v>
      </c>
      <c r="J1726">
        <v>24</v>
      </c>
      <c r="K1726">
        <v>2173.5</v>
      </c>
      <c r="L1726">
        <v>13889.61</v>
      </c>
      <c r="M1726">
        <v>12</v>
      </c>
      <c r="N1726">
        <v>24</v>
      </c>
      <c r="O1726" t="s">
        <v>23</v>
      </c>
    </row>
    <row r="1727" spans="1:15" x14ac:dyDescent="0.25">
      <c r="A1727" t="s">
        <v>76</v>
      </c>
      <c r="B1727" t="s">
        <v>77</v>
      </c>
      <c r="C1727" t="s">
        <v>196</v>
      </c>
      <c r="D1727" t="s">
        <v>108</v>
      </c>
      <c r="E1727" t="s">
        <v>42</v>
      </c>
      <c r="F1727" t="s">
        <v>26</v>
      </c>
      <c r="G1727">
        <v>80772</v>
      </c>
      <c r="H1727">
        <v>1809</v>
      </c>
      <c r="I1727">
        <v>742</v>
      </c>
      <c r="J1727">
        <v>86</v>
      </c>
      <c r="K1727">
        <v>2910.61</v>
      </c>
      <c r="L1727">
        <v>19556.22</v>
      </c>
      <c r="M1727">
        <v>53</v>
      </c>
      <c r="N1727">
        <v>15</v>
      </c>
      <c r="O1727" t="s">
        <v>43</v>
      </c>
    </row>
    <row r="1728" spans="1:15" x14ac:dyDescent="0.25">
      <c r="A1728" t="s">
        <v>44</v>
      </c>
      <c r="B1728" t="s">
        <v>45</v>
      </c>
      <c r="C1728" t="s">
        <v>348</v>
      </c>
      <c r="D1728" t="s">
        <v>91</v>
      </c>
      <c r="E1728" t="s">
        <v>19</v>
      </c>
      <c r="F1728" t="s">
        <v>51</v>
      </c>
      <c r="G1728">
        <v>15748</v>
      </c>
      <c r="H1728">
        <v>274</v>
      </c>
      <c r="I1728">
        <v>88</v>
      </c>
      <c r="J1728">
        <v>26</v>
      </c>
      <c r="K1728">
        <v>2448.33</v>
      </c>
      <c r="L1728">
        <v>14926.52</v>
      </c>
      <c r="M1728">
        <v>14</v>
      </c>
      <c r="N1728">
        <v>9</v>
      </c>
      <c r="O1728" t="s">
        <v>23</v>
      </c>
    </row>
    <row r="1729" spans="1:15" x14ac:dyDescent="0.25">
      <c r="A1729" t="s">
        <v>15</v>
      </c>
      <c r="B1729" t="s">
        <v>16</v>
      </c>
      <c r="C1729" t="s">
        <v>152</v>
      </c>
      <c r="D1729" t="s">
        <v>18</v>
      </c>
      <c r="E1729" t="s">
        <v>19</v>
      </c>
      <c r="F1729" t="s">
        <v>20</v>
      </c>
      <c r="G1729">
        <v>7228</v>
      </c>
      <c r="H1729">
        <v>235</v>
      </c>
      <c r="I1729">
        <v>121</v>
      </c>
      <c r="J1729">
        <v>24</v>
      </c>
      <c r="K1729">
        <v>2049.7199999999998</v>
      </c>
      <c r="L1729">
        <v>10881.17</v>
      </c>
      <c r="M1729">
        <v>11</v>
      </c>
      <c r="N1729">
        <v>27</v>
      </c>
      <c r="O1729" t="s">
        <v>21</v>
      </c>
    </row>
    <row r="1730" spans="1:15" x14ac:dyDescent="0.25">
      <c r="A1730" t="s">
        <v>65</v>
      </c>
      <c r="B1730" t="s">
        <v>66</v>
      </c>
      <c r="C1730" t="s">
        <v>450</v>
      </c>
      <c r="D1730" t="s">
        <v>103</v>
      </c>
      <c r="E1730" t="s">
        <v>37</v>
      </c>
      <c r="F1730" t="s">
        <v>32</v>
      </c>
      <c r="G1730">
        <v>28251</v>
      </c>
      <c r="H1730">
        <v>2315</v>
      </c>
      <c r="I1730">
        <v>782</v>
      </c>
      <c r="J1730">
        <v>489</v>
      </c>
      <c r="K1730">
        <v>1404.28</v>
      </c>
      <c r="L1730">
        <v>128160.92</v>
      </c>
      <c r="M1730">
        <v>410</v>
      </c>
      <c r="N1730">
        <v>13</v>
      </c>
      <c r="O1730" t="s">
        <v>23</v>
      </c>
    </row>
    <row r="1731" spans="1:15" x14ac:dyDescent="0.25">
      <c r="A1731" t="s">
        <v>98</v>
      </c>
      <c r="B1731" t="s">
        <v>99</v>
      </c>
      <c r="C1731" t="s">
        <v>57</v>
      </c>
      <c r="D1731" t="s">
        <v>120</v>
      </c>
      <c r="E1731" t="s">
        <v>42</v>
      </c>
      <c r="F1731" t="s">
        <v>26</v>
      </c>
      <c r="G1731">
        <v>28491</v>
      </c>
      <c r="H1731">
        <v>3169</v>
      </c>
      <c r="I1731">
        <v>1638</v>
      </c>
      <c r="J1731">
        <v>689</v>
      </c>
      <c r="K1731">
        <v>1148.49</v>
      </c>
      <c r="L1731">
        <v>251490.92</v>
      </c>
      <c r="M1731">
        <v>534</v>
      </c>
      <c r="N1731">
        <v>10</v>
      </c>
      <c r="O1731" t="s">
        <v>23</v>
      </c>
    </row>
    <row r="1732" spans="1:15" x14ac:dyDescent="0.25">
      <c r="A1732" t="s">
        <v>92</v>
      </c>
      <c r="B1732" t="s">
        <v>93</v>
      </c>
      <c r="C1732" t="s">
        <v>109</v>
      </c>
      <c r="D1732" t="s">
        <v>95</v>
      </c>
      <c r="E1732" t="s">
        <v>31</v>
      </c>
      <c r="F1732" t="s">
        <v>26</v>
      </c>
      <c r="G1732">
        <v>60071</v>
      </c>
      <c r="H1732">
        <v>361</v>
      </c>
      <c r="I1732">
        <v>121</v>
      </c>
      <c r="J1732">
        <v>5</v>
      </c>
      <c r="K1732">
        <v>802.64</v>
      </c>
      <c r="L1732">
        <v>729.13</v>
      </c>
      <c r="M1732">
        <v>2</v>
      </c>
      <c r="N1732">
        <v>20</v>
      </c>
      <c r="O1732" t="s">
        <v>43</v>
      </c>
    </row>
    <row r="1733" spans="1:15" x14ac:dyDescent="0.25">
      <c r="A1733" t="s">
        <v>65</v>
      </c>
      <c r="B1733" t="s">
        <v>66</v>
      </c>
      <c r="C1733" t="s">
        <v>112</v>
      </c>
      <c r="D1733" t="s">
        <v>103</v>
      </c>
      <c r="E1733" t="s">
        <v>37</v>
      </c>
      <c r="F1733" t="s">
        <v>51</v>
      </c>
      <c r="G1733">
        <v>17545</v>
      </c>
      <c r="H1733">
        <v>2260</v>
      </c>
      <c r="I1733">
        <v>655</v>
      </c>
      <c r="J1733">
        <v>276</v>
      </c>
      <c r="K1733">
        <v>736.69</v>
      </c>
      <c r="L1733">
        <v>66635.259999999995</v>
      </c>
      <c r="M1733">
        <v>226</v>
      </c>
      <c r="N1733">
        <v>23</v>
      </c>
      <c r="O1733" t="s">
        <v>43</v>
      </c>
    </row>
    <row r="1734" spans="1:15" x14ac:dyDescent="0.25">
      <c r="A1734" t="s">
        <v>47</v>
      </c>
      <c r="B1734" t="s">
        <v>48</v>
      </c>
      <c r="C1734" t="s">
        <v>181</v>
      </c>
      <c r="D1734" t="s">
        <v>106</v>
      </c>
      <c r="E1734" t="s">
        <v>37</v>
      </c>
      <c r="F1734" t="s">
        <v>51</v>
      </c>
      <c r="G1734">
        <v>39051</v>
      </c>
      <c r="H1734">
        <v>1365</v>
      </c>
      <c r="I1734">
        <v>688</v>
      </c>
      <c r="J1734">
        <v>98</v>
      </c>
      <c r="K1734">
        <v>4339.3900000000003</v>
      </c>
      <c r="L1734">
        <v>17137.38</v>
      </c>
      <c r="M1734">
        <v>65</v>
      </c>
      <c r="N1734">
        <v>18</v>
      </c>
      <c r="O1734" t="s">
        <v>23</v>
      </c>
    </row>
    <row r="1735" spans="1:15" x14ac:dyDescent="0.25">
      <c r="A1735" t="s">
        <v>47</v>
      </c>
      <c r="B1735" t="s">
        <v>48</v>
      </c>
      <c r="C1735" t="s">
        <v>450</v>
      </c>
      <c r="D1735" t="s">
        <v>106</v>
      </c>
      <c r="E1735" t="s">
        <v>37</v>
      </c>
      <c r="F1735" t="s">
        <v>32</v>
      </c>
      <c r="G1735">
        <v>37064</v>
      </c>
      <c r="H1735">
        <v>1671</v>
      </c>
      <c r="I1735">
        <v>481</v>
      </c>
      <c r="J1735">
        <v>166</v>
      </c>
      <c r="K1735">
        <v>4356.68</v>
      </c>
      <c r="L1735">
        <v>26642.240000000002</v>
      </c>
      <c r="M1735">
        <v>90</v>
      </c>
      <c r="N1735">
        <v>19</v>
      </c>
      <c r="O1735" t="s">
        <v>21</v>
      </c>
    </row>
    <row r="1736" spans="1:15" x14ac:dyDescent="0.25">
      <c r="A1736" t="s">
        <v>129</v>
      </c>
      <c r="B1736" t="s">
        <v>130</v>
      </c>
      <c r="C1736" t="s">
        <v>538</v>
      </c>
      <c r="D1736" t="s">
        <v>108</v>
      </c>
      <c r="E1736" t="s">
        <v>31</v>
      </c>
      <c r="F1736" t="s">
        <v>32</v>
      </c>
      <c r="G1736">
        <v>66824</v>
      </c>
      <c r="H1736">
        <v>1032</v>
      </c>
      <c r="I1736">
        <v>258</v>
      </c>
      <c r="J1736">
        <v>35</v>
      </c>
      <c r="K1736">
        <v>1569.46</v>
      </c>
      <c r="L1736">
        <v>8660.75</v>
      </c>
      <c r="M1736">
        <v>18</v>
      </c>
      <c r="N1736">
        <v>11</v>
      </c>
      <c r="O1736" t="s">
        <v>23</v>
      </c>
    </row>
    <row r="1737" spans="1:15" x14ac:dyDescent="0.25">
      <c r="A1737" t="s">
        <v>72</v>
      </c>
      <c r="B1737" t="s">
        <v>73</v>
      </c>
      <c r="C1737" t="s">
        <v>625</v>
      </c>
      <c r="D1737" t="s">
        <v>70</v>
      </c>
      <c r="E1737" t="s">
        <v>31</v>
      </c>
      <c r="F1737" t="s">
        <v>51</v>
      </c>
      <c r="G1737">
        <v>21480</v>
      </c>
      <c r="H1737">
        <v>996</v>
      </c>
      <c r="I1737">
        <v>482</v>
      </c>
      <c r="J1737">
        <v>99</v>
      </c>
      <c r="K1737">
        <v>2990.38</v>
      </c>
      <c r="L1737">
        <v>18968.46</v>
      </c>
      <c r="M1737">
        <v>71</v>
      </c>
      <c r="N1737">
        <v>22</v>
      </c>
      <c r="O1737" t="s">
        <v>43</v>
      </c>
    </row>
    <row r="1738" spans="1:15" x14ac:dyDescent="0.25">
      <c r="A1738" t="s">
        <v>27</v>
      </c>
      <c r="B1738" t="s">
        <v>28</v>
      </c>
      <c r="C1738" t="s">
        <v>453</v>
      </c>
      <c r="D1738" t="s">
        <v>30</v>
      </c>
      <c r="E1738" t="s">
        <v>31</v>
      </c>
      <c r="F1738" t="s">
        <v>51</v>
      </c>
      <c r="G1738">
        <v>20834</v>
      </c>
      <c r="H1738">
        <v>1183</v>
      </c>
      <c r="I1738">
        <v>386</v>
      </c>
      <c r="J1738">
        <v>180</v>
      </c>
      <c r="K1738">
        <v>331.86</v>
      </c>
      <c r="L1738">
        <v>58054.89</v>
      </c>
      <c r="M1738">
        <v>152</v>
      </c>
      <c r="N1738">
        <v>16</v>
      </c>
      <c r="O1738" t="s">
        <v>43</v>
      </c>
    </row>
    <row r="1739" spans="1:15" x14ac:dyDescent="0.25">
      <c r="A1739" t="s">
        <v>65</v>
      </c>
      <c r="B1739" t="s">
        <v>66</v>
      </c>
      <c r="C1739" t="s">
        <v>440</v>
      </c>
      <c r="D1739" t="s">
        <v>68</v>
      </c>
      <c r="E1739" t="s">
        <v>37</v>
      </c>
      <c r="F1739" t="s">
        <v>20</v>
      </c>
      <c r="G1739">
        <v>23461</v>
      </c>
      <c r="H1739">
        <v>3190</v>
      </c>
      <c r="I1739">
        <v>824</v>
      </c>
      <c r="J1739">
        <v>440</v>
      </c>
      <c r="K1739">
        <v>1337.62</v>
      </c>
      <c r="L1739">
        <v>96666.65</v>
      </c>
      <c r="M1739">
        <v>365</v>
      </c>
      <c r="N1739">
        <v>9</v>
      </c>
      <c r="O1739" t="s">
        <v>23</v>
      </c>
    </row>
    <row r="1740" spans="1:15" x14ac:dyDescent="0.25">
      <c r="A1740" t="s">
        <v>60</v>
      </c>
      <c r="B1740" t="s">
        <v>61</v>
      </c>
      <c r="C1740" t="s">
        <v>538</v>
      </c>
      <c r="D1740" t="s">
        <v>70</v>
      </c>
      <c r="E1740" t="s">
        <v>64</v>
      </c>
      <c r="F1740" t="s">
        <v>32</v>
      </c>
      <c r="G1740">
        <v>62319</v>
      </c>
      <c r="H1740">
        <v>3015</v>
      </c>
      <c r="I1740">
        <v>756</v>
      </c>
      <c r="J1740">
        <v>329</v>
      </c>
      <c r="K1740">
        <v>9602.51</v>
      </c>
      <c r="L1740">
        <v>72904.72</v>
      </c>
      <c r="M1740">
        <v>239</v>
      </c>
      <c r="N1740">
        <v>11</v>
      </c>
      <c r="O1740" t="s">
        <v>23</v>
      </c>
    </row>
    <row r="1741" spans="1:15" x14ac:dyDescent="0.25">
      <c r="A1741" t="s">
        <v>33</v>
      </c>
      <c r="B1741" t="s">
        <v>34</v>
      </c>
      <c r="C1741" t="s">
        <v>236</v>
      </c>
      <c r="D1741" t="s">
        <v>164</v>
      </c>
      <c r="E1741" t="s">
        <v>37</v>
      </c>
      <c r="F1741" t="s">
        <v>51</v>
      </c>
      <c r="G1741">
        <v>31544</v>
      </c>
      <c r="H1741">
        <v>1960</v>
      </c>
      <c r="I1741">
        <v>850</v>
      </c>
      <c r="J1741">
        <v>260</v>
      </c>
      <c r="K1741">
        <v>7630.84</v>
      </c>
      <c r="L1741">
        <v>75855.070000000007</v>
      </c>
      <c r="M1741">
        <v>184</v>
      </c>
      <c r="N1741">
        <v>9</v>
      </c>
      <c r="O1741" t="s">
        <v>43</v>
      </c>
    </row>
    <row r="1742" spans="1:15" x14ac:dyDescent="0.25">
      <c r="A1742" t="s">
        <v>33</v>
      </c>
      <c r="B1742" t="s">
        <v>34</v>
      </c>
      <c r="C1742" t="s">
        <v>148</v>
      </c>
      <c r="D1742" t="s">
        <v>58</v>
      </c>
      <c r="E1742" t="s">
        <v>37</v>
      </c>
      <c r="F1742" t="s">
        <v>26</v>
      </c>
      <c r="G1742">
        <v>26111</v>
      </c>
      <c r="H1742">
        <v>1125</v>
      </c>
      <c r="I1742">
        <v>415</v>
      </c>
      <c r="J1742">
        <v>107</v>
      </c>
      <c r="K1742">
        <v>2945.48</v>
      </c>
      <c r="L1742">
        <v>35746.410000000003</v>
      </c>
      <c r="M1742">
        <v>66</v>
      </c>
      <c r="N1742">
        <v>13</v>
      </c>
      <c r="O1742" t="s">
        <v>23</v>
      </c>
    </row>
    <row r="1743" spans="1:15" x14ac:dyDescent="0.25">
      <c r="A1743" t="s">
        <v>38</v>
      </c>
      <c r="B1743" t="s">
        <v>39</v>
      </c>
      <c r="C1743" t="s">
        <v>308</v>
      </c>
      <c r="D1743" t="s">
        <v>41</v>
      </c>
      <c r="E1743" t="s">
        <v>42</v>
      </c>
      <c r="F1743" t="s">
        <v>32</v>
      </c>
      <c r="G1743">
        <v>24432</v>
      </c>
      <c r="H1743">
        <v>1142</v>
      </c>
      <c r="I1743">
        <v>571</v>
      </c>
      <c r="J1743">
        <v>71</v>
      </c>
      <c r="K1743">
        <v>3501.32</v>
      </c>
      <c r="L1743">
        <v>17454.46</v>
      </c>
      <c r="M1743">
        <v>42</v>
      </c>
      <c r="N1743">
        <v>16</v>
      </c>
      <c r="O1743" t="s">
        <v>21</v>
      </c>
    </row>
    <row r="1744" spans="1:15" x14ac:dyDescent="0.25">
      <c r="A1744" t="s">
        <v>27</v>
      </c>
      <c r="B1744" t="s">
        <v>28</v>
      </c>
      <c r="C1744" t="s">
        <v>365</v>
      </c>
      <c r="D1744" t="s">
        <v>30</v>
      </c>
      <c r="E1744" t="s">
        <v>31</v>
      </c>
      <c r="F1744" t="s">
        <v>20</v>
      </c>
      <c r="G1744">
        <v>48516</v>
      </c>
      <c r="H1744">
        <v>2481</v>
      </c>
      <c r="I1744">
        <v>1087</v>
      </c>
      <c r="J1744">
        <v>242</v>
      </c>
      <c r="K1744">
        <v>1258.3599999999999</v>
      </c>
      <c r="L1744">
        <v>70813.38</v>
      </c>
      <c r="M1744">
        <v>181</v>
      </c>
      <c r="N1744">
        <v>22</v>
      </c>
      <c r="O1744" t="s">
        <v>21</v>
      </c>
    </row>
    <row r="1745" spans="1:15" x14ac:dyDescent="0.25">
      <c r="A1745" t="s">
        <v>38</v>
      </c>
      <c r="B1745" t="s">
        <v>39</v>
      </c>
      <c r="C1745" t="s">
        <v>263</v>
      </c>
      <c r="D1745" t="s">
        <v>49</v>
      </c>
      <c r="E1745" t="s">
        <v>42</v>
      </c>
      <c r="F1745" t="s">
        <v>32</v>
      </c>
      <c r="G1745">
        <v>28772</v>
      </c>
      <c r="H1745">
        <v>1075</v>
      </c>
      <c r="I1745">
        <v>449</v>
      </c>
      <c r="J1745">
        <v>71</v>
      </c>
      <c r="K1745">
        <v>2617.5300000000002</v>
      </c>
      <c r="L1745">
        <v>16975.53</v>
      </c>
      <c r="M1745">
        <v>40</v>
      </c>
      <c r="N1745">
        <v>28</v>
      </c>
      <c r="O1745" t="s">
        <v>23</v>
      </c>
    </row>
    <row r="1746" spans="1:15" x14ac:dyDescent="0.25">
      <c r="A1746" t="s">
        <v>27</v>
      </c>
      <c r="B1746" t="s">
        <v>28</v>
      </c>
      <c r="C1746" t="s">
        <v>427</v>
      </c>
      <c r="D1746" t="s">
        <v>89</v>
      </c>
      <c r="E1746" t="s">
        <v>31</v>
      </c>
      <c r="F1746" t="s">
        <v>20</v>
      </c>
      <c r="G1746">
        <v>35438</v>
      </c>
      <c r="H1746">
        <v>2607</v>
      </c>
      <c r="I1746">
        <v>1419</v>
      </c>
      <c r="J1746">
        <v>354</v>
      </c>
      <c r="K1746">
        <v>1544.15</v>
      </c>
      <c r="L1746">
        <v>122843.93</v>
      </c>
      <c r="M1746">
        <v>236</v>
      </c>
      <c r="N1746">
        <v>7</v>
      </c>
      <c r="O1746" t="s">
        <v>43</v>
      </c>
    </row>
    <row r="1747" spans="1:15" x14ac:dyDescent="0.25">
      <c r="A1747" t="s">
        <v>44</v>
      </c>
      <c r="B1747" t="s">
        <v>45</v>
      </c>
      <c r="C1747" t="s">
        <v>359</v>
      </c>
      <c r="D1747" t="s">
        <v>91</v>
      </c>
      <c r="E1747" t="s">
        <v>19</v>
      </c>
      <c r="F1747" t="s">
        <v>20</v>
      </c>
      <c r="G1747">
        <v>15000</v>
      </c>
      <c r="H1747">
        <v>298</v>
      </c>
      <c r="I1747">
        <v>111</v>
      </c>
      <c r="J1747">
        <v>37</v>
      </c>
      <c r="K1747">
        <v>2937.84</v>
      </c>
      <c r="L1747">
        <v>20173.45</v>
      </c>
      <c r="M1747">
        <v>22</v>
      </c>
      <c r="N1747">
        <v>27</v>
      </c>
      <c r="O1747" t="s">
        <v>43</v>
      </c>
    </row>
    <row r="1748" spans="1:15" x14ac:dyDescent="0.25">
      <c r="A1748" t="s">
        <v>60</v>
      </c>
      <c r="B1748" t="s">
        <v>61</v>
      </c>
      <c r="C1748" t="s">
        <v>283</v>
      </c>
      <c r="D1748" t="s">
        <v>86</v>
      </c>
      <c r="E1748" t="s">
        <v>64</v>
      </c>
      <c r="F1748" t="s">
        <v>55</v>
      </c>
      <c r="G1748">
        <v>51450</v>
      </c>
      <c r="H1748">
        <v>2528</v>
      </c>
      <c r="I1748">
        <v>888</v>
      </c>
      <c r="J1748">
        <v>238</v>
      </c>
      <c r="K1748">
        <v>4236.54</v>
      </c>
      <c r="L1748">
        <v>57666.51</v>
      </c>
      <c r="M1748">
        <v>161</v>
      </c>
      <c r="N1748">
        <v>21</v>
      </c>
      <c r="O1748" t="s">
        <v>23</v>
      </c>
    </row>
    <row r="1749" spans="1:15" x14ac:dyDescent="0.25">
      <c r="A1749" t="s">
        <v>129</v>
      </c>
      <c r="B1749" t="s">
        <v>130</v>
      </c>
      <c r="C1749" t="s">
        <v>357</v>
      </c>
      <c r="D1749" t="s">
        <v>79</v>
      </c>
      <c r="E1749" t="s">
        <v>31</v>
      </c>
      <c r="F1749" t="s">
        <v>55</v>
      </c>
      <c r="G1749">
        <v>58625</v>
      </c>
      <c r="H1749">
        <v>1290</v>
      </c>
      <c r="I1749">
        <v>624</v>
      </c>
      <c r="J1749">
        <v>87</v>
      </c>
      <c r="K1749">
        <v>2687.37</v>
      </c>
      <c r="L1749">
        <v>14292.18</v>
      </c>
      <c r="M1749">
        <v>49</v>
      </c>
      <c r="N1749">
        <v>18</v>
      </c>
      <c r="O1749" t="s">
        <v>23</v>
      </c>
    </row>
    <row r="1750" spans="1:15" x14ac:dyDescent="0.25">
      <c r="A1750" t="s">
        <v>38</v>
      </c>
      <c r="B1750" t="s">
        <v>39</v>
      </c>
      <c r="C1750" t="s">
        <v>239</v>
      </c>
      <c r="D1750" t="s">
        <v>49</v>
      </c>
      <c r="E1750" t="s">
        <v>42</v>
      </c>
      <c r="F1750" t="s">
        <v>55</v>
      </c>
      <c r="G1750">
        <v>35188</v>
      </c>
      <c r="H1750">
        <v>1663</v>
      </c>
      <c r="I1750">
        <v>774</v>
      </c>
      <c r="J1750">
        <v>112</v>
      </c>
      <c r="K1750">
        <v>5424.88</v>
      </c>
      <c r="L1750">
        <v>21479.3</v>
      </c>
      <c r="M1750">
        <v>62</v>
      </c>
      <c r="N1750">
        <v>9</v>
      </c>
      <c r="O1750" t="s">
        <v>23</v>
      </c>
    </row>
    <row r="1751" spans="1:15" x14ac:dyDescent="0.25">
      <c r="A1751" t="s">
        <v>65</v>
      </c>
      <c r="B1751" t="s">
        <v>66</v>
      </c>
      <c r="C1751" t="s">
        <v>377</v>
      </c>
      <c r="D1751" t="s">
        <v>103</v>
      </c>
      <c r="E1751" t="s">
        <v>37</v>
      </c>
      <c r="F1751" t="s">
        <v>51</v>
      </c>
      <c r="G1751">
        <v>20078</v>
      </c>
      <c r="H1751">
        <v>2114</v>
      </c>
      <c r="I1751">
        <v>1080</v>
      </c>
      <c r="J1751">
        <v>369</v>
      </c>
      <c r="K1751">
        <v>771.24</v>
      </c>
      <c r="L1751">
        <v>110754.23</v>
      </c>
      <c r="M1751">
        <v>307</v>
      </c>
      <c r="N1751">
        <v>29</v>
      </c>
      <c r="O1751" t="s">
        <v>21</v>
      </c>
    </row>
    <row r="1752" spans="1:15" x14ac:dyDescent="0.25">
      <c r="A1752" t="s">
        <v>92</v>
      </c>
      <c r="B1752" t="s">
        <v>93</v>
      </c>
      <c r="C1752" t="s">
        <v>329</v>
      </c>
      <c r="D1752" t="s">
        <v>149</v>
      </c>
      <c r="E1752" t="s">
        <v>31</v>
      </c>
      <c r="F1752" t="s">
        <v>55</v>
      </c>
      <c r="G1752">
        <v>34651</v>
      </c>
      <c r="H1752">
        <v>498</v>
      </c>
      <c r="I1752">
        <v>196</v>
      </c>
      <c r="J1752">
        <v>15</v>
      </c>
      <c r="K1752">
        <v>1261.4000000000001</v>
      </c>
      <c r="L1752">
        <v>1820.34</v>
      </c>
      <c r="M1752">
        <v>5</v>
      </c>
      <c r="N1752">
        <v>25</v>
      </c>
      <c r="O1752" t="s">
        <v>23</v>
      </c>
    </row>
    <row r="1753" spans="1:15" x14ac:dyDescent="0.25">
      <c r="A1753" t="s">
        <v>47</v>
      </c>
      <c r="B1753" t="s">
        <v>48</v>
      </c>
      <c r="C1753" t="s">
        <v>67</v>
      </c>
      <c r="D1753" t="s">
        <v>41</v>
      </c>
      <c r="E1753" t="s">
        <v>37</v>
      </c>
      <c r="F1753" t="s">
        <v>26</v>
      </c>
      <c r="G1753">
        <v>19882</v>
      </c>
      <c r="H1753">
        <v>997</v>
      </c>
      <c r="I1753">
        <v>404</v>
      </c>
      <c r="J1753">
        <v>64</v>
      </c>
      <c r="K1753">
        <v>2322.84</v>
      </c>
      <c r="L1753">
        <v>12473.95</v>
      </c>
      <c r="M1753">
        <v>34</v>
      </c>
      <c r="N1753">
        <v>24</v>
      </c>
      <c r="O1753" t="s">
        <v>43</v>
      </c>
    </row>
    <row r="1754" spans="1:15" x14ac:dyDescent="0.25">
      <c r="A1754" t="s">
        <v>15</v>
      </c>
      <c r="B1754" t="s">
        <v>16</v>
      </c>
      <c r="C1754" t="s">
        <v>245</v>
      </c>
      <c r="D1754" t="s">
        <v>91</v>
      </c>
      <c r="E1754" t="s">
        <v>19</v>
      </c>
      <c r="F1754" t="s">
        <v>51</v>
      </c>
      <c r="G1754">
        <v>24656</v>
      </c>
      <c r="H1754">
        <v>383</v>
      </c>
      <c r="I1754">
        <v>175</v>
      </c>
      <c r="J1754">
        <v>47</v>
      </c>
      <c r="K1754">
        <v>2913.06</v>
      </c>
      <c r="L1754">
        <v>28034.32</v>
      </c>
      <c r="M1754">
        <v>21</v>
      </c>
      <c r="N1754">
        <v>9</v>
      </c>
      <c r="O1754" t="s">
        <v>21</v>
      </c>
    </row>
    <row r="1755" spans="1:15" x14ac:dyDescent="0.25">
      <c r="A1755" t="s">
        <v>44</v>
      </c>
      <c r="B1755" t="s">
        <v>45</v>
      </c>
      <c r="C1755" t="s">
        <v>377</v>
      </c>
      <c r="D1755" t="s">
        <v>18</v>
      </c>
      <c r="E1755" t="s">
        <v>19</v>
      </c>
      <c r="F1755" t="s">
        <v>51</v>
      </c>
      <c r="G1755">
        <v>15590</v>
      </c>
      <c r="H1755">
        <v>298</v>
      </c>
      <c r="I1755">
        <v>161</v>
      </c>
      <c r="J1755">
        <v>35</v>
      </c>
      <c r="K1755">
        <v>2004.75</v>
      </c>
      <c r="L1755">
        <v>17831.3</v>
      </c>
      <c r="M1755">
        <v>22</v>
      </c>
      <c r="N1755">
        <v>7</v>
      </c>
      <c r="O1755" t="s">
        <v>21</v>
      </c>
    </row>
    <row r="1756" spans="1:15" x14ac:dyDescent="0.25">
      <c r="A1756" t="s">
        <v>129</v>
      </c>
      <c r="B1756" t="s">
        <v>130</v>
      </c>
      <c r="C1756" t="s">
        <v>377</v>
      </c>
      <c r="D1756" t="s">
        <v>108</v>
      </c>
      <c r="E1756" t="s">
        <v>31</v>
      </c>
      <c r="F1756" t="s">
        <v>51</v>
      </c>
      <c r="G1756">
        <v>74031</v>
      </c>
      <c r="H1756">
        <v>1536</v>
      </c>
      <c r="I1756">
        <v>521</v>
      </c>
      <c r="J1756">
        <v>51</v>
      </c>
      <c r="K1756">
        <v>3798.33</v>
      </c>
      <c r="L1756">
        <v>12031.9</v>
      </c>
      <c r="M1756">
        <v>32</v>
      </c>
      <c r="N1756">
        <v>21</v>
      </c>
      <c r="O1756" t="s">
        <v>21</v>
      </c>
    </row>
    <row r="1757" spans="1:15" x14ac:dyDescent="0.25">
      <c r="A1757" t="s">
        <v>113</v>
      </c>
      <c r="B1757" t="s">
        <v>114</v>
      </c>
      <c r="C1757" t="s">
        <v>370</v>
      </c>
      <c r="D1757" t="s">
        <v>170</v>
      </c>
      <c r="E1757" t="s">
        <v>19</v>
      </c>
      <c r="F1757" t="s">
        <v>26</v>
      </c>
      <c r="G1757">
        <v>46957</v>
      </c>
      <c r="H1757">
        <v>2954</v>
      </c>
      <c r="I1757">
        <v>807</v>
      </c>
      <c r="J1757">
        <v>382</v>
      </c>
      <c r="K1757">
        <v>9595.7800000000007</v>
      </c>
      <c r="L1757">
        <v>132166.67000000001</v>
      </c>
      <c r="M1757">
        <v>312</v>
      </c>
      <c r="N1757">
        <v>9</v>
      </c>
      <c r="O1757" t="s">
        <v>23</v>
      </c>
    </row>
    <row r="1758" spans="1:15" x14ac:dyDescent="0.25">
      <c r="A1758" t="s">
        <v>178</v>
      </c>
      <c r="B1758" t="s">
        <v>179</v>
      </c>
      <c r="C1758" t="s">
        <v>485</v>
      </c>
      <c r="D1758" t="s">
        <v>95</v>
      </c>
      <c r="E1758" t="s">
        <v>64</v>
      </c>
      <c r="F1758" t="s">
        <v>51</v>
      </c>
      <c r="G1758">
        <v>70555</v>
      </c>
      <c r="H1758">
        <v>674</v>
      </c>
      <c r="I1758">
        <v>335</v>
      </c>
      <c r="J1758">
        <v>20</v>
      </c>
      <c r="K1758">
        <v>2180.2199999999998</v>
      </c>
      <c r="L1758">
        <v>3684.92</v>
      </c>
      <c r="M1758">
        <v>10</v>
      </c>
      <c r="N1758">
        <v>8</v>
      </c>
      <c r="O1758" t="s">
        <v>21</v>
      </c>
    </row>
    <row r="1759" spans="1:15" x14ac:dyDescent="0.25">
      <c r="A1759" t="s">
        <v>72</v>
      </c>
      <c r="B1759" t="s">
        <v>73</v>
      </c>
      <c r="C1759" t="s">
        <v>300</v>
      </c>
      <c r="D1759" t="s">
        <v>63</v>
      </c>
      <c r="E1759" t="s">
        <v>31</v>
      </c>
      <c r="F1759" t="s">
        <v>32</v>
      </c>
      <c r="G1759">
        <v>55582</v>
      </c>
      <c r="H1759">
        <v>1956</v>
      </c>
      <c r="I1759">
        <v>543</v>
      </c>
      <c r="J1759">
        <v>162</v>
      </c>
      <c r="K1759">
        <v>4272.1400000000003</v>
      </c>
      <c r="L1759">
        <v>35258.29</v>
      </c>
      <c r="M1759">
        <v>89</v>
      </c>
      <c r="N1759">
        <v>9</v>
      </c>
      <c r="O1759" t="s">
        <v>21</v>
      </c>
    </row>
    <row r="1760" spans="1:15" x14ac:dyDescent="0.25">
      <c r="A1760" t="s">
        <v>178</v>
      </c>
      <c r="B1760" t="s">
        <v>179</v>
      </c>
      <c r="C1760" t="s">
        <v>549</v>
      </c>
      <c r="D1760" t="s">
        <v>95</v>
      </c>
      <c r="E1760" t="s">
        <v>64</v>
      </c>
      <c r="F1760" t="s">
        <v>51</v>
      </c>
      <c r="G1760">
        <v>20887</v>
      </c>
      <c r="H1760">
        <v>362</v>
      </c>
      <c r="I1760">
        <v>126</v>
      </c>
      <c r="J1760">
        <v>11</v>
      </c>
      <c r="K1760">
        <v>892.13</v>
      </c>
      <c r="L1760">
        <v>1917.59</v>
      </c>
      <c r="M1760">
        <v>4</v>
      </c>
      <c r="N1760">
        <v>16</v>
      </c>
      <c r="O1760" t="s">
        <v>23</v>
      </c>
    </row>
    <row r="1761" spans="1:15" x14ac:dyDescent="0.25">
      <c r="A1761" t="s">
        <v>60</v>
      </c>
      <c r="B1761" t="s">
        <v>61</v>
      </c>
      <c r="C1761" t="s">
        <v>440</v>
      </c>
      <c r="D1761" t="s">
        <v>86</v>
      </c>
      <c r="E1761" t="s">
        <v>64</v>
      </c>
      <c r="F1761" t="s">
        <v>55</v>
      </c>
      <c r="G1761">
        <v>48637</v>
      </c>
      <c r="H1761">
        <v>1355</v>
      </c>
      <c r="J1761">
        <v>117</v>
      </c>
      <c r="K1761">
        <v>2731.78</v>
      </c>
      <c r="L1761">
        <v>24054.41</v>
      </c>
      <c r="M1761">
        <v>67</v>
      </c>
      <c r="N1761">
        <v>8</v>
      </c>
      <c r="O1761" t="s">
        <v>23</v>
      </c>
    </row>
    <row r="1762" spans="1:15" x14ac:dyDescent="0.25">
      <c r="A1762" t="s">
        <v>44</v>
      </c>
      <c r="B1762" t="s">
        <v>45</v>
      </c>
      <c r="C1762" t="s">
        <v>533</v>
      </c>
      <c r="D1762" t="s">
        <v>18</v>
      </c>
      <c r="E1762" t="s">
        <v>19</v>
      </c>
      <c r="F1762" t="s">
        <v>55</v>
      </c>
      <c r="G1762">
        <v>23735</v>
      </c>
      <c r="H1762">
        <v>357</v>
      </c>
      <c r="I1762">
        <v>195</v>
      </c>
      <c r="J1762">
        <v>38</v>
      </c>
      <c r="K1762">
        <v>3134.01</v>
      </c>
      <c r="L1762">
        <v>17658.13</v>
      </c>
      <c r="M1762">
        <v>23</v>
      </c>
      <c r="N1762">
        <v>15</v>
      </c>
      <c r="O1762" t="s">
        <v>21</v>
      </c>
    </row>
    <row r="1763" spans="1:15" x14ac:dyDescent="0.25">
      <c r="A1763" t="s">
        <v>72</v>
      </c>
      <c r="B1763" t="s">
        <v>73</v>
      </c>
      <c r="C1763" t="s">
        <v>376</v>
      </c>
      <c r="D1763" t="s">
        <v>63</v>
      </c>
      <c r="E1763" t="s">
        <v>31</v>
      </c>
      <c r="F1763" t="s">
        <v>20</v>
      </c>
      <c r="G1763">
        <v>56400</v>
      </c>
      <c r="H1763">
        <v>1546</v>
      </c>
      <c r="I1763">
        <v>527</v>
      </c>
      <c r="J1763">
        <v>168</v>
      </c>
      <c r="K1763">
        <v>2378.66</v>
      </c>
      <c r="L1763">
        <v>40716.839999999997</v>
      </c>
      <c r="M1763">
        <v>120</v>
      </c>
      <c r="N1763">
        <v>23</v>
      </c>
      <c r="O1763" t="s">
        <v>43</v>
      </c>
    </row>
    <row r="1764" spans="1:15" x14ac:dyDescent="0.25">
      <c r="A1764" t="s">
        <v>60</v>
      </c>
      <c r="B1764" t="s">
        <v>61</v>
      </c>
      <c r="C1764" t="s">
        <v>388</v>
      </c>
      <c r="D1764" t="s">
        <v>63</v>
      </c>
      <c r="E1764" t="s">
        <v>64</v>
      </c>
      <c r="F1764" t="s">
        <v>51</v>
      </c>
      <c r="G1764">
        <v>35596</v>
      </c>
      <c r="H1764">
        <v>1060</v>
      </c>
      <c r="I1764">
        <v>424</v>
      </c>
      <c r="J1764">
        <v>80</v>
      </c>
      <c r="K1764">
        <v>2772.54</v>
      </c>
      <c r="L1764">
        <v>18001.849999999999</v>
      </c>
      <c r="M1764">
        <v>55</v>
      </c>
      <c r="N1764">
        <v>7</v>
      </c>
      <c r="O1764" t="s">
        <v>43</v>
      </c>
    </row>
    <row r="1765" spans="1:15" x14ac:dyDescent="0.25">
      <c r="A1765" t="s">
        <v>47</v>
      </c>
      <c r="B1765" t="s">
        <v>48</v>
      </c>
      <c r="C1765" t="s">
        <v>163</v>
      </c>
      <c r="D1765" t="s">
        <v>49</v>
      </c>
      <c r="E1765" t="s">
        <v>37</v>
      </c>
      <c r="F1765" t="s">
        <v>32</v>
      </c>
      <c r="G1765">
        <v>12893</v>
      </c>
      <c r="H1765">
        <v>398</v>
      </c>
      <c r="I1765">
        <v>157</v>
      </c>
      <c r="J1765">
        <v>38</v>
      </c>
      <c r="K1765">
        <v>729.95</v>
      </c>
      <c r="L1765">
        <v>6469.58</v>
      </c>
      <c r="M1765">
        <v>22</v>
      </c>
      <c r="N1765">
        <v>14</v>
      </c>
      <c r="O1765" t="s">
        <v>43</v>
      </c>
    </row>
    <row r="1766" spans="1:15" x14ac:dyDescent="0.25">
      <c r="A1766" t="s">
        <v>60</v>
      </c>
      <c r="B1766" t="s">
        <v>61</v>
      </c>
      <c r="C1766" t="s">
        <v>567</v>
      </c>
      <c r="D1766" t="s">
        <v>70</v>
      </c>
      <c r="E1766" t="s">
        <v>64</v>
      </c>
      <c r="F1766" t="s">
        <v>26</v>
      </c>
      <c r="G1766">
        <v>43761</v>
      </c>
      <c r="H1766">
        <v>1121</v>
      </c>
      <c r="I1766">
        <v>334</v>
      </c>
      <c r="J1766">
        <v>114</v>
      </c>
      <c r="K1766">
        <v>2521.02</v>
      </c>
      <c r="L1766">
        <v>27378.92</v>
      </c>
      <c r="M1766">
        <v>69</v>
      </c>
      <c r="N1766">
        <v>30</v>
      </c>
      <c r="O1766" t="s">
        <v>21</v>
      </c>
    </row>
    <row r="1767" spans="1:15" x14ac:dyDescent="0.25">
      <c r="A1767" t="s">
        <v>178</v>
      </c>
      <c r="B1767" t="s">
        <v>179</v>
      </c>
      <c r="C1767" t="s">
        <v>538</v>
      </c>
      <c r="D1767" t="s">
        <v>149</v>
      </c>
      <c r="E1767" t="s">
        <v>64</v>
      </c>
      <c r="F1767" t="s">
        <v>26</v>
      </c>
      <c r="G1767">
        <v>88194</v>
      </c>
      <c r="H1767">
        <v>1339</v>
      </c>
      <c r="I1767">
        <v>547</v>
      </c>
      <c r="J1767">
        <v>32</v>
      </c>
      <c r="K1767">
        <v>3095.57</v>
      </c>
      <c r="L1767">
        <v>5985.5</v>
      </c>
      <c r="M1767">
        <v>16</v>
      </c>
      <c r="N1767">
        <v>27</v>
      </c>
    </row>
    <row r="1768" spans="1:15" x14ac:dyDescent="0.25">
      <c r="A1768" t="s">
        <v>178</v>
      </c>
      <c r="B1768" t="s">
        <v>179</v>
      </c>
      <c r="C1768" t="s">
        <v>547</v>
      </c>
      <c r="D1768" t="s">
        <v>149</v>
      </c>
      <c r="E1768" t="s">
        <v>64</v>
      </c>
      <c r="F1768" t="s">
        <v>32</v>
      </c>
      <c r="G1768">
        <v>24471</v>
      </c>
      <c r="H1768">
        <v>433</v>
      </c>
      <c r="I1768">
        <v>198</v>
      </c>
      <c r="J1768">
        <v>15</v>
      </c>
      <c r="K1768">
        <v>1375.26</v>
      </c>
      <c r="L1768">
        <v>2819.99</v>
      </c>
      <c r="M1768">
        <v>5</v>
      </c>
      <c r="N1768">
        <v>22</v>
      </c>
      <c r="O1768" t="s">
        <v>23</v>
      </c>
    </row>
    <row r="1769" spans="1:15" x14ac:dyDescent="0.25">
      <c r="A1769" t="s">
        <v>178</v>
      </c>
      <c r="B1769" t="s">
        <v>179</v>
      </c>
      <c r="C1769" t="s">
        <v>626</v>
      </c>
      <c r="D1769" t="s">
        <v>95</v>
      </c>
      <c r="E1769" t="s">
        <v>64</v>
      </c>
      <c r="F1769" t="s">
        <v>51</v>
      </c>
      <c r="G1769">
        <v>65895</v>
      </c>
      <c r="H1769">
        <v>581</v>
      </c>
      <c r="I1769">
        <v>175</v>
      </c>
      <c r="J1769">
        <v>16</v>
      </c>
      <c r="K1769">
        <v>2129.38</v>
      </c>
      <c r="L1769">
        <v>2083.9899999999998</v>
      </c>
      <c r="M1769">
        <v>8</v>
      </c>
      <c r="N1769">
        <v>7</v>
      </c>
      <c r="O1769" t="s">
        <v>23</v>
      </c>
    </row>
    <row r="1770" spans="1:15" x14ac:dyDescent="0.25">
      <c r="A1770" t="s">
        <v>38</v>
      </c>
      <c r="B1770" t="s">
        <v>39</v>
      </c>
      <c r="C1770" t="s">
        <v>440</v>
      </c>
      <c r="D1770" t="s">
        <v>106</v>
      </c>
      <c r="E1770" t="s">
        <v>42</v>
      </c>
      <c r="F1770" t="s">
        <v>51</v>
      </c>
      <c r="G1770">
        <v>24769</v>
      </c>
      <c r="H1770">
        <v>893</v>
      </c>
      <c r="I1770">
        <v>301</v>
      </c>
      <c r="J1770">
        <v>73</v>
      </c>
      <c r="K1770">
        <v>2861.31</v>
      </c>
      <c r="L1770">
        <v>16685.849999999999</v>
      </c>
      <c r="M1770">
        <v>46</v>
      </c>
      <c r="N1770">
        <v>9</v>
      </c>
    </row>
    <row r="1771" spans="1:15" x14ac:dyDescent="0.25">
      <c r="A1771" t="s">
        <v>60</v>
      </c>
      <c r="B1771" t="s">
        <v>61</v>
      </c>
      <c r="C1771" t="s">
        <v>555</v>
      </c>
      <c r="D1771" t="s">
        <v>70</v>
      </c>
      <c r="E1771" t="s">
        <v>64</v>
      </c>
      <c r="F1771" t="s">
        <v>51</v>
      </c>
      <c r="G1771">
        <v>34918</v>
      </c>
      <c r="H1771">
        <v>1188</v>
      </c>
      <c r="I1771">
        <v>419</v>
      </c>
      <c r="J1771">
        <v>96</v>
      </c>
      <c r="K1771">
        <v>3669.8</v>
      </c>
      <c r="L1771">
        <v>21817.07</v>
      </c>
      <c r="M1771">
        <v>64</v>
      </c>
      <c r="N1771">
        <v>27</v>
      </c>
      <c r="O1771" t="s">
        <v>23</v>
      </c>
    </row>
    <row r="1772" spans="1:15" x14ac:dyDescent="0.25">
      <c r="A1772" t="s">
        <v>113</v>
      </c>
      <c r="B1772" t="s">
        <v>114</v>
      </c>
      <c r="C1772" t="s">
        <v>591</v>
      </c>
      <c r="D1772" t="s">
        <v>164</v>
      </c>
      <c r="E1772" t="s">
        <v>19</v>
      </c>
      <c r="F1772" t="s">
        <v>26</v>
      </c>
      <c r="G1772">
        <v>42580</v>
      </c>
      <c r="H1772">
        <v>1593</v>
      </c>
      <c r="I1772">
        <v>835</v>
      </c>
      <c r="J1772">
        <v>167</v>
      </c>
      <c r="K1772">
        <v>7082.99</v>
      </c>
      <c r="L1772">
        <v>48985.06</v>
      </c>
      <c r="M1772">
        <v>115</v>
      </c>
      <c r="N1772">
        <v>21</v>
      </c>
      <c r="O1772" t="s">
        <v>21</v>
      </c>
    </row>
    <row r="1773" spans="1:15" x14ac:dyDescent="0.25">
      <c r="A1773" t="s">
        <v>129</v>
      </c>
      <c r="B1773" t="s">
        <v>130</v>
      </c>
      <c r="C1773" t="s">
        <v>327</v>
      </c>
      <c r="D1773" t="s">
        <v>82</v>
      </c>
      <c r="E1773" t="s">
        <v>31</v>
      </c>
      <c r="F1773" t="s">
        <v>51</v>
      </c>
      <c r="G1773">
        <v>46048</v>
      </c>
      <c r="H1773">
        <v>674</v>
      </c>
      <c r="I1773">
        <v>333</v>
      </c>
      <c r="J1773">
        <v>37</v>
      </c>
      <c r="K1773">
        <v>1635.87</v>
      </c>
      <c r="L1773">
        <v>7558.17</v>
      </c>
      <c r="M1773">
        <v>20</v>
      </c>
      <c r="O1773" t="s">
        <v>23</v>
      </c>
    </row>
    <row r="1774" spans="1:15" x14ac:dyDescent="0.25">
      <c r="A1774" t="s">
        <v>38</v>
      </c>
      <c r="B1774" t="s">
        <v>39</v>
      </c>
      <c r="C1774" t="s">
        <v>627</v>
      </c>
      <c r="D1774" t="s">
        <v>106</v>
      </c>
      <c r="E1774" t="s">
        <v>42</v>
      </c>
      <c r="F1774" t="s">
        <v>51</v>
      </c>
      <c r="G1774">
        <v>23745</v>
      </c>
      <c r="H1774">
        <v>801</v>
      </c>
      <c r="I1774">
        <v>367</v>
      </c>
      <c r="J1774">
        <v>79</v>
      </c>
      <c r="K1774">
        <v>1533.1</v>
      </c>
      <c r="L1774">
        <v>15103.54</v>
      </c>
      <c r="M1774">
        <v>42</v>
      </c>
      <c r="N1774">
        <v>20</v>
      </c>
      <c r="O1774" t="s">
        <v>21</v>
      </c>
    </row>
    <row r="1775" spans="1:15" x14ac:dyDescent="0.25">
      <c r="A1775" t="s">
        <v>15</v>
      </c>
      <c r="B1775" t="s">
        <v>16</v>
      </c>
      <c r="C1775" t="s">
        <v>507</v>
      </c>
      <c r="D1775" t="s">
        <v>91</v>
      </c>
      <c r="E1775" t="s">
        <v>19</v>
      </c>
      <c r="F1775" t="s">
        <v>26</v>
      </c>
      <c r="G1775">
        <v>15604</v>
      </c>
      <c r="H1775">
        <v>453</v>
      </c>
      <c r="I1775">
        <v>147</v>
      </c>
      <c r="J1775">
        <v>44</v>
      </c>
      <c r="K1775">
        <v>3119.99</v>
      </c>
      <c r="L1775">
        <v>26520.720000000001</v>
      </c>
      <c r="M1775">
        <v>22</v>
      </c>
      <c r="N1775">
        <v>20</v>
      </c>
      <c r="O1775" t="s">
        <v>23</v>
      </c>
    </row>
    <row r="1776" spans="1:15" x14ac:dyDescent="0.25">
      <c r="A1776" t="s">
        <v>76</v>
      </c>
      <c r="B1776" t="s">
        <v>77</v>
      </c>
      <c r="C1776" t="s">
        <v>301</v>
      </c>
      <c r="D1776" t="s">
        <v>82</v>
      </c>
      <c r="E1776" t="s">
        <v>42</v>
      </c>
      <c r="F1776" t="s">
        <v>55</v>
      </c>
      <c r="G1776">
        <v>63431</v>
      </c>
      <c r="H1776">
        <v>1255</v>
      </c>
      <c r="I1776">
        <v>678</v>
      </c>
      <c r="J1776">
        <v>50</v>
      </c>
      <c r="K1776">
        <v>1547.63</v>
      </c>
      <c r="L1776">
        <v>7847.88</v>
      </c>
      <c r="M1776">
        <v>23</v>
      </c>
      <c r="N1776">
        <v>29</v>
      </c>
      <c r="O1776" t="s">
        <v>23</v>
      </c>
    </row>
    <row r="1777" spans="1:15" x14ac:dyDescent="0.25">
      <c r="A1777" t="s">
        <v>129</v>
      </c>
      <c r="B1777" t="s">
        <v>130</v>
      </c>
      <c r="C1777" t="s">
        <v>259</v>
      </c>
      <c r="D1777" t="s">
        <v>108</v>
      </c>
      <c r="E1777" t="s">
        <v>31</v>
      </c>
      <c r="F1777" t="s">
        <v>26</v>
      </c>
      <c r="G1777">
        <v>76362</v>
      </c>
      <c r="H1777">
        <v>1575</v>
      </c>
      <c r="I1777">
        <v>593</v>
      </c>
      <c r="J1777">
        <v>55</v>
      </c>
      <c r="K1777">
        <v>2552.5300000000002</v>
      </c>
      <c r="L1777">
        <v>10048</v>
      </c>
      <c r="M1777">
        <v>35</v>
      </c>
      <c r="N1777">
        <v>19</v>
      </c>
      <c r="O1777" t="s">
        <v>43</v>
      </c>
    </row>
    <row r="1778" spans="1:15" x14ac:dyDescent="0.25">
      <c r="A1778" t="s">
        <v>129</v>
      </c>
      <c r="B1778" t="s">
        <v>130</v>
      </c>
      <c r="C1778" t="s">
        <v>628</v>
      </c>
      <c r="D1778" t="s">
        <v>108</v>
      </c>
      <c r="E1778" t="s">
        <v>31</v>
      </c>
      <c r="F1778" t="s">
        <v>55</v>
      </c>
      <c r="G1778">
        <v>54086</v>
      </c>
      <c r="H1778">
        <v>1046</v>
      </c>
      <c r="I1778">
        <v>337</v>
      </c>
      <c r="J1778">
        <v>64</v>
      </c>
      <c r="K1778">
        <v>2026.71</v>
      </c>
      <c r="L1778">
        <v>10833.91</v>
      </c>
      <c r="M1778">
        <v>37</v>
      </c>
      <c r="N1778">
        <v>28</v>
      </c>
    </row>
    <row r="1779" spans="1:15" x14ac:dyDescent="0.25">
      <c r="A1779" t="s">
        <v>113</v>
      </c>
      <c r="B1779" t="s">
        <v>114</v>
      </c>
      <c r="C1779" t="s">
        <v>202</v>
      </c>
      <c r="D1779" t="s">
        <v>36</v>
      </c>
      <c r="E1779" t="s">
        <v>19</v>
      </c>
      <c r="F1779" t="s">
        <v>51</v>
      </c>
      <c r="G1779">
        <v>29647</v>
      </c>
      <c r="H1779">
        <v>1129</v>
      </c>
      <c r="I1779">
        <v>509</v>
      </c>
      <c r="J1779">
        <v>129</v>
      </c>
      <c r="K1779">
        <v>3702.96</v>
      </c>
      <c r="L1779">
        <v>29129.89</v>
      </c>
      <c r="M1779">
        <v>105</v>
      </c>
      <c r="N1779">
        <v>8</v>
      </c>
      <c r="O1779" t="s">
        <v>21</v>
      </c>
    </row>
    <row r="1780" spans="1:15" x14ac:dyDescent="0.25">
      <c r="A1780" t="s">
        <v>72</v>
      </c>
      <c r="B1780" t="s">
        <v>73</v>
      </c>
      <c r="C1780" t="s">
        <v>428</v>
      </c>
      <c r="D1780" t="s">
        <v>63</v>
      </c>
      <c r="E1780" t="s">
        <v>31</v>
      </c>
      <c r="F1780" t="s">
        <v>32</v>
      </c>
      <c r="G1780">
        <v>57823</v>
      </c>
      <c r="H1780">
        <v>2706</v>
      </c>
      <c r="I1780">
        <v>709</v>
      </c>
      <c r="J1780">
        <v>202</v>
      </c>
      <c r="K1780">
        <v>4418.38</v>
      </c>
      <c r="L1780">
        <v>52946.1</v>
      </c>
      <c r="M1780">
        <v>133</v>
      </c>
      <c r="N1780">
        <v>19</v>
      </c>
      <c r="O1780" t="s">
        <v>23</v>
      </c>
    </row>
    <row r="1781" spans="1:15" x14ac:dyDescent="0.25">
      <c r="A1781" t="s">
        <v>33</v>
      </c>
      <c r="B1781" t="s">
        <v>34</v>
      </c>
      <c r="C1781" t="s">
        <v>202</v>
      </c>
      <c r="D1781" t="s">
        <v>58</v>
      </c>
      <c r="E1781" t="s">
        <v>37</v>
      </c>
      <c r="F1781" t="s">
        <v>26</v>
      </c>
      <c r="G1781">
        <v>32171</v>
      </c>
      <c r="H1781">
        <v>1429</v>
      </c>
      <c r="I1781">
        <v>640</v>
      </c>
      <c r="J1781">
        <v>128</v>
      </c>
      <c r="K1781">
        <v>6378.9</v>
      </c>
      <c r="L1781">
        <v>29182.83</v>
      </c>
      <c r="M1781">
        <v>101</v>
      </c>
      <c r="N1781">
        <v>9</v>
      </c>
      <c r="O1781" t="s">
        <v>23</v>
      </c>
    </row>
    <row r="1782" spans="1:15" x14ac:dyDescent="0.25">
      <c r="A1782" t="s">
        <v>178</v>
      </c>
      <c r="B1782" t="s">
        <v>179</v>
      </c>
      <c r="C1782" t="s">
        <v>22</v>
      </c>
      <c r="D1782" t="s">
        <v>95</v>
      </c>
      <c r="E1782" t="s">
        <v>64</v>
      </c>
      <c r="F1782" t="s">
        <v>20</v>
      </c>
      <c r="G1782">
        <v>26790</v>
      </c>
      <c r="H1782">
        <v>472</v>
      </c>
      <c r="I1782">
        <v>128</v>
      </c>
      <c r="J1782">
        <v>17</v>
      </c>
      <c r="K1782">
        <v>1511.16</v>
      </c>
      <c r="L1782">
        <v>2548.92</v>
      </c>
      <c r="M1782">
        <v>8</v>
      </c>
      <c r="N1782">
        <v>16</v>
      </c>
      <c r="O1782" t="s">
        <v>21</v>
      </c>
    </row>
    <row r="1783" spans="1:15" x14ac:dyDescent="0.25">
      <c r="A1783" t="s">
        <v>72</v>
      </c>
      <c r="B1783" t="s">
        <v>73</v>
      </c>
      <c r="C1783" t="s">
        <v>156</v>
      </c>
      <c r="D1783" t="s">
        <v>70</v>
      </c>
      <c r="E1783" t="s">
        <v>31</v>
      </c>
      <c r="F1783" t="s">
        <v>26</v>
      </c>
      <c r="G1783">
        <v>31001</v>
      </c>
      <c r="H1783">
        <v>1362</v>
      </c>
      <c r="I1783">
        <v>684</v>
      </c>
      <c r="J1783">
        <v>137</v>
      </c>
      <c r="K1783">
        <v>3196.17</v>
      </c>
      <c r="L1783">
        <v>25623.52</v>
      </c>
      <c r="M1783">
        <v>83</v>
      </c>
      <c r="N1783">
        <v>20</v>
      </c>
      <c r="O1783" t="s">
        <v>43</v>
      </c>
    </row>
    <row r="1784" spans="1:15" x14ac:dyDescent="0.25">
      <c r="A1784" t="s">
        <v>44</v>
      </c>
      <c r="B1784" t="s">
        <v>45</v>
      </c>
      <c r="C1784" t="s">
        <v>566</v>
      </c>
      <c r="D1784" t="s">
        <v>18</v>
      </c>
      <c r="E1784" t="s">
        <v>19</v>
      </c>
      <c r="F1784" t="s">
        <v>20</v>
      </c>
      <c r="G1784">
        <v>15425</v>
      </c>
      <c r="H1784">
        <v>325</v>
      </c>
      <c r="I1784">
        <v>170</v>
      </c>
      <c r="J1784">
        <v>22</v>
      </c>
      <c r="K1784">
        <v>2421.42</v>
      </c>
      <c r="L1784">
        <v>14095.36</v>
      </c>
      <c r="M1784">
        <v>11</v>
      </c>
      <c r="N1784">
        <v>18</v>
      </c>
      <c r="O1784" t="s">
        <v>23</v>
      </c>
    </row>
    <row r="1785" spans="1:15" x14ac:dyDescent="0.25">
      <c r="A1785" t="s">
        <v>15</v>
      </c>
      <c r="B1785" t="s">
        <v>16</v>
      </c>
      <c r="C1785" t="s">
        <v>267</v>
      </c>
      <c r="D1785" t="s">
        <v>25</v>
      </c>
      <c r="E1785" t="s">
        <v>19</v>
      </c>
      <c r="F1785" t="s">
        <v>26</v>
      </c>
      <c r="G1785">
        <v>16571</v>
      </c>
      <c r="H1785">
        <v>501</v>
      </c>
      <c r="I1785">
        <v>126</v>
      </c>
      <c r="J1785">
        <v>45</v>
      </c>
      <c r="K1785">
        <v>3733.97</v>
      </c>
      <c r="L1785">
        <v>22732.54</v>
      </c>
      <c r="M1785">
        <v>23</v>
      </c>
      <c r="N1785">
        <v>20</v>
      </c>
      <c r="O1785" t="s">
        <v>21</v>
      </c>
    </row>
    <row r="1786" spans="1:15" x14ac:dyDescent="0.25">
      <c r="A1786" t="s">
        <v>92</v>
      </c>
      <c r="B1786" t="s">
        <v>93</v>
      </c>
      <c r="C1786" t="s">
        <v>267</v>
      </c>
      <c r="D1786" t="s">
        <v>95</v>
      </c>
      <c r="E1786" t="s">
        <v>31</v>
      </c>
      <c r="F1786" t="s">
        <v>55</v>
      </c>
      <c r="G1786">
        <v>46518</v>
      </c>
      <c r="H1786">
        <v>834</v>
      </c>
      <c r="I1786">
        <v>427</v>
      </c>
      <c r="J1786">
        <v>30</v>
      </c>
      <c r="K1786">
        <v>3018.09</v>
      </c>
      <c r="L1786">
        <v>4024.48</v>
      </c>
      <c r="M1786">
        <v>15</v>
      </c>
      <c r="N1786">
        <v>20</v>
      </c>
      <c r="O1786" t="s">
        <v>23</v>
      </c>
    </row>
    <row r="1787" spans="1:15" x14ac:dyDescent="0.25">
      <c r="A1787" t="s">
        <v>72</v>
      </c>
      <c r="B1787" t="s">
        <v>73</v>
      </c>
      <c r="C1787" t="s">
        <v>429</v>
      </c>
      <c r="D1787" t="s">
        <v>63</v>
      </c>
      <c r="E1787" t="s">
        <v>31</v>
      </c>
      <c r="F1787" t="s">
        <v>51</v>
      </c>
      <c r="G1787">
        <v>64103</v>
      </c>
      <c r="H1787">
        <v>2086</v>
      </c>
      <c r="I1787">
        <v>986</v>
      </c>
      <c r="J1787">
        <v>144</v>
      </c>
      <c r="K1787">
        <v>4550.1000000000004</v>
      </c>
      <c r="L1787">
        <v>36673.449999999997</v>
      </c>
      <c r="M1787">
        <v>99</v>
      </c>
      <c r="N1787">
        <v>27</v>
      </c>
      <c r="O1787" t="s">
        <v>21</v>
      </c>
    </row>
    <row r="1788" spans="1:15" x14ac:dyDescent="0.25">
      <c r="A1788" t="s">
        <v>52</v>
      </c>
      <c r="B1788" t="s">
        <v>53</v>
      </c>
      <c r="C1788" t="s">
        <v>342</v>
      </c>
      <c r="D1788" t="s">
        <v>138</v>
      </c>
      <c r="E1788" t="s">
        <v>37</v>
      </c>
      <c r="F1788" t="s">
        <v>32</v>
      </c>
      <c r="G1788">
        <v>24154</v>
      </c>
      <c r="H1788">
        <v>1261</v>
      </c>
      <c r="I1788">
        <v>617</v>
      </c>
      <c r="J1788">
        <v>151</v>
      </c>
      <c r="K1788">
        <v>686.41</v>
      </c>
      <c r="L1788">
        <v>52745.29</v>
      </c>
      <c r="M1788">
        <v>105</v>
      </c>
      <c r="N1788">
        <v>22</v>
      </c>
      <c r="O1788" t="s">
        <v>23</v>
      </c>
    </row>
    <row r="1789" spans="1:15" x14ac:dyDescent="0.25">
      <c r="A1789" t="s">
        <v>178</v>
      </c>
      <c r="B1789" t="s">
        <v>179</v>
      </c>
      <c r="C1789" t="s">
        <v>40</v>
      </c>
      <c r="D1789" t="s">
        <v>95</v>
      </c>
      <c r="E1789" t="s">
        <v>64</v>
      </c>
      <c r="F1789" t="s">
        <v>26</v>
      </c>
      <c r="G1789">
        <v>32806</v>
      </c>
      <c r="H1789">
        <v>371</v>
      </c>
      <c r="I1789">
        <v>141</v>
      </c>
      <c r="J1789">
        <v>7</v>
      </c>
      <c r="K1789">
        <v>895.52</v>
      </c>
      <c r="L1789">
        <v>778.93</v>
      </c>
      <c r="M1789">
        <v>2</v>
      </c>
      <c r="N1789">
        <v>13</v>
      </c>
      <c r="O1789" t="s">
        <v>43</v>
      </c>
    </row>
    <row r="1790" spans="1:15" x14ac:dyDescent="0.25">
      <c r="A1790" t="s">
        <v>47</v>
      </c>
      <c r="B1790" t="s">
        <v>48</v>
      </c>
      <c r="C1790" t="s">
        <v>629</v>
      </c>
      <c r="D1790" t="s">
        <v>41</v>
      </c>
      <c r="E1790" t="s">
        <v>37</v>
      </c>
      <c r="F1790" t="s">
        <v>55</v>
      </c>
      <c r="G1790">
        <v>33966</v>
      </c>
      <c r="H1790">
        <v>1098</v>
      </c>
      <c r="I1790">
        <v>323</v>
      </c>
      <c r="J1790">
        <v>67</v>
      </c>
      <c r="K1790">
        <v>3753.4</v>
      </c>
      <c r="L1790">
        <v>12799.81</v>
      </c>
      <c r="M1790">
        <v>44</v>
      </c>
      <c r="N1790">
        <v>26</v>
      </c>
      <c r="O1790" t="s">
        <v>43</v>
      </c>
    </row>
    <row r="1791" spans="1:15" x14ac:dyDescent="0.25">
      <c r="A1791" t="s">
        <v>38</v>
      </c>
      <c r="B1791" t="s">
        <v>39</v>
      </c>
      <c r="C1791" t="s">
        <v>386</v>
      </c>
      <c r="D1791" t="s">
        <v>41</v>
      </c>
      <c r="E1791" t="s">
        <v>42</v>
      </c>
      <c r="F1791" t="s">
        <v>32</v>
      </c>
      <c r="G1791">
        <v>44695</v>
      </c>
      <c r="H1791">
        <v>2115</v>
      </c>
      <c r="I1791">
        <v>1098</v>
      </c>
      <c r="J1791">
        <v>198</v>
      </c>
      <c r="K1791">
        <v>6436.97</v>
      </c>
      <c r="L1791">
        <v>32745.09</v>
      </c>
      <c r="M1791">
        <v>138</v>
      </c>
      <c r="N1791">
        <v>20</v>
      </c>
      <c r="O1791" t="s">
        <v>43</v>
      </c>
    </row>
    <row r="1792" spans="1:15" x14ac:dyDescent="0.25">
      <c r="A1792" t="s">
        <v>76</v>
      </c>
      <c r="B1792" t="s">
        <v>77</v>
      </c>
      <c r="C1792" t="s">
        <v>294</v>
      </c>
      <c r="D1792" t="s">
        <v>108</v>
      </c>
      <c r="E1792" t="s">
        <v>42</v>
      </c>
      <c r="F1792" t="s">
        <v>20</v>
      </c>
      <c r="G1792">
        <v>85206</v>
      </c>
      <c r="H1792">
        <v>1320</v>
      </c>
      <c r="I1792">
        <v>407</v>
      </c>
      <c r="J1792">
        <v>49</v>
      </c>
      <c r="K1792">
        <v>2451.41</v>
      </c>
      <c r="L1792">
        <v>8042.64</v>
      </c>
      <c r="M1792">
        <v>27</v>
      </c>
      <c r="N1792">
        <v>13</v>
      </c>
      <c r="O1792" t="s">
        <v>43</v>
      </c>
    </row>
    <row r="1793" spans="1:15" x14ac:dyDescent="0.25">
      <c r="A1793" t="s">
        <v>129</v>
      </c>
      <c r="B1793" t="s">
        <v>130</v>
      </c>
      <c r="C1793" t="s">
        <v>630</v>
      </c>
      <c r="D1793" t="s">
        <v>82</v>
      </c>
      <c r="E1793" t="s">
        <v>31</v>
      </c>
      <c r="F1793" t="s">
        <v>51</v>
      </c>
      <c r="G1793">
        <v>48039</v>
      </c>
      <c r="H1793">
        <v>619</v>
      </c>
      <c r="I1793">
        <v>214</v>
      </c>
      <c r="J1793">
        <v>36</v>
      </c>
      <c r="K1793">
        <v>1176.6600000000001</v>
      </c>
      <c r="L1793">
        <v>8630.1200000000008</v>
      </c>
      <c r="M1793">
        <v>19</v>
      </c>
      <c r="N1793">
        <v>22</v>
      </c>
      <c r="O1793" t="s">
        <v>21</v>
      </c>
    </row>
    <row r="1794" spans="1:15" x14ac:dyDescent="0.25">
      <c r="A1794" t="s">
        <v>92</v>
      </c>
      <c r="B1794" t="s">
        <v>93</v>
      </c>
      <c r="C1794" t="s">
        <v>347</v>
      </c>
      <c r="D1794" t="s">
        <v>95</v>
      </c>
      <c r="E1794" t="s">
        <v>31</v>
      </c>
      <c r="F1794" t="s">
        <v>32</v>
      </c>
      <c r="G1794">
        <v>75531</v>
      </c>
      <c r="H1794">
        <v>1292</v>
      </c>
      <c r="I1794">
        <v>611</v>
      </c>
      <c r="J1794">
        <v>22</v>
      </c>
      <c r="K1794">
        <v>3028</v>
      </c>
      <c r="L1794">
        <v>3084.51</v>
      </c>
      <c r="M1794">
        <v>11</v>
      </c>
      <c r="N1794">
        <v>14</v>
      </c>
      <c r="O1794" t="s">
        <v>21</v>
      </c>
    </row>
    <row r="1795" spans="1:15" x14ac:dyDescent="0.25">
      <c r="A1795" t="s">
        <v>76</v>
      </c>
      <c r="B1795" t="s">
        <v>77</v>
      </c>
      <c r="C1795" t="s">
        <v>71</v>
      </c>
      <c r="D1795" t="s">
        <v>79</v>
      </c>
      <c r="E1795" t="s">
        <v>42</v>
      </c>
      <c r="F1795" t="s">
        <v>32</v>
      </c>
      <c r="G1795">
        <v>87378</v>
      </c>
      <c r="H1795">
        <v>1053</v>
      </c>
      <c r="I1795">
        <v>353</v>
      </c>
      <c r="J1795">
        <v>63</v>
      </c>
      <c r="K1795">
        <v>1700.31</v>
      </c>
      <c r="L1795">
        <v>15514.66</v>
      </c>
      <c r="M1795">
        <v>31</v>
      </c>
      <c r="N1795">
        <v>25</v>
      </c>
      <c r="O1795" t="s">
        <v>43</v>
      </c>
    </row>
    <row r="1796" spans="1:15" x14ac:dyDescent="0.25">
      <c r="A1796" t="s">
        <v>92</v>
      </c>
      <c r="B1796" t="s">
        <v>93</v>
      </c>
      <c r="C1796" t="s">
        <v>387</v>
      </c>
      <c r="D1796" t="s">
        <v>149</v>
      </c>
      <c r="E1796" t="s">
        <v>31</v>
      </c>
      <c r="F1796" t="s">
        <v>51</v>
      </c>
      <c r="G1796">
        <v>48606</v>
      </c>
      <c r="H1796">
        <v>525</v>
      </c>
      <c r="I1796">
        <v>245</v>
      </c>
      <c r="J1796">
        <v>15</v>
      </c>
      <c r="K1796">
        <v>1880.97</v>
      </c>
      <c r="L1796">
        <v>2018.52</v>
      </c>
      <c r="M1796">
        <v>7</v>
      </c>
      <c r="N1796">
        <v>13</v>
      </c>
      <c r="O1796" t="s">
        <v>21</v>
      </c>
    </row>
    <row r="1797" spans="1:15" x14ac:dyDescent="0.25">
      <c r="A1797" t="s">
        <v>129</v>
      </c>
      <c r="B1797" t="s">
        <v>130</v>
      </c>
      <c r="C1797" t="s">
        <v>213</v>
      </c>
      <c r="D1797" t="s">
        <v>79</v>
      </c>
      <c r="E1797" t="s">
        <v>31</v>
      </c>
      <c r="F1797" t="s">
        <v>20</v>
      </c>
      <c r="G1797">
        <v>82479</v>
      </c>
      <c r="H1797">
        <v>1331</v>
      </c>
      <c r="I1797">
        <v>401</v>
      </c>
      <c r="J1797">
        <v>80</v>
      </c>
      <c r="K1797">
        <v>1626.92</v>
      </c>
      <c r="L1797">
        <v>18694.169999999998</v>
      </c>
      <c r="M1797">
        <v>47</v>
      </c>
      <c r="N1797">
        <v>15</v>
      </c>
      <c r="O1797" t="s">
        <v>43</v>
      </c>
    </row>
    <row r="1798" spans="1:15" x14ac:dyDescent="0.25">
      <c r="A1798" t="s">
        <v>65</v>
      </c>
      <c r="B1798" t="s">
        <v>66</v>
      </c>
      <c r="C1798" t="s">
        <v>85</v>
      </c>
      <c r="D1798" t="s">
        <v>120</v>
      </c>
      <c r="E1798" t="s">
        <v>37</v>
      </c>
      <c r="F1798" t="s">
        <v>20</v>
      </c>
      <c r="G1798">
        <v>8825</v>
      </c>
      <c r="H1798">
        <v>1023</v>
      </c>
      <c r="I1798">
        <v>328</v>
      </c>
      <c r="J1798">
        <v>157</v>
      </c>
      <c r="K1798">
        <v>805.26</v>
      </c>
      <c r="L1798">
        <v>58206.97</v>
      </c>
      <c r="M1798">
        <v>130</v>
      </c>
      <c r="N1798">
        <v>19</v>
      </c>
      <c r="O1798" t="s">
        <v>43</v>
      </c>
    </row>
    <row r="1799" spans="1:15" x14ac:dyDescent="0.25">
      <c r="A1799" t="s">
        <v>65</v>
      </c>
      <c r="B1799" t="s">
        <v>66</v>
      </c>
      <c r="C1799" t="s">
        <v>631</v>
      </c>
      <c r="D1799" t="s">
        <v>120</v>
      </c>
      <c r="E1799" t="s">
        <v>37</v>
      </c>
      <c r="F1799" t="s">
        <v>20</v>
      </c>
      <c r="G1799">
        <v>29854</v>
      </c>
      <c r="H1799">
        <v>3577</v>
      </c>
      <c r="I1799">
        <v>1727</v>
      </c>
      <c r="J1799">
        <v>707</v>
      </c>
      <c r="K1799">
        <v>1690.56</v>
      </c>
      <c r="L1799">
        <v>215650.98</v>
      </c>
      <c r="M1799">
        <v>611</v>
      </c>
      <c r="N1799">
        <v>13</v>
      </c>
      <c r="O1799" t="s">
        <v>23</v>
      </c>
    </row>
    <row r="1800" spans="1:15" x14ac:dyDescent="0.25">
      <c r="A1800" t="s">
        <v>92</v>
      </c>
      <c r="B1800" t="s">
        <v>93</v>
      </c>
      <c r="C1800" t="s">
        <v>354</v>
      </c>
      <c r="D1800" t="s">
        <v>149</v>
      </c>
      <c r="E1800" t="s">
        <v>31</v>
      </c>
      <c r="F1800" t="s">
        <v>32</v>
      </c>
      <c r="G1800">
        <v>53065</v>
      </c>
      <c r="H1800">
        <v>841</v>
      </c>
      <c r="I1800">
        <v>266</v>
      </c>
      <c r="J1800">
        <v>28</v>
      </c>
      <c r="K1800">
        <v>2304.86</v>
      </c>
      <c r="L1800">
        <v>3196.67</v>
      </c>
      <c r="M1800">
        <v>15</v>
      </c>
      <c r="N1800">
        <v>20</v>
      </c>
      <c r="O1800" t="s">
        <v>43</v>
      </c>
    </row>
    <row r="1801" spans="1:15" x14ac:dyDescent="0.25">
      <c r="A1801" t="s">
        <v>47</v>
      </c>
      <c r="B1801" t="s">
        <v>48</v>
      </c>
      <c r="C1801" t="s">
        <v>62</v>
      </c>
      <c r="D1801" t="s">
        <v>49</v>
      </c>
      <c r="E1801" t="s">
        <v>37</v>
      </c>
      <c r="F1801" t="s">
        <v>51</v>
      </c>
      <c r="G1801">
        <v>15353</v>
      </c>
      <c r="H1801">
        <v>802</v>
      </c>
      <c r="I1801">
        <v>322</v>
      </c>
      <c r="J1801">
        <v>49</v>
      </c>
      <c r="K1801">
        <v>1916.91</v>
      </c>
      <c r="L1801">
        <v>8834.82</v>
      </c>
      <c r="M1801">
        <v>33</v>
      </c>
      <c r="N1801">
        <v>7</v>
      </c>
      <c r="O1801" t="s">
        <v>21</v>
      </c>
    </row>
    <row r="1802" spans="1:15" x14ac:dyDescent="0.25">
      <c r="A1802" t="s">
        <v>47</v>
      </c>
      <c r="B1802" t="s">
        <v>48</v>
      </c>
      <c r="C1802" t="s">
        <v>565</v>
      </c>
      <c r="D1802" t="s">
        <v>41</v>
      </c>
      <c r="E1802" t="s">
        <v>37</v>
      </c>
      <c r="F1802" t="s">
        <v>51</v>
      </c>
      <c r="G1802">
        <v>46485</v>
      </c>
      <c r="H1802">
        <v>2312</v>
      </c>
      <c r="I1802">
        <v>1175</v>
      </c>
      <c r="J1802">
        <v>166</v>
      </c>
      <c r="K1802">
        <v>5645.83</v>
      </c>
      <c r="L1802">
        <v>41595.93</v>
      </c>
      <c r="M1802">
        <v>90</v>
      </c>
      <c r="N1802">
        <v>15</v>
      </c>
      <c r="O1802" t="s">
        <v>23</v>
      </c>
    </row>
    <row r="1803" spans="1:15" x14ac:dyDescent="0.25">
      <c r="A1803" t="s">
        <v>178</v>
      </c>
      <c r="B1803" t="s">
        <v>179</v>
      </c>
      <c r="C1803" t="s">
        <v>503</v>
      </c>
      <c r="D1803" t="s">
        <v>149</v>
      </c>
      <c r="E1803" t="s">
        <v>64</v>
      </c>
      <c r="F1803" t="s">
        <v>26</v>
      </c>
      <c r="G1803">
        <v>97520</v>
      </c>
      <c r="H1803">
        <v>1264</v>
      </c>
      <c r="I1803">
        <v>597</v>
      </c>
      <c r="J1803">
        <v>29</v>
      </c>
      <c r="K1803">
        <v>3374.32</v>
      </c>
      <c r="L1803">
        <v>4747.5600000000004</v>
      </c>
      <c r="M1803">
        <v>11</v>
      </c>
      <c r="N1803">
        <v>8</v>
      </c>
      <c r="O1803" t="s">
        <v>21</v>
      </c>
    </row>
    <row r="1804" spans="1:15" x14ac:dyDescent="0.25">
      <c r="A1804" t="s">
        <v>76</v>
      </c>
      <c r="B1804" t="s">
        <v>77</v>
      </c>
      <c r="C1804" t="s">
        <v>325</v>
      </c>
      <c r="D1804" t="s">
        <v>82</v>
      </c>
      <c r="E1804" t="s">
        <v>42</v>
      </c>
      <c r="F1804" t="s">
        <v>26</v>
      </c>
      <c r="G1804">
        <v>25927</v>
      </c>
      <c r="H1804">
        <v>534</v>
      </c>
      <c r="I1804">
        <v>284</v>
      </c>
      <c r="J1804">
        <v>16</v>
      </c>
      <c r="K1804">
        <v>728.67</v>
      </c>
      <c r="L1804">
        <v>2487.2399999999998</v>
      </c>
      <c r="M1804">
        <v>8</v>
      </c>
      <c r="N1804">
        <v>16</v>
      </c>
      <c r="O1804" t="s">
        <v>43</v>
      </c>
    </row>
    <row r="1805" spans="1:15" x14ac:dyDescent="0.25">
      <c r="A1805" t="s">
        <v>113</v>
      </c>
      <c r="B1805" t="s">
        <v>114</v>
      </c>
      <c r="C1805" t="s">
        <v>336</v>
      </c>
      <c r="D1805" t="s">
        <v>58</v>
      </c>
      <c r="E1805" t="s">
        <v>19</v>
      </c>
      <c r="F1805" t="s">
        <v>51</v>
      </c>
      <c r="G1805">
        <v>43179</v>
      </c>
      <c r="H1805">
        <v>2618</v>
      </c>
      <c r="I1805">
        <v>981</v>
      </c>
      <c r="J1805">
        <v>328</v>
      </c>
      <c r="K1805">
        <v>8903.5</v>
      </c>
      <c r="L1805">
        <v>111471.22</v>
      </c>
      <c r="M1805">
        <v>237</v>
      </c>
      <c r="N1805">
        <v>18</v>
      </c>
      <c r="O1805" t="s">
        <v>21</v>
      </c>
    </row>
    <row r="1806" spans="1:15" x14ac:dyDescent="0.25">
      <c r="A1806" t="s">
        <v>113</v>
      </c>
      <c r="B1806" t="s">
        <v>114</v>
      </c>
      <c r="C1806" t="s">
        <v>580</v>
      </c>
      <c r="D1806" t="s">
        <v>36</v>
      </c>
      <c r="E1806" t="s">
        <v>19</v>
      </c>
      <c r="F1806" t="s">
        <v>20</v>
      </c>
      <c r="G1806">
        <v>25791</v>
      </c>
      <c r="H1806">
        <v>1098</v>
      </c>
      <c r="I1806">
        <v>289</v>
      </c>
      <c r="J1806">
        <v>145</v>
      </c>
      <c r="K1806">
        <v>3297.09</v>
      </c>
      <c r="L1806">
        <v>40013.49</v>
      </c>
      <c r="M1806">
        <v>101</v>
      </c>
      <c r="N1806">
        <v>28</v>
      </c>
      <c r="O1806" t="s">
        <v>23</v>
      </c>
    </row>
    <row r="1807" spans="1:15" x14ac:dyDescent="0.25">
      <c r="A1807" t="s">
        <v>52</v>
      </c>
      <c r="B1807" t="s">
        <v>53</v>
      </c>
      <c r="C1807" t="s">
        <v>265</v>
      </c>
      <c r="D1807" t="s">
        <v>138</v>
      </c>
      <c r="E1807" t="s">
        <v>37</v>
      </c>
      <c r="F1807" t="s">
        <v>26</v>
      </c>
      <c r="G1807">
        <v>16535</v>
      </c>
      <c r="H1807">
        <v>1232</v>
      </c>
      <c r="I1807">
        <v>622</v>
      </c>
      <c r="J1807">
        <v>183</v>
      </c>
      <c r="K1807">
        <v>659.3</v>
      </c>
      <c r="L1807">
        <v>75328.539999999994</v>
      </c>
      <c r="M1807">
        <v>131</v>
      </c>
      <c r="N1807">
        <v>27</v>
      </c>
      <c r="O1807" t="s">
        <v>23</v>
      </c>
    </row>
    <row r="1808" spans="1:15" x14ac:dyDescent="0.25">
      <c r="A1808" t="s">
        <v>47</v>
      </c>
      <c r="B1808" t="s">
        <v>48</v>
      </c>
      <c r="C1808" t="s">
        <v>302</v>
      </c>
      <c r="D1808" t="s">
        <v>106</v>
      </c>
      <c r="E1808" t="s">
        <v>37</v>
      </c>
      <c r="F1808" t="s">
        <v>20</v>
      </c>
      <c r="G1808">
        <v>24294</v>
      </c>
      <c r="H1808">
        <v>1027</v>
      </c>
      <c r="I1808">
        <v>552</v>
      </c>
      <c r="J1808">
        <v>82</v>
      </c>
      <c r="K1808">
        <v>2291.2800000000002</v>
      </c>
      <c r="L1808">
        <v>17943.650000000001</v>
      </c>
      <c r="M1808">
        <v>56</v>
      </c>
      <c r="N1808">
        <v>11</v>
      </c>
      <c r="O1808" t="s">
        <v>23</v>
      </c>
    </row>
    <row r="1809" spans="1:15" x14ac:dyDescent="0.25">
      <c r="A1809" t="s">
        <v>27</v>
      </c>
      <c r="B1809" t="s">
        <v>28</v>
      </c>
      <c r="C1809" t="s">
        <v>618</v>
      </c>
      <c r="D1809" t="s">
        <v>138</v>
      </c>
      <c r="E1809" t="s">
        <v>31</v>
      </c>
      <c r="F1809" t="s">
        <v>20</v>
      </c>
      <c r="G1809">
        <v>19867</v>
      </c>
      <c r="H1809">
        <v>1342</v>
      </c>
      <c r="I1809">
        <v>685</v>
      </c>
      <c r="J1809">
        <v>158</v>
      </c>
      <c r="K1809">
        <v>785.71</v>
      </c>
      <c r="L1809">
        <v>47708.800000000003</v>
      </c>
      <c r="M1809">
        <v>117</v>
      </c>
      <c r="N1809">
        <v>13</v>
      </c>
      <c r="O1809" t="s">
        <v>21</v>
      </c>
    </row>
    <row r="1810" spans="1:15" x14ac:dyDescent="0.25">
      <c r="A1810" t="s">
        <v>76</v>
      </c>
      <c r="B1810" t="s">
        <v>77</v>
      </c>
      <c r="C1810" t="s">
        <v>436</v>
      </c>
      <c r="D1810" t="s">
        <v>82</v>
      </c>
      <c r="E1810" t="s">
        <v>42</v>
      </c>
      <c r="F1810" t="s">
        <v>32</v>
      </c>
      <c r="G1810">
        <v>38796</v>
      </c>
      <c r="H1810">
        <v>421</v>
      </c>
      <c r="I1810">
        <v>164</v>
      </c>
      <c r="J1810">
        <v>23</v>
      </c>
      <c r="K1810">
        <v>747.58</v>
      </c>
      <c r="L1810">
        <v>5304.65</v>
      </c>
      <c r="M1810">
        <v>14</v>
      </c>
      <c r="N1810">
        <v>29</v>
      </c>
      <c r="O1810" t="s">
        <v>21</v>
      </c>
    </row>
    <row r="1811" spans="1:15" x14ac:dyDescent="0.25">
      <c r="A1811" t="s">
        <v>72</v>
      </c>
      <c r="B1811" t="s">
        <v>73</v>
      </c>
      <c r="C1811" t="s">
        <v>122</v>
      </c>
      <c r="D1811" t="s">
        <v>86</v>
      </c>
      <c r="E1811" t="s">
        <v>31</v>
      </c>
      <c r="F1811" t="s">
        <v>51</v>
      </c>
      <c r="G1811">
        <v>25423</v>
      </c>
      <c r="H1811">
        <v>1238</v>
      </c>
      <c r="I1811">
        <v>529</v>
      </c>
      <c r="J1811">
        <v>80</v>
      </c>
      <c r="K1811">
        <v>2285.84</v>
      </c>
      <c r="L1811">
        <v>17899.37</v>
      </c>
      <c r="M1811">
        <v>54</v>
      </c>
      <c r="N1811">
        <v>24</v>
      </c>
      <c r="O1811" t="s">
        <v>43</v>
      </c>
    </row>
    <row r="1812" spans="1:15" x14ac:dyDescent="0.25">
      <c r="A1812" t="s">
        <v>178</v>
      </c>
      <c r="B1812" t="s">
        <v>179</v>
      </c>
      <c r="C1812" t="s">
        <v>318</v>
      </c>
      <c r="D1812" t="s">
        <v>95</v>
      </c>
      <c r="E1812" t="s">
        <v>64</v>
      </c>
      <c r="F1812" t="s">
        <v>55</v>
      </c>
      <c r="G1812">
        <v>58606</v>
      </c>
      <c r="H1812">
        <v>701</v>
      </c>
      <c r="I1812">
        <v>207</v>
      </c>
      <c r="J1812">
        <v>25</v>
      </c>
      <c r="K1812">
        <v>2138.4299999999998</v>
      </c>
      <c r="L1812">
        <v>3207.28</v>
      </c>
      <c r="M1812">
        <v>12</v>
      </c>
      <c r="N1812">
        <v>26</v>
      </c>
      <c r="O1812" t="s">
        <v>23</v>
      </c>
    </row>
    <row r="1813" spans="1:15" x14ac:dyDescent="0.25">
      <c r="A1813" t="s">
        <v>92</v>
      </c>
      <c r="B1813" t="s">
        <v>93</v>
      </c>
      <c r="C1813" t="s">
        <v>469</v>
      </c>
      <c r="D1813" t="s">
        <v>95</v>
      </c>
      <c r="E1813" t="s">
        <v>31</v>
      </c>
      <c r="F1813" t="s">
        <v>51</v>
      </c>
      <c r="G1813">
        <v>89616</v>
      </c>
      <c r="H1813">
        <v>1598</v>
      </c>
      <c r="I1813">
        <v>744</v>
      </c>
      <c r="J1813">
        <v>61</v>
      </c>
      <c r="K1813">
        <v>4779.47</v>
      </c>
      <c r="L1813">
        <v>11060.16</v>
      </c>
      <c r="M1813">
        <v>28</v>
      </c>
      <c r="N1813">
        <v>21</v>
      </c>
      <c r="O1813" t="s">
        <v>23</v>
      </c>
    </row>
    <row r="1814" spans="1:15" x14ac:dyDescent="0.25">
      <c r="A1814" t="s">
        <v>33</v>
      </c>
      <c r="B1814" t="s">
        <v>34</v>
      </c>
      <c r="C1814" t="s">
        <v>339</v>
      </c>
      <c r="D1814" t="s">
        <v>170</v>
      </c>
      <c r="E1814" t="s">
        <v>37</v>
      </c>
      <c r="F1814" t="s">
        <v>20</v>
      </c>
      <c r="G1814">
        <v>15458</v>
      </c>
      <c r="H1814">
        <v>734</v>
      </c>
      <c r="I1814">
        <v>282</v>
      </c>
      <c r="J1814">
        <v>72</v>
      </c>
      <c r="K1814">
        <v>2869.03</v>
      </c>
      <c r="L1814">
        <v>22617.53</v>
      </c>
      <c r="M1814">
        <v>56</v>
      </c>
      <c r="N1814">
        <v>8</v>
      </c>
      <c r="O1814" t="s">
        <v>23</v>
      </c>
    </row>
    <row r="1815" spans="1:15" x14ac:dyDescent="0.25">
      <c r="A1815" t="s">
        <v>113</v>
      </c>
      <c r="B1815" t="s">
        <v>114</v>
      </c>
      <c r="C1815" t="s">
        <v>226</v>
      </c>
      <c r="D1815" t="s">
        <v>58</v>
      </c>
      <c r="E1815" t="s">
        <v>19</v>
      </c>
      <c r="F1815" t="s">
        <v>32</v>
      </c>
      <c r="G1815">
        <v>31351</v>
      </c>
      <c r="H1815">
        <v>1620</v>
      </c>
      <c r="I1815">
        <v>527</v>
      </c>
      <c r="J1815">
        <v>144</v>
      </c>
      <c r="K1815">
        <v>5007.1499999999996</v>
      </c>
      <c r="L1815">
        <v>42257.64</v>
      </c>
      <c r="M1815">
        <v>103</v>
      </c>
      <c r="N1815">
        <v>19</v>
      </c>
      <c r="O1815" t="s">
        <v>23</v>
      </c>
    </row>
    <row r="1816" spans="1:15" x14ac:dyDescent="0.25">
      <c r="A1816" t="s">
        <v>76</v>
      </c>
      <c r="B1816" t="s">
        <v>77</v>
      </c>
      <c r="C1816" t="s">
        <v>632</v>
      </c>
      <c r="D1816" t="s">
        <v>108</v>
      </c>
      <c r="E1816" t="s">
        <v>42</v>
      </c>
      <c r="F1816" t="s">
        <v>26</v>
      </c>
      <c r="G1816">
        <v>43119</v>
      </c>
      <c r="H1816">
        <v>555</v>
      </c>
      <c r="I1816">
        <v>225</v>
      </c>
      <c r="J1816">
        <v>37</v>
      </c>
      <c r="K1816">
        <v>1105.1099999999999</v>
      </c>
      <c r="L1816">
        <v>6831.84</v>
      </c>
      <c r="M1816">
        <v>21</v>
      </c>
      <c r="N1816">
        <v>9</v>
      </c>
      <c r="O1816" t="s">
        <v>21</v>
      </c>
    </row>
    <row r="1817" spans="1:15" x14ac:dyDescent="0.25">
      <c r="A1817" t="s">
        <v>15</v>
      </c>
      <c r="B1817" t="s">
        <v>16</v>
      </c>
      <c r="C1817" t="s">
        <v>278</v>
      </c>
      <c r="D1817" t="s">
        <v>25</v>
      </c>
      <c r="E1817" t="s">
        <v>19</v>
      </c>
      <c r="F1817" t="s">
        <v>26</v>
      </c>
      <c r="G1817">
        <v>18927</v>
      </c>
      <c r="H1817">
        <v>620</v>
      </c>
      <c r="I1817">
        <v>179</v>
      </c>
      <c r="J1817">
        <v>78</v>
      </c>
      <c r="K1817">
        <v>5491.25</v>
      </c>
      <c r="L1817">
        <v>43854.11</v>
      </c>
      <c r="M1817">
        <v>41</v>
      </c>
      <c r="N1817">
        <v>16</v>
      </c>
      <c r="O1817" t="s">
        <v>43</v>
      </c>
    </row>
    <row r="1818" spans="1:15" x14ac:dyDescent="0.25">
      <c r="A1818" t="s">
        <v>129</v>
      </c>
      <c r="B1818" t="s">
        <v>130</v>
      </c>
      <c r="C1818" t="s">
        <v>612</v>
      </c>
      <c r="D1818" t="s">
        <v>82</v>
      </c>
      <c r="E1818" t="s">
        <v>31</v>
      </c>
      <c r="F1818" t="s">
        <v>55</v>
      </c>
      <c r="G1818">
        <v>63768</v>
      </c>
      <c r="H1818">
        <v>1440</v>
      </c>
      <c r="I1818">
        <v>697</v>
      </c>
      <c r="J1818">
        <v>75</v>
      </c>
      <c r="K1818">
        <v>2237.39</v>
      </c>
      <c r="L1818">
        <v>12446.71</v>
      </c>
      <c r="M1818">
        <v>39</v>
      </c>
      <c r="N1818">
        <v>29</v>
      </c>
      <c r="O1818" t="s">
        <v>23</v>
      </c>
    </row>
    <row r="1819" spans="1:15" x14ac:dyDescent="0.25">
      <c r="A1819" t="s">
        <v>38</v>
      </c>
      <c r="B1819" t="s">
        <v>39</v>
      </c>
      <c r="C1819" t="s">
        <v>573</v>
      </c>
      <c r="D1819" t="s">
        <v>106</v>
      </c>
      <c r="E1819" t="s">
        <v>42</v>
      </c>
      <c r="F1819" t="s">
        <v>20</v>
      </c>
      <c r="G1819">
        <v>37605</v>
      </c>
      <c r="H1819">
        <v>1678</v>
      </c>
      <c r="I1819">
        <v>596</v>
      </c>
      <c r="J1819">
        <v>116</v>
      </c>
      <c r="K1819">
        <v>5272.08</v>
      </c>
      <c r="L1819">
        <v>26319.119999999999</v>
      </c>
      <c r="M1819">
        <v>66</v>
      </c>
      <c r="N1819">
        <v>10</v>
      </c>
      <c r="O1819" t="s">
        <v>23</v>
      </c>
    </row>
    <row r="1820" spans="1:15" x14ac:dyDescent="0.25">
      <c r="A1820" t="s">
        <v>113</v>
      </c>
      <c r="B1820" t="s">
        <v>114</v>
      </c>
      <c r="C1820" t="s">
        <v>578</v>
      </c>
      <c r="D1820" t="s">
        <v>164</v>
      </c>
      <c r="E1820" t="s">
        <v>19</v>
      </c>
      <c r="F1820" t="s">
        <v>51</v>
      </c>
      <c r="G1820">
        <v>38547</v>
      </c>
      <c r="H1820">
        <v>1650</v>
      </c>
      <c r="I1820">
        <v>666</v>
      </c>
      <c r="J1820">
        <v>139</v>
      </c>
      <c r="K1820">
        <v>6352.06</v>
      </c>
      <c r="L1820">
        <v>41458.01</v>
      </c>
      <c r="M1820">
        <v>111</v>
      </c>
      <c r="N1820">
        <v>12</v>
      </c>
      <c r="O1820" t="s">
        <v>43</v>
      </c>
    </row>
    <row r="1821" spans="1:15" x14ac:dyDescent="0.25">
      <c r="A1821" t="s">
        <v>44</v>
      </c>
      <c r="B1821" t="s">
        <v>45</v>
      </c>
      <c r="C1821" t="s">
        <v>273</v>
      </c>
      <c r="D1821" t="s">
        <v>25</v>
      </c>
      <c r="E1821" t="s">
        <v>19</v>
      </c>
      <c r="F1821" t="s">
        <v>32</v>
      </c>
      <c r="G1821">
        <v>12404</v>
      </c>
      <c r="H1821">
        <v>419</v>
      </c>
      <c r="I1821">
        <v>164</v>
      </c>
      <c r="J1821">
        <v>35</v>
      </c>
      <c r="K1821">
        <v>2785.66</v>
      </c>
      <c r="L1821">
        <v>19530.88</v>
      </c>
      <c r="M1821">
        <v>20</v>
      </c>
      <c r="N1821">
        <v>25</v>
      </c>
      <c r="O1821" t="s">
        <v>23</v>
      </c>
    </row>
    <row r="1822" spans="1:15" x14ac:dyDescent="0.25">
      <c r="A1822" t="s">
        <v>52</v>
      </c>
      <c r="B1822" t="s">
        <v>53</v>
      </c>
      <c r="C1822" t="s">
        <v>153</v>
      </c>
      <c r="D1822" t="s">
        <v>138</v>
      </c>
      <c r="E1822" t="s">
        <v>37</v>
      </c>
      <c r="F1822" t="s">
        <v>32</v>
      </c>
      <c r="G1822">
        <v>63007</v>
      </c>
      <c r="H1822">
        <v>4138</v>
      </c>
      <c r="I1822">
        <v>2200</v>
      </c>
      <c r="J1822">
        <v>618</v>
      </c>
      <c r="K1822">
        <v>2104.16</v>
      </c>
      <c r="L1822">
        <v>155206.79999999999</v>
      </c>
      <c r="M1822">
        <v>432</v>
      </c>
      <c r="N1822">
        <v>27</v>
      </c>
      <c r="O1822" t="s">
        <v>43</v>
      </c>
    </row>
    <row r="1823" spans="1:15" x14ac:dyDescent="0.25">
      <c r="A1823" t="s">
        <v>72</v>
      </c>
      <c r="B1823" t="s">
        <v>73</v>
      </c>
      <c r="C1823" t="s">
        <v>624</v>
      </c>
      <c r="D1823" t="s">
        <v>86</v>
      </c>
      <c r="E1823" t="s">
        <v>31</v>
      </c>
      <c r="F1823" t="s">
        <v>51</v>
      </c>
      <c r="G1823">
        <v>34191</v>
      </c>
      <c r="H1823">
        <v>1285</v>
      </c>
      <c r="I1823">
        <v>552</v>
      </c>
      <c r="J1823">
        <v>77</v>
      </c>
      <c r="K1823">
        <v>2408.94</v>
      </c>
      <c r="L1823">
        <v>20889.14</v>
      </c>
      <c r="M1823">
        <v>53</v>
      </c>
      <c r="N1823">
        <v>24</v>
      </c>
      <c r="O1823" t="s">
        <v>23</v>
      </c>
    </row>
    <row r="1824" spans="1:15" x14ac:dyDescent="0.25">
      <c r="A1824" t="s">
        <v>15</v>
      </c>
      <c r="B1824" t="s">
        <v>16</v>
      </c>
      <c r="C1824" t="s">
        <v>290</v>
      </c>
      <c r="D1824" t="s">
        <v>25</v>
      </c>
      <c r="E1824" t="s">
        <v>19</v>
      </c>
      <c r="F1824" t="s">
        <v>51</v>
      </c>
      <c r="G1824">
        <v>9347</v>
      </c>
      <c r="H1824">
        <v>323</v>
      </c>
      <c r="I1824">
        <v>111</v>
      </c>
      <c r="J1824">
        <v>41</v>
      </c>
      <c r="K1824">
        <v>2987.89</v>
      </c>
      <c r="L1824">
        <v>24647.89</v>
      </c>
      <c r="M1824">
        <v>23</v>
      </c>
      <c r="N1824">
        <v>28</v>
      </c>
      <c r="O1824" t="s">
        <v>21</v>
      </c>
    </row>
    <row r="1825" spans="1:15" x14ac:dyDescent="0.25">
      <c r="A1825" t="s">
        <v>76</v>
      </c>
      <c r="B1825" t="s">
        <v>77</v>
      </c>
      <c r="C1825" t="s">
        <v>392</v>
      </c>
      <c r="D1825" t="s">
        <v>79</v>
      </c>
      <c r="E1825" t="s">
        <v>42</v>
      </c>
      <c r="F1825" t="s">
        <v>32</v>
      </c>
      <c r="G1825">
        <v>45840</v>
      </c>
      <c r="H1825">
        <v>1109</v>
      </c>
      <c r="I1825">
        <v>454</v>
      </c>
      <c r="J1825">
        <v>48</v>
      </c>
      <c r="K1825">
        <v>1892.43</v>
      </c>
      <c r="L1825">
        <v>10758.23</v>
      </c>
      <c r="M1825">
        <v>30</v>
      </c>
      <c r="N1825">
        <v>12</v>
      </c>
      <c r="O1825" t="s">
        <v>21</v>
      </c>
    </row>
    <row r="1826" spans="1:15" x14ac:dyDescent="0.25">
      <c r="A1826" t="s">
        <v>65</v>
      </c>
      <c r="B1826" t="s">
        <v>66</v>
      </c>
      <c r="C1826" t="s">
        <v>22</v>
      </c>
      <c r="D1826" t="s">
        <v>103</v>
      </c>
      <c r="E1826" t="s">
        <v>37</v>
      </c>
      <c r="F1826" t="s">
        <v>20</v>
      </c>
      <c r="G1826">
        <v>20584</v>
      </c>
      <c r="H1826">
        <v>2352</v>
      </c>
      <c r="I1826">
        <v>1238</v>
      </c>
      <c r="J1826">
        <v>420</v>
      </c>
      <c r="K1826">
        <v>1459.47</v>
      </c>
      <c r="L1826">
        <v>114904.34</v>
      </c>
      <c r="M1826">
        <v>297</v>
      </c>
      <c r="N1826">
        <v>18</v>
      </c>
      <c r="O1826" t="s">
        <v>43</v>
      </c>
    </row>
    <row r="1827" spans="1:15" x14ac:dyDescent="0.25">
      <c r="A1827" t="s">
        <v>47</v>
      </c>
      <c r="B1827" t="s">
        <v>48</v>
      </c>
      <c r="C1827" t="s">
        <v>605</v>
      </c>
      <c r="D1827" t="s">
        <v>49</v>
      </c>
      <c r="E1827" t="s">
        <v>37</v>
      </c>
      <c r="F1827" t="s">
        <v>26</v>
      </c>
      <c r="G1827">
        <v>48477</v>
      </c>
      <c r="H1827">
        <v>1962</v>
      </c>
      <c r="I1827">
        <v>647</v>
      </c>
      <c r="J1827">
        <v>117</v>
      </c>
      <c r="K1827">
        <v>6489.75</v>
      </c>
      <c r="L1827">
        <v>24094.63</v>
      </c>
      <c r="M1827">
        <v>65</v>
      </c>
      <c r="N1827">
        <v>23</v>
      </c>
      <c r="O1827" t="s">
        <v>43</v>
      </c>
    </row>
    <row r="1828" spans="1:15" x14ac:dyDescent="0.25">
      <c r="A1828" t="s">
        <v>76</v>
      </c>
      <c r="B1828" t="s">
        <v>77</v>
      </c>
      <c r="C1828" t="s">
        <v>633</v>
      </c>
      <c r="D1828" t="s">
        <v>82</v>
      </c>
      <c r="E1828" t="s">
        <v>42</v>
      </c>
      <c r="F1828" t="s">
        <v>20</v>
      </c>
      <c r="G1828">
        <v>77807</v>
      </c>
      <c r="H1828">
        <v>1921</v>
      </c>
      <c r="I1828">
        <v>501</v>
      </c>
      <c r="J1828">
        <v>77</v>
      </c>
      <c r="K1828">
        <v>3452.62</v>
      </c>
      <c r="L1828">
        <v>18075.02</v>
      </c>
      <c r="M1828">
        <v>43</v>
      </c>
      <c r="N1828">
        <v>29</v>
      </c>
      <c r="O1828" t="s">
        <v>23</v>
      </c>
    </row>
    <row r="1829" spans="1:15" x14ac:dyDescent="0.25">
      <c r="A1829" t="s">
        <v>72</v>
      </c>
      <c r="B1829" t="s">
        <v>73</v>
      </c>
      <c r="C1829" t="s">
        <v>217</v>
      </c>
      <c r="D1829" t="s">
        <v>63</v>
      </c>
      <c r="E1829" t="s">
        <v>31</v>
      </c>
      <c r="F1829" t="s">
        <v>20</v>
      </c>
      <c r="G1829">
        <v>51515</v>
      </c>
      <c r="H1829">
        <v>2427</v>
      </c>
      <c r="I1829">
        <v>1301</v>
      </c>
      <c r="J1829">
        <v>196</v>
      </c>
      <c r="K1829">
        <v>7637.83</v>
      </c>
      <c r="L1829">
        <v>54286.36</v>
      </c>
      <c r="M1829">
        <v>123</v>
      </c>
      <c r="N1829">
        <v>19</v>
      </c>
      <c r="O1829" t="s">
        <v>23</v>
      </c>
    </row>
    <row r="1830" spans="1:15" x14ac:dyDescent="0.25">
      <c r="A1830" t="s">
        <v>98</v>
      </c>
      <c r="B1830" t="s">
        <v>99</v>
      </c>
      <c r="C1830" t="s">
        <v>83</v>
      </c>
      <c r="D1830" t="s">
        <v>68</v>
      </c>
      <c r="E1830" t="s">
        <v>42</v>
      </c>
      <c r="F1830" t="s">
        <v>55</v>
      </c>
      <c r="G1830">
        <v>20975</v>
      </c>
      <c r="H1830">
        <v>1920</v>
      </c>
      <c r="I1830">
        <v>526</v>
      </c>
      <c r="J1830">
        <v>258</v>
      </c>
      <c r="K1830">
        <v>576.80999999999995</v>
      </c>
      <c r="L1830">
        <v>92604.42</v>
      </c>
      <c r="M1830">
        <v>196</v>
      </c>
      <c r="N1830">
        <v>21</v>
      </c>
      <c r="O1830" t="s">
        <v>43</v>
      </c>
    </row>
    <row r="1831" spans="1:15" x14ac:dyDescent="0.25">
      <c r="A1831" t="s">
        <v>33</v>
      </c>
      <c r="B1831" t="s">
        <v>34</v>
      </c>
      <c r="C1831" t="s">
        <v>239</v>
      </c>
      <c r="D1831" t="s">
        <v>164</v>
      </c>
      <c r="E1831" t="s">
        <v>37</v>
      </c>
      <c r="F1831" t="s">
        <v>51</v>
      </c>
      <c r="G1831">
        <v>38280</v>
      </c>
      <c r="H1831">
        <v>1816</v>
      </c>
      <c r="I1831">
        <v>993</v>
      </c>
      <c r="J1831">
        <v>227</v>
      </c>
      <c r="K1831">
        <v>7318.26</v>
      </c>
      <c r="L1831">
        <v>58317.53</v>
      </c>
      <c r="M1831">
        <v>178</v>
      </c>
      <c r="N1831">
        <v>25</v>
      </c>
      <c r="O1831" t="s">
        <v>21</v>
      </c>
    </row>
    <row r="1832" spans="1:15" x14ac:dyDescent="0.25">
      <c r="A1832" t="s">
        <v>178</v>
      </c>
      <c r="B1832" t="s">
        <v>179</v>
      </c>
      <c r="C1832" t="s">
        <v>316</v>
      </c>
      <c r="D1832" t="s">
        <v>95</v>
      </c>
      <c r="E1832" t="s">
        <v>64</v>
      </c>
      <c r="F1832" t="s">
        <v>55</v>
      </c>
      <c r="G1832">
        <v>83723</v>
      </c>
      <c r="H1832">
        <v>506</v>
      </c>
      <c r="I1832">
        <v>169</v>
      </c>
      <c r="J1832">
        <v>10</v>
      </c>
      <c r="K1832">
        <v>941.03</v>
      </c>
      <c r="L1832">
        <v>1726.4</v>
      </c>
      <c r="M1832">
        <v>4</v>
      </c>
      <c r="N1832">
        <v>24</v>
      </c>
      <c r="O1832" t="s">
        <v>23</v>
      </c>
    </row>
    <row r="1833" spans="1:15" x14ac:dyDescent="0.25">
      <c r="A1833" t="s">
        <v>113</v>
      </c>
      <c r="B1833" t="s">
        <v>114</v>
      </c>
      <c r="C1833" t="s">
        <v>564</v>
      </c>
      <c r="D1833" t="s">
        <v>58</v>
      </c>
      <c r="E1833" t="s">
        <v>19</v>
      </c>
      <c r="F1833" t="s">
        <v>20</v>
      </c>
      <c r="G1833">
        <v>22874</v>
      </c>
      <c r="H1833">
        <v>1010</v>
      </c>
      <c r="I1833">
        <v>511</v>
      </c>
      <c r="J1833">
        <v>115</v>
      </c>
      <c r="K1833">
        <v>2992.02</v>
      </c>
      <c r="L1833">
        <v>34082.86</v>
      </c>
      <c r="M1833">
        <v>76</v>
      </c>
      <c r="N1833">
        <v>14</v>
      </c>
      <c r="O1833" t="s">
        <v>43</v>
      </c>
    </row>
    <row r="1834" spans="1:15" x14ac:dyDescent="0.25">
      <c r="A1834" t="s">
        <v>129</v>
      </c>
      <c r="B1834" t="s">
        <v>130</v>
      </c>
      <c r="C1834" t="s">
        <v>125</v>
      </c>
      <c r="D1834" t="s">
        <v>108</v>
      </c>
      <c r="E1834" t="s">
        <v>31</v>
      </c>
      <c r="F1834" t="s">
        <v>32</v>
      </c>
      <c r="G1834">
        <v>40545</v>
      </c>
      <c r="H1834">
        <v>637</v>
      </c>
      <c r="I1834">
        <v>317</v>
      </c>
      <c r="J1834">
        <v>26</v>
      </c>
      <c r="K1834">
        <v>1061.6500000000001</v>
      </c>
      <c r="L1834">
        <v>5718.13</v>
      </c>
      <c r="M1834">
        <v>11</v>
      </c>
      <c r="O1834" t="s">
        <v>23</v>
      </c>
    </row>
    <row r="1835" spans="1:15" x14ac:dyDescent="0.25">
      <c r="A1835" t="s">
        <v>76</v>
      </c>
      <c r="B1835" t="s">
        <v>77</v>
      </c>
      <c r="C1835" t="s">
        <v>205</v>
      </c>
      <c r="D1835" t="s">
        <v>79</v>
      </c>
      <c r="E1835" t="s">
        <v>42</v>
      </c>
      <c r="F1835" t="s">
        <v>26</v>
      </c>
      <c r="G1835">
        <v>37277</v>
      </c>
      <c r="H1835">
        <v>558</v>
      </c>
      <c r="I1835">
        <v>142</v>
      </c>
      <c r="J1835">
        <v>38</v>
      </c>
      <c r="K1835">
        <v>999.81</v>
      </c>
      <c r="L1835">
        <v>8230.92</v>
      </c>
      <c r="M1835">
        <v>20</v>
      </c>
      <c r="N1835">
        <v>12</v>
      </c>
      <c r="O1835" t="s">
        <v>23</v>
      </c>
    </row>
    <row r="1836" spans="1:15" x14ac:dyDescent="0.25">
      <c r="A1836" t="s">
        <v>52</v>
      </c>
      <c r="B1836" t="s">
        <v>53</v>
      </c>
      <c r="C1836" t="s">
        <v>302</v>
      </c>
      <c r="D1836" t="s">
        <v>89</v>
      </c>
      <c r="E1836" t="s">
        <v>37</v>
      </c>
      <c r="F1836" t="s">
        <v>51</v>
      </c>
      <c r="G1836">
        <v>61256</v>
      </c>
      <c r="H1836">
        <v>3333</v>
      </c>
      <c r="I1836">
        <v>917</v>
      </c>
      <c r="J1836">
        <v>360</v>
      </c>
      <c r="K1836">
        <v>1064.3499999999999</v>
      </c>
      <c r="L1836">
        <v>110028.07</v>
      </c>
      <c r="M1836">
        <v>261</v>
      </c>
      <c r="N1836">
        <v>15</v>
      </c>
      <c r="O1836" t="s">
        <v>21</v>
      </c>
    </row>
    <row r="1837" spans="1:15" x14ac:dyDescent="0.25">
      <c r="A1837" t="s">
        <v>178</v>
      </c>
      <c r="B1837" t="s">
        <v>179</v>
      </c>
      <c r="C1837" t="s">
        <v>398</v>
      </c>
      <c r="D1837" t="s">
        <v>149</v>
      </c>
      <c r="E1837" t="s">
        <v>64</v>
      </c>
      <c r="F1837" t="s">
        <v>26</v>
      </c>
      <c r="G1837">
        <v>61560</v>
      </c>
      <c r="H1837">
        <v>772</v>
      </c>
      <c r="I1837">
        <v>359</v>
      </c>
      <c r="J1837">
        <v>13</v>
      </c>
      <c r="K1837">
        <v>2326.0300000000002</v>
      </c>
      <c r="L1837">
        <v>2211.4299999999998</v>
      </c>
      <c r="M1837">
        <v>5</v>
      </c>
      <c r="N1837">
        <v>24</v>
      </c>
      <c r="O1837" t="s">
        <v>43</v>
      </c>
    </row>
    <row r="1838" spans="1:15" x14ac:dyDescent="0.25">
      <c r="A1838" t="s">
        <v>38</v>
      </c>
      <c r="B1838" t="s">
        <v>39</v>
      </c>
      <c r="C1838" t="s">
        <v>202</v>
      </c>
      <c r="D1838" t="s">
        <v>41</v>
      </c>
      <c r="E1838" t="s">
        <v>42</v>
      </c>
      <c r="F1838" t="s">
        <v>26</v>
      </c>
      <c r="G1838">
        <v>54689</v>
      </c>
      <c r="H1838">
        <v>2356</v>
      </c>
      <c r="I1838">
        <v>1029</v>
      </c>
      <c r="J1838">
        <v>170</v>
      </c>
      <c r="K1838">
        <v>7319.34</v>
      </c>
      <c r="L1838">
        <v>29430.36</v>
      </c>
      <c r="M1838">
        <v>94</v>
      </c>
      <c r="N1838">
        <v>26</v>
      </c>
      <c r="O1838" t="s">
        <v>21</v>
      </c>
    </row>
    <row r="1839" spans="1:15" x14ac:dyDescent="0.25">
      <c r="A1839" t="s">
        <v>52</v>
      </c>
      <c r="B1839" t="s">
        <v>53</v>
      </c>
      <c r="C1839" t="s">
        <v>581</v>
      </c>
      <c r="D1839" t="s">
        <v>30</v>
      </c>
      <c r="E1839" t="s">
        <v>37</v>
      </c>
      <c r="F1839" t="s">
        <v>26</v>
      </c>
      <c r="G1839">
        <v>29259</v>
      </c>
      <c r="H1839">
        <v>1401</v>
      </c>
      <c r="I1839">
        <v>458</v>
      </c>
      <c r="J1839">
        <v>218</v>
      </c>
      <c r="K1839">
        <v>306.20999999999998</v>
      </c>
      <c r="L1839">
        <v>84643.5</v>
      </c>
      <c r="M1839">
        <v>164</v>
      </c>
      <c r="N1839">
        <v>7</v>
      </c>
      <c r="O1839" t="s">
        <v>43</v>
      </c>
    </row>
    <row r="1840" spans="1:15" x14ac:dyDescent="0.25">
      <c r="A1840" t="s">
        <v>65</v>
      </c>
      <c r="B1840" t="s">
        <v>66</v>
      </c>
      <c r="C1840" t="s">
        <v>125</v>
      </c>
      <c r="D1840" t="s">
        <v>68</v>
      </c>
      <c r="E1840" t="s">
        <v>37</v>
      </c>
      <c r="F1840" t="s">
        <v>32</v>
      </c>
      <c r="G1840">
        <v>9213</v>
      </c>
      <c r="H1840">
        <v>1127</v>
      </c>
      <c r="I1840">
        <v>465</v>
      </c>
      <c r="J1840">
        <v>224</v>
      </c>
      <c r="K1840">
        <v>379.45</v>
      </c>
      <c r="L1840">
        <v>65318.18</v>
      </c>
      <c r="M1840">
        <v>172</v>
      </c>
      <c r="N1840">
        <v>15</v>
      </c>
      <c r="O1840" t="s">
        <v>43</v>
      </c>
    </row>
    <row r="1841" spans="1:15" x14ac:dyDescent="0.25">
      <c r="A1841" t="s">
        <v>129</v>
      </c>
      <c r="B1841" t="s">
        <v>130</v>
      </c>
      <c r="C1841" t="s">
        <v>434</v>
      </c>
      <c r="D1841" t="s">
        <v>82</v>
      </c>
      <c r="E1841" t="s">
        <v>31</v>
      </c>
      <c r="F1841" t="s">
        <v>32</v>
      </c>
      <c r="G1841">
        <v>64639</v>
      </c>
      <c r="H1841">
        <v>1383</v>
      </c>
      <c r="I1841">
        <v>384</v>
      </c>
      <c r="J1841">
        <v>91</v>
      </c>
      <c r="K1841">
        <v>2767.52</v>
      </c>
      <c r="L1841">
        <v>18150.080000000002</v>
      </c>
      <c r="M1841">
        <v>51</v>
      </c>
      <c r="N1841">
        <v>10</v>
      </c>
      <c r="O1841" t="s">
        <v>21</v>
      </c>
    </row>
    <row r="1842" spans="1:15" x14ac:dyDescent="0.25">
      <c r="A1842" t="s">
        <v>44</v>
      </c>
      <c r="B1842" t="s">
        <v>45</v>
      </c>
      <c r="C1842" t="s">
        <v>507</v>
      </c>
      <c r="D1842" t="s">
        <v>91</v>
      </c>
      <c r="E1842" t="s">
        <v>19</v>
      </c>
      <c r="F1842" t="s">
        <v>26</v>
      </c>
      <c r="G1842">
        <v>10761</v>
      </c>
      <c r="H1842">
        <v>313</v>
      </c>
      <c r="I1842">
        <v>114</v>
      </c>
      <c r="J1842">
        <v>36</v>
      </c>
      <c r="K1842">
        <v>2902.63</v>
      </c>
      <c r="L1842">
        <v>26832.080000000002</v>
      </c>
      <c r="M1842">
        <v>22</v>
      </c>
      <c r="N1842">
        <v>9</v>
      </c>
      <c r="O1842" t="s">
        <v>21</v>
      </c>
    </row>
    <row r="1843" spans="1:15" x14ac:dyDescent="0.25">
      <c r="A1843" t="s">
        <v>15</v>
      </c>
      <c r="B1843" t="s">
        <v>16</v>
      </c>
      <c r="C1843" t="s">
        <v>595</v>
      </c>
      <c r="D1843" t="s">
        <v>25</v>
      </c>
      <c r="E1843" t="s">
        <v>19</v>
      </c>
      <c r="F1843" t="s">
        <v>32</v>
      </c>
      <c r="G1843">
        <v>9024</v>
      </c>
      <c r="H1843">
        <v>302</v>
      </c>
      <c r="I1843">
        <v>88</v>
      </c>
      <c r="J1843">
        <v>27</v>
      </c>
      <c r="K1843">
        <v>2774.27</v>
      </c>
      <c r="L1843">
        <v>17735.04</v>
      </c>
      <c r="M1843">
        <v>15</v>
      </c>
      <c r="N1843">
        <v>15</v>
      </c>
      <c r="O1843" t="s">
        <v>23</v>
      </c>
    </row>
    <row r="1844" spans="1:15" x14ac:dyDescent="0.25">
      <c r="A1844" t="s">
        <v>33</v>
      </c>
      <c r="B1844" t="s">
        <v>34</v>
      </c>
      <c r="C1844" t="s">
        <v>395</v>
      </c>
      <c r="D1844" t="s">
        <v>58</v>
      </c>
      <c r="E1844" t="s">
        <v>37</v>
      </c>
      <c r="F1844" t="s">
        <v>26</v>
      </c>
      <c r="G1844">
        <v>43402</v>
      </c>
      <c r="H1844">
        <v>1829</v>
      </c>
      <c r="I1844">
        <v>857</v>
      </c>
      <c r="J1844">
        <v>221</v>
      </c>
      <c r="K1844">
        <v>6064.64</v>
      </c>
      <c r="L1844">
        <v>73760.84</v>
      </c>
      <c r="M1844">
        <v>164</v>
      </c>
      <c r="N1844">
        <v>30</v>
      </c>
      <c r="O1844" t="s">
        <v>21</v>
      </c>
    </row>
    <row r="1845" spans="1:15" x14ac:dyDescent="0.25">
      <c r="A1845" t="s">
        <v>65</v>
      </c>
      <c r="B1845" t="s">
        <v>66</v>
      </c>
      <c r="C1845" t="s">
        <v>336</v>
      </c>
      <c r="D1845" t="s">
        <v>120</v>
      </c>
      <c r="E1845" t="s">
        <v>37</v>
      </c>
      <c r="F1845" t="s">
        <v>20</v>
      </c>
      <c r="G1845">
        <v>11082</v>
      </c>
      <c r="H1845">
        <v>1383</v>
      </c>
      <c r="I1845">
        <v>532</v>
      </c>
      <c r="J1845">
        <v>178</v>
      </c>
      <c r="K1845">
        <v>702.4</v>
      </c>
      <c r="L1845">
        <v>36713.17</v>
      </c>
      <c r="M1845">
        <v>143</v>
      </c>
      <c r="N1845">
        <v>25</v>
      </c>
      <c r="O1845" t="s">
        <v>43</v>
      </c>
    </row>
    <row r="1846" spans="1:15" x14ac:dyDescent="0.25">
      <c r="A1846" t="s">
        <v>113</v>
      </c>
      <c r="B1846" t="s">
        <v>114</v>
      </c>
      <c r="C1846" t="s">
        <v>359</v>
      </c>
      <c r="D1846" t="s">
        <v>164</v>
      </c>
      <c r="E1846" t="s">
        <v>19</v>
      </c>
      <c r="F1846" t="s">
        <v>51</v>
      </c>
      <c r="G1846">
        <v>11846</v>
      </c>
      <c r="H1846">
        <v>718</v>
      </c>
      <c r="I1846">
        <v>180</v>
      </c>
      <c r="J1846">
        <v>75</v>
      </c>
      <c r="K1846">
        <v>2577.19</v>
      </c>
      <c r="L1846">
        <v>23965.67</v>
      </c>
      <c r="M1846">
        <v>52</v>
      </c>
      <c r="N1846">
        <v>21</v>
      </c>
      <c r="O1846" t="s">
        <v>23</v>
      </c>
    </row>
    <row r="1847" spans="1:15" x14ac:dyDescent="0.25">
      <c r="A1847" t="s">
        <v>38</v>
      </c>
      <c r="B1847" t="s">
        <v>39</v>
      </c>
      <c r="C1847" t="s">
        <v>390</v>
      </c>
      <c r="D1847" t="s">
        <v>41</v>
      </c>
      <c r="E1847" t="s">
        <v>42</v>
      </c>
      <c r="F1847" t="s">
        <v>32</v>
      </c>
      <c r="G1847">
        <v>40772</v>
      </c>
      <c r="H1847">
        <v>1480</v>
      </c>
      <c r="I1847">
        <v>427</v>
      </c>
      <c r="J1847">
        <v>126</v>
      </c>
      <c r="K1847">
        <v>3668.49</v>
      </c>
      <c r="L1847">
        <v>24841.75</v>
      </c>
      <c r="M1847">
        <v>68</v>
      </c>
      <c r="N1847">
        <v>14</v>
      </c>
      <c r="O1847" t="s">
        <v>43</v>
      </c>
    </row>
    <row r="1848" spans="1:15" x14ac:dyDescent="0.25">
      <c r="A1848" t="s">
        <v>178</v>
      </c>
      <c r="B1848" t="s">
        <v>179</v>
      </c>
      <c r="C1848" t="s">
        <v>535</v>
      </c>
      <c r="D1848" t="s">
        <v>95</v>
      </c>
      <c r="E1848" t="s">
        <v>64</v>
      </c>
      <c r="F1848" t="s">
        <v>26</v>
      </c>
      <c r="G1848">
        <v>56163</v>
      </c>
      <c r="H1848">
        <v>543</v>
      </c>
      <c r="I1848">
        <v>179</v>
      </c>
      <c r="J1848">
        <v>21</v>
      </c>
      <c r="K1848">
        <v>1851.71</v>
      </c>
      <c r="L1848">
        <v>3845.03</v>
      </c>
      <c r="M1848">
        <v>8</v>
      </c>
      <c r="N1848">
        <v>17</v>
      </c>
      <c r="O1848" t="s">
        <v>23</v>
      </c>
    </row>
    <row r="1849" spans="1:15" x14ac:dyDescent="0.25">
      <c r="A1849" t="s">
        <v>76</v>
      </c>
      <c r="B1849" t="s">
        <v>77</v>
      </c>
      <c r="C1849" t="s">
        <v>451</v>
      </c>
      <c r="D1849" t="s">
        <v>79</v>
      </c>
      <c r="E1849" t="s">
        <v>42</v>
      </c>
      <c r="F1849" t="s">
        <v>32</v>
      </c>
      <c r="G1849">
        <v>28517</v>
      </c>
      <c r="H1849">
        <v>326</v>
      </c>
      <c r="I1849">
        <v>95</v>
      </c>
      <c r="J1849">
        <v>13</v>
      </c>
      <c r="K1849">
        <v>624.52</v>
      </c>
      <c r="L1849">
        <v>2787.15</v>
      </c>
      <c r="M1849">
        <v>5</v>
      </c>
      <c r="N1849">
        <v>29</v>
      </c>
      <c r="O1849" t="s">
        <v>43</v>
      </c>
    </row>
    <row r="1850" spans="1:15" x14ac:dyDescent="0.25">
      <c r="A1850" t="s">
        <v>76</v>
      </c>
      <c r="B1850" t="s">
        <v>77</v>
      </c>
      <c r="C1850" t="s">
        <v>504</v>
      </c>
      <c r="D1850" t="s">
        <v>108</v>
      </c>
      <c r="E1850" t="s">
        <v>42</v>
      </c>
      <c r="F1850" t="s">
        <v>26</v>
      </c>
      <c r="G1850">
        <v>37349</v>
      </c>
      <c r="H1850">
        <v>715</v>
      </c>
      <c r="I1850">
        <v>265</v>
      </c>
      <c r="J1850">
        <v>46</v>
      </c>
      <c r="K1850">
        <v>1087.55</v>
      </c>
      <c r="L1850">
        <v>7154.49</v>
      </c>
      <c r="M1850">
        <v>29</v>
      </c>
      <c r="N1850">
        <v>11</v>
      </c>
      <c r="O1850" t="s">
        <v>21</v>
      </c>
    </row>
    <row r="1851" spans="1:15" x14ac:dyDescent="0.25">
      <c r="A1851" t="s">
        <v>65</v>
      </c>
      <c r="B1851" t="s">
        <v>66</v>
      </c>
      <c r="C1851" t="s">
        <v>359</v>
      </c>
      <c r="D1851" t="s">
        <v>103</v>
      </c>
      <c r="E1851" t="s">
        <v>37</v>
      </c>
      <c r="F1851" t="s">
        <v>26</v>
      </c>
      <c r="G1851">
        <v>15551</v>
      </c>
      <c r="H1851">
        <v>1719</v>
      </c>
      <c r="I1851">
        <v>774</v>
      </c>
      <c r="J1851">
        <v>278</v>
      </c>
      <c r="K1851">
        <v>888.36</v>
      </c>
      <c r="L1851">
        <v>98220.08</v>
      </c>
      <c r="M1851">
        <v>211</v>
      </c>
      <c r="N1851">
        <v>23</v>
      </c>
      <c r="O1851" t="s">
        <v>43</v>
      </c>
    </row>
    <row r="1852" spans="1:15" x14ac:dyDescent="0.25">
      <c r="A1852" t="s">
        <v>129</v>
      </c>
      <c r="B1852" t="s">
        <v>130</v>
      </c>
      <c r="C1852" t="s">
        <v>530</v>
      </c>
      <c r="D1852" t="s">
        <v>82</v>
      </c>
      <c r="E1852" t="s">
        <v>31</v>
      </c>
      <c r="F1852" t="s">
        <v>51</v>
      </c>
      <c r="G1852">
        <v>67335</v>
      </c>
      <c r="H1852">
        <v>1176</v>
      </c>
      <c r="I1852">
        <v>640</v>
      </c>
      <c r="J1852">
        <v>69</v>
      </c>
      <c r="K1852">
        <v>1894.24</v>
      </c>
      <c r="L1852">
        <v>15038.92</v>
      </c>
      <c r="M1852">
        <v>31</v>
      </c>
      <c r="N1852">
        <v>19</v>
      </c>
      <c r="O1852" t="s">
        <v>23</v>
      </c>
    </row>
    <row r="1853" spans="1:15" x14ac:dyDescent="0.25">
      <c r="A1853" t="s">
        <v>44</v>
      </c>
      <c r="B1853" t="s">
        <v>45</v>
      </c>
      <c r="C1853" t="s">
        <v>162</v>
      </c>
      <c r="D1853" t="s">
        <v>25</v>
      </c>
      <c r="E1853" t="s">
        <v>19</v>
      </c>
      <c r="F1853" t="s">
        <v>55</v>
      </c>
      <c r="G1853">
        <v>11390</v>
      </c>
      <c r="H1853">
        <v>278</v>
      </c>
      <c r="I1853">
        <v>114</v>
      </c>
      <c r="J1853">
        <v>19</v>
      </c>
      <c r="K1853">
        <v>2031.93</v>
      </c>
      <c r="L1853">
        <v>8916.73</v>
      </c>
      <c r="M1853">
        <v>9</v>
      </c>
      <c r="N1853">
        <v>25</v>
      </c>
      <c r="O1853" t="s">
        <v>23</v>
      </c>
    </row>
    <row r="1854" spans="1:15" x14ac:dyDescent="0.25">
      <c r="A1854" t="s">
        <v>33</v>
      </c>
      <c r="B1854" t="s">
        <v>34</v>
      </c>
      <c r="C1854" t="s">
        <v>410</v>
      </c>
      <c r="D1854" t="s">
        <v>58</v>
      </c>
      <c r="E1854" t="s">
        <v>37</v>
      </c>
      <c r="F1854" t="s">
        <v>51</v>
      </c>
      <c r="G1854">
        <v>45096</v>
      </c>
      <c r="H1854">
        <v>2157</v>
      </c>
      <c r="I1854">
        <v>611</v>
      </c>
      <c r="J1854">
        <v>269</v>
      </c>
      <c r="K1854">
        <v>8997.32</v>
      </c>
      <c r="L1854">
        <v>75016.83</v>
      </c>
      <c r="M1854">
        <v>186</v>
      </c>
      <c r="N1854">
        <v>22</v>
      </c>
      <c r="O1854" t="s">
        <v>21</v>
      </c>
    </row>
    <row r="1855" spans="1:15" x14ac:dyDescent="0.25">
      <c r="A1855" t="s">
        <v>178</v>
      </c>
      <c r="B1855" t="s">
        <v>179</v>
      </c>
      <c r="C1855" t="s">
        <v>555</v>
      </c>
      <c r="D1855" t="s">
        <v>95</v>
      </c>
      <c r="E1855" t="s">
        <v>64</v>
      </c>
      <c r="F1855" t="s">
        <v>51</v>
      </c>
      <c r="G1855">
        <v>51470</v>
      </c>
      <c r="H1855">
        <v>742</v>
      </c>
      <c r="I1855">
        <v>270</v>
      </c>
      <c r="J1855">
        <v>24</v>
      </c>
      <c r="K1855">
        <v>2682.24</v>
      </c>
      <c r="L1855">
        <v>3903.39</v>
      </c>
      <c r="M1855">
        <v>11</v>
      </c>
      <c r="N1855">
        <v>11</v>
      </c>
      <c r="O1855" t="s">
        <v>23</v>
      </c>
    </row>
    <row r="1856" spans="1:15" x14ac:dyDescent="0.25">
      <c r="A1856" t="s">
        <v>178</v>
      </c>
      <c r="B1856" t="s">
        <v>179</v>
      </c>
      <c r="C1856" t="s">
        <v>455</v>
      </c>
      <c r="D1856" t="s">
        <v>95</v>
      </c>
      <c r="E1856" t="s">
        <v>64</v>
      </c>
      <c r="F1856" t="s">
        <v>51</v>
      </c>
      <c r="G1856">
        <v>80457</v>
      </c>
      <c r="H1856">
        <v>1282</v>
      </c>
      <c r="I1856">
        <v>348</v>
      </c>
      <c r="J1856">
        <v>42</v>
      </c>
      <c r="K1856">
        <v>2994.83</v>
      </c>
      <c r="L1856">
        <v>7137.19</v>
      </c>
      <c r="M1856">
        <v>22</v>
      </c>
      <c r="N1856">
        <v>16</v>
      </c>
      <c r="O1856" t="s">
        <v>21</v>
      </c>
    </row>
    <row r="1857" spans="1:15" x14ac:dyDescent="0.25">
      <c r="A1857" t="s">
        <v>15</v>
      </c>
      <c r="B1857" t="s">
        <v>16</v>
      </c>
      <c r="C1857" t="s">
        <v>566</v>
      </c>
      <c r="D1857" t="s">
        <v>25</v>
      </c>
      <c r="E1857" t="s">
        <v>19</v>
      </c>
      <c r="F1857" t="s">
        <v>32</v>
      </c>
      <c r="G1857">
        <v>19471</v>
      </c>
      <c r="H1857">
        <v>482</v>
      </c>
      <c r="I1857">
        <v>170</v>
      </c>
      <c r="J1857">
        <v>53</v>
      </c>
      <c r="K1857">
        <v>4793.41</v>
      </c>
      <c r="L1857">
        <v>32720.69</v>
      </c>
      <c r="M1857">
        <v>26</v>
      </c>
      <c r="N1857">
        <v>24</v>
      </c>
      <c r="O1857" t="s">
        <v>21</v>
      </c>
    </row>
    <row r="1858" spans="1:15" x14ac:dyDescent="0.25">
      <c r="A1858" t="s">
        <v>27</v>
      </c>
      <c r="B1858" t="s">
        <v>28</v>
      </c>
      <c r="C1858" t="s">
        <v>112</v>
      </c>
      <c r="D1858" t="s">
        <v>89</v>
      </c>
      <c r="E1858" t="s">
        <v>31</v>
      </c>
      <c r="F1858" t="s">
        <v>55</v>
      </c>
      <c r="G1858">
        <v>52322</v>
      </c>
      <c r="H1858">
        <v>4130</v>
      </c>
      <c r="I1858">
        <v>2134</v>
      </c>
      <c r="J1858">
        <v>408</v>
      </c>
      <c r="K1858">
        <v>1866.75</v>
      </c>
      <c r="L1858">
        <v>136266.28</v>
      </c>
      <c r="M1858">
        <v>318</v>
      </c>
      <c r="N1858">
        <v>21</v>
      </c>
      <c r="O1858" t="s">
        <v>21</v>
      </c>
    </row>
    <row r="1859" spans="1:15" x14ac:dyDescent="0.25">
      <c r="A1859" t="s">
        <v>178</v>
      </c>
      <c r="B1859" t="s">
        <v>179</v>
      </c>
      <c r="C1859" t="s">
        <v>266</v>
      </c>
      <c r="D1859" t="s">
        <v>95</v>
      </c>
      <c r="E1859" t="s">
        <v>64</v>
      </c>
      <c r="F1859" t="s">
        <v>20</v>
      </c>
      <c r="G1859">
        <v>77811</v>
      </c>
      <c r="H1859">
        <v>1116</v>
      </c>
      <c r="I1859">
        <v>562</v>
      </c>
      <c r="J1859">
        <v>28</v>
      </c>
      <c r="K1859">
        <v>2662.04</v>
      </c>
      <c r="L1859">
        <v>4753.0600000000004</v>
      </c>
      <c r="M1859">
        <v>10</v>
      </c>
      <c r="N1859">
        <v>27</v>
      </c>
      <c r="O1859" t="s">
        <v>21</v>
      </c>
    </row>
    <row r="1860" spans="1:15" x14ac:dyDescent="0.25">
      <c r="A1860" t="s">
        <v>65</v>
      </c>
      <c r="B1860" t="s">
        <v>66</v>
      </c>
      <c r="C1860" t="s">
        <v>299</v>
      </c>
      <c r="D1860" t="s">
        <v>120</v>
      </c>
      <c r="E1860" t="s">
        <v>37</v>
      </c>
      <c r="F1860" t="s">
        <v>32</v>
      </c>
      <c r="G1860">
        <v>23574</v>
      </c>
      <c r="H1860">
        <v>3062</v>
      </c>
      <c r="I1860">
        <v>1323</v>
      </c>
      <c r="J1860">
        <v>414</v>
      </c>
      <c r="K1860">
        <v>1949.39</v>
      </c>
      <c r="L1860">
        <v>142803.4</v>
      </c>
      <c r="M1860">
        <v>300</v>
      </c>
      <c r="N1860">
        <v>16</v>
      </c>
      <c r="O1860" t="s">
        <v>43</v>
      </c>
    </row>
    <row r="1861" spans="1:15" x14ac:dyDescent="0.25">
      <c r="A1861" t="s">
        <v>76</v>
      </c>
      <c r="B1861" t="s">
        <v>77</v>
      </c>
      <c r="C1861" t="s">
        <v>310</v>
      </c>
      <c r="D1861" t="s">
        <v>82</v>
      </c>
      <c r="E1861" t="s">
        <v>42</v>
      </c>
      <c r="F1861" t="s">
        <v>32</v>
      </c>
      <c r="G1861">
        <v>58027</v>
      </c>
      <c r="H1861">
        <v>1382</v>
      </c>
      <c r="I1861">
        <v>379</v>
      </c>
      <c r="J1861">
        <v>84</v>
      </c>
      <c r="K1861">
        <v>2014.88</v>
      </c>
      <c r="L1861">
        <v>13116.42</v>
      </c>
      <c r="M1861">
        <v>45</v>
      </c>
      <c r="N1861">
        <v>27</v>
      </c>
      <c r="O1861" t="s">
        <v>23</v>
      </c>
    </row>
    <row r="1862" spans="1:15" x14ac:dyDescent="0.25">
      <c r="A1862" t="s">
        <v>38</v>
      </c>
      <c r="B1862" t="s">
        <v>39</v>
      </c>
      <c r="C1862" t="s">
        <v>128</v>
      </c>
      <c r="D1862" t="s">
        <v>49</v>
      </c>
      <c r="E1862" t="s">
        <v>42</v>
      </c>
      <c r="F1862" t="s">
        <v>51</v>
      </c>
      <c r="G1862">
        <v>39080</v>
      </c>
      <c r="H1862">
        <v>1268</v>
      </c>
      <c r="I1862">
        <v>613</v>
      </c>
      <c r="J1862">
        <v>118</v>
      </c>
      <c r="K1862">
        <v>2751.39</v>
      </c>
      <c r="L1862">
        <v>23176.080000000002</v>
      </c>
      <c r="M1862">
        <v>78</v>
      </c>
      <c r="N1862">
        <v>12</v>
      </c>
      <c r="O1862" t="s">
        <v>43</v>
      </c>
    </row>
    <row r="1863" spans="1:15" x14ac:dyDescent="0.25">
      <c r="A1863" t="s">
        <v>92</v>
      </c>
      <c r="B1863" t="s">
        <v>93</v>
      </c>
      <c r="C1863" t="s">
        <v>634</v>
      </c>
      <c r="D1863" t="s">
        <v>95</v>
      </c>
      <c r="E1863" t="s">
        <v>31</v>
      </c>
      <c r="F1863" t="s">
        <v>26</v>
      </c>
      <c r="G1863">
        <v>55331</v>
      </c>
      <c r="H1863">
        <v>593</v>
      </c>
      <c r="I1863">
        <v>178</v>
      </c>
      <c r="J1863">
        <v>11</v>
      </c>
      <c r="K1863">
        <v>1199.42</v>
      </c>
      <c r="L1863">
        <v>1829.31</v>
      </c>
      <c r="M1863">
        <v>5</v>
      </c>
      <c r="N1863">
        <v>30</v>
      </c>
      <c r="O1863" t="s">
        <v>23</v>
      </c>
    </row>
    <row r="1864" spans="1:15" x14ac:dyDescent="0.25">
      <c r="A1864" t="s">
        <v>98</v>
      </c>
      <c r="B1864" t="s">
        <v>99</v>
      </c>
      <c r="C1864" t="s">
        <v>183</v>
      </c>
      <c r="D1864" t="s">
        <v>68</v>
      </c>
      <c r="E1864" t="s">
        <v>42</v>
      </c>
      <c r="F1864" t="s">
        <v>51</v>
      </c>
      <c r="G1864">
        <v>15616</v>
      </c>
      <c r="H1864">
        <v>1799</v>
      </c>
      <c r="I1864">
        <v>516</v>
      </c>
      <c r="J1864">
        <v>218</v>
      </c>
      <c r="K1864">
        <v>1173.51</v>
      </c>
      <c r="L1864">
        <v>44432.41</v>
      </c>
      <c r="M1864">
        <v>185</v>
      </c>
      <c r="N1864">
        <v>27</v>
      </c>
      <c r="O1864" t="s">
        <v>21</v>
      </c>
    </row>
    <row r="1865" spans="1:15" x14ac:dyDescent="0.25">
      <c r="A1865" t="s">
        <v>60</v>
      </c>
      <c r="B1865" t="s">
        <v>61</v>
      </c>
      <c r="C1865" t="s">
        <v>125</v>
      </c>
      <c r="D1865" t="s">
        <v>86</v>
      </c>
      <c r="E1865" t="s">
        <v>64</v>
      </c>
      <c r="F1865" t="s">
        <v>51</v>
      </c>
      <c r="G1865">
        <v>63425</v>
      </c>
      <c r="H1865">
        <v>3006</v>
      </c>
      <c r="I1865">
        <v>1180</v>
      </c>
      <c r="J1865">
        <v>302</v>
      </c>
      <c r="K1865">
        <v>6807.23</v>
      </c>
      <c r="L1865">
        <v>74045.490000000005</v>
      </c>
      <c r="M1865">
        <v>185</v>
      </c>
      <c r="N1865">
        <v>24</v>
      </c>
      <c r="O1865" t="s">
        <v>21</v>
      </c>
    </row>
    <row r="1866" spans="1:15" x14ac:dyDescent="0.25">
      <c r="A1866" t="s">
        <v>60</v>
      </c>
      <c r="B1866" t="s">
        <v>61</v>
      </c>
      <c r="C1866" t="s">
        <v>312</v>
      </c>
      <c r="D1866" t="s">
        <v>86</v>
      </c>
      <c r="E1866" t="s">
        <v>64</v>
      </c>
      <c r="F1866" t="s">
        <v>32</v>
      </c>
      <c r="G1866">
        <v>52253</v>
      </c>
      <c r="H1866">
        <v>2091</v>
      </c>
      <c r="I1866">
        <v>576</v>
      </c>
      <c r="J1866">
        <v>225</v>
      </c>
      <c r="K1866">
        <v>3194.36</v>
      </c>
      <c r="L1866">
        <v>47006.17</v>
      </c>
      <c r="M1866">
        <v>163</v>
      </c>
      <c r="N1866">
        <v>16</v>
      </c>
      <c r="O1866" t="s">
        <v>21</v>
      </c>
    </row>
    <row r="1867" spans="1:15" x14ac:dyDescent="0.25">
      <c r="A1867" t="s">
        <v>65</v>
      </c>
      <c r="B1867" t="s">
        <v>66</v>
      </c>
      <c r="C1867" t="s">
        <v>392</v>
      </c>
      <c r="D1867" t="s">
        <v>120</v>
      </c>
      <c r="E1867" t="s">
        <v>37</v>
      </c>
      <c r="F1867" t="s">
        <v>20</v>
      </c>
      <c r="G1867">
        <v>13071</v>
      </c>
      <c r="H1867">
        <v>1390</v>
      </c>
      <c r="I1867">
        <v>414</v>
      </c>
      <c r="J1867">
        <v>173</v>
      </c>
      <c r="K1867">
        <v>1069.53</v>
      </c>
      <c r="L1867">
        <v>55508.85</v>
      </c>
      <c r="M1867">
        <v>141</v>
      </c>
      <c r="N1867">
        <v>15</v>
      </c>
      <c r="O1867" t="s">
        <v>21</v>
      </c>
    </row>
    <row r="1868" spans="1:15" x14ac:dyDescent="0.25">
      <c r="A1868" t="s">
        <v>52</v>
      </c>
      <c r="B1868" t="s">
        <v>53</v>
      </c>
      <c r="C1868" t="s">
        <v>168</v>
      </c>
      <c r="D1868" t="s">
        <v>89</v>
      </c>
      <c r="E1868" t="s">
        <v>37</v>
      </c>
      <c r="F1868" t="s">
        <v>32</v>
      </c>
      <c r="G1868">
        <v>40972</v>
      </c>
      <c r="H1868">
        <v>2335</v>
      </c>
      <c r="I1868">
        <v>611</v>
      </c>
      <c r="J1868">
        <v>279</v>
      </c>
      <c r="K1868">
        <v>762.38</v>
      </c>
      <c r="L1868">
        <v>73694.070000000007</v>
      </c>
      <c r="M1868">
        <v>192</v>
      </c>
      <c r="N1868">
        <v>16</v>
      </c>
      <c r="O1868" t="s">
        <v>21</v>
      </c>
    </row>
    <row r="1869" spans="1:15" x14ac:dyDescent="0.25">
      <c r="A1869" t="s">
        <v>33</v>
      </c>
      <c r="B1869" t="s">
        <v>34</v>
      </c>
      <c r="C1869" t="s">
        <v>551</v>
      </c>
      <c r="D1869" t="s">
        <v>36</v>
      </c>
      <c r="E1869" t="s">
        <v>37</v>
      </c>
      <c r="F1869" t="s">
        <v>32</v>
      </c>
      <c r="G1869">
        <v>35974</v>
      </c>
      <c r="H1869">
        <v>1894</v>
      </c>
      <c r="I1869">
        <v>567</v>
      </c>
      <c r="J1869">
        <v>248</v>
      </c>
      <c r="K1869">
        <v>6270.34</v>
      </c>
      <c r="L1869">
        <v>63795.72</v>
      </c>
      <c r="M1869">
        <v>186</v>
      </c>
      <c r="N1869">
        <v>22</v>
      </c>
      <c r="O1869" t="s">
        <v>23</v>
      </c>
    </row>
    <row r="1870" spans="1:15" x14ac:dyDescent="0.25">
      <c r="A1870" t="s">
        <v>92</v>
      </c>
      <c r="B1870" t="s">
        <v>93</v>
      </c>
      <c r="C1870" t="s">
        <v>635</v>
      </c>
      <c r="D1870" t="s">
        <v>95</v>
      </c>
      <c r="E1870" t="s">
        <v>31</v>
      </c>
      <c r="F1870" t="s">
        <v>26</v>
      </c>
      <c r="G1870">
        <v>66310</v>
      </c>
      <c r="H1870">
        <v>1020</v>
      </c>
      <c r="I1870">
        <v>315</v>
      </c>
      <c r="J1870">
        <v>28</v>
      </c>
      <c r="K1870">
        <v>1964.29</v>
      </c>
      <c r="L1870">
        <v>3140.87</v>
      </c>
      <c r="M1870">
        <v>11</v>
      </c>
      <c r="N1870">
        <v>13</v>
      </c>
    </row>
    <row r="1871" spans="1:15" x14ac:dyDescent="0.25">
      <c r="A1871" t="s">
        <v>52</v>
      </c>
      <c r="B1871" t="s">
        <v>53</v>
      </c>
      <c r="C1871" t="s">
        <v>293</v>
      </c>
      <c r="D1871" t="s">
        <v>138</v>
      </c>
      <c r="E1871" t="s">
        <v>37</v>
      </c>
      <c r="F1871" t="s">
        <v>20</v>
      </c>
      <c r="G1871">
        <v>63042</v>
      </c>
      <c r="H1871">
        <v>3993</v>
      </c>
      <c r="I1871">
        <v>2058</v>
      </c>
      <c r="J1871">
        <v>541</v>
      </c>
      <c r="K1871">
        <v>1437.31</v>
      </c>
      <c r="L1871">
        <v>207168.09</v>
      </c>
      <c r="M1871">
        <v>393</v>
      </c>
      <c r="N1871">
        <v>21</v>
      </c>
      <c r="O1871" t="s">
        <v>21</v>
      </c>
    </row>
    <row r="1872" spans="1:15" x14ac:dyDescent="0.25">
      <c r="A1872" t="s">
        <v>33</v>
      </c>
      <c r="B1872" t="s">
        <v>34</v>
      </c>
      <c r="C1872" t="s">
        <v>636</v>
      </c>
      <c r="D1872" t="s">
        <v>170</v>
      </c>
      <c r="E1872" t="s">
        <v>37</v>
      </c>
      <c r="F1872" t="s">
        <v>26</v>
      </c>
      <c r="G1872">
        <v>42102</v>
      </c>
      <c r="H1872">
        <v>2354</v>
      </c>
      <c r="I1872">
        <v>1172</v>
      </c>
      <c r="J1872">
        <v>242</v>
      </c>
      <c r="K1872">
        <v>10190.6</v>
      </c>
      <c r="L1872">
        <v>69029.83</v>
      </c>
      <c r="M1872">
        <v>165</v>
      </c>
      <c r="N1872">
        <v>21</v>
      </c>
      <c r="O1872" t="s">
        <v>43</v>
      </c>
    </row>
    <row r="1873" spans="1:15" x14ac:dyDescent="0.25">
      <c r="A1873" t="s">
        <v>98</v>
      </c>
      <c r="B1873" t="s">
        <v>99</v>
      </c>
      <c r="C1873" t="s">
        <v>101</v>
      </c>
      <c r="D1873" t="s">
        <v>120</v>
      </c>
      <c r="E1873" t="s">
        <v>42</v>
      </c>
      <c r="F1873" t="s">
        <v>55</v>
      </c>
      <c r="G1873">
        <v>29418</v>
      </c>
      <c r="H1873">
        <v>2531</v>
      </c>
      <c r="I1873">
        <v>855</v>
      </c>
      <c r="J1873">
        <v>502</v>
      </c>
      <c r="K1873">
        <v>1397.34</v>
      </c>
      <c r="L1873">
        <v>151161.93</v>
      </c>
      <c r="M1873">
        <v>384</v>
      </c>
      <c r="N1873">
        <v>29</v>
      </c>
      <c r="O1873" t="s">
        <v>23</v>
      </c>
    </row>
    <row r="1874" spans="1:15" x14ac:dyDescent="0.25">
      <c r="A1874" t="s">
        <v>27</v>
      </c>
      <c r="B1874" t="s">
        <v>28</v>
      </c>
      <c r="C1874" t="s">
        <v>81</v>
      </c>
      <c r="D1874" t="s">
        <v>30</v>
      </c>
      <c r="E1874" t="s">
        <v>31</v>
      </c>
      <c r="F1874" t="s">
        <v>55</v>
      </c>
      <c r="G1874">
        <v>26791</v>
      </c>
      <c r="H1874">
        <v>1802</v>
      </c>
      <c r="I1874">
        <v>687</v>
      </c>
      <c r="J1874">
        <v>282</v>
      </c>
      <c r="K1874">
        <v>756.91</v>
      </c>
      <c r="L1874">
        <v>92630.17</v>
      </c>
      <c r="M1874">
        <v>223</v>
      </c>
      <c r="N1874">
        <v>24</v>
      </c>
      <c r="O1874" t="s">
        <v>21</v>
      </c>
    </row>
    <row r="1875" spans="1:15" x14ac:dyDescent="0.25">
      <c r="A1875" t="s">
        <v>44</v>
      </c>
      <c r="B1875" t="s">
        <v>45</v>
      </c>
      <c r="C1875" t="s">
        <v>168</v>
      </c>
      <c r="D1875" t="s">
        <v>91</v>
      </c>
      <c r="E1875" t="s">
        <v>19</v>
      </c>
      <c r="F1875" t="s">
        <v>26</v>
      </c>
      <c r="G1875">
        <v>7347</v>
      </c>
      <c r="H1875">
        <v>114</v>
      </c>
      <c r="I1875">
        <v>54</v>
      </c>
      <c r="J1875">
        <v>8</v>
      </c>
      <c r="K1875">
        <v>1072.76</v>
      </c>
      <c r="L1875">
        <v>4894.79</v>
      </c>
      <c r="M1875">
        <v>4</v>
      </c>
      <c r="N1875">
        <v>13</v>
      </c>
      <c r="O1875" t="s">
        <v>21</v>
      </c>
    </row>
    <row r="1876" spans="1:15" x14ac:dyDescent="0.25">
      <c r="A1876" t="s">
        <v>33</v>
      </c>
      <c r="B1876" t="s">
        <v>34</v>
      </c>
      <c r="C1876" t="s">
        <v>415</v>
      </c>
      <c r="D1876" t="s">
        <v>36</v>
      </c>
      <c r="E1876" t="s">
        <v>37</v>
      </c>
      <c r="F1876" t="s">
        <v>20</v>
      </c>
      <c r="G1876">
        <v>45388</v>
      </c>
      <c r="H1876">
        <v>2086</v>
      </c>
      <c r="I1876">
        <v>1054</v>
      </c>
      <c r="J1876">
        <v>256</v>
      </c>
      <c r="K1876">
        <v>7774.98</v>
      </c>
      <c r="L1876">
        <v>72220.850000000006</v>
      </c>
      <c r="M1876">
        <v>201</v>
      </c>
      <c r="N1876">
        <v>28</v>
      </c>
      <c r="O1876" t="s">
        <v>43</v>
      </c>
    </row>
    <row r="1877" spans="1:15" x14ac:dyDescent="0.25">
      <c r="A1877" t="s">
        <v>33</v>
      </c>
      <c r="B1877" t="s">
        <v>34</v>
      </c>
      <c r="C1877" t="s">
        <v>127</v>
      </c>
      <c r="D1877" t="s">
        <v>58</v>
      </c>
      <c r="E1877" t="s">
        <v>37</v>
      </c>
      <c r="F1877" t="s">
        <v>55</v>
      </c>
      <c r="G1877">
        <v>37134</v>
      </c>
      <c r="H1877">
        <v>1350</v>
      </c>
      <c r="I1877">
        <v>616</v>
      </c>
      <c r="J1877">
        <v>173</v>
      </c>
      <c r="K1877">
        <v>4319.0600000000004</v>
      </c>
      <c r="L1877">
        <v>42835.48</v>
      </c>
      <c r="M1877">
        <v>131</v>
      </c>
      <c r="N1877">
        <v>20</v>
      </c>
      <c r="O1877" t="s">
        <v>21</v>
      </c>
    </row>
    <row r="1878" spans="1:15" x14ac:dyDescent="0.25">
      <c r="A1878" t="s">
        <v>38</v>
      </c>
      <c r="B1878" t="s">
        <v>39</v>
      </c>
      <c r="C1878" t="s">
        <v>115</v>
      </c>
      <c r="D1878" t="s">
        <v>41</v>
      </c>
      <c r="E1878" t="s">
        <v>42</v>
      </c>
      <c r="F1878" t="s">
        <v>26</v>
      </c>
      <c r="G1878">
        <v>37009</v>
      </c>
      <c r="H1878">
        <v>1661</v>
      </c>
      <c r="I1878">
        <v>754</v>
      </c>
      <c r="J1878">
        <v>103</v>
      </c>
      <c r="K1878">
        <v>4311.43</v>
      </c>
      <c r="L1878">
        <v>22178.23</v>
      </c>
      <c r="M1878">
        <v>70</v>
      </c>
      <c r="N1878">
        <v>19</v>
      </c>
      <c r="O1878" t="s">
        <v>21</v>
      </c>
    </row>
    <row r="1879" spans="1:15" x14ac:dyDescent="0.25">
      <c r="A1879" t="s">
        <v>72</v>
      </c>
      <c r="B1879" t="s">
        <v>73</v>
      </c>
      <c r="C1879" t="s">
        <v>182</v>
      </c>
      <c r="D1879" t="s">
        <v>63</v>
      </c>
      <c r="E1879" t="s">
        <v>31</v>
      </c>
      <c r="F1879" t="s">
        <v>32</v>
      </c>
      <c r="G1879">
        <v>33026</v>
      </c>
      <c r="H1879">
        <v>1191</v>
      </c>
      <c r="I1879">
        <v>608</v>
      </c>
      <c r="J1879">
        <v>109</v>
      </c>
      <c r="K1879">
        <v>2194.58</v>
      </c>
      <c r="L1879">
        <v>21873.919999999998</v>
      </c>
      <c r="M1879">
        <v>67</v>
      </c>
      <c r="N1879">
        <v>28</v>
      </c>
      <c r="O1879" t="s">
        <v>43</v>
      </c>
    </row>
    <row r="1880" spans="1:15" x14ac:dyDescent="0.25">
      <c r="A1880" t="s">
        <v>113</v>
      </c>
      <c r="B1880" t="s">
        <v>114</v>
      </c>
      <c r="C1880" t="s">
        <v>254</v>
      </c>
      <c r="D1880" t="s">
        <v>58</v>
      </c>
      <c r="E1880" t="s">
        <v>19</v>
      </c>
      <c r="F1880" t="s">
        <v>20</v>
      </c>
      <c r="G1880">
        <v>18193</v>
      </c>
      <c r="H1880">
        <v>1095</v>
      </c>
      <c r="I1880">
        <v>514</v>
      </c>
      <c r="J1880">
        <v>149</v>
      </c>
      <c r="K1880">
        <v>3510.44</v>
      </c>
      <c r="L1880">
        <v>40937.49</v>
      </c>
      <c r="M1880">
        <v>104</v>
      </c>
      <c r="N1880">
        <v>19</v>
      </c>
      <c r="O1880" t="s">
        <v>21</v>
      </c>
    </row>
    <row r="1881" spans="1:15" x14ac:dyDescent="0.25">
      <c r="A1881" t="s">
        <v>47</v>
      </c>
      <c r="B1881" t="s">
        <v>48</v>
      </c>
      <c r="C1881" t="s">
        <v>235</v>
      </c>
      <c r="D1881" t="s">
        <v>41</v>
      </c>
      <c r="E1881" t="s">
        <v>37</v>
      </c>
      <c r="F1881" t="s">
        <v>20</v>
      </c>
      <c r="G1881">
        <v>17151</v>
      </c>
      <c r="H1881">
        <v>785</v>
      </c>
      <c r="I1881">
        <v>283</v>
      </c>
      <c r="J1881">
        <v>52</v>
      </c>
      <c r="K1881">
        <v>2162.09</v>
      </c>
      <c r="L1881">
        <v>9399.27</v>
      </c>
      <c r="M1881">
        <v>36</v>
      </c>
      <c r="N1881">
        <v>25</v>
      </c>
      <c r="O1881" t="s">
        <v>43</v>
      </c>
    </row>
    <row r="1882" spans="1:15" x14ac:dyDescent="0.25">
      <c r="A1882" t="s">
        <v>52</v>
      </c>
      <c r="B1882" t="s">
        <v>53</v>
      </c>
      <c r="C1882" t="s">
        <v>519</v>
      </c>
      <c r="D1882" t="s">
        <v>138</v>
      </c>
      <c r="E1882" t="s">
        <v>37</v>
      </c>
      <c r="F1882" t="s">
        <v>26</v>
      </c>
      <c r="G1882">
        <v>31721</v>
      </c>
      <c r="H1882">
        <v>2525</v>
      </c>
      <c r="I1882">
        <v>1182</v>
      </c>
      <c r="J1882">
        <v>402</v>
      </c>
      <c r="K1882">
        <v>717.72</v>
      </c>
      <c r="L1882">
        <v>111666.17</v>
      </c>
      <c r="M1882">
        <v>264</v>
      </c>
      <c r="N1882">
        <v>25</v>
      </c>
      <c r="O1882" t="s">
        <v>43</v>
      </c>
    </row>
    <row r="1883" spans="1:15" x14ac:dyDescent="0.25">
      <c r="A1883" t="s">
        <v>52</v>
      </c>
      <c r="B1883" t="s">
        <v>53</v>
      </c>
      <c r="C1883" t="s">
        <v>637</v>
      </c>
      <c r="D1883" t="s">
        <v>138</v>
      </c>
      <c r="E1883" t="s">
        <v>37</v>
      </c>
      <c r="F1883" t="s">
        <v>26</v>
      </c>
      <c r="G1883">
        <v>16780</v>
      </c>
      <c r="H1883">
        <v>1149</v>
      </c>
      <c r="I1883">
        <v>376</v>
      </c>
      <c r="J1883">
        <v>111</v>
      </c>
      <c r="K1883">
        <v>366.77</v>
      </c>
      <c r="L1883">
        <v>30438.23</v>
      </c>
      <c r="M1883">
        <v>91</v>
      </c>
      <c r="N1883">
        <v>12</v>
      </c>
      <c r="O1883" t="s">
        <v>23</v>
      </c>
    </row>
    <row r="1884" spans="1:15" x14ac:dyDescent="0.25">
      <c r="A1884" t="s">
        <v>33</v>
      </c>
      <c r="B1884" t="s">
        <v>34</v>
      </c>
      <c r="C1884" t="s">
        <v>181</v>
      </c>
      <c r="D1884" t="s">
        <v>36</v>
      </c>
      <c r="E1884" t="s">
        <v>37</v>
      </c>
      <c r="F1884" t="s">
        <v>55</v>
      </c>
      <c r="G1884">
        <v>30153</v>
      </c>
      <c r="H1884">
        <v>1149</v>
      </c>
      <c r="I1884">
        <v>630</v>
      </c>
      <c r="J1884">
        <v>108</v>
      </c>
      <c r="K1884">
        <v>4090.01</v>
      </c>
      <c r="L1884">
        <v>30668.09</v>
      </c>
      <c r="M1884">
        <v>66</v>
      </c>
      <c r="N1884">
        <v>30</v>
      </c>
      <c r="O1884" t="s">
        <v>21</v>
      </c>
    </row>
    <row r="1885" spans="1:15" x14ac:dyDescent="0.25">
      <c r="A1885" t="s">
        <v>52</v>
      </c>
      <c r="B1885" t="s">
        <v>53</v>
      </c>
      <c r="C1885" t="s">
        <v>194</v>
      </c>
      <c r="D1885" t="s">
        <v>89</v>
      </c>
      <c r="E1885" t="s">
        <v>37</v>
      </c>
      <c r="F1885" t="s">
        <v>32</v>
      </c>
      <c r="G1885">
        <v>31362</v>
      </c>
      <c r="H1885">
        <v>1437</v>
      </c>
      <c r="I1885">
        <v>420</v>
      </c>
      <c r="J1885">
        <v>154</v>
      </c>
      <c r="K1885">
        <v>472.54</v>
      </c>
      <c r="L1885">
        <v>60584.29</v>
      </c>
      <c r="M1885">
        <v>112</v>
      </c>
      <c r="N1885">
        <v>11</v>
      </c>
      <c r="O1885" t="s">
        <v>21</v>
      </c>
    </row>
    <row r="1886" spans="1:15" x14ac:dyDescent="0.25">
      <c r="A1886" t="s">
        <v>98</v>
      </c>
      <c r="B1886" t="s">
        <v>99</v>
      </c>
      <c r="C1886" t="s">
        <v>480</v>
      </c>
      <c r="D1886" t="s">
        <v>68</v>
      </c>
      <c r="E1886" t="s">
        <v>42</v>
      </c>
      <c r="F1886" t="s">
        <v>51</v>
      </c>
      <c r="G1886">
        <v>15972</v>
      </c>
      <c r="H1886">
        <v>2063</v>
      </c>
      <c r="I1886">
        <v>903</v>
      </c>
      <c r="J1886">
        <v>277</v>
      </c>
      <c r="K1886">
        <v>694.35</v>
      </c>
      <c r="L1886">
        <v>77206.460000000006</v>
      </c>
      <c r="M1886">
        <v>227</v>
      </c>
      <c r="N1886">
        <v>11</v>
      </c>
      <c r="O1886" t="s">
        <v>21</v>
      </c>
    </row>
    <row r="1887" spans="1:15" x14ac:dyDescent="0.25">
      <c r="A1887" t="s">
        <v>113</v>
      </c>
      <c r="B1887" t="s">
        <v>114</v>
      </c>
      <c r="C1887" t="s">
        <v>471</v>
      </c>
      <c r="D1887" t="s">
        <v>58</v>
      </c>
      <c r="E1887" t="s">
        <v>19</v>
      </c>
      <c r="F1887" t="s">
        <v>20</v>
      </c>
      <c r="G1887">
        <v>16676</v>
      </c>
      <c r="H1887">
        <v>995</v>
      </c>
      <c r="I1887">
        <v>520</v>
      </c>
      <c r="J1887">
        <v>85</v>
      </c>
      <c r="K1887">
        <v>2571.02</v>
      </c>
      <c r="L1887">
        <v>25660.68</v>
      </c>
      <c r="M1887">
        <v>69</v>
      </c>
      <c r="N1887">
        <v>26</v>
      </c>
      <c r="O1887" t="s">
        <v>23</v>
      </c>
    </row>
    <row r="1888" spans="1:15" x14ac:dyDescent="0.25">
      <c r="A1888" t="s">
        <v>65</v>
      </c>
      <c r="B1888" t="s">
        <v>66</v>
      </c>
      <c r="C1888" t="s">
        <v>529</v>
      </c>
      <c r="D1888" t="s">
        <v>120</v>
      </c>
      <c r="E1888" t="s">
        <v>37</v>
      </c>
      <c r="F1888" t="s">
        <v>26</v>
      </c>
      <c r="G1888">
        <v>10142</v>
      </c>
      <c r="H1888">
        <v>895</v>
      </c>
      <c r="I1888">
        <v>410</v>
      </c>
      <c r="J1888">
        <v>119</v>
      </c>
      <c r="K1888">
        <v>663.52</v>
      </c>
      <c r="L1888">
        <v>27862.11</v>
      </c>
      <c r="M1888">
        <v>95</v>
      </c>
      <c r="N1888">
        <v>29</v>
      </c>
      <c r="O1888" t="s">
        <v>21</v>
      </c>
    </row>
    <row r="1889" spans="1:15" x14ac:dyDescent="0.25">
      <c r="A1889" t="s">
        <v>65</v>
      </c>
      <c r="B1889" t="s">
        <v>66</v>
      </c>
      <c r="C1889" t="s">
        <v>598</v>
      </c>
      <c r="D1889" t="s">
        <v>103</v>
      </c>
      <c r="E1889" t="s">
        <v>37</v>
      </c>
      <c r="F1889" t="s">
        <v>32</v>
      </c>
      <c r="G1889">
        <v>13206</v>
      </c>
      <c r="H1889">
        <v>1744</v>
      </c>
      <c r="I1889">
        <v>446</v>
      </c>
      <c r="J1889">
        <v>320</v>
      </c>
      <c r="K1889">
        <v>1126.43</v>
      </c>
      <c r="L1889">
        <v>90797.95</v>
      </c>
      <c r="M1889">
        <v>283</v>
      </c>
      <c r="N1889">
        <v>18</v>
      </c>
      <c r="O1889" t="s">
        <v>23</v>
      </c>
    </row>
    <row r="1890" spans="1:15" x14ac:dyDescent="0.25">
      <c r="A1890" t="s">
        <v>38</v>
      </c>
      <c r="B1890" t="s">
        <v>39</v>
      </c>
      <c r="C1890" t="s">
        <v>477</v>
      </c>
      <c r="D1890" t="s">
        <v>41</v>
      </c>
      <c r="E1890" t="s">
        <v>42</v>
      </c>
      <c r="F1890" t="s">
        <v>32</v>
      </c>
      <c r="G1890">
        <v>15775</v>
      </c>
      <c r="H1890">
        <v>617</v>
      </c>
      <c r="I1890">
        <v>160</v>
      </c>
      <c r="J1890">
        <v>38</v>
      </c>
      <c r="K1890">
        <v>1357.98</v>
      </c>
      <c r="L1890">
        <v>9687.09</v>
      </c>
      <c r="M1890">
        <v>26</v>
      </c>
      <c r="N1890">
        <v>28</v>
      </c>
      <c r="O1890" t="s">
        <v>43</v>
      </c>
    </row>
    <row r="1891" spans="1:15" x14ac:dyDescent="0.25">
      <c r="A1891" t="s">
        <v>98</v>
      </c>
      <c r="B1891" t="s">
        <v>99</v>
      </c>
      <c r="C1891" t="s">
        <v>250</v>
      </c>
      <c r="D1891" t="s">
        <v>120</v>
      </c>
      <c r="E1891" t="s">
        <v>42</v>
      </c>
      <c r="F1891" t="s">
        <v>20</v>
      </c>
      <c r="G1891">
        <v>26436</v>
      </c>
      <c r="H1891">
        <v>2434</v>
      </c>
      <c r="I1891">
        <v>716</v>
      </c>
      <c r="J1891">
        <v>475</v>
      </c>
      <c r="K1891">
        <v>1046.08</v>
      </c>
      <c r="L1891">
        <v>153588.98000000001</v>
      </c>
      <c r="M1891">
        <v>370</v>
      </c>
      <c r="N1891">
        <v>12</v>
      </c>
      <c r="O1891" t="s">
        <v>21</v>
      </c>
    </row>
    <row r="1892" spans="1:15" x14ac:dyDescent="0.25">
      <c r="A1892" t="s">
        <v>113</v>
      </c>
      <c r="B1892" t="s">
        <v>114</v>
      </c>
      <c r="C1892" t="s">
        <v>168</v>
      </c>
      <c r="D1892" t="s">
        <v>164</v>
      </c>
      <c r="E1892" t="s">
        <v>19</v>
      </c>
      <c r="F1892" t="s">
        <v>55</v>
      </c>
      <c r="G1892">
        <v>41819</v>
      </c>
      <c r="H1892">
        <v>2373</v>
      </c>
      <c r="I1892">
        <v>917</v>
      </c>
      <c r="J1892">
        <v>248</v>
      </c>
      <c r="K1892">
        <v>9364.82</v>
      </c>
      <c r="L1892">
        <v>84850.85</v>
      </c>
      <c r="M1892">
        <v>197</v>
      </c>
      <c r="N1892">
        <v>20</v>
      </c>
      <c r="O1892" t="s">
        <v>23</v>
      </c>
    </row>
    <row r="1893" spans="1:15" x14ac:dyDescent="0.25">
      <c r="A1893" t="s">
        <v>15</v>
      </c>
      <c r="B1893" t="s">
        <v>16</v>
      </c>
      <c r="C1893" t="s">
        <v>485</v>
      </c>
      <c r="D1893" t="s">
        <v>91</v>
      </c>
      <c r="E1893" t="s">
        <v>19</v>
      </c>
      <c r="F1893" t="s">
        <v>32</v>
      </c>
      <c r="G1893">
        <v>16055</v>
      </c>
      <c r="H1893">
        <v>520</v>
      </c>
      <c r="I1893">
        <v>215</v>
      </c>
      <c r="J1893">
        <v>52</v>
      </c>
      <c r="K1893">
        <v>3513.6</v>
      </c>
      <c r="L1893">
        <v>29727.85</v>
      </c>
      <c r="M1893">
        <v>24</v>
      </c>
      <c r="N1893">
        <v>14</v>
      </c>
      <c r="O1893" t="s">
        <v>43</v>
      </c>
    </row>
    <row r="1894" spans="1:15" x14ac:dyDescent="0.25">
      <c r="A1894" t="s">
        <v>129</v>
      </c>
      <c r="B1894" t="s">
        <v>130</v>
      </c>
      <c r="C1894" t="s">
        <v>553</v>
      </c>
      <c r="D1894" t="s">
        <v>108</v>
      </c>
      <c r="E1894" t="s">
        <v>31</v>
      </c>
      <c r="F1894" t="s">
        <v>51</v>
      </c>
      <c r="G1894">
        <v>64650</v>
      </c>
      <c r="H1894">
        <v>1336</v>
      </c>
      <c r="I1894">
        <v>691</v>
      </c>
      <c r="J1894">
        <v>92</v>
      </c>
      <c r="K1894">
        <v>2981.62</v>
      </c>
      <c r="L1894">
        <v>15486.44</v>
      </c>
      <c r="M1894">
        <v>51</v>
      </c>
      <c r="N1894">
        <v>11</v>
      </c>
      <c r="O1894" t="s">
        <v>21</v>
      </c>
    </row>
    <row r="1895" spans="1:15" x14ac:dyDescent="0.25">
      <c r="A1895" t="s">
        <v>98</v>
      </c>
      <c r="B1895" t="s">
        <v>99</v>
      </c>
      <c r="C1895" t="s">
        <v>559</v>
      </c>
      <c r="D1895" t="s">
        <v>120</v>
      </c>
      <c r="E1895" t="s">
        <v>42</v>
      </c>
      <c r="F1895" t="s">
        <v>51</v>
      </c>
      <c r="G1895">
        <v>28500</v>
      </c>
      <c r="H1895">
        <v>2347</v>
      </c>
      <c r="I1895">
        <v>827</v>
      </c>
      <c r="J1895">
        <v>368</v>
      </c>
      <c r="K1895">
        <v>1439.1</v>
      </c>
      <c r="L1895">
        <v>73936.42</v>
      </c>
      <c r="M1895">
        <v>310</v>
      </c>
      <c r="N1895">
        <v>12</v>
      </c>
      <c r="O1895" t="s">
        <v>23</v>
      </c>
    </row>
    <row r="1896" spans="1:15" x14ac:dyDescent="0.25">
      <c r="A1896" t="s">
        <v>98</v>
      </c>
      <c r="B1896" t="s">
        <v>99</v>
      </c>
      <c r="C1896" t="s">
        <v>638</v>
      </c>
      <c r="D1896" t="s">
        <v>103</v>
      </c>
      <c r="E1896" t="s">
        <v>42</v>
      </c>
      <c r="F1896" t="s">
        <v>26</v>
      </c>
      <c r="G1896">
        <v>25720</v>
      </c>
      <c r="H1896">
        <v>3181</v>
      </c>
      <c r="I1896">
        <v>1131</v>
      </c>
      <c r="J1896">
        <v>525</v>
      </c>
      <c r="K1896">
        <v>1017.59</v>
      </c>
      <c r="L1896">
        <v>124857.37</v>
      </c>
      <c r="M1896">
        <v>421</v>
      </c>
      <c r="N1896">
        <v>24</v>
      </c>
      <c r="O1896" t="s">
        <v>21</v>
      </c>
    </row>
    <row r="1897" spans="1:15" x14ac:dyDescent="0.25">
      <c r="A1897" t="s">
        <v>76</v>
      </c>
      <c r="B1897" t="s">
        <v>77</v>
      </c>
      <c r="C1897" t="s">
        <v>272</v>
      </c>
      <c r="D1897" t="s">
        <v>82</v>
      </c>
      <c r="E1897" t="s">
        <v>42</v>
      </c>
      <c r="F1897" t="s">
        <v>32</v>
      </c>
      <c r="G1897">
        <v>84482</v>
      </c>
      <c r="H1897">
        <v>1626</v>
      </c>
      <c r="I1897">
        <v>832</v>
      </c>
      <c r="J1897">
        <v>113</v>
      </c>
      <c r="K1897">
        <v>2649.13</v>
      </c>
      <c r="L1897">
        <v>27172.44</v>
      </c>
      <c r="M1897">
        <v>68</v>
      </c>
      <c r="N1897">
        <v>28</v>
      </c>
      <c r="O1897" t="s">
        <v>43</v>
      </c>
    </row>
    <row r="1898" spans="1:15" x14ac:dyDescent="0.25">
      <c r="A1898" t="s">
        <v>92</v>
      </c>
      <c r="B1898" t="s">
        <v>93</v>
      </c>
      <c r="C1898" t="s">
        <v>633</v>
      </c>
      <c r="D1898" t="s">
        <v>95</v>
      </c>
      <c r="E1898" t="s">
        <v>31</v>
      </c>
      <c r="F1898" t="s">
        <v>20</v>
      </c>
      <c r="G1898">
        <v>91299</v>
      </c>
      <c r="H1898">
        <v>933</v>
      </c>
      <c r="I1898">
        <v>240</v>
      </c>
      <c r="J1898">
        <v>18</v>
      </c>
      <c r="K1898">
        <v>2408.0700000000002</v>
      </c>
      <c r="L1898">
        <v>3087.51</v>
      </c>
      <c r="M1898">
        <v>8</v>
      </c>
      <c r="N1898">
        <v>14</v>
      </c>
      <c r="O1898" t="s">
        <v>23</v>
      </c>
    </row>
    <row r="1899" spans="1:15" x14ac:dyDescent="0.25">
      <c r="A1899" t="s">
        <v>113</v>
      </c>
      <c r="B1899" t="s">
        <v>114</v>
      </c>
      <c r="C1899" t="s">
        <v>256</v>
      </c>
      <c r="D1899" t="s">
        <v>58</v>
      </c>
      <c r="E1899" t="s">
        <v>19</v>
      </c>
      <c r="F1899" t="s">
        <v>32</v>
      </c>
      <c r="G1899">
        <v>46832</v>
      </c>
      <c r="H1899">
        <v>1887</v>
      </c>
      <c r="I1899">
        <v>726</v>
      </c>
      <c r="J1899">
        <v>257</v>
      </c>
      <c r="K1899">
        <v>8279.31</v>
      </c>
      <c r="L1899">
        <v>75065.350000000006</v>
      </c>
      <c r="M1899">
        <v>176</v>
      </c>
      <c r="N1899">
        <v>30</v>
      </c>
      <c r="O1899" t="s">
        <v>43</v>
      </c>
    </row>
    <row r="1900" spans="1:15" x14ac:dyDescent="0.25">
      <c r="A1900" t="s">
        <v>98</v>
      </c>
      <c r="B1900" t="s">
        <v>99</v>
      </c>
      <c r="C1900" t="s">
        <v>171</v>
      </c>
      <c r="D1900" t="s">
        <v>103</v>
      </c>
      <c r="E1900" t="s">
        <v>42</v>
      </c>
      <c r="F1900" t="s">
        <v>20</v>
      </c>
      <c r="G1900">
        <v>8001</v>
      </c>
      <c r="H1900">
        <v>1005</v>
      </c>
      <c r="I1900">
        <v>280</v>
      </c>
      <c r="J1900">
        <v>193</v>
      </c>
      <c r="K1900">
        <v>339.98</v>
      </c>
      <c r="L1900">
        <v>53273.39</v>
      </c>
      <c r="M1900">
        <v>135</v>
      </c>
      <c r="N1900">
        <v>17</v>
      </c>
      <c r="O1900" t="s">
        <v>43</v>
      </c>
    </row>
    <row r="1901" spans="1:15" x14ac:dyDescent="0.25">
      <c r="A1901" t="s">
        <v>27</v>
      </c>
      <c r="B1901" t="s">
        <v>28</v>
      </c>
      <c r="C1901" t="s">
        <v>285</v>
      </c>
      <c r="D1901" t="s">
        <v>138</v>
      </c>
      <c r="E1901" t="s">
        <v>31</v>
      </c>
      <c r="F1901" t="s">
        <v>32</v>
      </c>
      <c r="G1901">
        <v>47604</v>
      </c>
      <c r="H1901">
        <v>2685</v>
      </c>
      <c r="I1901">
        <v>1421</v>
      </c>
      <c r="J1901">
        <v>323</v>
      </c>
      <c r="K1901">
        <v>888.06</v>
      </c>
      <c r="L1901">
        <v>89636.05</v>
      </c>
      <c r="M1901">
        <v>262</v>
      </c>
      <c r="N1901">
        <v>20</v>
      </c>
      <c r="O1901" t="s">
        <v>21</v>
      </c>
    </row>
    <row r="1902" spans="1:15" x14ac:dyDescent="0.25">
      <c r="A1902" t="s">
        <v>72</v>
      </c>
      <c r="B1902" t="s">
        <v>73</v>
      </c>
      <c r="C1902" t="s">
        <v>503</v>
      </c>
      <c r="D1902" t="s">
        <v>70</v>
      </c>
      <c r="E1902" t="s">
        <v>31</v>
      </c>
      <c r="F1902" t="s">
        <v>55</v>
      </c>
      <c r="G1902">
        <v>42216</v>
      </c>
      <c r="H1902">
        <v>1205</v>
      </c>
      <c r="I1902">
        <v>538</v>
      </c>
      <c r="J1902">
        <v>73</v>
      </c>
      <c r="K1902">
        <v>3676.07</v>
      </c>
      <c r="L1902">
        <v>16258.09</v>
      </c>
      <c r="M1902">
        <v>42</v>
      </c>
      <c r="N1902">
        <v>23</v>
      </c>
      <c r="O1902" t="s">
        <v>23</v>
      </c>
    </row>
    <row r="1903" spans="1:15" x14ac:dyDescent="0.25">
      <c r="A1903" t="s">
        <v>47</v>
      </c>
      <c r="B1903" t="s">
        <v>48</v>
      </c>
      <c r="C1903" t="s">
        <v>537</v>
      </c>
      <c r="D1903" t="s">
        <v>106</v>
      </c>
      <c r="E1903" t="s">
        <v>37</v>
      </c>
      <c r="F1903" t="s">
        <v>32</v>
      </c>
      <c r="G1903">
        <v>35674</v>
      </c>
      <c r="H1903">
        <v>1174</v>
      </c>
      <c r="I1903">
        <v>578</v>
      </c>
      <c r="J1903">
        <v>78</v>
      </c>
      <c r="K1903">
        <v>2617.96</v>
      </c>
      <c r="L1903">
        <v>16390.07</v>
      </c>
      <c r="M1903">
        <v>53</v>
      </c>
      <c r="N1903">
        <v>15</v>
      </c>
      <c r="O1903" t="s">
        <v>21</v>
      </c>
    </row>
    <row r="1904" spans="1:15" x14ac:dyDescent="0.25">
      <c r="A1904" t="s">
        <v>52</v>
      </c>
      <c r="B1904" t="s">
        <v>53</v>
      </c>
      <c r="C1904" t="s">
        <v>85</v>
      </c>
      <c r="D1904" t="s">
        <v>138</v>
      </c>
      <c r="E1904" t="s">
        <v>37</v>
      </c>
      <c r="F1904" t="s">
        <v>26</v>
      </c>
      <c r="G1904">
        <v>41159</v>
      </c>
      <c r="H1904">
        <v>2052</v>
      </c>
      <c r="I1904">
        <v>725</v>
      </c>
      <c r="J1904">
        <v>189</v>
      </c>
      <c r="K1904">
        <v>764.07</v>
      </c>
      <c r="L1904">
        <v>68075.289999999994</v>
      </c>
      <c r="M1904">
        <v>135</v>
      </c>
      <c r="N1904">
        <v>11</v>
      </c>
      <c r="O1904" t="s">
        <v>43</v>
      </c>
    </row>
    <row r="1905" spans="1:15" x14ac:dyDescent="0.25">
      <c r="A1905" t="s">
        <v>52</v>
      </c>
      <c r="B1905" t="s">
        <v>53</v>
      </c>
      <c r="C1905" t="s">
        <v>629</v>
      </c>
      <c r="D1905" t="s">
        <v>89</v>
      </c>
      <c r="E1905" t="s">
        <v>37</v>
      </c>
      <c r="F1905" t="s">
        <v>55</v>
      </c>
      <c r="G1905">
        <v>15843</v>
      </c>
      <c r="H1905">
        <v>1245</v>
      </c>
      <c r="I1905">
        <v>619</v>
      </c>
      <c r="J1905">
        <v>159</v>
      </c>
      <c r="K1905">
        <v>664.73</v>
      </c>
      <c r="L1905">
        <v>58312.37</v>
      </c>
      <c r="M1905">
        <v>117</v>
      </c>
      <c r="N1905">
        <v>11</v>
      </c>
      <c r="O1905" t="s">
        <v>21</v>
      </c>
    </row>
    <row r="1906" spans="1:15" x14ac:dyDescent="0.25">
      <c r="A1906" t="s">
        <v>113</v>
      </c>
      <c r="B1906" t="s">
        <v>114</v>
      </c>
      <c r="C1906" t="s">
        <v>50</v>
      </c>
      <c r="D1906" t="s">
        <v>170</v>
      </c>
      <c r="E1906" t="s">
        <v>19</v>
      </c>
      <c r="F1906" t="s">
        <v>20</v>
      </c>
      <c r="G1906">
        <v>43695</v>
      </c>
      <c r="H1906">
        <v>2538</v>
      </c>
      <c r="I1906">
        <v>671</v>
      </c>
      <c r="J1906">
        <v>234</v>
      </c>
      <c r="K1906">
        <v>7540.99</v>
      </c>
      <c r="L1906">
        <v>78570.539999999994</v>
      </c>
      <c r="M1906">
        <v>158</v>
      </c>
      <c r="N1906">
        <v>11</v>
      </c>
      <c r="O1906" t="s">
        <v>23</v>
      </c>
    </row>
    <row r="1907" spans="1:15" x14ac:dyDescent="0.25">
      <c r="A1907" t="s">
        <v>52</v>
      </c>
      <c r="B1907" t="s">
        <v>53</v>
      </c>
      <c r="C1907" t="s">
        <v>604</v>
      </c>
      <c r="D1907" t="s">
        <v>138</v>
      </c>
      <c r="E1907" t="s">
        <v>37</v>
      </c>
      <c r="F1907" t="s">
        <v>26</v>
      </c>
      <c r="G1907">
        <v>52445</v>
      </c>
      <c r="H1907">
        <v>3628</v>
      </c>
      <c r="I1907">
        <v>1923</v>
      </c>
      <c r="J1907">
        <v>577</v>
      </c>
      <c r="K1907">
        <v>1638.37</v>
      </c>
      <c r="L1907">
        <v>191692.5</v>
      </c>
      <c r="M1907">
        <v>454</v>
      </c>
      <c r="N1907">
        <v>10</v>
      </c>
      <c r="O1907" t="s">
        <v>21</v>
      </c>
    </row>
    <row r="1908" spans="1:15" x14ac:dyDescent="0.25">
      <c r="A1908" t="s">
        <v>65</v>
      </c>
      <c r="B1908" t="s">
        <v>66</v>
      </c>
      <c r="C1908" t="s">
        <v>443</v>
      </c>
      <c r="D1908" t="s">
        <v>120</v>
      </c>
      <c r="E1908" t="s">
        <v>37</v>
      </c>
      <c r="F1908" t="s">
        <v>20</v>
      </c>
      <c r="G1908">
        <v>13027</v>
      </c>
      <c r="H1908">
        <v>1831</v>
      </c>
      <c r="I1908">
        <v>842</v>
      </c>
      <c r="J1908">
        <v>290</v>
      </c>
      <c r="K1908">
        <v>1152.48</v>
      </c>
      <c r="L1908">
        <v>81658.87</v>
      </c>
      <c r="M1908">
        <v>208</v>
      </c>
      <c r="N1908">
        <v>26</v>
      </c>
      <c r="O1908" t="s">
        <v>43</v>
      </c>
    </row>
    <row r="1909" spans="1:15" x14ac:dyDescent="0.25">
      <c r="A1909" t="s">
        <v>47</v>
      </c>
      <c r="B1909" t="s">
        <v>48</v>
      </c>
      <c r="C1909" t="s">
        <v>226</v>
      </c>
      <c r="D1909" t="s">
        <v>106</v>
      </c>
      <c r="E1909" t="s">
        <v>37</v>
      </c>
      <c r="F1909" t="s">
        <v>26</v>
      </c>
      <c r="G1909">
        <v>18968</v>
      </c>
      <c r="H1909">
        <v>774</v>
      </c>
      <c r="I1909">
        <v>300</v>
      </c>
      <c r="J1909">
        <v>53</v>
      </c>
      <c r="K1909">
        <v>1416.77</v>
      </c>
      <c r="L1909">
        <v>8550.51</v>
      </c>
      <c r="M1909">
        <v>33</v>
      </c>
      <c r="N1909">
        <v>28</v>
      </c>
      <c r="O1909" t="s">
        <v>23</v>
      </c>
    </row>
    <row r="1910" spans="1:15" x14ac:dyDescent="0.25">
      <c r="A1910" t="s">
        <v>98</v>
      </c>
      <c r="B1910" t="s">
        <v>99</v>
      </c>
      <c r="C1910" t="s">
        <v>229</v>
      </c>
      <c r="D1910" t="s">
        <v>103</v>
      </c>
      <c r="E1910" t="s">
        <v>42</v>
      </c>
      <c r="F1910" t="s">
        <v>55</v>
      </c>
      <c r="G1910">
        <v>19900</v>
      </c>
      <c r="H1910">
        <v>2317</v>
      </c>
      <c r="I1910">
        <v>988</v>
      </c>
      <c r="J1910">
        <v>368</v>
      </c>
      <c r="K1910">
        <v>1408.01</v>
      </c>
      <c r="L1910">
        <v>107325.43</v>
      </c>
      <c r="M1910">
        <v>277</v>
      </c>
      <c r="N1910">
        <v>8</v>
      </c>
      <c r="O1910" t="s">
        <v>43</v>
      </c>
    </row>
    <row r="1911" spans="1:15" x14ac:dyDescent="0.25">
      <c r="A1911" t="s">
        <v>38</v>
      </c>
      <c r="B1911" t="s">
        <v>39</v>
      </c>
      <c r="C1911" t="s">
        <v>269</v>
      </c>
      <c r="D1911" t="s">
        <v>49</v>
      </c>
      <c r="E1911" t="s">
        <v>42</v>
      </c>
      <c r="F1911" t="s">
        <v>20</v>
      </c>
      <c r="G1911">
        <v>35238</v>
      </c>
      <c r="H1911">
        <v>1359</v>
      </c>
      <c r="I1911">
        <v>725</v>
      </c>
      <c r="J1911">
        <v>72</v>
      </c>
      <c r="K1911">
        <v>3464.66</v>
      </c>
      <c r="L1911">
        <v>12436.37</v>
      </c>
      <c r="M1911">
        <v>41</v>
      </c>
      <c r="N1911">
        <v>20</v>
      </c>
      <c r="O1911" t="s">
        <v>21</v>
      </c>
    </row>
    <row r="1912" spans="1:15" x14ac:dyDescent="0.25">
      <c r="A1912" t="s">
        <v>113</v>
      </c>
      <c r="B1912" t="s">
        <v>114</v>
      </c>
      <c r="C1912" t="s">
        <v>639</v>
      </c>
      <c r="D1912" t="s">
        <v>36</v>
      </c>
      <c r="E1912" t="s">
        <v>19</v>
      </c>
      <c r="F1912" t="s">
        <v>51</v>
      </c>
      <c r="G1912">
        <v>13664</v>
      </c>
      <c r="H1912">
        <v>851</v>
      </c>
      <c r="I1912">
        <v>344</v>
      </c>
      <c r="J1912">
        <v>95</v>
      </c>
      <c r="K1912">
        <v>2717.4</v>
      </c>
      <c r="L1912">
        <v>29653.88</v>
      </c>
      <c r="M1912">
        <v>62</v>
      </c>
      <c r="N1912">
        <v>14</v>
      </c>
      <c r="O1912" t="s">
        <v>23</v>
      </c>
    </row>
    <row r="1913" spans="1:15" x14ac:dyDescent="0.25">
      <c r="A1913" t="s">
        <v>44</v>
      </c>
      <c r="B1913" t="s">
        <v>45</v>
      </c>
      <c r="C1913" t="s">
        <v>183</v>
      </c>
      <c r="D1913" t="s">
        <v>91</v>
      </c>
      <c r="E1913" t="s">
        <v>19</v>
      </c>
      <c r="F1913" t="s">
        <v>32</v>
      </c>
      <c r="G1913">
        <v>6325</v>
      </c>
      <c r="H1913">
        <v>129</v>
      </c>
      <c r="J1913">
        <v>14</v>
      </c>
      <c r="K1913">
        <v>1415.84</v>
      </c>
      <c r="L1913">
        <v>9069.52</v>
      </c>
      <c r="M1913">
        <v>6</v>
      </c>
      <c r="N1913">
        <v>17</v>
      </c>
      <c r="O1913" t="s">
        <v>43</v>
      </c>
    </row>
    <row r="1914" spans="1:15" x14ac:dyDescent="0.25">
      <c r="A1914" t="s">
        <v>27</v>
      </c>
      <c r="B1914" t="s">
        <v>28</v>
      </c>
      <c r="C1914" t="s">
        <v>338</v>
      </c>
      <c r="D1914" t="s">
        <v>30</v>
      </c>
      <c r="E1914" t="s">
        <v>31</v>
      </c>
      <c r="F1914" t="s">
        <v>51</v>
      </c>
      <c r="G1914">
        <v>30010</v>
      </c>
      <c r="H1914">
        <v>2186</v>
      </c>
      <c r="I1914">
        <v>918</v>
      </c>
      <c r="J1914">
        <v>258</v>
      </c>
      <c r="K1914">
        <v>1141.1300000000001</v>
      </c>
      <c r="L1914">
        <v>67403.03</v>
      </c>
      <c r="M1914">
        <v>214</v>
      </c>
      <c r="N1914">
        <v>8</v>
      </c>
      <c r="O1914" t="s">
        <v>23</v>
      </c>
    </row>
    <row r="1915" spans="1:15" x14ac:dyDescent="0.25">
      <c r="A1915" t="s">
        <v>98</v>
      </c>
      <c r="B1915" t="s">
        <v>99</v>
      </c>
      <c r="C1915" t="s">
        <v>580</v>
      </c>
      <c r="D1915" t="s">
        <v>120</v>
      </c>
      <c r="E1915" t="s">
        <v>42</v>
      </c>
      <c r="F1915" t="s">
        <v>32</v>
      </c>
      <c r="G1915">
        <v>25672</v>
      </c>
      <c r="H1915">
        <v>3199</v>
      </c>
      <c r="I1915">
        <v>1067</v>
      </c>
      <c r="J1915">
        <v>509</v>
      </c>
      <c r="K1915">
        <v>1341.06</v>
      </c>
      <c r="L1915">
        <v>114645.96</v>
      </c>
      <c r="M1915">
        <v>393</v>
      </c>
      <c r="N1915">
        <v>10</v>
      </c>
      <c r="O1915" t="s">
        <v>21</v>
      </c>
    </row>
    <row r="1916" spans="1:15" x14ac:dyDescent="0.25">
      <c r="A1916" t="s">
        <v>47</v>
      </c>
      <c r="B1916" t="s">
        <v>48</v>
      </c>
      <c r="C1916" t="s">
        <v>167</v>
      </c>
      <c r="D1916" t="s">
        <v>49</v>
      </c>
      <c r="E1916" t="s">
        <v>37</v>
      </c>
      <c r="F1916" t="s">
        <v>26</v>
      </c>
      <c r="G1916">
        <v>26309</v>
      </c>
      <c r="H1916">
        <v>923</v>
      </c>
      <c r="I1916">
        <v>495</v>
      </c>
      <c r="J1916">
        <v>87</v>
      </c>
      <c r="K1916">
        <v>1779.76</v>
      </c>
      <c r="L1916">
        <v>18324.22</v>
      </c>
      <c r="M1916">
        <v>60</v>
      </c>
      <c r="N1916">
        <v>21</v>
      </c>
      <c r="O1916" t="s">
        <v>23</v>
      </c>
    </row>
    <row r="1917" spans="1:15" x14ac:dyDescent="0.25">
      <c r="A1917" t="s">
        <v>33</v>
      </c>
      <c r="B1917" t="s">
        <v>34</v>
      </c>
      <c r="C1917" t="s">
        <v>165</v>
      </c>
      <c r="D1917" t="s">
        <v>36</v>
      </c>
      <c r="E1917" t="s">
        <v>37</v>
      </c>
      <c r="F1917" t="s">
        <v>55</v>
      </c>
      <c r="G1917">
        <v>45278</v>
      </c>
      <c r="H1917">
        <v>2617</v>
      </c>
      <c r="I1917">
        <v>1207</v>
      </c>
      <c r="J1917">
        <v>252</v>
      </c>
      <c r="K1917">
        <v>6754.2</v>
      </c>
      <c r="L1917">
        <v>72948.02</v>
      </c>
      <c r="M1917">
        <v>204</v>
      </c>
      <c r="N1917">
        <v>14</v>
      </c>
      <c r="O1917" t="s">
        <v>23</v>
      </c>
    </row>
    <row r="1918" spans="1:15" x14ac:dyDescent="0.25">
      <c r="A1918" t="s">
        <v>47</v>
      </c>
      <c r="B1918" t="s">
        <v>48</v>
      </c>
      <c r="C1918" t="s">
        <v>247</v>
      </c>
      <c r="D1918" t="s">
        <v>106</v>
      </c>
      <c r="E1918" t="s">
        <v>37</v>
      </c>
      <c r="F1918" t="s">
        <v>55</v>
      </c>
      <c r="G1918">
        <v>16228</v>
      </c>
      <c r="H1918">
        <v>762</v>
      </c>
      <c r="I1918">
        <v>415</v>
      </c>
      <c r="J1918">
        <v>56</v>
      </c>
      <c r="K1918">
        <v>1733.58</v>
      </c>
      <c r="L1918">
        <v>14531.85</v>
      </c>
      <c r="M1918">
        <v>31</v>
      </c>
      <c r="N1918">
        <v>7</v>
      </c>
      <c r="O1918" t="s">
        <v>21</v>
      </c>
    </row>
    <row r="1919" spans="1:15" x14ac:dyDescent="0.25">
      <c r="A1919" t="s">
        <v>113</v>
      </c>
      <c r="B1919" t="s">
        <v>114</v>
      </c>
      <c r="C1919" t="s">
        <v>332</v>
      </c>
      <c r="D1919" t="s">
        <v>36</v>
      </c>
      <c r="E1919" t="s">
        <v>19</v>
      </c>
      <c r="F1919" t="s">
        <v>55</v>
      </c>
      <c r="G1919">
        <v>40914</v>
      </c>
      <c r="H1919">
        <v>1932</v>
      </c>
      <c r="I1919">
        <v>865</v>
      </c>
      <c r="J1919">
        <v>238</v>
      </c>
      <c r="K1919">
        <v>5572.56</v>
      </c>
      <c r="L1919">
        <v>56125.85</v>
      </c>
      <c r="M1919">
        <v>194</v>
      </c>
      <c r="N1919">
        <v>7</v>
      </c>
      <c r="O1919" t="s">
        <v>43</v>
      </c>
    </row>
    <row r="1920" spans="1:15" x14ac:dyDescent="0.25">
      <c r="A1920" t="s">
        <v>15</v>
      </c>
      <c r="B1920" t="s">
        <v>16</v>
      </c>
      <c r="C1920" t="s">
        <v>505</v>
      </c>
      <c r="D1920" t="s">
        <v>91</v>
      </c>
      <c r="E1920" t="s">
        <v>19</v>
      </c>
      <c r="F1920" t="s">
        <v>32</v>
      </c>
      <c r="G1920">
        <v>11715</v>
      </c>
      <c r="H1920">
        <v>247</v>
      </c>
      <c r="I1920">
        <v>121</v>
      </c>
      <c r="J1920">
        <v>17</v>
      </c>
      <c r="K1920">
        <v>1642.19</v>
      </c>
      <c r="L1920">
        <v>9492.24</v>
      </c>
      <c r="M1920">
        <v>10</v>
      </c>
      <c r="N1920">
        <v>30</v>
      </c>
      <c r="O1920" t="s">
        <v>21</v>
      </c>
    </row>
    <row r="1921" spans="1:15" x14ac:dyDescent="0.25">
      <c r="A1921" t="s">
        <v>98</v>
      </c>
      <c r="B1921" t="s">
        <v>99</v>
      </c>
      <c r="C1921" t="s">
        <v>181</v>
      </c>
      <c r="D1921" t="s">
        <v>120</v>
      </c>
      <c r="E1921" t="s">
        <v>42</v>
      </c>
      <c r="F1921" t="s">
        <v>26</v>
      </c>
      <c r="G1921">
        <v>28471</v>
      </c>
      <c r="H1921">
        <v>3890</v>
      </c>
      <c r="I1921">
        <v>1249</v>
      </c>
      <c r="J1921">
        <v>637</v>
      </c>
      <c r="K1921">
        <v>1488.97</v>
      </c>
      <c r="L1921">
        <v>174509.05</v>
      </c>
      <c r="M1921">
        <v>532</v>
      </c>
      <c r="N1921">
        <v>12</v>
      </c>
      <c r="O1921" t="s">
        <v>21</v>
      </c>
    </row>
    <row r="1922" spans="1:15" x14ac:dyDescent="0.25">
      <c r="A1922" t="s">
        <v>38</v>
      </c>
      <c r="B1922" t="s">
        <v>39</v>
      </c>
      <c r="C1922" t="s">
        <v>640</v>
      </c>
      <c r="D1922" t="s">
        <v>106</v>
      </c>
      <c r="E1922" t="s">
        <v>42</v>
      </c>
      <c r="F1922" t="s">
        <v>20</v>
      </c>
      <c r="G1922">
        <v>38699</v>
      </c>
      <c r="H1922">
        <v>1528</v>
      </c>
      <c r="J1922">
        <v>138</v>
      </c>
      <c r="K1922">
        <v>3360.14</v>
      </c>
      <c r="L1922">
        <v>23495.18</v>
      </c>
      <c r="M1922">
        <v>80</v>
      </c>
      <c r="N1922">
        <v>29</v>
      </c>
      <c r="O1922" t="s">
        <v>21</v>
      </c>
    </row>
    <row r="1923" spans="1:15" x14ac:dyDescent="0.25">
      <c r="A1923" t="s">
        <v>92</v>
      </c>
      <c r="B1923" t="s">
        <v>93</v>
      </c>
      <c r="C1923" t="s">
        <v>442</v>
      </c>
      <c r="D1923" t="s">
        <v>149</v>
      </c>
      <c r="E1923" t="s">
        <v>31</v>
      </c>
      <c r="F1923" t="s">
        <v>32</v>
      </c>
      <c r="G1923">
        <v>64335</v>
      </c>
      <c r="H1923">
        <v>1003</v>
      </c>
      <c r="I1923">
        <v>302</v>
      </c>
      <c r="J1923">
        <v>34</v>
      </c>
      <c r="K1923">
        <v>3788.71</v>
      </c>
      <c r="L1923">
        <v>4888.07</v>
      </c>
      <c r="M1923">
        <v>15</v>
      </c>
      <c r="N1923">
        <v>19</v>
      </c>
      <c r="O1923" t="s">
        <v>23</v>
      </c>
    </row>
    <row r="1924" spans="1:15" x14ac:dyDescent="0.25">
      <c r="A1924" t="s">
        <v>60</v>
      </c>
      <c r="B1924" t="s">
        <v>61</v>
      </c>
      <c r="C1924" t="s">
        <v>365</v>
      </c>
      <c r="D1924" t="s">
        <v>70</v>
      </c>
      <c r="E1924" t="s">
        <v>64</v>
      </c>
      <c r="F1924" t="s">
        <v>32</v>
      </c>
      <c r="G1924">
        <v>34960</v>
      </c>
      <c r="H1924">
        <v>1271</v>
      </c>
      <c r="I1924">
        <v>489</v>
      </c>
      <c r="J1924">
        <v>122</v>
      </c>
      <c r="K1924">
        <v>2617.46</v>
      </c>
      <c r="L1924">
        <v>24420.799999999999</v>
      </c>
      <c r="M1924">
        <v>88</v>
      </c>
      <c r="N1924">
        <v>30</v>
      </c>
      <c r="O1924" t="s">
        <v>21</v>
      </c>
    </row>
    <row r="1925" spans="1:15" x14ac:dyDescent="0.25">
      <c r="A1925" t="s">
        <v>33</v>
      </c>
      <c r="B1925" t="s">
        <v>34</v>
      </c>
      <c r="C1925" t="s">
        <v>232</v>
      </c>
      <c r="D1925" t="s">
        <v>58</v>
      </c>
      <c r="E1925" t="s">
        <v>37</v>
      </c>
      <c r="F1925" t="s">
        <v>26</v>
      </c>
      <c r="G1925">
        <v>20882</v>
      </c>
      <c r="H1925">
        <v>1216</v>
      </c>
      <c r="I1925">
        <v>601</v>
      </c>
      <c r="J1925">
        <v>166</v>
      </c>
      <c r="K1925">
        <v>4920.58</v>
      </c>
      <c r="L1925">
        <v>42430.11</v>
      </c>
      <c r="M1925">
        <v>125</v>
      </c>
      <c r="N1925">
        <v>22</v>
      </c>
      <c r="O1925" t="s">
        <v>43</v>
      </c>
    </row>
    <row r="1926" spans="1:15" x14ac:dyDescent="0.25">
      <c r="A1926" t="s">
        <v>44</v>
      </c>
      <c r="B1926" t="s">
        <v>45</v>
      </c>
      <c r="C1926" t="s">
        <v>419</v>
      </c>
      <c r="D1926" t="s">
        <v>25</v>
      </c>
      <c r="E1926" t="s">
        <v>19</v>
      </c>
      <c r="F1926" t="s">
        <v>20</v>
      </c>
      <c r="G1926">
        <v>16268</v>
      </c>
      <c r="H1926">
        <v>305</v>
      </c>
      <c r="I1926">
        <v>117</v>
      </c>
      <c r="J1926">
        <v>39</v>
      </c>
      <c r="K1926">
        <v>3156.03</v>
      </c>
      <c r="L1926">
        <v>22296.19</v>
      </c>
      <c r="M1926">
        <v>25</v>
      </c>
      <c r="N1926">
        <v>22</v>
      </c>
      <c r="O1926" t="s">
        <v>43</v>
      </c>
    </row>
    <row r="1927" spans="1:15" x14ac:dyDescent="0.25">
      <c r="A1927" t="s">
        <v>129</v>
      </c>
      <c r="B1927" t="s">
        <v>130</v>
      </c>
      <c r="C1927" t="s">
        <v>517</v>
      </c>
      <c r="D1927" t="s">
        <v>79</v>
      </c>
      <c r="E1927" t="s">
        <v>31</v>
      </c>
      <c r="F1927" t="s">
        <v>55</v>
      </c>
      <c r="G1927">
        <v>53585</v>
      </c>
      <c r="H1927">
        <v>587</v>
      </c>
      <c r="I1927">
        <v>304</v>
      </c>
      <c r="J1927">
        <v>18</v>
      </c>
      <c r="K1927">
        <v>1464.29</v>
      </c>
      <c r="L1927">
        <v>3507.24</v>
      </c>
      <c r="M1927">
        <v>10</v>
      </c>
      <c r="N1927">
        <v>25</v>
      </c>
      <c r="O1927" t="s">
        <v>43</v>
      </c>
    </row>
    <row r="1928" spans="1:15" x14ac:dyDescent="0.25">
      <c r="A1928" t="s">
        <v>98</v>
      </c>
      <c r="B1928" t="s">
        <v>99</v>
      </c>
      <c r="C1928" t="s">
        <v>485</v>
      </c>
      <c r="D1928" t="s">
        <v>68</v>
      </c>
      <c r="E1928" t="s">
        <v>42</v>
      </c>
      <c r="F1928" t="s">
        <v>51</v>
      </c>
      <c r="G1928">
        <v>24471</v>
      </c>
      <c r="H1928">
        <v>3622</v>
      </c>
      <c r="I1928">
        <v>1127</v>
      </c>
      <c r="J1928">
        <v>554</v>
      </c>
      <c r="K1928">
        <v>2144.9899999999998</v>
      </c>
      <c r="L1928">
        <v>149904.46</v>
      </c>
      <c r="M1928">
        <v>464</v>
      </c>
      <c r="N1928">
        <v>27</v>
      </c>
      <c r="O1928" t="s">
        <v>23</v>
      </c>
    </row>
    <row r="1929" spans="1:15" x14ac:dyDescent="0.25">
      <c r="A1929" t="s">
        <v>47</v>
      </c>
      <c r="B1929" t="s">
        <v>48</v>
      </c>
      <c r="C1929" t="s">
        <v>609</v>
      </c>
      <c r="D1929" t="s">
        <v>49</v>
      </c>
      <c r="E1929" t="s">
        <v>37</v>
      </c>
      <c r="F1929" t="s">
        <v>26</v>
      </c>
      <c r="G1929">
        <v>21878</v>
      </c>
      <c r="H1929">
        <v>670</v>
      </c>
      <c r="I1929">
        <v>184</v>
      </c>
      <c r="J1929">
        <v>36</v>
      </c>
      <c r="K1929">
        <v>1394.42</v>
      </c>
      <c r="L1929">
        <v>8264.9</v>
      </c>
      <c r="M1929">
        <v>19</v>
      </c>
      <c r="N1929">
        <v>10</v>
      </c>
      <c r="O1929" t="s">
        <v>43</v>
      </c>
    </row>
    <row r="1930" spans="1:15" x14ac:dyDescent="0.25">
      <c r="A1930" t="s">
        <v>72</v>
      </c>
      <c r="B1930" t="s">
        <v>73</v>
      </c>
      <c r="C1930" t="s">
        <v>641</v>
      </c>
      <c r="D1930" t="s">
        <v>63</v>
      </c>
      <c r="E1930" t="s">
        <v>31</v>
      </c>
      <c r="F1930" t="s">
        <v>55</v>
      </c>
      <c r="G1930">
        <v>41868</v>
      </c>
      <c r="H1930">
        <v>1958</v>
      </c>
      <c r="I1930">
        <v>855</v>
      </c>
      <c r="J1930">
        <v>124</v>
      </c>
      <c r="K1930">
        <v>6165.6</v>
      </c>
      <c r="L1930">
        <v>32010.91</v>
      </c>
      <c r="M1930">
        <v>74</v>
      </c>
      <c r="N1930">
        <v>11</v>
      </c>
      <c r="O1930" t="s">
        <v>21</v>
      </c>
    </row>
    <row r="1931" spans="1:15" x14ac:dyDescent="0.25">
      <c r="A1931" t="s">
        <v>76</v>
      </c>
      <c r="B1931" t="s">
        <v>77</v>
      </c>
      <c r="C1931" t="s">
        <v>440</v>
      </c>
      <c r="D1931" t="s">
        <v>108</v>
      </c>
      <c r="E1931" t="s">
        <v>42</v>
      </c>
      <c r="F1931" t="s">
        <v>20</v>
      </c>
      <c r="G1931">
        <v>31257</v>
      </c>
      <c r="H1931">
        <v>778</v>
      </c>
      <c r="I1931">
        <v>367</v>
      </c>
      <c r="J1931">
        <v>32</v>
      </c>
      <c r="K1931">
        <v>1782.1</v>
      </c>
      <c r="L1931">
        <v>5589.47</v>
      </c>
      <c r="M1931">
        <v>14</v>
      </c>
      <c r="N1931">
        <v>15</v>
      </c>
      <c r="O1931" t="s">
        <v>23</v>
      </c>
    </row>
    <row r="1932" spans="1:15" x14ac:dyDescent="0.25">
      <c r="A1932" t="s">
        <v>47</v>
      </c>
      <c r="B1932" t="s">
        <v>48</v>
      </c>
      <c r="C1932" t="s">
        <v>321</v>
      </c>
      <c r="D1932" t="s">
        <v>49</v>
      </c>
      <c r="E1932" t="s">
        <v>37</v>
      </c>
      <c r="F1932" t="s">
        <v>55</v>
      </c>
      <c r="G1932">
        <v>24010</v>
      </c>
      <c r="H1932">
        <v>956</v>
      </c>
      <c r="I1932">
        <v>350</v>
      </c>
      <c r="J1932">
        <v>72</v>
      </c>
      <c r="K1932">
        <v>3324.65</v>
      </c>
      <c r="L1932">
        <v>17620.59</v>
      </c>
      <c r="M1932">
        <v>46</v>
      </c>
      <c r="N1932">
        <v>21</v>
      </c>
      <c r="O1932" t="s">
        <v>21</v>
      </c>
    </row>
    <row r="1933" spans="1:15" x14ac:dyDescent="0.25">
      <c r="A1933" t="s">
        <v>15</v>
      </c>
      <c r="B1933" t="s">
        <v>16</v>
      </c>
      <c r="C1933" t="s">
        <v>572</v>
      </c>
      <c r="D1933" t="s">
        <v>91</v>
      </c>
      <c r="E1933" t="s">
        <v>19</v>
      </c>
      <c r="F1933" t="s">
        <v>26</v>
      </c>
      <c r="G1933">
        <v>16770</v>
      </c>
      <c r="H1933">
        <v>539</v>
      </c>
      <c r="I1933">
        <v>142</v>
      </c>
      <c r="J1933">
        <v>56</v>
      </c>
      <c r="K1933">
        <v>5008.4799999999996</v>
      </c>
      <c r="L1933">
        <v>34520.559999999998</v>
      </c>
      <c r="M1933">
        <v>31</v>
      </c>
      <c r="N1933">
        <v>22</v>
      </c>
      <c r="O1933" t="s">
        <v>43</v>
      </c>
    </row>
    <row r="1934" spans="1:15" x14ac:dyDescent="0.25">
      <c r="A1934" t="s">
        <v>65</v>
      </c>
      <c r="B1934" t="s">
        <v>66</v>
      </c>
      <c r="C1934" t="s">
        <v>629</v>
      </c>
      <c r="D1934" t="s">
        <v>103</v>
      </c>
      <c r="E1934" t="s">
        <v>37</v>
      </c>
      <c r="F1934" t="s">
        <v>26</v>
      </c>
      <c r="G1934">
        <v>24667</v>
      </c>
      <c r="H1934">
        <v>3573</v>
      </c>
      <c r="I1934">
        <v>1870</v>
      </c>
      <c r="J1934">
        <v>743</v>
      </c>
      <c r="K1934">
        <v>1862.96</v>
      </c>
      <c r="L1934">
        <v>195087.32</v>
      </c>
      <c r="M1934">
        <v>623</v>
      </c>
      <c r="N1934">
        <v>23</v>
      </c>
      <c r="O1934" t="s">
        <v>23</v>
      </c>
    </row>
    <row r="1935" spans="1:15" x14ac:dyDescent="0.25">
      <c r="A1935" t="s">
        <v>113</v>
      </c>
      <c r="B1935" t="s">
        <v>114</v>
      </c>
      <c r="C1935" t="s">
        <v>307</v>
      </c>
      <c r="D1935" t="s">
        <v>58</v>
      </c>
      <c r="E1935" t="s">
        <v>19</v>
      </c>
      <c r="F1935" t="s">
        <v>20</v>
      </c>
      <c r="G1935">
        <v>43079</v>
      </c>
      <c r="H1935">
        <v>1649</v>
      </c>
      <c r="I1935">
        <v>656</v>
      </c>
      <c r="J1935">
        <v>162</v>
      </c>
      <c r="K1935">
        <v>7084.95</v>
      </c>
      <c r="L1935">
        <v>54117.33</v>
      </c>
      <c r="M1935">
        <v>105</v>
      </c>
      <c r="O1935" t="s">
        <v>23</v>
      </c>
    </row>
    <row r="1936" spans="1:15" x14ac:dyDescent="0.25">
      <c r="A1936" t="s">
        <v>178</v>
      </c>
      <c r="B1936" t="s">
        <v>179</v>
      </c>
      <c r="C1936" t="s">
        <v>493</v>
      </c>
      <c r="D1936" t="s">
        <v>95</v>
      </c>
      <c r="E1936" t="s">
        <v>64</v>
      </c>
      <c r="F1936" t="s">
        <v>32</v>
      </c>
      <c r="G1936">
        <v>69790</v>
      </c>
      <c r="H1936">
        <v>703</v>
      </c>
      <c r="I1936">
        <v>193</v>
      </c>
      <c r="J1936">
        <v>17</v>
      </c>
      <c r="K1936">
        <v>1682.56</v>
      </c>
      <c r="L1936">
        <v>2671.17</v>
      </c>
      <c r="M1936">
        <v>6</v>
      </c>
      <c r="N1936">
        <v>21</v>
      </c>
      <c r="O1936" t="s">
        <v>21</v>
      </c>
    </row>
    <row r="1937" spans="1:15" x14ac:dyDescent="0.25">
      <c r="A1937" t="s">
        <v>60</v>
      </c>
      <c r="B1937" t="s">
        <v>61</v>
      </c>
      <c r="C1937" t="s">
        <v>247</v>
      </c>
      <c r="D1937" t="s">
        <v>70</v>
      </c>
      <c r="E1937" t="s">
        <v>64</v>
      </c>
      <c r="F1937" t="s">
        <v>51</v>
      </c>
      <c r="G1937">
        <v>21795</v>
      </c>
      <c r="H1937">
        <v>593</v>
      </c>
      <c r="I1937">
        <v>161</v>
      </c>
      <c r="J1937">
        <v>39</v>
      </c>
      <c r="K1937">
        <v>1016.78</v>
      </c>
      <c r="L1937">
        <v>7784.88</v>
      </c>
      <c r="M1937">
        <v>27</v>
      </c>
      <c r="N1937">
        <v>25</v>
      </c>
      <c r="O1937" t="s">
        <v>21</v>
      </c>
    </row>
    <row r="1938" spans="1:15" x14ac:dyDescent="0.25">
      <c r="A1938" t="s">
        <v>178</v>
      </c>
      <c r="B1938" t="s">
        <v>179</v>
      </c>
      <c r="C1938" t="s">
        <v>205</v>
      </c>
      <c r="D1938" t="s">
        <v>149</v>
      </c>
      <c r="E1938" t="s">
        <v>64</v>
      </c>
      <c r="F1938" t="s">
        <v>26</v>
      </c>
      <c r="G1938">
        <v>75914</v>
      </c>
      <c r="H1938">
        <v>421</v>
      </c>
      <c r="I1938">
        <v>213</v>
      </c>
      <c r="J1938">
        <v>11</v>
      </c>
      <c r="K1938">
        <v>807.54</v>
      </c>
      <c r="L1938">
        <v>1937.19</v>
      </c>
      <c r="M1938">
        <v>5</v>
      </c>
      <c r="N1938">
        <v>14</v>
      </c>
      <c r="O1938" t="s">
        <v>21</v>
      </c>
    </row>
    <row r="1939" spans="1:15" x14ac:dyDescent="0.25">
      <c r="A1939" t="s">
        <v>113</v>
      </c>
      <c r="B1939" t="s">
        <v>114</v>
      </c>
      <c r="C1939" t="s">
        <v>583</v>
      </c>
      <c r="D1939" t="s">
        <v>58</v>
      </c>
      <c r="E1939" t="s">
        <v>19</v>
      </c>
      <c r="F1939" t="s">
        <v>26</v>
      </c>
      <c r="G1939">
        <v>19684</v>
      </c>
      <c r="H1939">
        <v>1174</v>
      </c>
      <c r="I1939">
        <v>448</v>
      </c>
      <c r="J1939">
        <v>134</v>
      </c>
      <c r="K1939">
        <v>3503.68</v>
      </c>
      <c r="L1939">
        <v>41683.07</v>
      </c>
      <c r="M1939">
        <v>86</v>
      </c>
      <c r="N1939">
        <v>19</v>
      </c>
      <c r="O1939" t="s">
        <v>21</v>
      </c>
    </row>
    <row r="1940" spans="1:15" x14ac:dyDescent="0.25">
      <c r="A1940" t="s">
        <v>27</v>
      </c>
      <c r="B1940" t="s">
        <v>28</v>
      </c>
      <c r="C1940" t="s">
        <v>84</v>
      </c>
      <c r="D1940" t="s">
        <v>89</v>
      </c>
      <c r="E1940" t="s">
        <v>31</v>
      </c>
      <c r="F1940" t="s">
        <v>26</v>
      </c>
      <c r="G1940">
        <v>36912</v>
      </c>
      <c r="H1940">
        <v>2101</v>
      </c>
      <c r="I1940">
        <v>1101</v>
      </c>
      <c r="J1940">
        <v>213</v>
      </c>
      <c r="K1940">
        <v>1125.73</v>
      </c>
      <c r="L1940">
        <v>55743.42</v>
      </c>
      <c r="M1940">
        <v>170</v>
      </c>
      <c r="N1940">
        <v>30</v>
      </c>
      <c r="O1940" t="s">
        <v>43</v>
      </c>
    </row>
    <row r="1941" spans="1:15" x14ac:dyDescent="0.25">
      <c r="A1941" t="s">
        <v>92</v>
      </c>
      <c r="B1941" t="s">
        <v>93</v>
      </c>
      <c r="C1941" t="s">
        <v>85</v>
      </c>
      <c r="D1941" t="s">
        <v>95</v>
      </c>
      <c r="E1941" t="s">
        <v>31</v>
      </c>
      <c r="F1941" t="s">
        <v>26</v>
      </c>
      <c r="G1941">
        <v>49898</v>
      </c>
      <c r="H1941">
        <v>586</v>
      </c>
      <c r="I1941">
        <v>189</v>
      </c>
      <c r="J1941">
        <v>18</v>
      </c>
      <c r="K1941">
        <v>1313.11</v>
      </c>
      <c r="L1941">
        <v>2847.46</v>
      </c>
      <c r="M1941">
        <v>7</v>
      </c>
      <c r="N1941">
        <v>30</v>
      </c>
      <c r="O1941" t="s">
        <v>43</v>
      </c>
    </row>
    <row r="1942" spans="1:15" x14ac:dyDescent="0.25">
      <c r="A1942" t="s">
        <v>113</v>
      </c>
      <c r="B1942" t="s">
        <v>114</v>
      </c>
      <c r="C1942" t="s">
        <v>605</v>
      </c>
      <c r="D1942" t="s">
        <v>36</v>
      </c>
      <c r="E1942" t="s">
        <v>19</v>
      </c>
      <c r="F1942" t="s">
        <v>51</v>
      </c>
      <c r="G1942">
        <v>35631</v>
      </c>
      <c r="H1942">
        <v>1414</v>
      </c>
      <c r="I1942">
        <v>758</v>
      </c>
      <c r="J1942">
        <v>158</v>
      </c>
      <c r="K1942">
        <v>3848.18</v>
      </c>
      <c r="L1942">
        <v>44583.28</v>
      </c>
      <c r="M1942">
        <v>97</v>
      </c>
      <c r="N1942">
        <v>20</v>
      </c>
      <c r="O1942" t="s">
        <v>23</v>
      </c>
    </row>
    <row r="1943" spans="1:15" x14ac:dyDescent="0.25">
      <c r="A1943" t="s">
        <v>76</v>
      </c>
      <c r="B1943" t="s">
        <v>77</v>
      </c>
      <c r="C1943" t="s">
        <v>145</v>
      </c>
      <c r="D1943" t="s">
        <v>108</v>
      </c>
      <c r="E1943" t="s">
        <v>42</v>
      </c>
      <c r="F1943" t="s">
        <v>51</v>
      </c>
      <c r="G1943">
        <v>39267</v>
      </c>
      <c r="H1943">
        <v>963</v>
      </c>
      <c r="I1943">
        <v>409</v>
      </c>
      <c r="J1943">
        <v>49</v>
      </c>
      <c r="K1943">
        <v>1880.68</v>
      </c>
      <c r="L1943">
        <v>11015.08</v>
      </c>
      <c r="M1943">
        <v>22</v>
      </c>
      <c r="N1943">
        <v>16</v>
      </c>
      <c r="O1943" t="s">
        <v>21</v>
      </c>
    </row>
    <row r="1944" spans="1:15" x14ac:dyDescent="0.25">
      <c r="A1944" t="s">
        <v>27</v>
      </c>
      <c r="B1944" t="s">
        <v>28</v>
      </c>
      <c r="C1944" t="s">
        <v>152</v>
      </c>
      <c r="D1944" t="s">
        <v>30</v>
      </c>
      <c r="E1944" t="s">
        <v>31</v>
      </c>
      <c r="F1944" t="s">
        <v>51</v>
      </c>
      <c r="G1944">
        <v>17007</v>
      </c>
      <c r="H1944">
        <v>1138</v>
      </c>
      <c r="I1944">
        <v>575</v>
      </c>
      <c r="J1944">
        <v>174</v>
      </c>
      <c r="K1944">
        <v>304.04000000000002</v>
      </c>
      <c r="L1944">
        <v>48703.34</v>
      </c>
      <c r="M1944">
        <v>139</v>
      </c>
      <c r="N1944">
        <v>8</v>
      </c>
      <c r="O1944" t="s">
        <v>43</v>
      </c>
    </row>
    <row r="1945" spans="1:15" x14ac:dyDescent="0.25">
      <c r="A1945" t="s">
        <v>98</v>
      </c>
      <c r="B1945" t="s">
        <v>99</v>
      </c>
      <c r="C1945" t="s">
        <v>586</v>
      </c>
      <c r="D1945" t="s">
        <v>103</v>
      </c>
      <c r="E1945" t="s">
        <v>42</v>
      </c>
      <c r="F1945" t="s">
        <v>26</v>
      </c>
      <c r="G1945">
        <v>23537</v>
      </c>
      <c r="H1945">
        <v>2408</v>
      </c>
      <c r="I1945">
        <v>660</v>
      </c>
      <c r="J1945">
        <v>508</v>
      </c>
      <c r="K1945">
        <v>927.68</v>
      </c>
      <c r="L1945">
        <v>153468.31</v>
      </c>
      <c r="M1945">
        <v>357</v>
      </c>
      <c r="N1945">
        <v>22</v>
      </c>
      <c r="O1945" t="s">
        <v>43</v>
      </c>
    </row>
    <row r="1946" spans="1:15" x14ac:dyDescent="0.25">
      <c r="A1946" t="s">
        <v>72</v>
      </c>
      <c r="B1946" t="s">
        <v>73</v>
      </c>
      <c r="C1946" t="s">
        <v>235</v>
      </c>
      <c r="D1946" t="s">
        <v>70</v>
      </c>
      <c r="E1946" t="s">
        <v>31</v>
      </c>
      <c r="F1946" t="s">
        <v>51</v>
      </c>
      <c r="G1946">
        <v>59809</v>
      </c>
      <c r="H1946">
        <v>2500</v>
      </c>
      <c r="I1946">
        <v>1133</v>
      </c>
      <c r="J1946">
        <v>152</v>
      </c>
      <c r="K1946">
        <v>4425.46</v>
      </c>
      <c r="L1946">
        <v>30793.53</v>
      </c>
      <c r="M1946">
        <v>111</v>
      </c>
      <c r="N1946">
        <v>21</v>
      </c>
      <c r="O1946" t="s">
        <v>21</v>
      </c>
    </row>
    <row r="1947" spans="1:15" x14ac:dyDescent="0.25">
      <c r="A1947" t="s">
        <v>76</v>
      </c>
      <c r="B1947" t="s">
        <v>77</v>
      </c>
      <c r="C1947" t="s">
        <v>78</v>
      </c>
      <c r="D1947" t="s">
        <v>82</v>
      </c>
      <c r="E1947" t="s">
        <v>42</v>
      </c>
      <c r="F1947" t="s">
        <v>51</v>
      </c>
      <c r="G1947">
        <v>74579</v>
      </c>
      <c r="H1947">
        <v>1763</v>
      </c>
      <c r="I1947">
        <v>485</v>
      </c>
      <c r="J1947">
        <v>67</v>
      </c>
      <c r="K1947">
        <v>2545.89</v>
      </c>
      <c r="L1947">
        <v>16275.65</v>
      </c>
      <c r="M1947">
        <v>33</v>
      </c>
      <c r="N1947">
        <v>7</v>
      </c>
      <c r="O1947" t="s">
        <v>23</v>
      </c>
    </row>
    <row r="1948" spans="1:15" x14ac:dyDescent="0.25">
      <c r="A1948" t="s">
        <v>27</v>
      </c>
      <c r="B1948" t="s">
        <v>28</v>
      </c>
      <c r="C1948" t="s">
        <v>256</v>
      </c>
      <c r="D1948" t="s">
        <v>138</v>
      </c>
      <c r="E1948" t="s">
        <v>31</v>
      </c>
      <c r="F1948" t="s">
        <v>55</v>
      </c>
      <c r="G1948">
        <v>62482</v>
      </c>
      <c r="H1948">
        <v>3790</v>
      </c>
      <c r="I1948">
        <v>1354</v>
      </c>
      <c r="J1948">
        <v>396</v>
      </c>
      <c r="K1948">
        <v>1004.93</v>
      </c>
      <c r="L1948">
        <v>162327.64000000001</v>
      </c>
      <c r="M1948">
        <v>316</v>
      </c>
      <c r="N1948">
        <v>25</v>
      </c>
      <c r="O1948" t="s">
        <v>23</v>
      </c>
    </row>
    <row r="1949" spans="1:15" x14ac:dyDescent="0.25">
      <c r="A1949" t="s">
        <v>38</v>
      </c>
      <c r="B1949" t="s">
        <v>39</v>
      </c>
      <c r="C1949" t="s">
        <v>602</v>
      </c>
      <c r="D1949" t="s">
        <v>49</v>
      </c>
      <c r="E1949" t="s">
        <v>42</v>
      </c>
      <c r="F1949" t="s">
        <v>55</v>
      </c>
      <c r="G1949">
        <v>47600</v>
      </c>
      <c r="H1949">
        <v>2265</v>
      </c>
      <c r="I1949">
        <v>1121</v>
      </c>
      <c r="J1949">
        <v>225</v>
      </c>
      <c r="K1949">
        <v>6432.27</v>
      </c>
      <c r="L1949">
        <v>50714.47</v>
      </c>
      <c r="M1949">
        <v>112</v>
      </c>
      <c r="N1949">
        <v>21</v>
      </c>
      <c r="O1949" t="s">
        <v>23</v>
      </c>
    </row>
    <row r="1950" spans="1:15" x14ac:dyDescent="0.25">
      <c r="A1950" t="s">
        <v>113</v>
      </c>
      <c r="B1950" t="s">
        <v>114</v>
      </c>
      <c r="C1950" t="s">
        <v>637</v>
      </c>
      <c r="D1950" t="s">
        <v>58</v>
      </c>
      <c r="E1950" t="s">
        <v>19</v>
      </c>
      <c r="F1950" t="s">
        <v>55</v>
      </c>
      <c r="G1950">
        <v>46538</v>
      </c>
      <c r="H1950">
        <v>2319</v>
      </c>
      <c r="I1950">
        <v>1250</v>
      </c>
      <c r="J1950">
        <v>268</v>
      </c>
      <c r="K1950">
        <v>6077.21</v>
      </c>
      <c r="L1950">
        <v>61103.31</v>
      </c>
      <c r="M1950">
        <v>208</v>
      </c>
      <c r="N1950">
        <v>14</v>
      </c>
      <c r="O1950" t="s">
        <v>43</v>
      </c>
    </row>
    <row r="1951" spans="1:15" x14ac:dyDescent="0.25">
      <c r="A1951" t="s">
        <v>92</v>
      </c>
      <c r="B1951" t="s">
        <v>93</v>
      </c>
      <c r="C1951" t="s">
        <v>132</v>
      </c>
      <c r="D1951" t="s">
        <v>95</v>
      </c>
      <c r="E1951" t="s">
        <v>31</v>
      </c>
      <c r="F1951" t="s">
        <v>55</v>
      </c>
      <c r="G1951">
        <v>33126</v>
      </c>
      <c r="H1951">
        <v>304</v>
      </c>
      <c r="I1951">
        <v>137</v>
      </c>
      <c r="J1951">
        <v>4</v>
      </c>
      <c r="K1951">
        <v>754.08</v>
      </c>
      <c r="L1951">
        <v>710.13</v>
      </c>
      <c r="M1951">
        <v>1</v>
      </c>
      <c r="N1951">
        <v>13</v>
      </c>
      <c r="O1951" t="s">
        <v>23</v>
      </c>
    </row>
    <row r="1952" spans="1:15" x14ac:dyDescent="0.25">
      <c r="A1952" t="s">
        <v>52</v>
      </c>
      <c r="B1952" t="s">
        <v>53</v>
      </c>
      <c r="C1952" t="s">
        <v>78</v>
      </c>
      <c r="D1952" t="s">
        <v>30</v>
      </c>
      <c r="E1952" t="s">
        <v>37</v>
      </c>
      <c r="F1952" t="s">
        <v>32</v>
      </c>
      <c r="G1952">
        <v>33784</v>
      </c>
      <c r="H1952">
        <v>1925</v>
      </c>
      <c r="J1952">
        <v>275</v>
      </c>
      <c r="K1952">
        <v>635.05999999999995</v>
      </c>
      <c r="L1952">
        <v>79671.759999999995</v>
      </c>
      <c r="M1952">
        <v>230</v>
      </c>
      <c r="N1952">
        <v>22</v>
      </c>
      <c r="O1952" t="s">
        <v>23</v>
      </c>
    </row>
    <row r="1953" spans="1:15" x14ac:dyDescent="0.25">
      <c r="A1953" t="s">
        <v>76</v>
      </c>
      <c r="B1953" t="s">
        <v>77</v>
      </c>
      <c r="C1953" t="s">
        <v>332</v>
      </c>
      <c r="D1953" t="s">
        <v>82</v>
      </c>
      <c r="E1953" t="s">
        <v>42</v>
      </c>
      <c r="F1953" t="s">
        <v>55</v>
      </c>
      <c r="G1953">
        <v>60068</v>
      </c>
      <c r="H1953">
        <v>608</v>
      </c>
      <c r="J1953">
        <v>41</v>
      </c>
      <c r="K1953">
        <v>1458.42</v>
      </c>
      <c r="L1953">
        <v>8105.97</v>
      </c>
      <c r="M1953">
        <v>18</v>
      </c>
      <c r="N1953">
        <v>22</v>
      </c>
      <c r="O1953" t="s">
        <v>21</v>
      </c>
    </row>
    <row r="1954" spans="1:15" x14ac:dyDescent="0.25">
      <c r="A1954" t="s">
        <v>52</v>
      </c>
      <c r="B1954" t="s">
        <v>53</v>
      </c>
      <c r="C1954" t="s">
        <v>161</v>
      </c>
      <c r="D1954" t="s">
        <v>89</v>
      </c>
      <c r="E1954" t="s">
        <v>37</v>
      </c>
      <c r="F1954" t="s">
        <v>51</v>
      </c>
      <c r="G1954">
        <v>59823</v>
      </c>
      <c r="H1954">
        <v>4599</v>
      </c>
      <c r="I1954">
        <v>1481</v>
      </c>
      <c r="J1954">
        <v>511</v>
      </c>
      <c r="K1954">
        <v>1020.65</v>
      </c>
      <c r="L1954">
        <v>172268.86</v>
      </c>
      <c r="M1954">
        <v>362</v>
      </c>
      <c r="N1954">
        <v>9</v>
      </c>
      <c r="O1954" t="s">
        <v>23</v>
      </c>
    </row>
    <row r="1955" spans="1:15" x14ac:dyDescent="0.25">
      <c r="A1955" t="s">
        <v>52</v>
      </c>
      <c r="B1955" t="s">
        <v>53</v>
      </c>
      <c r="C1955" t="s">
        <v>308</v>
      </c>
      <c r="D1955" t="s">
        <v>89</v>
      </c>
      <c r="E1955" t="s">
        <v>37</v>
      </c>
      <c r="F1955" t="s">
        <v>55</v>
      </c>
      <c r="G1955">
        <v>31273</v>
      </c>
      <c r="H1955">
        <v>1713</v>
      </c>
      <c r="I1955">
        <v>594</v>
      </c>
      <c r="J1955">
        <v>209</v>
      </c>
      <c r="K1955">
        <v>811.46</v>
      </c>
      <c r="L1955">
        <v>52616.68</v>
      </c>
      <c r="M1955">
        <v>141</v>
      </c>
      <c r="N1955">
        <v>21</v>
      </c>
      <c r="O1955" t="s">
        <v>43</v>
      </c>
    </row>
    <row r="1956" spans="1:15" x14ac:dyDescent="0.25">
      <c r="A1956" t="s">
        <v>76</v>
      </c>
      <c r="B1956" t="s">
        <v>77</v>
      </c>
      <c r="C1956" t="s">
        <v>567</v>
      </c>
      <c r="D1956" t="s">
        <v>79</v>
      </c>
      <c r="E1956" t="s">
        <v>42</v>
      </c>
      <c r="F1956" t="s">
        <v>26</v>
      </c>
      <c r="G1956">
        <v>37631</v>
      </c>
      <c r="H1956">
        <v>870</v>
      </c>
      <c r="I1956">
        <v>252</v>
      </c>
      <c r="J1956">
        <v>34</v>
      </c>
      <c r="K1956">
        <v>1377.13</v>
      </c>
      <c r="L1956">
        <v>8225.06</v>
      </c>
      <c r="M1956">
        <v>19</v>
      </c>
      <c r="N1956">
        <v>14</v>
      </c>
      <c r="O1956" t="s">
        <v>21</v>
      </c>
    </row>
    <row r="1957" spans="1:15" x14ac:dyDescent="0.25">
      <c r="A1957" t="s">
        <v>113</v>
      </c>
      <c r="B1957" t="s">
        <v>114</v>
      </c>
      <c r="C1957" t="s">
        <v>284</v>
      </c>
      <c r="D1957" t="s">
        <v>170</v>
      </c>
      <c r="E1957" t="s">
        <v>19</v>
      </c>
      <c r="F1957" t="s">
        <v>26</v>
      </c>
      <c r="G1957">
        <v>14786</v>
      </c>
      <c r="H1957">
        <v>525</v>
      </c>
      <c r="I1957">
        <v>283</v>
      </c>
      <c r="J1957">
        <v>67</v>
      </c>
      <c r="K1957">
        <v>2019.37</v>
      </c>
      <c r="L1957">
        <v>19951.599999999999</v>
      </c>
      <c r="M1957">
        <v>54</v>
      </c>
      <c r="N1957">
        <v>18</v>
      </c>
      <c r="O1957" t="s">
        <v>23</v>
      </c>
    </row>
    <row r="1958" spans="1:15" x14ac:dyDescent="0.25">
      <c r="A1958" t="s">
        <v>129</v>
      </c>
      <c r="B1958" t="s">
        <v>130</v>
      </c>
      <c r="C1958" t="s">
        <v>162</v>
      </c>
      <c r="D1958" t="s">
        <v>108</v>
      </c>
      <c r="E1958" t="s">
        <v>31</v>
      </c>
      <c r="F1958" t="s">
        <v>32</v>
      </c>
      <c r="G1958">
        <v>34627</v>
      </c>
      <c r="H1958">
        <v>798</v>
      </c>
      <c r="I1958">
        <v>320</v>
      </c>
      <c r="J1958">
        <v>31</v>
      </c>
      <c r="K1958">
        <v>1638.11</v>
      </c>
      <c r="L1958">
        <v>6679.26</v>
      </c>
      <c r="M1958">
        <v>15</v>
      </c>
      <c r="N1958">
        <v>12</v>
      </c>
      <c r="O1958" t="s">
        <v>43</v>
      </c>
    </row>
    <row r="1959" spans="1:15" x14ac:dyDescent="0.25">
      <c r="A1959" t="s">
        <v>27</v>
      </c>
      <c r="B1959" t="s">
        <v>28</v>
      </c>
      <c r="C1959" t="s">
        <v>87</v>
      </c>
      <c r="D1959" t="s">
        <v>30</v>
      </c>
      <c r="E1959" t="s">
        <v>31</v>
      </c>
      <c r="F1959" t="s">
        <v>55</v>
      </c>
      <c r="G1959">
        <v>50272</v>
      </c>
      <c r="H1959">
        <v>3514</v>
      </c>
      <c r="I1959">
        <v>1337</v>
      </c>
      <c r="J1959">
        <v>464</v>
      </c>
      <c r="K1959">
        <v>1470.44</v>
      </c>
      <c r="L1959">
        <v>133396.09</v>
      </c>
      <c r="M1959">
        <v>321</v>
      </c>
      <c r="N1959">
        <v>20</v>
      </c>
      <c r="O1959" t="s">
        <v>43</v>
      </c>
    </row>
    <row r="1960" spans="1:15" x14ac:dyDescent="0.25">
      <c r="A1960" t="s">
        <v>113</v>
      </c>
      <c r="B1960" t="s">
        <v>114</v>
      </c>
      <c r="C1960" t="s">
        <v>642</v>
      </c>
      <c r="D1960" t="s">
        <v>36</v>
      </c>
      <c r="E1960" t="s">
        <v>19</v>
      </c>
      <c r="F1960" t="s">
        <v>20</v>
      </c>
      <c r="G1960">
        <v>12578</v>
      </c>
      <c r="H1960">
        <v>447</v>
      </c>
      <c r="I1960">
        <v>141</v>
      </c>
      <c r="J1960">
        <v>37</v>
      </c>
      <c r="K1960">
        <v>1324.55</v>
      </c>
      <c r="L1960">
        <v>11686.53</v>
      </c>
      <c r="M1960">
        <v>22</v>
      </c>
      <c r="N1960">
        <v>16</v>
      </c>
      <c r="O1960" t="s">
        <v>23</v>
      </c>
    </row>
    <row r="1961" spans="1:15" x14ac:dyDescent="0.25">
      <c r="A1961" t="s">
        <v>38</v>
      </c>
      <c r="B1961" t="s">
        <v>39</v>
      </c>
      <c r="C1961" t="s">
        <v>373</v>
      </c>
      <c r="D1961" t="s">
        <v>49</v>
      </c>
      <c r="E1961" t="s">
        <v>42</v>
      </c>
      <c r="F1961" t="s">
        <v>26</v>
      </c>
      <c r="G1961">
        <v>39826</v>
      </c>
      <c r="H1961">
        <v>1789</v>
      </c>
      <c r="I1961">
        <v>461</v>
      </c>
      <c r="J1961">
        <v>120</v>
      </c>
      <c r="K1961">
        <v>4844.6000000000004</v>
      </c>
      <c r="L1961">
        <v>27238.52</v>
      </c>
      <c r="M1961">
        <v>83</v>
      </c>
      <c r="N1961">
        <v>28</v>
      </c>
      <c r="O1961" t="s">
        <v>43</v>
      </c>
    </row>
    <row r="1962" spans="1:15" x14ac:dyDescent="0.25">
      <c r="A1962" t="s">
        <v>65</v>
      </c>
      <c r="B1962" t="s">
        <v>66</v>
      </c>
      <c r="C1962" t="s">
        <v>419</v>
      </c>
      <c r="D1962" t="s">
        <v>68</v>
      </c>
      <c r="E1962" t="s">
        <v>37</v>
      </c>
      <c r="F1962" t="s">
        <v>55</v>
      </c>
      <c r="G1962">
        <v>11941</v>
      </c>
      <c r="H1962">
        <v>1783</v>
      </c>
      <c r="I1962">
        <v>939</v>
      </c>
      <c r="J1962">
        <v>372</v>
      </c>
      <c r="K1962">
        <v>1108.1500000000001</v>
      </c>
      <c r="L1962">
        <v>134202.16</v>
      </c>
      <c r="M1962">
        <v>267</v>
      </c>
      <c r="N1962">
        <v>20</v>
      </c>
      <c r="O1962" t="s">
        <v>43</v>
      </c>
    </row>
    <row r="1963" spans="1:15" x14ac:dyDescent="0.25">
      <c r="A1963" t="s">
        <v>33</v>
      </c>
      <c r="B1963" t="s">
        <v>34</v>
      </c>
      <c r="C1963" t="s">
        <v>122</v>
      </c>
      <c r="D1963" t="s">
        <v>164</v>
      </c>
      <c r="E1963" t="s">
        <v>37</v>
      </c>
      <c r="F1963" t="s">
        <v>32</v>
      </c>
      <c r="G1963">
        <v>22374</v>
      </c>
      <c r="H1963">
        <v>1368</v>
      </c>
      <c r="I1963">
        <v>412</v>
      </c>
      <c r="J1963">
        <v>176</v>
      </c>
      <c r="K1963">
        <v>6049.86</v>
      </c>
      <c r="L1963">
        <v>39496.230000000003</v>
      </c>
      <c r="M1963">
        <v>136</v>
      </c>
      <c r="N1963">
        <v>15</v>
      </c>
      <c r="O1963" t="s">
        <v>21</v>
      </c>
    </row>
    <row r="1964" spans="1:15" x14ac:dyDescent="0.25">
      <c r="A1964" t="s">
        <v>27</v>
      </c>
      <c r="B1964" t="s">
        <v>28</v>
      </c>
      <c r="C1964" t="s">
        <v>542</v>
      </c>
      <c r="D1964" t="s">
        <v>89</v>
      </c>
      <c r="E1964" t="s">
        <v>31</v>
      </c>
      <c r="F1964" t="s">
        <v>26</v>
      </c>
      <c r="G1964">
        <v>34703</v>
      </c>
      <c r="H1964">
        <v>2253</v>
      </c>
      <c r="I1964">
        <v>792</v>
      </c>
      <c r="J1964">
        <v>224</v>
      </c>
      <c r="K1964">
        <v>1248.83</v>
      </c>
      <c r="L1964">
        <v>85295.2</v>
      </c>
      <c r="M1964">
        <v>165</v>
      </c>
      <c r="N1964">
        <v>14</v>
      </c>
      <c r="O1964" t="s">
        <v>23</v>
      </c>
    </row>
    <row r="1965" spans="1:15" x14ac:dyDescent="0.25">
      <c r="A1965" t="s">
        <v>44</v>
      </c>
      <c r="B1965" t="s">
        <v>45</v>
      </c>
      <c r="C1965" t="s">
        <v>537</v>
      </c>
      <c r="D1965" t="s">
        <v>91</v>
      </c>
      <c r="E1965" t="s">
        <v>19</v>
      </c>
      <c r="F1965" t="s">
        <v>51</v>
      </c>
      <c r="G1965">
        <v>16747</v>
      </c>
      <c r="H1965">
        <v>421</v>
      </c>
      <c r="I1965">
        <v>117</v>
      </c>
      <c r="J1965">
        <v>50</v>
      </c>
      <c r="K1965">
        <v>4305.6099999999997</v>
      </c>
      <c r="L1965">
        <v>35647.42</v>
      </c>
      <c r="M1965">
        <v>22</v>
      </c>
      <c r="N1965">
        <v>28</v>
      </c>
      <c r="O1965" t="s">
        <v>21</v>
      </c>
    </row>
    <row r="1966" spans="1:15" x14ac:dyDescent="0.25">
      <c r="A1966" t="s">
        <v>38</v>
      </c>
      <c r="B1966" t="s">
        <v>39</v>
      </c>
      <c r="C1966" t="s">
        <v>188</v>
      </c>
      <c r="D1966" t="s">
        <v>49</v>
      </c>
      <c r="E1966" t="s">
        <v>42</v>
      </c>
      <c r="F1966" t="s">
        <v>32</v>
      </c>
      <c r="G1966">
        <v>34591</v>
      </c>
      <c r="H1966">
        <v>1389</v>
      </c>
      <c r="I1966">
        <v>524</v>
      </c>
      <c r="J1966">
        <v>127</v>
      </c>
      <c r="K1966">
        <v>2672.11</v>
      </c>
      <c r="L1966">
        <v>20509.650000000001</v>
      </c>
      <c r="M1966">
        <v>75</v>
      </c>
      <c r="N1966">
        <v>19</v>
      </c>
      <c r="O1966" t="s">
        <v>23</v>
      </c>
    </row>
    <row r="1967" spans="1:15" x14ac:dyDescent="0.25">
      <c r="A1967" t="s">
        <v>113</v>
      </c>
      <c r="B1967" t="s">
        <v>114</v>
      </c>
      <c r="C1967" t="s">
        <v>514</v>
      </c>
      <c r="D1967" t="s">
        <v>36</v>
      </c>
      <c r="E1967" t="s">
        <v>19</v>
      </c>
      <c r="F1967" t="s">
        <v>32</v>
      </c>
      <c r="G1967">
        <v>14410</v>
      </c>
      <c r="H1967">
        <v>663</v>
      </c>
      <c r="I1967">
        <v>348</v>
      </c>
      <c r="J1967">
        <v>81</v>
      </c>
      <c r="K1967">
        <v>2225.19</v>
      </c>
      <c r="L1967">
        <v>18578.38</v>
      </c>
      <c r="M1967">
        <v>60</v>
      </c>
      <c r="N1967">
        <v>12</v>
      </c>
      <c r="O1967" t="s">
        <v>43</v>
      </c>
    </row>
    <row r="1968" spans="1:15" x14ac:dyDescent="0.25">
      <c r="A1968" t="s">
        <v>129</v>
      </c>
      <c r="B1968" t="s">
        <v>130</v>
      </c>
      <c r="C1968" t="s">
        <v>250</v>
      </c>
      <c r="D1968" t="s">
        <v>79</v>
      </c>
      <c r="E1968" t="s">
        <v>31</v>
      </c>
      <c r="F1968" t="s">
        <v>20</v>
      </c>
      <c r="G1968">
        <v>49599</v>
      </c>
      <c r="H1968">
        <v>1218</v>
      </c>
      <c r="I1968">
        <v>451</v>
      </c>
      <c r="J1968">
        <v>71</v>
      </c>
      <c r="K1968">
        <v>1791.04</v>
      </c>
      <c r="L1968">
        <v>13476.36</v>
      </c>
      <c r="M1968">
        <v>32</v>
      </c>
      <c r="N1968">
        <v>30</v>
      </c>
      <c r="O1968" t="s">
        <v>23</v>
      </c>
    </row>
    <row r="1969" spans="1:15" x14ac:dyDescent="0.25">
      <c r="A1969" t="s">
        <v>98</v>
      </c>
      <c r="B1969" t="s">
        <v>99</v>
      </c>
      <c r="C1969" t="s">
        <v>519</v>
      </c>
      <c r="D1969" t="s">
        <v>120</v>
      </c>
      <c r="E1969" t="s">
        <v>42</v>
      </c>
      <c r="F1969" t="s">
        <v>20</v>
      </c>
      <c r="G1969">
        <v>14243</v>
      </c>
      <c r="H1969">
        <v>1935</v>
      </c>
      <c r="I1969">
        <v>1062</v>
      </c>
      <c r="J1969">
        <v>285</v>
      </c>
      <c r="K1969">
        <v>1260.44</v>
      </c>
      <c r="L1969">
        <v>104552.02</v>
      </c>
      <c r="M1969">
        <v>242</v>
      </c>
      <c r="N1969">
        <v>26</v>
      </c>
      <c r="O1969" t="s">
        <v>23</v>
      </c>
    </row>
    <row r="1970" spans="1:15" x14ac:dyDescent="0.25">
      <c r="A1970" t="s">
        <v>47</v>
      </c>
      <c r="B1970" t="s">
        <v>48</v>
      </c>
      <c r="C1970" t="s">
        <v>643</v>
      </c>
      <c r="D1970" t="s">
        <v>49</v>
      </c>
      <c r="E1970" t="s">
        <v>37</v>
      </c>
      <c r="F1970" t="s">
        <v>51</v>
      </c>
      <c r="G1970">
        <v>33156</v>
      </c>
      <c r="H1970">
        <v>1300</v>
      </c>
      <c r="I1970">
        <v>439</v>
      </c>
      <c r="J1970">
        <v>69</v>
      </c>
      <c r="K1970">
        <v>3177.46</v>
      </c>
      <c r="L1970">
        <v>13988.53</v>
      </c>
      <c r="M1970">
        <v>42</v>
      </c>
      <c r="N1970">
        <v>16</v>
      </c>
      <c r="O1970" t="s">
        <v>43</v>
      </c>
    </row>
    <row r="1971" spans="1:15" x14ac:dyDescent="0.25">
      <c r="A1971" t="s">
        <v>38</v>
      </c>
      <c r="B1971" t="s">
        <v>39</v>
      </c>
      <c r="C1971" t="s">
        <v>432</v>
      </c>
      <c r="D1971" t="s">
        <v>49</v>
      </c>
      <c r="E1971" t="s">
        <v>42</v>
      </c>
      <c r="F1971" t="s">
        <v>20</v>
      </c>
      <c r="G1971">
        <v>25006</v>
      </c>
      <c r="H1971">
        <v>819</v>
      </c>
      <c r="I1971">
        <v>212</v>
      </c>
      <c r="J1971">
        <v>46</v>
      </c>
      <c r="K1971">
        <v>1870.87</v>
      </c>
      <c r="L1971">
        <v>9296.86</v>
      </c>
      <c r="M1971">
        <v>26</v>
      </c>
      <c r="N1971">
        <v>29</v>
      </c>
      <c r="O1971" t="s">
        <v>23</v>
      </c>
    </row>
    <row r="1972" spans="1:15" x14ac:dyDescent="0.25">
      <c r="A1972" t="s">
        <v>44</v>
      </c>
      <c r="B1972" t="s">
        <v>45</v>
      </c>
      <c r="C1972" t="s">
        <v>443</v>
      </c>
      <c r="D1972" t="s">
        <v>25</v>
      </c>
      <c r="E1972" t="s">
        <v>19</v>
      </c>
      <c r="F1972" t="s">
        <v>26</v>
      </c>
      <c r="G1972">
        <v>8176</v>
      </c>
      <c r="H1972">
        <v>124</v>
      </c>
      <c r="I1972">
        <v>67</v>
      </c>
      <c r="J1972">
        <v>12</v>
      </c>
      <c r="K1972">
        <v>1051.6400000000001</v>
      </c>
      <c r="L1972">
        <v>7712.51</v>
      </c>
      <c r="M1972">
        <v>5</v>
      </c>
      <c r="N1972">
        <v>19</v>
      </c>
      <c r="O1972" t="s">
        <v>43</v>
      </c>
    </row>
    <row r="1973" spans="1:15" x14ac:dyDescent="0.25">
      <c r="A1973" t="s">
        <v>52</v>
      </c>
      <c r="B1973" t="s">
        <v>53</v>
      </c>
      <c r="C1973" t="s">
        <v>491</v>
      </c>
      <c r="D1973" t="s">
        <v>89</v>
      </c>
      <c r="E1973" t="s">
        <v>37</v>
      </c>
      <c r="F1973" t="s">
        <v>20</v>
      </c>
      <c r="G1973">
        <v>63852</v>
      </c>
      <c r="H1973">
        <v>4617</v>
      </c>
      <c r="I1973">
        <v>1760</v>
      </c>
      <c r="J1973">
        <v>438</v>
      </c>
      <c r="K1973">
        <v>2627.62</v>
      </c>
      <c r="L1973">
        <v>167975.27</v>
      </c>
      <c r="M1973">
        <v>289</v>
      </c>
      <c r="N1973">
        <v>12</v>
      </c>
      <c r="O1973" t="s">
        <v>23</v>
      </c>
    </row>
    <row r="1974" spans="1:15" x14ac:dyDescent="0.25">
      <c r="A1974" t="s">
        <v>27</v>
      </c>
      <c r="B1974" t="s">
        <v>28</v>
      </c>
      <c r="C1974" t="s">
        <v>416</v>
      </c>
      <c r="D1974" t="s">
        <v>30</v>
      </c>
      <c r="E1974" t="s">
        <v>31</v>
      </c>
      <c r="F1974" t="s">
        <v>20</v>
      </c>
      <c r="G1974">
        <v>42851</v>
      </c>
      <c r="H1974">
        <v>2305</v>
      </c>
      <c r="I1974">
        <v>757</v>
      </c>
      <c r="J1974">
        <v>248</v>
      </c>
      <c r="K1974">
        <v>619.80999999999995</v>
      </c>
      <c r="L1974">
        <v>100651.86</v>
      </c>
      <c r="M1974">
        <v>208</v>
      </c>
      <c r="N1974">
        <v>9</v>
      </c>
      <c r="O1974" t="s">
        <v>21</v>
      </c>
    </row>
    <row r="1975" spans="1:15" x14ac:dyDescent="0.25">
      <c r="A1975" t="s">
        <v>129</v>
      </c>
      <c r="B1975" t="s">
        <v>130</v>
      </c>
      <c r="C1975" t="s">
        <v>294</v>
      </c>
      <c r="D1975" t="s">
        <v>108</v>
      </c>
      <c r="E1975" t="s">
        <v>31</v>
      </c>
      <c r="F1975" t="s">
        <v>51</v>
      </c>
      <c r="G1975">
        <v>25148</v>
      </c>
      <c r="H1975">
        <v>253</v>
      </c>
      <c r="I1975">
        <v>66</v>
      </c>
      <c r="J1975">
        <v>10</v>
      </c>
      <c r="K1975">
        <v>549.07000000000005</v>
      </c>
      <c r="L1975">
        <v>2284.34</v>
      </c>
      <c r="M1975">
        <v>5</v>
      </c>
      <c r="N1975">
        <v>16</v>
      </c>
      <c r="O1975" t="s">
        <v>21</v>
      </c>
    </row>
    <row r="1976" spans="1:15" x14ac:dyDescent="0.25">
      <c r="A1976" t="s">
        <v>52</v>
      </c>
      <c r="B1976" t="s">
        <v>53</v>
      </c>
      <c r="C1976" t="s">
        <v>476</v>
      </c>
      <c r="D1976" t="s">
        <v>89</v>
      </c>
      <c r="E1976" t="s">
        <v>37</v>
      </c>
      <c r="F1976" t="s">
        <v>51</v>
      </c>
      <c r="G1976">
        <v>40153</v>
      </c>
      <c r="H1976">
        <v>1712</v>
      </c>
      <c r="I1976">
        <v>719</v>
      </c>
      <c r="J1976">
        <v>237</v>
      </c>
      <c r="K1976">
        <v>485</v>
      </c>
      <c r="L1976">
        <v>76620.97</v>
      </c>
      <c r="M1976">
        <v>200</v>
      </c>
      <c r="N1976">
        <v>22</v>
      </c>
      <c r="O1976" t="s">
        <v>23</v>
      </c>
    </row>
    <row r="1977" spans="1:15" x14ac:dyDescent="0.25">
      <c r="A1977" t="s">
        <v>60</v>
      </c>
      <c r="B1977" t="s">
        <v>61</v>
      </c>
      <c r="C1977" t="s">
        <v>187</v>
      </c>
      <c r="D1977" t="s">
        <v>63</v>
      </c>
      <c r="E1977" t="s">
        <v>64</v>
      </c>
      <c r="F1977" t="s">
        <v>26</v>
      </c>
      <c r="G1977">
        <v>56792</v>
      </c>
      <c r="H1977">
        <v>1658</v>
      </c>
      <c r="I1977">
        <v>815</v>
      </c>
      <c r="J1977">
        <v>145</v>
      </c>
      <c r="K1977">
        <v>2822.21</v>
      </c>
      <c r="L1977">
        <v>30854.09</v>
      </c>
      <c r="M1977">
        <v>105</v>
      </c>
      <c r="N1977">
        <v>18</v>
      </c>
      <c r="O1977" t="s">
        <v>21</v>
      </c>
    </row>
    <row r="1978" spans="1:15" x14ac:dyDescent="0.25">
      <c r="A1978" t="s">
        <v>44</v>
      </c>
      <c r="B1978" t="s">
        <v>45</v>
      </c>
      <c r="C1978" t="s">
        <v>338</v>
      </c>
      <c r="D1978" t="s">
        <v>91</v>
      </c>
      <c r="E1978" t="s">
        <v>19</v>
      </c>
      <c r="F1978" t="s">
        <v>51</v>
      </c>
      <c r="G1978">
        <v>13811</v>
      </c>
      <c r="H1978">
        <v>290</v>
      </c>
      <c r="I1978">
        <v>114</v>
      </c>
      <c r="J1978">
        <v>21</v>
      </c>
      <c r="K1978">
        <v>2455.0300000000002</v>
      </c>
      <c r="L1978">
        <v>12188.46</v>
      </c>
      <c r="M1978">
        <v>10</v>
      </c>
      <c r="N1978">
        <v>11</v>
      </c>
      <c r="O1978" t="s">
        <v>23</v>
      </c>
    </row>
    <row r="1979" spans="1:15" x14ac:dyDescent="0.25">
      <c r="A1979" t="s">
        <v>52</v>
      </c>
      <c r="B1979" t="s">
        <v>53</v>
      </c>
      <c r="C1979" t="s">
        <v>262</v>
      </c>
      <c r="D1979" t="s">
        <v>30</v>
      </c>
      <c r="E1979" t="s">
        <v>37</v>
      </c>
      <c r="F1979" t="s">
        <v>20</v>
      </c>
      <c r="G1979">
        <v>40162</v>
      </c>
      <c r="H1979">
        <v>2902</v>
      </c>
      <c r="I1979">
        <v>903</v>
      </c>
      <c r="J1979">
        <v>365</v>
      </c>
      <c r="K1979">
        <v>1728.23</v>
      </c>
      <c r="L1979">
        <v>152126.18</v>
      </c>
      <c r="M1979">
        <v>240</v>
      </c>
      <c r="N1979">
        <v>16</v>
      </c>
      <c r="O1979" t="s">
        <v>23</v>
      </c>
    </row>
    <row r="1980" spans="1:15" x14ac:dyDescent="0.25">
      <c r="A1980" t="s">
        <v>113</v>
      </c>
      <c r="B1980" t="s">
        <v>114</v>
      </c>
      <c r="C1980" t="s">
        <v>472</v>
      </c>
      <c r="D1980" t="s">
        <v>36</v>
      </c>
      <c r="E1980" t="s">
        <v>19</v>
      </c>
      <c r="F1980" t="s">
        <v>51</v>
      </c>
      <c r="G1980">
        <v>42889</v>
      </c>
      <c r="H1980">
        <v>1763</v>
      </c>
      <c r="I1980">
        <v>664</v>
      </c>
      <c r="J1980">
        <v>223</v>
      </c>
      <c r="K1980">
        <v>7441.1</v>
      </c>
      <c r="L1980">
        <v>71178.179999999993</v>
      </c>
      <c r="M1980">
        <v>185</v>
      </c>
      <c r="N1980">
        <v>15</v>
      </c>
      <c r="O1980" t="s">
        <v>23</v>
      </c>
    </row>
    <row r="1981" spans="1:15" x14ac:dyDescent="0.25">
      <c r="A1981" t="s">
        <v>60</v>
      </c>
      <c r="B1981" t="s">
        <v>61</v>
      </c>
      <c r="C1981" t="s">
        <v>322</v>
      </c>
      <c r="D1981" t="s">
        <v>63</v>
      </c>
      <c r="E1981" t="s">
        <v>64</v>
      </c>
      <c r="F1981" t="s">
        <v>26</v>
      </c>
      <c r="G1981">
        <v>63750</v>
      </c>
      <c r="H1981">
        <v>2171</v>
      </c>
      <c r="I1981">
        <v>631</v>
      </c>
      <c r="J1981">
        <v>223</v>
      </c>
      <c r="K1981">
        <v>6751.61</v>
      </c>
      <c r="L1981">
        <v>49965.13</v>
      </c>
      <c r="M1981">
        <v>159</v>
      </c>
      <c r="N1981">
        <v>8</v>
      </c>
      <c r="O1981" t="s">
        <v>43</v>
      </c>
    </row>
    <row r="1982" spans="1:15" x14ac:dyDescent="0.25">
      <c r="A1982" t="s">
        <v>129</v>
      </c>
      <c r="B1982" t="s">
        <v>130</v>
      </c>
      <c r="C1982" t="s">
        <v>251</v>
      </c>
      <c r="D1982" t="s">
        <v>79</v>
      </c>
      <c r="E1982" t="s">
        <v>31</v>
      </c>
      <c r="F1982" t="s">
        <v>26</v>
      </c>
      <c r="G1982">
        <v>66488</v>
      </c>
      <c r="H1982">
        <v>667</v>
      </c>
      <c r="I1982">
        <v>358</v>
      </c>
      <c r="J1982">
        <v>36</v>
      </c>
      <c r="K1982">
        <v>1109.23</v>
      </c>
      <c r="L1982">
        <v>7422.76</v>
      </c>
      <c r="M1982">
        <v>21</v>
      </c>
      <c r="N1982">
        <v>14</v>
      </c>
      <c r="O1982" t="s">
        <v>43</v>
      </c>
    </row>
    <row r="1983" spans="1:15" x14ac:dyDescent="0.25">
      <c r="A1983" t="s">
        <v>47</v>
      </c>
      <c r="B1983" t="s">
        <v>48</v>
      </c>
      <c r="C1983" t="s">
        <v>564</v>
      </c>
      <c r="D1983" t="s">
        <v>106</v>
      </c>
      <c r="E1983" t="s">
        <v>37</v>
      </c>
      <c r="F1983" t="s">
        <v>55</v>
      </c>
      <c r="G1983">
        <v>37668</v>
      </c>
      <c r="H1983">
        <v>1368</v>
      </c>
      <c r="I1983">
        <v>449</v>
      </c>
      <c r="J1983">
        <v>129</v>
      </c>
      <c r="K1983">
        <v>3691.66</v>
      </c>
      <c r="L1983">
        <v>32446.53</v>
      </c>
      <c r="M1983">
        <v>83</v>
      </c>
      <c r="N1983">
        <v>10</v>
      </c>
      <c r="O1983" t="s">
        <v>23</v>
      </c>
    </row>
    <row r="1984" spans="1:15" x14ac:dyDescent="0.25">
      <c r="A1984" t="s">
        <v>60</v>
      </c>
      <c r="B1984" t="s">
        <v>61</v>
      </c>
      <c r="C1984" t="s">
        <v>327</v>
      </c>
      <c r="D1984" t="s">
        <v>63</v>
      </c>
      <c r="E1984" t="s">
        <v>64</v>
      </c>
      <c r="F1984" t="s">
        <v>55</v>
      </c>
      <c r="G1984">
        <v>54059</v>
      </c>
      <c r="H1984">
        <v>2078</v>
      </c>
      <c r="I1984">
        <v>775</v>
      </c>
      <c r="J1984">
        <v>208</v>
      </c>
      <c r="K1984">
        <v>5841.67</v>
      </c>
      <c r="L1984">
        <v>41748.54</v>
      </c>
      <c r="M1984">
        <v>127</v>
      </c>
      <c r="N1984">
        <v>14</v>
      </c>
      <c r="O1984" t="s">
        <v>43</v>
      </c>
    </row>
    <row r="1985" spans="1:15" x14ac:dyDescent="0.25">
      <c r="A1985" t="s">
        <v>113</v>
      </c>
      <c r="B1985" t="s">
        <v>114</v>
      </c>
      <c r="C1985" t="s">
        <v>245</v>
      </c>
      <c r="D1985" t="s">
        <v>36</v>
      </c>
      <c r="E1985" t="s">
        <v>19</v>
      </c>
      <c r="F1985" t="s">
        <v>32</v>
      </c>
      <c r="G1985">
        <v>41182</v>
      </c>
      <c r="H1985">
        <v>2652</v>
      </c>
      <c r="I1985">
        <v>1172</v>
      </c>
      <c r="J1985">
        <v>228</v>
      </c>
      <c r="K1985">
        <v>11554.5</v>
      </c>
      <c r="L1985">
        <v>56792.41</v>
      </c>
      <c r="M1985">
        <v>175</v>
      </c>
      <c r="N1985">
        <v>13</v>
      </c>
      <c r="O1985" t="s">
        <v>23</v>
      </c>
    </row>
    <row r="1986" spans="1:15" x14ac:dyDescent="0.25">
      <c r="A1986" t="s">
        <v>72</v>
      </c>
      <c r="B1986" t="s">
        <v>73</v>
      </c>
      <c r="C1986" t="s">
        <v>242</v>
      </c>
      <c r="D1986" t="s">
        <v>86</v>
      </c>
      <c r="E1986" t="s">
        <v>31</v>
      </c>
      <c r="F1986" t="s">
        <v>20</v>
      </c>
      <c r="G1986">
        <v>25819</v>
      </c>
      <c r="H1986">
        <v>1147</v>
      </c>
      <c r="I1986">
        <v>531</v>
      </c>
      <c r="J1986">
        <v>97</v>
      </c>
      <c r="K1986">
        <v>2179.13</v>
      </c>
      <c r="L1986">
        <v>22899.7</v>
      </c>
      <c r="M1986">
        <v>57</v>
      </c>
      <c r="N1986">
        <v>23</v>
      </c>
      <c r="O1986" t="s">
        <v>23</v>
      </c>
    </row>
    <row r="1987" spans="1:15" x14ac:dyDescent="0.25">
      <c r="A1987" t="s">
        <v>92</v>
      </c>
      <c r="B1987" t="s">
        <v>93</v>
      </c>
      <c r="C1987" t="s">
        <v>123</v>
      </c>
      <c r="D1987" t="s">
        <v>149</v>
      </c>
      <c r="E1987" t="s">
        <v>31</v>
      </c>
      <c r="F1987" t="s">
        <v>55</v>
      </c>
      <c r="G1987">
        <v>22960</v>
      </c>
      <c r="H1987">
        <v>368</v>
      </c>
      <c r="I1987">
        <v>118</v>
      </c>
      <c r="J1987">
        <v>11</v>
      </c>
      <c r="K1987">
        <v>1139.31</v>
      </c>
      <c r="L1987">
        <v>1354.63</v>
      </c>
      <c r="M1987">
        <v>6</v>
      </c>
      <c r="N1987">
        <v>10</v>
      </c>
      <c r="O1987" t="s">
        <v>43</v>
      </c>
    </row>
    <row r="1988" spans="1:15" x14ac:dyDescent="0.25">
      <c r="A1988" t="s">
        <v>98</v>
      </c>
      <c r="B1988" t="s">
        <v>99</v>
      </c>
      <c r="C1988" t="s">
        <v>134</v>
      </c>
      <c r="D1988" t="s">
        <v>103</v>
      </c>
      <c r="E1988" t="s">
        <v>42</v>
      </c>
      <c r="F1988" t="s">
        <v>51</v>
      </c>
      <c r="G1988">
        <v>22223</v>
      </c>
      <c r="H1988">
        <v>3124</v>
      </c>
      <c r="I1988">
        <v>1299</v>
      </c>
      <c r="J1988">
        <v>664</v>
      </c>
      <c r="K1988">
        <v>2159.64</v>
      </c>
      <c r="L1988">
        <v>222726.93</v>
      </c>
      <c r="M1988">
        <v>572</v>
      </c>
      <c r="N1988">
        <v>26</v>
      </c>
      <c r="O1988" t="s">
        <v>23</v>
      </c>
    </row>
    <row r="1989" spans="1:15" x14ac:dyDescent="0.25">
      <c r="A1989" t="s">
        <v>44</v>
      </c>
      <c r="B1989" t="s">
        <v>45</v>
      </c>
      <c r="C1989" t="s">
        <v>404</v>
      </c>
      <c r="D1989" t="s">
        <v>18</v>
      </c>
      <c r="E1989" t="s">
        <v>19</v>
      </c>
      <c r="F1989" t="s">
        <v>26</v>
      </c>
      <c r="G1989">
        <v>7516</v>
      </c>
      <c r="H1989">
        <v>124</v>
      </c>
      <c r="I1989">
        <v>64</v>
      </c>
      <c r="J1989">
        <v>10</v>
      </c>
      <c r="K1989">
        <v>1325.79</v>
      </c>
      <c r="L1989">
        <v>6615.77</v>
      </c>
      <c r="M1989">
        <v>6</v>
      </c>
      <c r="N1989">
        <v>10</v>
      </c>
      <c r="O1989" t="s">
        <v>21</v>
      </c>
    </row>
    <row r="1990" spans="1:15" x14ac:dyDescent="0.25">
      <c r="A1990" t="s">
        <v>47</v>
      </c>
      <c r="B1990" t="s">
        <v>48</v>
      </c>
      <c r="C1990" t="s">
        <v>243</v>
      </c>
      <c r="D1990" t="s">
        <v>106</v>
      </c>
      <c r="E1990" t="s">
        <v>37</v>
      </c>
      <c r="F1990" t="s">
        <v>26</v>
      </c>
      <c r="G1990">
        <v>17648</v>
      </c>
      <c r="H1990">
        <v>967</v>
      </c>
      <c r="I1990">
        <v>528</v>
      </c>
      <c r="J1990">
        <v>80</v>
      </c>
      <c r="K1990">
        <v>2856.39</v>
      </c>
      <c r="L1990">
        <v>12918.66</v>
      </c>
      <c r="M1990">
        <v>45</v>
      </c>
      <c r="N1990">
        <v>12</v>
      </c>
      <c r="O1990" t="s">
        <v>21</v>
      </c>
    </row>
    <row r="1991" spans="1:15" x14ac:dyDescent="0.25">
      <c r="A1991" t="s">
        <v>52</v>
      </c>
      <c r="B1991" t="s">
        <v>53</v>
      </c>
      <c r="C1991" t="s">
        <v>29</v>
      </c>
      <c r="D1991" t="s">
        <v>30</v>
      </c>
      <c r="E1991" t="s">
        <v>37</v>
      </c>
      <c r="F1991" t="s">
        <v>20</v>
      </c>
      <c r="G1991">
        <v>57990</v>
      </c>
      <c r="H1991">
        <v>2329</v>
      </c>
      <c r="I1991">
        <v>1037</v>
      </c>
      <c r="J1991">
        <v>313</v>
      </c>
      <c r="K1991">
        <v>684.08</v>
      </c>
      <c r="L1991">
        <v>93027.28</v>
      </c>
      <c r="M1991">
        <v>242</v>
      </c>
      <c r="N1991">
        <v>16</v>
      </c>
      <c r="O1991" t="s">
        <v>43</v>
      </c>
    </row>
    <row r="1992" spans="1:15" x14ac:dyDescent="0.25">
      <c r="A1992" t="s">
        <v>76</v>
      </c>
      <c r="B1992" t="s">
        <v>77</v>
      </c>
      <c r="C1992" t="s">
        <v>127</v>
      </c>
      <c r="D1992" t="s">
        <v>82</v>
      </c>
      <c r="E1992" t="s">
        <v>42</v>
      </c>
      <c r="F1992" t="s">
        <v>51</v>
      </c>
      <c r="G1992">
        <v>82706</v>
      </c>
      <c r="H1992">
        <v>1896</v>
      </c>
      <c r="I1992">
        <v>644</v>
      </c>
      <c r="J1992">
        <v>132</v>
      </c>
      <c r="K1992">
        <v>4113.58</v>
      </c>
      <c r="L1992">
        <v>31503.32</v>
      </c>
      <c r="M1992">
        <v>73</v>
      </c>
      <c r="N1992">
        <v>18</v>
      </c>
      <c r="O1992" t="s">
        <v>21</v>
      </c>
    </row>
    <row r="1993" spans="1:15" x14ac:dyDescent="0.25">
      <c r="A1993" t="s">
        <v>178</v>
      </c>
      <c r="B1993" t="s">
        <v>179</v>
      </c>
      <c r="C1993" t="s">
        <v>46</v>
      </c>
      <c r="D1993" t="s">
        <v>149</v>
      </c>
      <c r="E1993" t="s">
        <v>64</v>
      </c>
      <c r="F1993" t="s">
        <v>51</v>
      </c>
      <c r="G1993">
        <v>55227</v>
      </c>
      <c r="H1993">
        <v>802</v>
      </c>
      <c r="I1993">
        <v>326</v>
      </c>
      <c r="J1993">
        <v>30</v>
      </c>
      <c r="K1993">
        <v>1632.96</v>
      </c>
      <c r="L1993">
        <v>4104.03</v>
      </c>
      <c r="M1993">
        <v>13</v>
      </c>
      <c r="N1993">
        <v>11</v>
      </c>
      <c r="O1993" t="s">
        <v>21</v>
      </c>
    </row>
    <row r="1994" spans="1:15" x14ac:dyDescent="0.25">
      <c r="A1994" t="s">
        <v>38</v>
      </c>
      <c r="B1994" t="s">
        <v>39</v>
      </c>
      <c r="C1994" t="s">
        <v>152</v>
      </c>
      <c r="D1994" t="s">
        <v>41</v>
      </c>
      <c r="E1994" t="s">
        <v>42</v>
      </c>
      <c r="F1994" t="s">
        <v>20</v>
      </c>
      <c r="G1994">
        <v>31361</v>
      </c>
      <c r="H1994">
        <v>1205</v>
      </c>
      <c r="I1994">
        <v>647</v>
      </c>
      <c r="J1994">
        <v>78</v>
      </c>
      <c r="K1994">
        <v>2300.98</v>
      </c>
      <c r="L1994">
        <v>17007.650000000001</v>
      </c>
      <c r="M1994">
        <v>44</v>
      </c>
      <c r="N1994">
        <v>21</v>
      </c>
      <c r="O1994" t="s">
        <v>23</v>
      </c>
    </row>
    <row r="1995" spans="1:15" x14ac:dyDescent="0.25">
      <c r="A1995" t="s">
        <v>76</v>
      </c>
      <c r="B1995" t="s">
        <v>77</v>
      </c>
      <c r="C1995" t="s">
        <v>204</v>
      </c>
      <c r="D1995" t="s">
        <v>79</v>
      </c>
      <c r="E1995" t="s">
        <v>42</v>
      </c>
      <c r="F1995" t="s">
        <v>26</v>
      </c>
      <c r="G1995">
        <v>46696</v>
      </c>
      <c r="H1995">
        <v>706</v>
      </c>
      <c r="I1995">
        <v>321</v>
      </c>
      <c r="J1995">
        <v>32</v>
      </c>
      <c r="K1995">
        <v>1113.69</v>
      </c>
      <c r="L1995">
        <v>6731.62</v>
      </c>
      <c r="M1995">
        <v>19</v>
      </c>
      <c r="N1995">
        <v>11</v>
      </c>
      <c r="O1995" t="s">
        <v>43</v>
      </c>
    </row>
    <row r="1996" spans="1:15" x14ac:dyDescent="0.25">
      <c r="A1996" t="s">
        <v>178</v>
      </c>
      <c r="B1996" t="s">
        <v>179</v>
      </c>
      <c r="C1996" t="s">
        <v>376</v>
      </c>
      <c r="D1996" t="s">
        <v>95</v>
      </c>
      <c r="E1996" t="s">
        <v>64</v>
      </c>
      <c r="F1996" t="s">
        <v>32</v>
      </c>
      <c r="G1996">
        <v>85133</v>
      </c>
      <c r="H1996">
        <v>882</v>
      </c>
      <c r="I1996">
        <v>359</v>
      </c>
      <c r="J1996">
        <v>32</v>
      </c>
      <c r="K1996">
        <v>2593.3000000000002</v>
      </c>
      <c r="L1996">
        <v>4392.5200000000004</v>
      </c>
      <c r="M1996">
        <v>12</v>
      </c>
      <c r="N1996">
        <v>13</v>
      </c>
      <c r="O1996" t="s">
        <v>23</v>
      </c>
    </row>
    <row r="1997" spans="1:15" x14ac:dyDescent="0.25">
      <c r="A1997" t="s">
        <v>129</v>
      </c>
      <c r="B1997" t="s">
        <v>130</v>
      </c>
      <c r="C1997" t="s">
        <v>192</v>
      </c>
      <c r="D1997" t="s">
        <v>79</v>
      </c>
      <c r="E1997" t="s">
        <v>31</v>
      </c>
      <c r="F1997" t="s">
        <v>26</v>
      </c>
      <c r="G1997">
        <v>89785</v>
      </c>
      <c r="H1997">
        <v>1195</v>
      </c>
      <c r="I1997">
        <v>655</v>
      </c>
      <c r="J1997">
        <v>69</v>
      </c>
      <c r="K1997">
        <v>2783.18</v>
      </c>
      <c r="L1997">
        <v>16599.22</v>
      </c>
      <c r="M1997">
        <v>42</v>
      </c>
      <c r="N1997">
        <v>16</v>
      </c>
      <c r="O1997" t="s">
        <v>23</v>
      </c>
    </row>
    <row r="1998" spans="1:15" x14ac:dyDescent="0.25">
      <c r="A1998" t="s">
        <v>72</v>
      </c>
      <c r="B1998" t="s">
        <v>73</v>
      </c>
      <c r="C1998" t="s">
        <v>565</v>
      </c>
      <c r="D1998" t="s">
        <v>86</v>
      </c>
      <c r="E1998" t="s">
        <v>31</v>
      </c>
      <c r="F1998" t="s">
        <v>32</v>
      </c>
      <c r="G1998">
        <v>35270</v>
      </c>
      <c r="H1998">
        <v>1753</v>
      </c>
      <c r="I1998">
        <v>642</v>
      </c>
      <c r="J1998">
        <v>178</v>
      </c>
      <c r="K1998">
        <v>4864.8</v>
      </c>
      <c r="L1998">
        <v>44032.2</v>
      </c>
      <c r="M1998">
        <v>99</v>
      </c>
      <c r="N1998">
        <v>19</v>
      </c>
      <c r="O1998" t="s">
        <v>43</v>
      </c>
    </row>
    <row r="1999" spans="1:15" x14ac:dyDescent="0.25">
      <c r="A1999" t="s">
        <v>92</v>
      </c>
      <c r="B1999" t="s">
        <v>93</v>
      </c>
      <c r="C1999" t="s">
        <v>188</v>
      </c>
      <c r="D1999" t="s">
        <v>149</v>
      </c>
      <c r="E1999" t="s">
        <v>31</v>
      </c>
      <c r="F1999" t="s">
        <v>26</v>
      </c>
      <c r="G1999">
        <v>43722</v>
      </c>
      <c r="H1999">
        <v>666</v>
      </c>
      <c r="I1999">
        <v>338</v>
      </c>
      <c r="J1999">
        <v>12</v>
      </c>
      <c r="K1999">
        <v>2057.9699999999998</v>
      </c>
      <c r="L1999">
        <v>1877.79</v>
      </c>
      <c r="M1999">
        <v>6</v>
      </c>
      <c r="N1999">
        <v>10</v>
      </c>
      <c r="O1999" t="s">
        <v>23</v>
      </c>
    </row>
    <row r="2000" spans="1:15" x14ac:dyDescent="0.25">
      <c r="A2000" t="s">
        <v>15</v>
      </c>
      <c r="B2000" t="s">
        <v>16</v>
      </c>
      <c r="C2000" t="s">
        <v>40</v>
      </c>
      <c r="D2000" t="s">
        <v>18</v>
      </c>
      <c r="E2000" t="s">
        <v>19</v>
      </c>
      <c r="F2000" t="s">
        <v>20</v>
      </c>
      <c r="G2000">
        <v>15286</v>
      </c>
      <c r="H2000">
        <v>432</v>
      </c>
      <c r="I2000">
        <v>150</v>
      </c>
      <c r="J2000">
        <v>53</v>
      </c>
      <c r="K2000">
        <v>2861.19</v>
      </c>
      <c r="L2000">
        <v>31913.25</v>
      </c>
      <c r="M2000">
        <v>30</v>
      </c>
      <c r="N2000">
        <v>26</v>
      </c>
      <c r="O2000" t="s">
        <v>23</v>
      </c>
    </row>
    <row r="2001" spans="1:15" x14ac:dyDescent="0.25">
      <c r="A2001" t="s">
        <v>44</v>
      </c>
      <c r="B2001" t="s">
        <v>45</v>
      </c>
      <c r="C2001" t="s">
        <v>269</v>
      </c>
      <c r="D2001" t="s">
        <v>91</v>
      </c>
      <c r="E2001" t="s">
        <v>19</v>
      </c>
      <c r="F2001" t="s">
        <v>26</v>
      </c>
      <c r="G2001">
        <v>18598</v>
      </c>
      <c r="H2001">
        <v>617</v>
      </c>
      <c r="I2001">
        <v>239</v>
      </c>
      <c r="J2001">
        <v>65</v>
      </c>
      <c r="K2001">
        <v>5843.42</v>
      </c>
      <c r="L2001">
        <v>32938.85</v>
      </c>
      <c r="M2001">
        <v>36</v>
      </c>
      <c r="N2001">
        <v>15</v>
      </c>
      <c r="O2001" t="s">
        <v>21</v>
      </c>
    </row>
    <row r="2002" spans="1:15" x14ac:dyDescent="0.25">
      <c r="A2002" t="s">
        <v>113</v>
      </c>
      <c r="B2002" t="s">
        <v>114</v>
      </c>
      <c r="C2002" t="s">
        <v>168</v>
      </c>
      <c r="D2002" t="s">
        <v>58</v>
      </c>
      <c r="E2002" t="s">
        <v>19</v>
      </c>
      <c r="F2002" t="s">
        <v>26</v>
      </c>
      <c r="G2002">
        <v>32296</v>
      </c>
      <c r="H2002">
        <v>2096</v>
      </c>
      <c r="I2002">
        <v>788</v>
      </c>
      <c r="J2002">
        <v>289</v>
      </c>
      <c r="K2002">
        <v>8542.32</v>
      </c>
      <c r="L2002">
        <v>80791.820000000007</v>
      </c>
      <c r="M2002">
        <v>226</v>
      </c>
      <c r="N2002">
        <v>23</v>
      </c>
      <c r="O2002" t="s">
        <v>43</v>
      </c>
    </row>
    <row r="2003" spans="1:15" x14ac:dyDescent="0.25">
      <c r="A2003" t="s">
        <v>129</v>
      </c>
      <c r="B2003" t="s">
        <v>130</v>
      </c>
      <c r="C2003" t="s">
        <v>644</v>
      </c>
      <c r="D2003" t="s">
        <v>82</v>
      </c>
      <c r="E2003" t="s">
        <v>31</v>
      </c>
      <c r="F2003" t="s">
        <v>51</v>
      </c>
      <c r="G2003">
        <v>38401</v>
      </c>
      <c r="H2003">
        <v>535</v>
      </c>
      <c r="I2003">
        <v>164</v>
      </c>
      <c r="J2003">
        <v>17</v>
      </c>
      <c r="K2003">
        <v>925.5</v>
      </c>
      <c r="L2003">
        <v>3567.99</v>
      </c>
      <c r="M2003">
        <v>9</v>
      </c>
      <c r="N2003">
        <v>14</v>
      </c>
      <c r="O2003" t="s">
        <v>43</v>
      </c>
    </row>
    <row r="2004" spans="1:15" x14ac:dyDescent="0.25">
      <c r="A2004" t="s">
        <v>33</v>
      </c>
      <c r="B2004" t="s">
        <v>34</v>
      </c>
      <c r="C2004" t="s">
        <v>412</v>
      </c>
      <c r="D2004" t="s">
        <v>36</v>
      </c>
      <c r="E2004" t="s">
        <v>37</v>
      </c>
      <c r="F2004" t="s">
        <v>20</v>
      </c>
      <c r="G2004">
        <v>39034</v>
      </c>
      <c r="H2004">
        <v>1483</v>
      </c>
      <c r="I2004">
        <v>411</v>
      </c>
      <c r="J2004">
        <v>163</v>
      </c>
      <c r="K2004">
        <v>6164.29</v>
      </c>
      <c r="L2004">
        <v>50985.25</v>
      </c>
      <c r="M2004">
        <v>124</v>
      </c>
      <c r="N2004">
        <v>18</v>
      </c>
      <c r="O2004" t="s">
        <v>21</v>
      </c>
    </row>
    <row r="2005" spans="1:15" x14ac:dyDescent="0.25">
      <c r="A2005" t="s">
        <v>129</v>
      </c>
      <c r="B2005" t="s">
        <v>130</v>
      </c>
      <c r="C2005" t="s">
        <v>202</v>
      </c>
      <c r="D2005" t="s">
        <v>79</v>
      </c>
      <c r="E2005" t="s">
        <v>31</v>
      </c>
      <c r="F2005" t="s">
        <v>55</v>
      </c>
      <c r="G2005">
        <v>44227</v>
      </c>
      <c r="H2005">
        <v>1008</v>
      </c>
      <c r="I2005">
        <v>544</v>
      </c>
      <c r="J2005">
        <v>54</v>
      </c>
      <c r="K2005">
        <v>1261.78</v>
      </c>
      <c r="L2005">
        <v>10404.35</v>
      </c>
      <c r="M2005">
        <v>31</v>
      </c>
      <c r="N2005">
        <v>21</v>
      </c>
      <c r="O2005" t="s">
        <v>21</v>
      </c>
    </row>
    <row r="2006" spans="1:15" x14ac:dyDescent="0.25">
      <c r="A2006" t="s">
        <v>60</v>
      </c>
      <c r="B2006" t="s">
        <v>61</v>
      </c>
      <c r="C2006" t="s">
        <v>429</v>
      </c>
      <c r="D2006" t="s">
        <v>86</v>
      </c>
      <c r="E2006" t="s">
        <v>64</v>
      </c>
      <c r="F2006" t="s">
        <v>32</v>
      </c>
      <c r="G2006">
        <v>16366</v>
      </c>
      <c r="H2006">
        <v>738</v>
      </c>
      <c r="I2006">
        <v>340</v>
      </c>
      <c r="J2006">
        <v>55</v>
      </c>
      <c r="K2006">
        <v>1313.41</v>
      </c>
      <c r="L2006">
        <v>11959.89</v>
      </c>
      <c r="M2006">
        <v>36</v>
      </c>
      <c r="N2006">
        <v>19</v>
      </c>
      <c r="O2006" t="s">
        <v>23</v>
      </c>
    </row>
    <row r="2007" spans="1:15" x14ac:dyDescent="0.25">
      <c r="A2007" t="s">
        <v>178</v>
      </c>
      <c r="B2007" t="s">
        <v>179</v>
      </c>
      <c r="C2007" t="s">
        <v>29</v>
      </c>
      <c r="D2007" t="s">
        <v>95</v>
      </c>
      <c r="E2007" t="s">
        <v>64</v>
      </c>
      <c r="F2007" t="s">
        <v>20</v>
      </c>
      <c r="G2007">
        <v>40815</v>
      </c>
      <c r="H2007">
        <v>517</v>
      </c>
      <c r="I2007">
        <v>229</v>
      </c>
      <c r="J2007">
        <v>18</v>
      </c>
      <c r="K2007">
        <v>1510.87</v>
      </c>
      <c r="L2007">
        <v>2098.09</v>
      </c>
      <c r="M2007">
        <v>6</v>
      </c>
      <c r="N2007">
        <v>15</v>
      </c>
      <c r="O2007" t="s">
        <v>43</v>
      </c>
    </row>
    <row r="2008" spans="1:15" x14ac:dyDescent="0.25">
      <c r="A2008" t="s">
        <v>47</v>
      </c>
      <c r="B2008" t="s">
        <v>48</v>
      </c>
      <c r="C2008" t="s">
        <v>263</v>
      </c>
      <c r="D2008" t="s">
        <v>41</v>
      </c>
      <c r="E2008" t="s">
        <v>37</v>
      </c>
      <c r="F2008" t="s">
        <v>32</v>
      </c>
      <c r="G2008">
        <v>50560</v>
      </c>
      <c r="H2008">
        <v>2022</v>
      </c>
      <c r="I2008">
        <v>998</v>
      </c>
      <c r="J2008">
        <v>156</v>
      </c>
      <c r="K2008">
        <v>6134.93</v>
      </c>
      <c r="L2008">
        <v>37149.75</v>
      </c>
      <c r="M2008">
        <v>107</v>
      </c>
      <c r="N2008">
        <v>20</v>
      </c>
      <c r="O2008" t="s">
        <v>21</v>
      </c>
    </row>
    <row r="2009" spans="1:15" x14ac:dyDescent="0.25">
      <c r="A2009" t="s">
        <v>92</v>
      </c>
      <c r="B2009" t="s">
        <v>93</v>
      </c>
      <c r="C2009" t="s">
        <v>565</v>
      </c>
      <c r="D2009" t="s">
        <v>149</v>
      </c>
      <c r="E2009" t="s">
        <v>31</v>
      </c>
      <c r="F2009" t="s">
        <v>51</v>
      </c>
      <c r="G2009">
        <v>48921</v>
      </c>
      <c r="H2009">
        <v>447</v>
      </c>
      <c r="I2009">
        <v>192</v>
      </c>
      <c r="J2009">
        <v>14</v>
      </c>
      <c r="K2009">
        <v>1258.3900000000001</v>
      </c>
      <c r="L2009">
        <v>1941.14</v>
      </c>
      <c r="M2009">
        <v>7</v>
      </c>
      <c r="N2009">
        <v>13</v>
      </c>
      <c r="O2009" t="s">
        <v>43</v>
      </c>
    </row>
    <row r="2010" spans="1:15" x14ac:dyDescent="0.25">
      <c r="A2010" t="s">
        <v>52</v>
      </c>
      <c r="B2010" t="s">
        <v>53</v>
      </c>
      <c r="C2010" t="s">
        <v>597</v>
      </c>
      <c r="D2010" t="s">
        <v>89</v>
      </c>
      <c r="E2010" t="s">
        <v>37</v>
      </c>
      <c r="F2010" t="s">
        <v>32</v>
      </c>
      <c r="G2010">
        <v>57492</v>
      </c>
      <c r="H2010">
        <v>2335</v>
      </c>
      <c r="I2010">
        <v>643</v>
      </c>
      <c r="J2010">
        <v>289</v>
      </c>
      <c r="K2010">
        <v>1140.73</v>
      </c>
      <c r="L2010">
        <v>93706.8</v>
      </c>
      <c r="M2010">
        <v>245</v>
      </c>
      <c r="N2010">
        <v>9</v>
      </c>
      <c r="O2010" t="s">
        <v>21</v>
      </c>
    </row>
    <row r="2011" spans="1:15" x14ac:dyDescent="0.25">
      <c r="A2011" t="s">
        <v>52</v>
      </c>
      <c r="B2011" t="s">
        <v>53</v>
      </c>
      <c r="C2011" t="s">
        <v>255</v>
      </c>
      <c r="D2011" t="s">
        <v>89</v>
      </c>
      <c r="E2011" t="s">
        <v>37</v>
      </c>
      <c r="F2011" t="s">
        <v>26</v>
      </c>
      <c r="G2011">
        <v>15211</v>
      </c>
      <c r="H2011">
        <v>1039</v>
      </c>
      <c r="I2011">
        <v>327</v>
      </c>
      <c r="J2011">
        <v>95</v>
      </c>
      <c r="K2011">
        <v>616.27</v>
      </c>
      <c r="L2011">
        <v>32879.480000000003</v>
      </c>
      <c r="M2011">
        <v>68</v>
      </c>
      <c r="N2011">
        <v>12</v>
      </c>
    </row>
    <row r="2012" spans="1:15" x14ac:dyDescent="0.25">
      <c r="A2012" t="s">
        <v>98</v>
      </c>
      <c r="B2012" t="s">
        <v>99</v>
      </c>
      <c r="C2012" t="s">
        <v>645</v>
      </c>
      <c r="D2012" t="s">
        <v>68</v>
      </c>
      <c r="E2012" t="s">
        <v>42</v>
      </c>
      <c r="F2012" t="s">
        <v>26</v>
      </c>
      <c r="G2012">
        <v>19662</v>
      </c>
      <c r="H2012">
        <v>1634</v>
      </c>
      <c r="I2012">
        <v>814</v>
      </c>
      <c r="J2012">
        <v>211</v>
      </c>
      <c r="K2012">
        <v>1129.95</v>
      </c>
      <c r="L2012">
        <v>58956.98</v>
      </c>
      <c r="M2012">
        <v>185</v>
      </c>
      <c r="N2012">
        <v>25</v>
      </c>
      <c r="O2012" t="s">
        <v>21</v>
      </c>
    </row>
    <row r="2013" spans="1:15" x14ac:dyDescent="0.25">
      <c r="A2013" t="s">
        <v>15</v>
      </c>
      <c r="B2013" t="s">
        <v>16</v>
      </c>
      <c r="C2013" t="s">
        <v>646</v>
      </c>
      <c r="D2013" t="s">
        <v>25</v>
      </c>
      <c r="E2013" t="s">
        <v>19</v>
      </c>
      <c r="F2013" t="s">
        <v>51</v>
      </c>
      <c r="G2013">
        <v>11587</v>
      </c>
      <c r="H2013">
        <v>229</v>
      </c>
      <c r="I2013">
        <v>59</v>
      </c>
      <c r="J2013">
        <v>28</v>
      </c>
      <c r="K2013">
        <v>2111.73</v>
      </c>
      <c r="L2013">
        <v>20835.39</v>
      </c>
      <c r="M2013">
        <v>14</v>
      </c>
      <c r="N2013">
        <v>9</v>
      </c>
      <c r="O2013" t="s">
        <v>23</v>
      </c>
    </row>
    <row r="2014" spans="1:15" x14ac:dyDescent="0.25">
      <c r="A2014" t="s">
        <v>65</v>
      </c>
      <c r="B2014" t="s">
        <v>66</v>
      </c>
      <c r="C2014" t="s">
        <v>551</v>
      </c>
      <c r="D2014" t="s">
        <v>103</v>
      </c>
      <c r="E2014" t="s">
        <v>37</v>
      </c>
      <c r="F2014" t="s">
        <v>55</v>
      </c>
      <c r="G2014">
        <v>25354</v>
      </c>
      <c r="H2014">
        <v>2265</v>
      </c>
      <c r="I2014">
        <v>1241</v>
      </c>
      <c r="J2014">
        <v>434</v>
      </c>
      <c r="K2014">
        <v>802.28</v>
      </c>
      <c r="L2014">
        <v>151569.96</v>
      </c>
      <c r="M2014">
        <v>320</v>
      </c>
      <c r="N2014">
        <v>28</v>
      </c>
      <c r="O2014" t="s">
        <v>43</v>
      </c>
    </row>
    <row r="2015" spans="1:15" x14ac:dyDescent="0.25">
      <c r="A2015" t="s">
        <v>38</v>
      </c>
      <c r="B2015" t="s">
        <v>39</v>
      </c>
      <c r="C2015" t="s">
        <v>586</v>
      </c>
      <c r="D2015" t="s">
        <v>49</v>
      </c>
      <c r="E2015" t="s">
        <v>42</v>
      </c>
      <c r="F2015" t="s">
        <v>32</v>
      </c>
      <c r="G2015">
        <v>14273</v>
      </c>
      <c r="H2015">
        <v>665</v>
      </c>
      <c r="I2015">
        <v>272</v>
      </c>
      <c r="J2015">
        <v>38</v>
      </c>
      <c r="K2015">
        <v>2302.65</v>
      </c>
      <c r="L2015">
        <v>7784.03</v>
      </c>
      <c r="M2015">
        <v>26</v>
      </c>
      <c r="N2015">
        <v>29</v>
      </c>
      <c r="O2015" t="s">
        <v>43</v>
      </c>
    </row>
    <row r="2016" spans="1:15" x14ac:dyDescent="0.25">
      <c r="A2016" t="s">
        <v>98</v>
      </c>
      <c r="B2016" t="s">
        <v>99</v>
      </c>
      <c r="C2016" t="s">
        <v>406</v>
      </c>
      <c r="D2016" t="s">
        <v>103</v>
      </c>
      <c r="E2016" t="s">
        <v>42</v>
      </c>
      <c r="F2016" t="s">
        <v>26</v>
      </c>
      <c r="G2016">
        <v>11575</v>
      </c>
      <c r="H2016">
        <v>1484</v>
      </c>
      <c r="I2016">
        <v>661</v>
      </c>
      <c r="J2016">
        <v>296</v>
      </c>
      <c r="K2016">
        <v>468.2</v>
      </c>
      <c r="L2016">
        <v>73005.679999999993</v>
      </c>
      <c r="M2016">
        <v>227</v>
      </c>
      <c r="N2016">
        <v>25</v>
      </c>
      <c r="O2016" t="s">
        <v>43</v>
      </c>
    </row>
    <row r="2017" spans="1:15" x14ac:dyDescent="0.25">
      <c r="A2017" t="s">
        <v>15</v>
      </c>
      <c r="B2017" t="s">
        <v>16</v>
      </c>
      <c r="C2017" t="s">
        <v>141</v>
      </c>
      <c r="D2017" t="s">
        <v>91</v>
      </c>
      <c r="E2017" t="s">
        <v>19</v>
      </c>
      <c r="F2017" t="s">
        <v>51</v>
      </c>
      <c r="G2017">
        <v>12914</v>
      </c>
      <c r="H2017">
        <v>278</v>
      </c>
      <c r="I2017">
        <v>142</v>
      </c>
      <c r="J2017">
        <v>35</v>
      </c>
      <c r="K2017">
        <v>3014.74</v>
      </c>
      <c r="L2017">
        <v>25345.61</v>
      </c>
      <c r="M2017">
        <v>17</v>
      </c>
      <c r="N2017">
        <v>28</v>
      </c>
      <c r="O2017" t="s">
        <v>43</v>
      </c>
    </row>
    <row r="2018" spans="1:15" x14ac:dyDescent="0.25">
      <c r="A2018" t="s">
        <v>178</v>
      </c>
      <c r="B2018" t="s">
        <v>179</v>
      </c>
      <c r="C2018" t="s">
        <v>446</v>
      </c>
      <c r="D2018" t="s">
        <v>95</v>
      </c>
      <c r="E2018" t="s">
        <v>64</v>
      </c>
      <c r="F2018" t="s">
        <v>51</v>
      </c>
      <c r="G2018">
        <v>82233</v>
      </c>
      <c r="H2018">
        <v>827</v>
      </c>
      <c r="I2018">
        <v>384</v>
      </c>
      <c r="J2018">
        <v>22</v>
      </c>
      <c r="K2018">
        <v>2029.43</v>
      </c>
      <c r="L2018">
        <v>3399.11</v>
      </c>
      <c r="M2018">
        <v>7</v>
      </c>
      <c r="N2018">
        <v>11</v>
      </c>
      <c r="O2018" t="s">
        <v>21</v>
      </c>
    </row>
    <row r="2019" spans="1:15" x14ac:dyDescent="0.25">
      <c r="A2019" t="s">
        <v>98</v>
      </c>
      <c r="B2019" t="s">
        <v>99</v>
      </c>
      <c r="C2019" t="s">
        <v>393</v>
      </c>
      <c r="D2019" t="s">
        <v>103</v>
      </c>
      <c r="E2019" t="s">
        <v>42</v>
      </c>
      <c r="F2019" t="s">
        <v>51</v>
      </c>
      <c r="G2019">
        <v>8186</v>
      </c>
      <c r="H2019">
        <v>1050</v>
      </c>
      <c r="I2019">
        <v>408</v>
      </c>
      <c r="J2019">
        <v>193</v>
      </c>
      <c r="K2019">
        <v>659.48</v>
      </c>
      <c r="L2019">
        <v>64718.1</v>
      </c>
      <c r="M2019">
        <v>138</v>
      </c>
      <c r="N2019">
        <v>29</v>
      </c>
      <c r="O2019" t="s">
        <v>21</v>
      </c>
    </row>
    <row r="2020" spans="1:15" x14ac:dyDescent="0.25">
      <c r="A2020" t="s">
        <v>33</v>
      </c>
      <c r="B2020" t="s">
        <v>34</v>
      </c>
      <c r="C2020" t="s">
        <v>450</v>
      </c>
      <c r="D2020" t="s">
        <v>170</v>
      </c>
      <c r="E2020" t="s">
        <v>37</v>
      </c>
      <c r="F2020" t="s">
        <v>32</v>
      </c>
      <c r="G2020">
        <v>25979</v>
      </c>
      <c r="H2020">
        <v>1656</v>
      </c>
      <c r="I2020">
        <v>605</v>
      </c>
      <c r="J2020">
        <v>164</v>
      </c>
      <c r="K2020">
        <v>6400.61</v>
      </c>
      <c r="L2020">
        <v>55607.68</v>
      </c>
      <c r="M2020">
        <v>137</v>
      </c>
      <c r="N2020">
        <v>26</v>
      </c>
      <c r="O2020" t="s">
        <v>43</v>
      </c>
    </row>
    <row r="2021" spans="1:15" x14ac:dyDescent="0.25">
      <c r="A2021" t="s">
        <v>44</v>
      </c>
      <c r="B2021" t="s">
        <v>45</v>
      </c>
      <c r="C2021" t="s">
        <v>420</v>
      </c>
      <c r="D2021" t="s">
        <v>25</v>
      </c>
      <c r="E2021" t="s">
        <v>19</v>
      </c>
      <c r="F2021" t="s">
        <v>55</v>
      </c>
      <c r="G2021">
        <v>11130</v>
      </c>
      <c r="H2021">
        <v>317</v>
      </c>
      <c r="I2021">
        <v>84</v>
      </c>
      <c r="J2021">
        <v>28</v>
      </c>
      <c r="K2021">
        <v>2933.52</v>
      </c>
      <c r="L2021">
        <v>15224.68</v>
      </c>
      <c r="M2021">
        <v>14</v>
      </c>
      <c r="N2021">
        <v>25</v>
      </c>
    </row>
    <row r="2022" spans="1:15" x14ac:dyDescent="0.25">
      <c r="A2022" t="s">
        <v>27</v>
      </c>
      <c r="B2022" t="s">
        <v>28</v>
      </c>
      <c r="C2022" t="s">
        <v>118</v>
      </c>
      <c r="D2022" t="s">
        <v>89</v>
      </c>
      <c r="E2022" t="s">
        <v>31</v>
      </c>
      <c r="F2022" t="s">
        <v>26</v>
      </c>
      <c r="G2022">
        <v>50455</v>
      </c>
      <c r="H2022">
        <v>3798</v>
      </c>
      <c r="I2022">
        <v>1681</v>
      </c>
      <c r="J2022">
        <v>576</v>
      </c>
      <c r="K2022">
        <v>1787.53</v>
      </c>
      <c r="L2022">
        <v>158250.67000000001</v>
      </c>
      <c r="M2022">
        <v>416</v>
      </c>
      <c r="N2022">
        <v>30</v>
      </c>
      <c r="O2022" t="s">
        <v>23</v>
      </c>
    </row>
    <row r="2023" spans="1:15" x14ac:dyDescent="0.25">
      <c r="A2023" t="s">
        <v>98</v>
      </c>
      <c r="B2023" t="s">
        <v>99</v>
      </c>
      <c r="C2023" t="s">
        <v>409</v>
      </c>
      <c r="D2023" t="s">
        <v>103</v>
      </c>
      <c r="E2023" t="s">
        <v>42</v>
      </c>
      <c r="F2023" t="s">
        <v>55</v>
      </c>
      <c r="G2023">
        <v>15586</v>
      </c>
      <c r="H2023">
        <v>1300</v>
      </c>
      <c r="I2023">
        <v>356</v>
      </c>
      <c r="J2023">
        <v>254</v>
      </c>
      <c r="K2023">
        <v>592.47</v>
      </c>
      <c r="L2023">
        <v>85311.31</v>
      </c>
      <c r="M2023">
        <v>224</v>
      </c>
      <c r="N2023">
        <v>9</v>
      </c>
      <c r="O2023" t="s">
        <v>23</v>
      </c>
    </row>
    <row r="2024" spans="1:15" x14ac:dyDescent="0.25">
      <c r="A2024" t="s">
        <v>113</v>
      </c>
      <c r="B2024" t="s">
        <v>114</v>
      </c>
      <c r="C2024" t="s">
        <v>269</v>
      </c>
      <c r="D2024" t="s">
        <v>170</v>
      </c>
      <c r="E2024" t="s">
        <v>19</v>
      </c>
      <c r="F2024" t="s">
        <v>55</v>
      </c>
      <c r="G2024">
        <v>24989</v>
      </c>
      <c r="H2024">
        <v>1449</v>
      </c>
      <c r="I2024">
        <v>648</v>
      </c>
      <c r="J2024">
        <v>138</v>
      </c>
      <c r="K2024">
        <v>5403.5</v>
      </c>
      <c r="L2024">
        <v>42258.03</v>
      </c>
      <c r="M2024">
        <v>111</v>
      </c>
      <c r="N2024">
        <v>21</v>
      </c>
      <c r="O2024" t="s">
        <v>43</v>
      </c>
    </row>
    <row r="2025" spans="1:15" x14ac:dyDescent="0.25">
      <c r="A2025" t="s">
        <v>47</v>
      </c>
      <c r="B2025" t="s">
        <v>48</v>
      </c>
      <c r="C2025" t="s">
        <v>558</v>
      </c>
      <c r="D2025" t="s">
        <v>106</v>
      </c>
      <c r="E2025" t="s">
        <v>37</v>
      </c>
      <c r="F2025" t="s">
        <v>55</v>
      </c>
      <c r="G2025">
        <v>17521</v>
      </c>
      <c r="H2025">
        <v>720</v>
      </c>
      <c r="I2025">
        <v>278</v>
      </c>
      <c r="J2025">
        <v>70</v>
      </c>
      <c r="K2025">
        <v>2253.4</v>
      </c>
      <c r="L2025">
        <v>14356.63</v>
      </c>
      <c r="M2025">
        <v>35</v>
      </c>
      <c r="N2025">
        <v>17</v>
      </c>
      <c r="O2025" t="s">
        <v>21</v>
      </c>
    </row>
    <row r="2026" spans="1:15" x14ac:dyDescent="0.25">
      <c r="A2026" t="s">
        <v>60</v>
      </c>
      <c r="B2026" t="s">
        <v>61</v>
      </c>
      <c r="C2026" t="s">
        <v>331</v>
      </c>
      <c r="D2026" t="s">
        <v>70</v>
      </c>
      <c r="E2026" t="s">
        <v>64</v>
      </c>
      <c r="F2026" t="s">
        <v>26</v>
      </c>
      <c r="G2026">
        <v>16408</v>
      </c>
      <c r="H2026">
        <v>426</v>
      </c>
      <c r="I2026">
        <v>108</v>
      </c>
      <c r="J2026">
        <v>32</v>
      </c>
      <c r="K2026">
        <v>1306.9100000000001</v>
      </c>
      <c r="L2026">
        <v>7327.79</v>
      </c>
      <c r="M2026">
        <v>22</v>
      </c>
      <c r="N2026">
        <v>29</v>
      </c>
      <c r="O2026" t="s">
        <v>21</v>
      </c>
    </row>
    <row r="2027" spans="1:15" x14ac:dyDescent="0.25">
      <c r="A2027" t="s">
        <v>44</v>
      </c>
      <c r="B2027" t="s">
        <v>45</v>
      </c>
      <c r="C2027" t="s">
        <v>273</v>
      </c>
      <c r="D2027" t="s">
        <v>18</v>
      </c>
      <c r="E2027" t="s">
        <v>19</v>
      </c>
      <c r="F2027" t="s">
        <v>26</v>
      </c>
      <c r="G2027">
        <v>9379</v>
      </c>
      <c r="H2027">
        <v>268</v>
      </c>
      <c r="I2027">
        <v>139</v>
      </c>
      <c r="J2027">
        <v>23</v>
      </c>
      <c r="K2027">
        <v>2919.66</v>
      </c>
      <c r="L2027">
        <v>14409.84</v>
      </c>
      <c r="M2027">
        <v>9</v>
      </c>
      <c r="N2027">
        <v>11</v>
      </c>
      <c r="O2027" t="s">
        <v>23</v>
      </c>
    </row>
    <row r="2028" spans="1:15" x14ac:dyDescent="0.25">
      <c r="A2028" t="s">
        <v>65</v>
      </c>
      <c r="B2028" t="s">
        <v>66</v>
      </c>
      <c r="C2028" t="s">
        <v>492</v>
      </c>
      <c r="D2028" t="s">
        <v>68</v>
      </c>
      <c r="E2028" t="s">
        <v>37</v>
      </c>
      <c r="F2028" t="s">
        <v>26</v>
      </c>
      <c r="G2028">
        <v>10365</v>
      </c>
      <c r="H2028">
        <v>904</v>
      </c>
      <c r="I2028">
        <v>235</v>
      </c>
      <c r="J2028">
        <v>180</v>
      </c>
      <c r="K2028">
        <v>606.9</v>
      </c>
      <c r="L2028">
        <v>61750.28</v>
      </c>
      <c r="M2028">
        <v>150</v>
      </c>
      <c r="N2028">
        <v>15</v>
      </c>
      <c r="O2028" t="s">
        <v>43</v>
      </c>
    </row>
    <row r="2029" spans="1:15" x14ac:dyDescent="0.25">
      <c r="A2029" t="s">
        <v>92</v>
      </c>
      <c r="B2029" t="s">
        <v>93</v>
      </c>
      <c r="C2029" t="s">
        <v>384</v>
      </c>
      <c r="D2029" t="s">
        <v>95</v>
      </c>
      <c r="E2029" t="s">
        <v>31</v>
      </c>
      <c r="F2029" t="s">
        <v>55</v>
      </c>
      <c r="G2029">
        <v>60678</v>
      </c>
      <c r="H2029">
        <v>693</v>
      </c>
      <c r="I2029">
        <v>195</v>
      </c>
      <c r="J2029">
        <v>27</v>
      </c>
      <c r="K2029">
        <v>2591.6799999999998</v>
      </c>
      <c r="L2029">
        <v>4659.75</v>
      </c>
      <c r="M2029">
        <v>11</v>
      </c>
      <c r="N2029">
        <v>26</v>
      </c>
      <c r="O2029" t="s">
        <v>43</v>
      </c>
    </row>
    <row r="2030" spans="1:15" x14ac:dyDescent="0.25">
      <c r="A2030" t="s">
        <v>27</v>
      </c>
      <c r="B2030" t="s">
        <v>28</v>
      </c>
      <c r="C2030" t="s">
        <v>83</v>
      </c>
      <c r="D2030" t="s">
        <v>30</v>
      </c>
      <c r="E2030" t="s">
        <v>31</v>
      </c>
      <c r="F2030" t="s">
        <v>20</v>
      </c>
      <c r="G2030">
        <v>42900</v>
      </c>
      <c r="H2030">
        <v>1922</v>
      </c>
      <c r="I2030">
        <v>860</v>
      </c>
      <c r="J2030">
        <v>203</v>
      </c>
      <c r="K2030">
        <v>1006.09</v>
      </c>
      <c r="L2030">
        <v>50905.62</v>
      </c>
      <c r="M2030">
        <v>156</v>
      </c>
      <c r="N2030">
        <v>26</v>
      </c>
      <c r="O2030" t="s">
        <v>23</v>
      </c>
    </row>
    <row r="2031" spans="1:15" x14ac:dyDescent="0.25">
      <c r="A2031" t="s">
        <v>76</v>
      </c>
      <c r="B2031" t="s">
        <v>77</v>
      </c>
      <c r="C2031" t="s">
        <v>238</v>
      </c>
      <c r="D2031" t="s">
        <v>108</v>
      </c>
      <c r="E2031" t="s">
        <v>42</v>
      </c>
      <c r="F2031" t="s">
        <v>32</v>
      </c>
      <c r="G2031">
        <v>74576</v>
      </c>
      <c r="H2031">
        <v>1547</v>
      </c>
      <c r="I2031">
        <v>530</v>
      </c>
      <c r="J2031">
        <v>91</v>
      </c>
      <c r="K2031">
        <v>2597</v>
      </c>
      <c r="L2031">
        <v>18457.72</v>
      </c>
      <c r="M2031">
        <v>44</v>
      </c>
      <c r="N2031">
        <v>20</v>
      </c>
      <c r="O2031" t="s">
        <v>23</v>
      </c>
    </row>
    <row r="2032" spans="1:15" x14ac:dyDescent="0.25">
      <c r="A2032" t="s">
        <v>27</v>
      </c>
      <c r="B2032" t="s">
        <v>28</v>
      </c>
      <c r="C2032" t="s">
        <v>448</v>
      </c>
      <c r="D2032" t="s">
        <v>89</v>
      </c>
      <c r="E2032" t="s">
        <v>31</v>
      </c>
      <c r="F2032" t="s">
        <v>20</v>
      </c>
      <c r="G2032">
        <v>45863</v>
      </c>
      <c r="H2032">
        <v>3135</v>
      </c>
      <c r="I2032">
        <v>1119</v>
      </c>
      <c r="J2032">
        <v>441</v>
      </c>
      <c r="K2032">
        <v>1114.53</v>
      </c>
      <c r="L2032">
        <v>136142.91</v>
      </c>
      <c r="M2032">
        <v>342</v>
      </c>
      <c r="N2032">
        <v>19</v>
      </c>
      <c r="O2032" t="s">
        <v>23</v>
      </c>
    </row>
    <row r="2033" spans="1:15" x14ac:dyDescent="0.25">
      <c r="A2033" t="s">
        <v>60</v>
      </c>
      <c r="B2033" t="s">
        <v>61</v>
      </c>
      <c r="C2033" t="s">
        <v>499</v>
      </c>
      <c r="D2033" t="s">
        <v>86</v>
      </c>
      <c r="E2033" t="s">
        <v>64</v>
      </c>
      <c r="F2033" t="s">
        <v>55</v>
      </c>
      <c r="G2033">
        <v>52227</v>
      </c>
      <c r="H2033">
        <v>1365</v>
      </c>
      <c r="I2033">
        <v>364</v>
      </c>
      <c r="J2033">
        <v>141</v>
      </c>
      <c r="K2033">
        <v>3908</v>
      </c>
      <c r="L2033">
        <v>28903.91</v>
      </c>
      <c r="M2033">
        <v>79</v>
      </c>
      <c r="N2033">
        <v>24</v>
      </c>
      <c r="O2033" t="s">
        <v>23</v>
      </c>
    </row>
    <row r="2034" spans="1:15" x14ac:dyDescent="0.25">
      <c r="A2034" t="s">
        <v>44</v>
      </c>
      <c r="B2034" t="s">
        <v>45</v>
      </c>
      <c r="C2034" t="s">
        <v>491</v>
      </c>
      <c r="D2034" t="s">
        <v>18</v>
      </c>
      <c r="E2034" t="s">
        <v>19</v>
      </c>
      <c r="F2034" t="s">
        <v>26</v>
      </c>
      <c r="G2034">
        <v>16043</v>
      </c>
      <c r="H2034">
        <v>481</v>
      </c>
      <c r="I2034">
        <v>239</v>
      </c>
      <c r="J2034">
        <v>34</v>
      </c>
      <c r="K2034">
        <v>3385.99</v>
      </c>
      <c r="L2034">
        <v>23561.11</v>
      </c>
      <c r="M2034">
        <v>19</v>
      </c>
      <c r="N2034">
        <v>12</v>
      </c>
      <c r="O2034" t="s">
        <v>23</v>
      </c>
    </row>
    <row r="2035" spans="1:15" x14ac:dyDescent="0.25">
      <c r="A2035" t="s">
        <v>65</v>
      </c>
      <c r="B2035" t="s">
        <v>66</v>
      </c>
      <c r="C2035" t="s">
        <v>448</v>
      </c>
      <c r="D2035" t="s">
        <v>68</v>
      </c>
      <c r="E2035" t="s">
        <v>37</v>
      </c>
      <c r="F2035" t="s">
        <v>20</v>
      </c>
      <c r="G2035">
        <v>17343</v>
      </c>
      <c r="H2035">
        <v>1785</v>
      </c>
      <c r="I2035">
        <v>902</v>
      </c>
      <c r="J2035">
        <v>369</v>
      </c>
      <c r="K2035">
        <v>1170.78</v>
      </c>
      <c r="L2035">
        <v>135664.26999999999</v>
      </c>
      <c r="M2035">
        <v>302</v>
      </c>
      <c r="N2035">
        <v>7</v>
      </c>
      <c r="O2035" t="s">
        <v>43</v>
      </c>
    </row>
    <row r="2036" spans="1:15" x14ac:dyDescent="0.25">
      <c r="A2036" t="s">
        <v>15</v>
      </c>
      <c r="B2036" t="s">
        <v>16</v>
      </c>
      <c r="C2036" t="s">
        <v>189</v>
      </c>
      <c r="D2036" t="s">
        <v>25</v>
      </c>
      <c r="E2036" t="s">
        <v>19</v>
      </c>
      <c r="F2036" t="s">
        <v>26</v>
      </c>
      <c r="G2036">
        <v>6412</v>
      </c>
      <c r="H2036">
        <v>103</v>
      </c>
      <c r="I2036">
        <v>53</v>
      </c>
      <c r="J2036">
        <v>8</v>
      </c>
      <c r="K2036">
        <v>805.56</v>
      </c>
      <c r="L2036">
        <v>4203.32</v>
      </c>
      <c r="M2036">
        <v>4</v>
      </c>
      <c r="N2036">
        <v>12</v>
      </c>
      <c r="O2036" t="s">
        <v>21</v>
      </c>
    </row>
    <row r="2037" spans="1:15" x14ac:dyDescent="0.25">
      <c r="A2037" t="s">
        <v>76</v>
      </c>
      <c r="B2037" t="s">
        <v>77</v>
      </c>
      <c r="C2037" t="s">
        <v>366</v>
      </c>
      <c r="D2037" t="s">
        <v>108</v>
      </c>
      <c r="E2037" t="s">
        <v>42</v>
      </c>
      <c r="F2037" t="s">
        <v>32</v>
      </c>
      <c r="G2037">
        <v>87149</v>
      </c>
      <c r="H2037">
        <v>1513</v>
      </c>
      <c r="I2037">
        <v>727</v>
      </c>
      <c r="J2037">
        <v>52</v>
      </c>
      <c r="K2037">
        <v>2473.1</v>
      </c>
      <c r="L2037">
        <v>11278.53</v>
      </c>
      <c r="M2037">
        <v>30</v>
      </c>
      <c r="N2037">
        <v>15</v>
      </c>
      <c r="O2037" t="s">
        <v>21</v>
      </c>
    </row>
    <row r="2038" spans="1:15" x14ac:dyDescent="0.25">
      <c r="A2038" t="s">
        <v>178</v>
      </c>
      <c r="B2038" t="s">
        <v>179</v>
      </c>
      <c r="C2038" t="s">
        <v>136</v>
      </c>
      <c r="D2038" t="s">
        <v>95</v>
      </c>
      <c r="E2038" t="s">
        <v>64</v>
      </c>
      <c r="F2038" t="s">
        <v>26</v>
      </c>
      <c r="G2038">
        <v>43502</v>
      </c>
      <c r="H2038">
        <v>760</v>
      </c>
      <c r="I2038">
        <v>190</v>
      </c>
      <c r="J2038">
        <v>17</v>
      </c>
      <c r="K2038">
        <v>1885.11</v>
      </c>
      <c r="L2038">
        <v>2880.17</v>
      </c>
      <c r="M2038">
        <v>8</v>
      </c>
      <c r="N2038">
        <v>15</v>
      </c>
      <c r="O2038" t="s">
        <v>23</v>
      </c>
    </row>
    <row r="2039" spans="1:15" x14ac:dyDescent="0.25">
      <c r="A2039" t="s">
        <v>76</v>
      </c>
      <c r="B2039" t="s">
        <v>77</v>
      </c>
      <c r="C2039" t="s">
        <v>152</v>
      </c>
      <c r="D2039" t="s">
        <v>79</v>
      </c>
      <c r="E2039" t="s">
        <v>42</v>
      </c>
      <c r="F2039" t="s">
        <v>20</v>
      </c>
      <c r="G2039">
        <v>40049</v>
      </c>
      <c r="H2039">
        <v>823</v>
      </c>
      <c r="I2039">
        <v>358</v>
      </c>
      <c r="J2039">
        <v>25</v>
      </c>
      <c r="K2039">
        <v>1648.56</v>
      </c>
      <c r="L2039">
        <v>3779.89</v>
      </c>
      <c r="M2039">
        <v>14</v>
      </c>
      <c r="N2039">
        <v>27</v>
      </c>
      <c r="O2039" t="s">
        <v>23</v>
      </c>
    </row>
    <row r="2040" spans="1:15" x14ac:dyDescent="0.25">
      <c r="A2040" t="s">
        <v>76</v>
      </c>
      <c r="B2040" t="s">
        <v>77</v>
      </c>
      <c r="C2040" t="s">
        <v>182</v>
      </c>
      <c r="D2040" t="s">
        <v>79</v>
      </c>
      <c r="E2040" t="s">
        <v>42</v>
      </c>
      <c r="F2040" t="s">
        <v>55</v>
      </c>
      <c r="G2040">
        <v>59051</v>
      </c>
      <c r="H2040">
        <v>807</v>
      </c>
      <c r="I2040">
        <v>207</v>
      </c>
      <c r="J2040">
        <v>29</v>
      </c>
      <c r="K2040">
        <v>1243.67</v>
      </c>
      <c r="L2040">
        <v>6430.88</v>
      </c>
      <c r="M2040">
        <v>15</v>
      </c>
      <c r="N2040">
        <v>9</v>
      </c>
      <c r="O2040" t="s">
        <v>23</v>
      </c>
    </row>
    <row r="2041" spans="1:15" x14ac:dyDescent="0.25">
      <c r="A2041" t="s">
        <v>76</v>
      </c>
      <c r="B2041" t="s">
        <v>77</v>
      </c>
      <c r="C2041" t="s">
        <v>504</v>
      </c>
      <c r="D2041" t="s">
        <v>82</v>
      </c>
      <c r="E2041" t="s">
        <v>42</v>
      </c>
      <c r="F2041" t="s">
        <v>20</v>
      </c>
      <c r="G2041">
        <v>54643</v>
      </c>
      <c r="H2041">
        <v>792</v>
      </c>
      <c r="I2041">
        <v>249</v>
      </c>
      <c r="J2041">
        <v>48</v>
      </c>
      <c r="K2041">
        <v>1807.94</v>
      </c>
      <c r="L2041">
        <v>10193.26</v>
      </c>
      <c r="M2041">
        <v>22</v>
      </c>
      <c r="N2041">
        <v>27</v>
      </c>
      <c r="O2041" t="s">
        <v>23</v>
      </c>
    </row>
    <row r="2042" spans="1:15" x14ac:dyDescent="0.25">
      <c r="A2042" t="s">
        <v>44</v>
      </c>
      <c r="B2042" t="s">
        <v>45</v>
      </c>
      <c r="C2042" t="s">
        <v>441</v>
      </c>
      <c r="D2042" t="s">
        <v>18</v>
      </c>
      <c r="E2042" t="s">
        <v>19</v>
      </c>
      <c r="F2042" t="s">
        <v>51</v>
      </c>
      <c r="G2042">
        <v>11945</v>
      </c>
      <c r="H2042">
        <v>235</v>
      </c>
      <c r="I2042">
        <v>90</v>
      </c>
      <c r="J2042">
        <v>26</v>
      </c>
      <c r="K2042">
        <v>1849.81</v>
      </c>
      <c r="L2042">
        <v>12116.52</v>
      </c>
      <c r="M2042">
        <v>14</v>
      </c>
      <c r="N2042">
        <v>8</v>
      </c>
      <c r="O2042" t="s">
        <v>21</v>
      </c>
    </row>
    <row r="2043" spans="1:15" x14ac:dyDescent="0.25">
      <c r="A2043" t="s">
        <v>72</v>
      </c>
      <c r="B2043" t="s">
        <v>73</v>
      </c>
      <c r="C2043" t="s">
        <v>84</v>
      </c>
      <c r="D2043" t="s">
        <v>70</v>
      </c>
      <c r="E2043" t="s">
        <v>31</v>
      </c>
      <c r="F2043" t="s">
        <v>26</v>
      </c>
      <c r="G2043">
        <v>64109</v>
      </c>
      <c r="H2043">
        <v>3175</v>
      </c>
      <c r="I2043">
        <v>1205</v>
      </c>
      <c r="J2043">
        <v>286</v>
      </c>
      <c r="K2043">
        <v>10121.02</v>
      </c>
      <c r="L2043">
        <v>62484.47</v>
      </c>
      <c r="M2043">
        <v>182</v>
      </c>
      <c r="N2043">
        <v>25</v>
      </c>
      <c r="O2043" t="s">
        <v>23</v>
      </c>
    </row>
    <row r="2044" spans="1:15" x14ac:dyDescent="0.25">
      <c r="A2044" t="s">
        <v>47</v>
      </c>
      <c r="B2044" t="s">
        <v>48</v>
      </c>
      <c r="C2044" t="s">
        <v>157</v>
      </c>
      <c r="D2044" t="s">
        <v>49</v>
      </c>
      <c r="E2044" t="s">
        <v>37</v>
      </c>
      <c r="F2044" t="s">
        <v>51</v>
      </c>
      <c r="G2044">
        <v>32894</v>
      </c>
      <c r="H2044">
        <v>1249</v>
      </c>
      <c r="I2044">
        <v>621</v>
      </c>
      <c r="J2044">
        <v>95</v>
      </c>
      <c r="K2044">
        <v>2503.2600000000002</v>
      </c>
      <c r="L2044">
        <v>22578.639999999999</v>
      </c>
      <c r="M2044">
        <v>49</v>
      </c>
      <c r="N2044">
        <v>19</v>
      </c>
      <c r="O2044" t="s">
        <v>21</v>
      </c>
    </row>
    <row r="2045" spans="1:15" x14ac:dyDescent="0.25">
      <c r="A2045" t="s">
        <v>33</v>
      </c>
      <c r="B2045" t="s">
        <v>34</v>
      </c>
      <c r="C2045" t="s">
        <v>134</v>
      </c>
      <c r="D2045" t="s">
        <v>170</v>
      </c>
      <c r="E2045" t="s">
        <v>37</v>
      </c>
      <c r="F2045" t="s">
        <v>32</v>
      </c>
      <c r="G2045">
        <v>15156</v>
      </c>
      <c r="H2045">
        <v>562</v>
      </c>
      <c r="I2045">
        <v>201</v>
      </c>
      <c r="J2045">
        <v>72</v>
      </c>
      <c r="K2045">
        <v>2231.83</v>
      </c>
      <c r="L2045">
        <v>21314.799999999999</v>
      </c>
      <c r="M2045">
        <v>56</v>
      </c>
      <c r="N2045">
        <v>25</v>
      </c>
      <c r="O2045" t="s">
        <v>43</v>
      </c>
    </row>
    <row r="2046" spans="1:15" x14ac:dyDescent="0.25">
      <c r="A2046" t="s">
        <v>72</v>
      </c>
      <c r="B2046" t="s">
        <v>73</v>
      </c>
      <c r="C2046" t="s">
        <v>647</v>
      </c>
      <c r="D2046" t="s">
        <v>63</v>
      </c>
      <c r="E2046" t="s">
        <v>31</v>
      </c>
      <c r="F2046" t="s">
        <v>32</v>
      </c>
      <c r="G2046">
        <v>31128</v>
      </c>
      <c r="H2046">
        <v>1266</v>
      </c>
      <c r="I2046">
        <v>428</v>
      </c>
      <c r="J2046">
        <v>114</v>
      </c>
      <c r="K2046">
        <v>4043.2</v>
      </c>
      <c r="L2046">
        <v>26163.09</v>
      </c>
      <c r="M2046">
        <v>78</v>
      </c>
      <c r="N2046">
        <v>28</v>
      </c>
      <c r="O2046" t="s">
        <v>21</v>
      </c>
    </row>
    <row r="2047" spans="1:15" x14ac:dyDescent="0.25">
      <c r="A2047" t="s">
        <v>60</v>
      </c>
      <c r="B2047" t="s">
        <v>61</v>
      </c>
      <c r="C2047" t="s">
        <v>147</v>
      </c>
      <c r="D2047" t="s">
        <v>63</v>
      </c>
      <c r="E2047" t="s">
        <v>64</v>
      </c>
      <c r="F2047" t="s">
        <v>51</v>
      </c>
      <c r="G2047">
        <v>45442</v>
      </c>
      <c r="H2047">
        <v>1161</v>
      </c>
      <c r="I2047">
        <v>295</v>
      </c>
      <c r="J2047">
        <v>70</v>
      </c>
      <c r="K2047">
        <v>2484.63</v>
      </c>
      <c r="L2047">
        <v>13570.3</v>
      </c>
      <c r="M2047">
        <v>49</v>
      </c>
      <c r="N2047">
        <v>7</v>
      </c>
      <c r="O2047" t="s">
        <v>43</v>
      </c>
    </row>
    <row r="2048" spans="1:15" x14ac:dyDescent="0.25">
      <c r="A2048" t="s">
        <v>60</v>
      </c>
      <c r="B2048" t="s">
        <v>61</v>
      </c>
      <c r="C2048" t="s">
        <v>180</v>
      </c>
      <c r="D2048" t="s">
        <v>86</v>
      </c>
      <c r="E2048" t="s">
        <v>64</v>
      </c>
      <c r="F2048" t="s">
        <v>26</v>
      </c>
      <c r="G2048">
        <v>25821</v>
      </c>
      <c r="H2048">
        <v>816</v>
      </c>
      <c r="I2048">
        <v>382</v>
      </c>
      <c r="J2048">
        <v>66</v>
      </c>
      <c r="K2048">
        <v>2434.2399999999998</v>
      </c>
      <c r="L2048">
        <v>13277.87</v>
      </c>
      <c r="M2048">
        <v>43</v>
      </c>
      <c r="N2048">
        <v>24</v>
      </c>
      <c r="O2048" t="s">
        <v>23</v>
      </c>
    </row>
    <row r="2049" spans="1:15" x14ac:dyDescent="0.25">
      <c r="A2049" t="s">
        <v>38</v>
      </c>
      <c r="B2049" t="s">
        <v>39</v>
      </c>
      <c r="C2049" t="s">
        <v>555</v>
      </c>
      <c r="D2049" t="s">
        <v>106</v>
      </c>
      <c r="E2049" t="s">
        <v>42</v>
      </c>
      <c r="F2049" t="s">
        <v>51</v>
      </c>
      <c r="G2049">
        <v>49390</v>
      </c>
      <c r="H2049">
        <v>2358</v>
      </c>
      <c r="I2049">
        <v>1235</v>
      </c>
      <c r="J2049">
        <v>154</v>
      </c>
      <c r="K2049">
        <v>7860.51</v>
      </c>
      <c r="L2049">
        <v>39120.199999999997</v>
      </c>
      <c r="M2049">
        <v>97</v>
      </c>
      <c r="O2049" t="s">
        <v>23</v>
      </c>
    </row>
    <row r="2050" spans="1:15" x14ac:dyDescent="0.25">
      <c r="A2050" t="s">
        <v>27</v>
      </c>
      <c r="B2050" t="s">
        <v>28</v>
      </c>
      <c r="C2050" t="s">
        <v>50</v>
      </c>
      <c r="D2050" t="s">
        <v>89</v>
      </c>
      <c r="E2050" t="s">
        <v>31</v>
      </c>
      <c r="F2050" t="s">
        <v>32</v>
      </c>
      <c r="G2050">
        <v>51522</v>
      </c>
      <c r="H2050">
        <v>3322</v>
      </c>
      <c r="I2050">
        <v>1038</v>
      </c>
      <c r="J2050">
        <v>385</v>
      </c>
      <c r="K2050">
        <v>1906.11</v>
      </c>
      <c r="L2050">
        <v>113461.61</v>
      </c>
      <c r="M2050">
        <v>273</v>
      </c>
      <c r="N2050">
        <v>25</v>
      </c>
      <c r="O2050" t="s">
        <v>23</v>
      </c>
    </row>
    <row r="2051" spans="1:15" x14ac:dyDescent="0.25">
      <c r="A2051" t="s">
        <v>98</v>
      </c>
      <c r="B2051" t="s">
        <v>99</v>
      </c>
      <c r="C2051" t="s">
        <v>575</v>
      </c>
      <c r="D2051" t="s">
        <v>120</v>
      </c>
      <c r="E2051" t="s">
        <v>42</v>
      </c>
      <c r="F2051" t="s">
        <v>55</v>
      </c>
      <c r="G2051">
        <v>8996</v>
      </c>
      <c r="H2051">
        <v>1338</v>
      </c>
      <c r="I2051">
        <v>566</v>
      </c>
      <c r="J2051">
        <v>197</v>
      </c>
      <c r="K2051">
        <v>921.12</v>
      </c>
      <c r="L2051">
        <v>41852.519999999997</v>
      </c>
      <c r="M2051">
        <v>148</v>
      </c>
      <c r="N2051">
        <v>14</v>
      </c>
      <c r="O2051" t="s">
        <v>21</v>
      </c>
    </row>
    <row r="2052" spans="1:15" x14ac:dyDescent="0.25">
      <c r="A2052" t="s">
        <v>129</v>
      </c>
      <c r="B2052" t="s">
        <v>130</v>
      </c>
      <c r="C2052" t="s">
        <v>275</v>
      </c>
      <c r="D2052" t="s">
        <v>79</v>
      </c>
      <c r="E2052" t="s">
        <v>31</v>
      </c>
      <c r="F2052" t="s">
        <v>51</v>
      </c>
      <c r="G2052">
        <v>50262</v>
      </c>
      <c r="H2052">
        <v>1170</v>
      </c>
      <c r="I2052">
        <v>507</v>
      </c>
      <c r="J2052">
        <v>73</v>
      </c>
      <c r="K2052">
        <v>1642.39</v>
      </c>
      <c r="L2052">
        <v>17861.73</v>
      </c>
      <c r="M2052">
        <v>36</v>
      </c>
      <c r="N2052">
        <v>22</v>
      </c>
    </row>
    <row r="2053" spans="1:15" x14ac:dyDescent="0.25">
      <c r="A2053" t="s">
        <v>178</v>
      </c>
      <c r="B2053" t="s">
        <v>179</v>
      </c>
      <c r="C2053" t="s">
        <v>610</v>
      </c>
      <c r="D2053" t="s">
        <v>95</v>
      </c>
      <c r="E2053" t="s">
        <v>64</v>
      </c>
      <c r="F2053" t="s">
        <v>32</v>
      </c>
      <c r="G2053">
        <v>62000</v>
      </c>
      <c r="H2053">
        <v>919</v>
      </c>
      <c r="I2053">
        <v>314</v>
      </c>
      <c r="J2053">
        <v>20</v>
      </c>
      <c r="K2053">
        <v>3074.98</v>
      </c>
      <c r="L2053">
        <v>2618.73</v>
      </c>
      <c r="M2053">
        <v>7</v>
      </c>
      <c r="N2053">
        <v>26</v>
      </c>
      <c r="O2053" t="s">
        <v>43</v>
      </c>
    </row>
    <row r="2054" spans="1:15" x14ac:dyDescent="0.25">
      <c r="A2054" t="s">
        <v>113</v>
      </c>
      <c r="B2054" t="s">
        <v>114</v>
      </c>
      <c r="C2054" t="s">
        <v>389</v>
      </c>
      <c r="D2054" t="s">
        <v>164</v>
      </c>
      <c r="E2054" t="s">
        <v>19</v>
      </c>
      <c r="F2054" t="s">
        <v>32</v>
      </c>
      <c r="G2054">
        <v>38520</v>
      </c>
      <c r="H2054">
        <v>1916</v>
      </c>
      <c r="I2054">
        <v>832</v>
      </c>
      <c r="J2054">
        <v>203</v>
      </c>
      <c r="K2054">
        <v>5956.72</v>
      </c>
      <c r="L2054">
        <v>55463.17</v>
      </c>
      <c r="M2054">
        <v>156</v>
      </c>
      <c r="N2054">
        <v>28</v>
      </c>
      <c r="O2054" t="s">
        <v>21</v>
      </c>
    </row>
    <row r="2055" spans="1:15" x14ac:dyDescent="0.25">
      <c r="A2055" t="s">
        <v>44</v>
      </c>
      <c r="B2055" t="s">
        <v>45</v>
      </c>
      <c r="C2055" t="s">
        <v>507</v>
      </c>
      <c r="D2055" t="s">
        <v>25</v>
      </c>
      <c r="E2055" t="s">
        <v>19</v>
      </c>
      <c r="F2055" t="s">
        <v>26</v>
      </c>
      <c r="G2055">
        <v>6897</v>
      </c>
      <c r="H2055">
        <v>125</v>
      </c>
      <c r="I2055">
        <v>42</v>
      </c>
      <c r="J2055">
        <v>11</v>
      </c>
      <c r="K2055">
        <v>942.06</v>
      </c>
      <c r="L2055">
        <v>6313.87</v>
      </c>
      <c r="M2055">
        <v>5</v>
      </c>
      <c r="N2055">
        <v>22</v>
      </c>
      <c r="O2055" t="s">
        <v>23</v>
      </c>
    </row>
    <row r="2056" spans="1:15" x14ac:dyDescent="0.25">
      <c r="A2056" t="s">
        <v>33</v>
      </c>
      <c r="B2056" t="s">
        <v>34</v>
      </c>
      <c r="C2056" t="s">
        <v>355</v>
      </c>
      <c r="D2056" t="s">
        <v>164</v>
      </c>
      <c r="E2056" t="s">
        <v>37</v>
      </c>
      <c r="F2056" t="s">
        <v>51</v>
      </c>
      <c r="G2056">
        <v>14178</v>
      </c>
      <c r="H2056">
        <v>726</v>
      </c>
      <c r="I2056">
        <v>244</v>
      </c>
      <c r="J2056">
        <v>97</v>
      </c>
      <c r="K2056">
        <v>1902.49</v>
      </c>
      <c r="L2056">
        <v>33775.19</v>
      </c>
      <c r="M2056">
        <v>69</v>
      </c>
      <c r="N2056">
        <v>29</v>
      </c>
      <c r="O2056" t="s">
        <v>23</v>
      </c>
    </row>
    <row r="2057" spans="1:15" x14ac:dyDescent="0.25">
      <c r="A2057" t="s">
        <v>38</v>
      </c>
      <c r="B2057" t="s">
        <v>39</v>
      </c>
      <c r="C2057" t="s">
        <v>273</v>
      </c>
      <c r="D2057" t="s">
        <v>106</v>
      </c>
      <c r="E2057" t="s">
        <v>42</v>
      </c>
      <c r="F2057" t="s">
        <v>26</v>
      </c>
      <c r="G2057">
        <v>43907</v>
      </c>
      <c r="H2057">
        <v>2242</v>
      </c>
      <c r="I2057">
        <v>1037</v>
      </c>
      <c r="J2057">
        <v>164</v>
      </c>
      <c r="K2057">
        <v>7034.58</v>
      </c>
      <c r="L2057">
        <v>41992.86</v>
      </c>
      <c r="M2057">
        <v>83</v>
      </c>
      <c r="N2057">
        <v>29</v>
      </c>
      <c r="O2057" t="s">
        <v>43</v>
      </c>
    </row>
    <row r="2058" spans="1:15" x14ac:dyDescent="0.25">
      <c r="A2058" t="s">
        <v>15</v>
      </c>
      <c r="B2058" t="s">
        <v>16</v>
      </c>
      <c r="C2058" t="s">
        <v>648</v>
      </c>
      <c r="D2058" t="s">
        <v>25</v>
      </c>
      <c r="E2058" t="s">
        <v>19</v>
      </c>
      <c r="F2058" t="s">
        <v>32</v>
      </c>
      <c r="G2058">
        <v>14405</v>
      </c>
      <c r="H2058">
        <v>377</v>
      </c>
      <c r="I2058">
        <v>113</v>
      </c>
      <c r="J2058">
        <v>32</v>
      </c>
      <c r="K2058">
        <v>3101.38</v>
      </c>
      <c r="L2058">
        <v>16966.259999999998</v>
      </c>
      <c r="M2058">
        <v>18</v>
      </c>
      <c r="N2058">
        <v>12</v>
      </c>
      <c r="O2058" t="s">
        <v>21</v>
      </c>
    </row>
    <row r="2059" spans="1:15" x14ac:dyDescent="0.25">
      <c r="A2059" t="s">
        <v>129</v>
      </c>
      <c r="B2059" t="s">
        <v>130</v>
      </c>
      <c r="C2059" t="s">
        <v>392</v>
      </c>
      <c r="D2059" t="s">
        <v>108</v>
      </c>
      <c r="E2059" t="s">
        <v>31</v>
      </c>
      <c r="F2059" t="s">
        <v>32</v>
      </c>
      <c r="G2059">
        <v>50634</v>
      </c>
      <c r="H2059">
        <v>856</v>
      </c>
      <c r="I2059">
        <v>347</v>
      </c>
      <c r="J2059">
        <v>33</v>
      </c>
      <c r="K2059">
        <v>1778.66</v>
      </c>
      <c r="L2059">
        <v>7167.24</v>
      </c>
      <c r="M2059">
        <v>19</v>
      </c>
      <c r="N2059">
        <v>25</v>
      </c>
      <c r="O2059" t="s">
        <v>43</v>
      </c>
    </row>
    <row r="2060" spans="1:15" x14ac:dyDescent="0.25">
      <c r="A2060" t="s">
        <v>98</v>
      </c>
      <c r="B2060" t="s">
        <v>99</v>
      </c>
      <c r="C2060" t="s">
        <v>519</v>
      </c>
      <c r="D2060" t="s">
        <v>103</v>
      </c>
      <c r="E2060" t="s">
        <v>42</v>
      </c>
      <c r="F2060" t="s">
        <v>26</v>
      </c>
      <c r="G2060">
        <v>10163</v>
      </c>
      <c r="H2060">
        <v>1071</v>
      </c>
      <c r="I2060">
        <v>493</v>
      </c>
      <c r="J2060">
        <v>191</v>
      </c>
      <c r="K2060">
        <v>808.2</v>
      </c>
      <c r="L2060">
        <v>66675.39</v>
      </c>
      <c r="M2060">
        <v>151</v>
      </c>
      <c r="N2060">
        <v>16</v>
      </c>
      <c r="O2060" t="s">
        <v>21</v>
      </c>
    </row>
    <row r="2061" spans="1:15" x14ac:dyDescent="0.25">
      <c r="A2061" t="s">
        <v>27</v>
      </c>
      <c r="B2061" t="s">
        <v>28</v>
      </c>
      <c r="C2061" t="s">
        <v>231</v>
      </c>
      <c r="D2061" t="s">
        <v>138</v>
      </c>
      <c r="E2061" t="s">
        <v>31</v>
      </c>
      <c r="F2061" t="s">
        <v>51</v>
      </c>
      <c r="G2061">
        <v>19714</v>
      </c>
      <c r="H2061">
        <v>1320</v>
      </c>
      <c r="I2061">
        <v>518</v>
      </c>
      <c r="J2061">
        <v>139</v>
      </c>
      <c r="K2061">
        <v>343.48</v>
      </c>
      <c r="L2061">
        <v>45141.16</v>
      </c>
      <c r="M2061">
        <v>102</v>
      </c>
      <c r="N2061">
        <v>24</v>
      </c>
      <c r="O2061" t="s">
        <v>43</v>
      </c>
    </row>
    <row r="2062" spans="1:15" x14ac:dyDescent="0.25">
      <c r="A2062" t="s">
        <v>52</v>
      </c>
      <c r="B2062" t="s">
        <v>53</v>
      </c>
      <c r="C2062" t="s">
        <v>132</v>
      </c>
      <c r="D2062" t="s">
        <v>138</v>
      </c>
      <c r="E2062" t="s">
        <v>37</v>
      </c>
      <c r="F2062" t="s">
        <v>51</v>
      </c>
      <c r="G2062">
        <v>57057</v>
      </c>
      <c r="H2062">
        <v>3662</v>
      </c>
      <c r="I2062">
        <v>1416</v>
      </c>
      <c r="J2062">
        <v>516</v>
      </c>
      <c r="K2062">
        <v>1611.74</v>
      </c>
      <c r="L2062">
        <v>188498.66</v>
      </c>
      <c r="M2062">
        <v>436</v>
      </c>
      <c r="N2062">
        <v>24</v>
      </c>
      <c r="O2062" t="s">
        <v>43</v>
      </c>
    </row>
    <row r="2063" spans="1:15" x14ac:dyDescent="0.25">
      <c r="A2063" t="s">
        <v>76</v>
      </c>
      <c r="B2063" t="s">
        <v>77</v>
      </c>
      <c r="C2063" t="s">
        <v>649</v>
      </c>
      <c r="D2063" t="s">
        <v>79</v>
      </c>
      <c r="E2063" t="s">
        <v>42</v>
      </c>
      <c r="F2063" t="s">
        <v>26</v>
      </c>
      <c r="G2063">
        <v>68301</v>
      </c>
      <c r="H2063">
        <v>878</v>
      </c>
      <c r="I2063">
        <v>241</v>
      </c>
      <c r="J2063">
        <v>57</v>
      </c>
      <c r="K2063">
        <v>1847.88</v>
      </c>
      <c r="L2063">
        <v>12144.52</v>
      </c>
      <c r="M2063">
        <v>29</v>
      </c>
      <c r="N2063">
        <v>19</v>
      </c>
      <c r="O2063" t="s">
        <v>23</v>
      </c>
    </row>
    <row r="2064" spans="1:15" x14ac:dyDescent="0.25">
      <c r="A2064" t="s">
        <v>76</v>
      </c>
      <c r="B2064" t="s">
        <v>77</v>
      </c>
      <c r="C2064" t="s">
        <v>244</v>
      </c>
      <c r="D2064" t="s">
        <v>82</v>
      </c>
      <c r="E2064" t="s">
        <v>42</v>
      </c>
      <c r="F2064" t="s">
        <v>26</v>
      </c>
      <c r="G2064">
        <v>45848</v>
      </c>
      <c r="H2064">
        <v>947</v>
      </c>
      <c r="I2064">
        <v>276</v>
      </c>
      <c r="J2064">
        <v>44</v>
      </c>
      <c r="K2064">
        <v>1636.27</v>
      </c>
      <c r="L2064">
        <v>7529.35</v>
      </c>
      <c r="M2064">
        <v>21</v>
      </c>
      <c r="N2064">
        <v>27</v>
      </c>
      <c r="O2064" t="s">
        <v>43</v>
      </c>
    </row>
    <row r="2065" spans="1:15" x14ac:dyDescent="0.25">
      <c r="A2065" t="s">
        <v>47</v>
      </c>
      <c r="B2065" t="s">
        <v>48</v>
      </c>
      <c r="C2065" t="s">
        <v>155</v>
      </c>
      <c r="D2065" t="s">
        <v>41</v>
      </c>
      <c r="E2065" t="s">
        <v>37</v>
      </c>
      <c r="F2065" t="s">
        <v>32</v>
      </c>
      <c r="G2065">
        <v>44543</v>
      </c>
      <c r="H2065">
        <v>1897</v>
      </c>
      <c r="I2065">
        <v>847</v>
      </c>
      <c r="J2065">
        <v>152</v>
      </c>
      <c r="K2065">
        <v>4821.1899999999996</v>
      </c>
      <c r="L2065">
        <v>25072.57</v>
      </c>
      <c r="M2065">
        <v>76</v>
      </c>
      <c r="N2065">
        <v>14</v>
      </c>
      <c r="O2065" t="s">
        <v>43</v>
      </c>
    </row>
    <row r="2066" spans="1:15" x14ac:dyDescent="0.25">
      <c r="A2066" t="s">
        <v>65</v>
      </c>
      <c r="B2066" t="s">
        <v>66</v>
      </c>
      <c r="C2066" t="s">
        <v>109</v>
      </c>
      <c r="D2066" t="s">
        <v>120</v>
      </c>
      <c r="E2066" t="s">
        <v>37</v>
      </c>
      <c r="F2066" t="s">
        <v>55</v>
      </c>
      <c r="G2066">
        <v>29942</v>
      </c>
      <c r="H2066">
        <v>2524</v>
      </c>
      <c r="I2066">
        <v>761</v>
      </c>
      <c r="J2066">
        <v>495</v>
      </c>
      <c r="K2066">
        <v>1000.69</v>
      </c>
      <c r="L2066">
        <v>112143.49</v>
      </c>
      <c r="M2066">
        <v>372</v>
      </c>
      <c r="N2066">
        <v>28</v>
      </c>
      <c r="O2066" t="s">
        <v>21</v>
      </c>
    </row>
    <row r="2067" spans="1:15" x14ac:dyDescent="0.25">
      <c r="A2067" t="s">
        <v>76</v>
      </c>
      <c r="B2067" t="s">
        <v>77</v>
      </c>
      <c r="C2067" t="s">
        <v>406</v>
      </c>
      <c r="D2067" t="s">
        <v>79</v>
      </c>
      <c r="E2067" t="s">
        <v>42</v>
      </c>
      <c r="F2067" t="s">
        <v>32</v>
      </c>
      <c r="G2067">
        <v>77470</v>
      </c>
      <c r="H2067">
        <v>922</v>
      </c>
      <c r="I2067">
        <v>323</v>
      </c>
      <c r="J2067">
        <v>30</v>
      </c>
      <c r="K2067">
        <v>1800.4</v>
      </c>
      <c r="L2067">
        <v>6434.37</v>
      </c>
      <c r="M2067">
        <v>16</v>
      </c>
      <c r="N2067">
        <v>12</v>
      </c>
      <c r="O2067" t="s">
        <v>23</v>
      </c>
    </row>
    <row r="2068" spans="1:15" x14ac:dyDescent="0.25">
      <c r="A2068" t="s">
        <v>65</v>
      </c>
      <c r="B2068" t="s">
        <v>66</v>
      </c>
      <c r="C2068" t="s">
        <v>295</v>
      </c>
      <c r="D2068" t="s">
        <v>103</v>
      </c>
      <c r="E2068" t="s">
        <v>37</v>
      </c>
      <c r="F2068" t="s">
        <v>51</v>
      </c>
      <c r="G2068">
        <v>19078</v>
      </c>
      <c r="H2068">
        <v>1554</v>
      </c>
      <c r="I2068">
        <v>415</v>
      </c>
      <c r="J2068">
        <v>277</v>
      </c>
      <c r="K2068">
        <v>896.6</v>
      </c>
      <c r="L2068">
        <v>55758.54</v>
      </c>
      <c r="M2068">
        <v>233</v>
      </c>
      <c r="N2068">
        <v>9</v>
      </c>
      <c r="O2068" t="s">
        <v>43</v>
      </c>
    </row>
    <row r="2069" spans="1:15" x14ac:dyDescent="0.25">
      <c r="A2069" t="s">
        <v>52</v>
      </c>
      <c r="B2069" t="s">
        <v>53</v>
      </c>
      <c r="C2069" t="s">
        <v>354</v>
      </c>
      <c r="D2069" t="s">
        <v>89</v>
      </c>
      <c r="E2069" t="s">
        <v>37</v>
      </c>
      <c r="F2069" t="s">
        <v>20</v>
      </c>
      <c r="G2069">
        <v>64729</v>
      </c>
      <c r="H2069">
        <v>4675</v>
      </c>
      <c r="I2069">
        <v>1640</v>
      </c>
      <c r="J2069">
        <v>532</v>
      </c>
      <c r="K2069">
        <v>2240.52</v>
      </c>
      <c r="L2069">
        <v>147061.57</v>
      </c>
      <c r="M2069">
        <v>447</v>
      </c>
      <c r="N2069">
        <v>7</v>
      </c>
      <c r="O2069" t="s">
        <v>21</v>
      </c>
    </row>
    <row r="2070" spans="1:15" x14ac:dyDescent="0.25">
      <c r="A2070" t="s">
        <v>98</v>
      </c>
      <c r="B2070" t="s">
        <v>99</v>
      </c>
      <c r="C2070" t="s">
        <v>315</v>
      </c>
      <c r="D2070" t="s">
        <v>68</v>
      </c>
      <c r="E2070" t="s">
        <v>42</v>
      </c>
      <c r="F2070" t="s">
        <v>32</v>
      </c>
      <c r="G2070">
        <v>9757</v>
      </c>
      <c r="H2070">
        <v>909</v>
      </c>
      <c r="I2070">
        <v>342</v>
      </c>
      <c r="J2070">
        <v>131</v>
      </c>
      <c r="K2070">
        <v>712.92</v>
      </c>
      <c r="L2070">
        <v>37567.24</v>
      </c>
      <c r="M2070">
        <v>93</v>
      </c>
      <c r="N2070">
        <v>26</v>
      </c>
      <c r="O2070" t="s">
        <v>21</v>
      </c>
    </row>
    <row r="2071" spans="1:15" x14ac:dyDescent="0.25">
      <c r="A2071" t="s">
        <v>178</v>
      </c>
      <c r="B2071" t="s">
        <v>179</v>
      </c>
      <c r="C2071" t="s">
        <v>94</v>
      </c>
      <c r="D2071" t="s">
        <v>149</v>
      </c>
      <c r="E2071" t="s">
        <v>64</v>
      </c>
      <c r="F2071" t="s">
        <v>32</v>
      </c>
      <c r="G2071">
        <v>62304</v>
      </c>
      <c r="H2071">
        <v>324</v>
      </c>
      <c r="I2071">
        <v>109</v>
      </c>
      <c r="J2071">
        <v>7</v>
      </c>
      <c r="K2071">
        <v>706.18</v>
      </c>
      <c r="L2071">
        <v>1053.43</v>
      </c>
      <c r="M2071">
        <v>3</v>
      </c>
      <c r="N2071">
        <v>12</v>
      </c>
      <c r="O2071" t="s">
        <v>43</v>
      </c>
    </row>
    <row r="2072" spans="1:15" x14ac:dyDescent="0.25">
      <c r="A2072" t="s">
        <v>15</v>
      </c>
      <c r="B2072" t="s">
        <v>16</v>
      </c>
      <c r="C2072" t="s">
        <v>342</v>
      </c>
      <c r="D2072" t="s">
        <v>25</v>
      </c>
      <c r="E2072" t="s">
        <v>19</v>
      </c>
      <c r="F2072" t="s">
        <v>20</v>
      </c>
      <c r="G2072">
        <v>7048</v>
      </c>
      <c r="H2072">
        <v>232</v>
      </c>
      <c r="I2072">
        <v>107</v>
      </c>
      <c r="J2072">
        <v>26</v>
      </c>
      <c r="K2072">
        <v>1883.96</v>
      </c>
      <c r="L2072">
        <v>19028.400000000001</v>
      </c>
      <c r="M2072">
        <v>11</v>
      </c>
      <c r="N2072">
        <v>24</v>
      </c>
      <c r="O2072" t="s">
        <v>23</v>
      </c>
    </row>
    <row r="2073" spans="1:15" x14ac:dyDescent="0.25">
      <c r="A2073" t="s">
        <v>76</v>
      </c>
      <c r="B2073" t="s">
        <v>77</v>
      </c>
      <c r="C2073" t="s">
        <v>204</v>
      </c>
      <c r="D2073" t="s">
        <v>82</v>
      </c>
      <c r="E2073" t="s">
        <v>42</v>
      </c>
      <c r="F2073" t="s">
        <v>55</v>
      </c>
      <c r="G2073">
        <v>58776</v>
      </c>
      <c r="H2073">
        <v>938</v>
      </c>
      <c r="I2073">
        <v>315</v>
      </c>
      <c r="J2073">
        <v>45</v>
      </c>
      <c r="K2073">
        <v>2119.91</v>
      </c>
      <c r="L2073">
        <v>6914.79</v>
      </c>
      <c r="M2073">
        <v>26</v>
      </c>
      <c r="N2073">
        <v>16</v>
      </c>
      <c r="O2073" t="s">
        <v>23</v>
      </c>
    </row>
    <row r="2074" spans="1:15" x14ac:dyDescent="0.25">
      <c r="A2074" t="s">
        <v>33</v>
      </c>
      <c r="B2074" t="s">
        <v>34</v>
      </c>
      <c r="C2074" t="s">
        <v>366</v>
      </c>
      <c r="D2074" t="s">
        <v>164</v>
      </c>
      <c r="E2074" t="s">
        <v>37</v>
      </c>
      <c r="F2074" t="s">
        <v>26</v>
      </c>
      <c r="G2074">
        <v>49176</v>
      </c>
      <c r="H2074">
        <v>2712</v>
      </c>
      <c r="I2074">
        <v>1117</v>
      </c>
      <c r="J2074">
        <v>256</v>
      </c>
      <c r="K2074">
        <v>11510.88</v>
      </c>
      <c r="L2074">
        <v>57792.2</v>
      </c>
      <c r="M2074">
        <v>181</v>
      </c>
      <c r="N2074">
        <v>21</v>
      </c>
      <c r="O2074" t="s">
        <v>23</v>
      </c>
    </row>
    <row r="2075" spans="1:15" x14ac:dyDescent="0.25">
      <c r="A2075" t="s">
        <v>178</v>
      </c>
      <c r="B2075" t="s">
        <v>179</v>
      </c>
      <c r="C2075" t="s">
        <v>650</v>
      </c>
      <c r="D2075" t="s">
        <v>95</v>
      </c>
      <c r="E2075" t="s">
        <v>64</v>
      </c>
      <c r="F2075" t="s">
        <v>26</v>
      </c>
      <c r="G2075">
        <v>22948</v>
      </c>
      <c r="H2075">
        <v>380</v>
      </c>
      <c r="I2075">
        <v>130</v>
      </c>
      <c r="J2075">
        <v>11</v>
      </c>
      <c r="K2075">
        <v>1153.0899999999999</v>
      </c>
      <c r="L2075">
        <v>1613.88</v>
      </c>
      <c r="M2075">
        <v>4</v>
      </c>
      <c r="N2075">
        <v>12</v>
      </c>
      <c r="O2075" t="s">
        <v>21</v>
      </c>
    </row>
    <row r="2076" spans="1:15" x14ac:dyDescent="0.25">
      <c r="A2076" t="s">
        <v>178</v>
      </c>
      <c r="B2076" t="s">
        <v>179</v>
      </c>
      <c r="C2076" t="s">
        <v>651</v>
      </c>
      <c r="D2076" t="s">
        <v>95</v>
      </c>
      <c r="E2076" t="s">
        <v>64</v>
      </c>
      <c r="F2076" t="s">
        <v>51</v>
      </c>
      <c r="G2076">
        <v>27191</v>
      </c>
      <c r="H2076">
        <v>247</v>
      </c>
      <c r="I2076">
        <v>132</v>
      </c>
      <c r="J2076">
        <v>8</v>
      </c>
      <c r="K2076">
        <v>883.67</v>
      </c>
      <c r="L2076">
        <v>1504.99</v>
      </c>
      <c r="M2076">
        <v>4</v>
      </c>
      <c r="N2076">
        <v>28</v>
      </c>
      <c r="O2076" t="s">
        <v>21</v>
      </c>
    </row>
    <row r="2077" spans="1:15" x14ac:dyDescent="0.25">
      <c r="A2077" t="s">
        <v>38</v>
      </c>
      <c r="B2077" t="s">
        <v>39</v>
      </c>
      <c r="C2077" t="s">
        <v>652</v>
      </c>
      <c r="D2077" t="s">
        <v>106</v>
      </c>
      <c r="E2077" t="s">
        <v>42</v>
      </c>
      <c r="F2077" t="s">
        <v>20</v>
      </c>
      <c r="G2077">
        <v>34605</v>
      </c>
      <c r="H2077">
        <v>1038</v>
      </c>
      <c r="I2077">
        <v>335</v>
      </c>
      <c r="J2077">
        <v>66</v>
      </c>
      <c r="K2077">
        <v>2254.1</v>
      </c>
      <c r="L2077">
        <v>14186.14</v>
      </c>
      <c r="M2077">
        <v>41</v>
      </c>
      <c r="N2077">
        <v>9</v>
      </c>
      <c r="O2077" t="s">
        <v>23</v>
      </c>
    </row>
    <row r="2078" spans="1:15" x14ac:dyDescent="0.25">
      <c r="A2078" t="s">
        <v>60</v>
      </c>
      <c r="B2078" t="s">
        <v>61</v>
      </c>
      <c r="C2078" t="s">
        <v>136</v>
      </c>
      <c r="D2078" t="s">
        <v>63</v>
      </c>
      <c r="E2078" t="s">
        <v>64</v>
      </c>
      <c r="F2078" t="s">
        <v>51</v>
      </c>
      <c r="G2078">
        <v>45473</v>
      </c>
      <c r="H2078">
        <v>1591</v>
      </c>
      <c r="I2078">
        <v>627</v>
      </c>
      <c r="J2078">
        <v>105</v>
      </c>
      <c r="K2078">
        <v>3681.07</v>
      </c>
      <c r="L2078">
        <v>22497.279999999999</v>
      </c>
      <c r="M2078">
        <v>69</v>
      </c>
      <c r="N2078">
        <v>15</v>
      </c>
      <c r="O2078" t="s">
        <v>43</v>
      </c>
    </row>
    <row r="2079" spans="1:15" x14ac:dyDescent="0.25">
      <c r="A2079" t="s">
        <v>47</v>
      </c>
      <c r="B2079" t="s">
        <v>48</v>
      </c>
      <c r="C2079" t="s">
        <v>653</v>
      </c>
      <c r="D2079" t="s">
        <v>106</v>
      </c>
      <c r="E2079" t="s">
        <v>37</v>
      </c>
      <c r="F2079" t="s">
        <v>26</v>
      </c>
      <c r="G2079">
        <v>42004</v>
      </c>
      <c r="H2079">
        <v>1952</v>
      </c>
      <c r="I2079">
        <v>571</v>
      </c>
      <c r="J2079">
        <v>131</v>
      </c>
      <c r="K2079">
        <v>6375.8</v>
      </c>
      <c r="L2079">
        <v>28649.41</v>
      </c>
      <c r="M2079">
        <v>75</v>
      </c>
      <c r="N2079">
        <v>17</v>
      </c>
      <c r="O2079" t="s">
        <v>23</v>
      </c>
    </row>
    <row r="2080" spans="1:15" x14ac:dyDescent="0.25">
      <c r="A2080" t="s">
        <v>52</v>
      </c>
      <c r="B2080" t="s">
        <v>53</v>
      </c>
      <c r="C2080" t="s">
        <v>143</v>
      </c>
      <c r="D2080" t="s">
        <v>30</v>
      </c>
      <c r="E2080" t="s">
        <v>37</v>
      </c>
      <c r="F2080" t="s">
        <v>20</v>
      </c>
      <c r="G2080">
        <v>44818</v>
      </c>
      <c r="H2080">
        <v>2849</v>
      </c>
      <c r="I2080">
        <v>993</v>
      </c>
      <c r="J2080">
        <v>348</v>
      </c>
      <c r="K2080">
        <v>1187.19</v>
      </c>
      <c r="L2080">
        <v>114842.89</v>
      </c>
      <c r="M2080">
        <v>246</v>
      </c>
      <c r="N2080">
        <v>26</v>
      </c>
      <c r="O2080" t="s">
        <v>21</v>
      </c>
    </row>
    <row r="2081" spans="1:15" x14ac:dyDescent="0.25">
      <c r="A2081" t="s">
        <v>72</v>
      </c>
      <c r="B2081" t="s">
        <v>73</v>
      </c>
      <c r="C2081" t="s">
        <v>192</v>
      </c>
      <c r="D2081" t="s">
        <v>70</v>
      </c>
      <c r="E2081" t="s">
        <v>31</v>
      </c>
      <c r="F2081" t="s">
        <v>51</v>
      </c>
      <c r="G2081">
        <v>34862</v>
      </c>
      <c r="H2081">
        <v>1449</v>
      </c>
      <c r="I2081">
        <v>465</v>
      </c>
      <c r="J2081">
        <v>120</v>
      </c>
      <c r="K2081">
        <v>2944.17</v>
      </c>
      <c r="L2081">
        <v>30497.07</v>
      </c>
      <c r="M2081">
        <v>82</v>
      </c>
      <c r="N2081">
        <v>24</v>
      </c>
      <c r="O2081" t="s">
        <v>21</v>
      </c>
    </row>
    <row r="2082" spans="1:15" x14ac:dyDescent="0.25">
      <c r="A2082" t="s">
        <v>98</v>
      </c>
      <c r="B2082" t="s">
        <v>99</v>
      </c>
      <c r="C2082" t="s">
        <v>590</v>
      </c>
      <c r="D2082" t="s">
        <v>68</v>
      </c>
      <c r="E2082" t="s">
        <v>42</v>
      </c>
      <c r="F2082" t="s">
        <v>20</v>
      </c>
      <c r="G2082">
        <v>10293</v>
      </c>
      <c r="H2082">
        <v>1510</v>
      </c>
      <c r="I2082">
        <v>456</v>
      </c>
      <c r="J2082">
        <v>330</v>
      </c>
      <c r="K2082">
        <v>492.34</v>
      </c>
      <c r="L2082">
        <v>121733.51</v>
      </c>
      <c r="M2082">
        <v>239</v>
      </c>
      <c r="N2082">
        <v>22</v>
      </c>
      <c r="O2082" t="s">
        <v>21</v>
      </c>
    </row>
    <row r="2083" spans="1:15" x14ac:dyDescent="0.25">
      <c r="A2083" t="s">
        <v>44</v>
      </c>
      <c r="B2083" t="s">
        <v>45</v>
      </c>
      <c r="C2083" t="s">
        <v>462</v>
      </c>
      <c r="D2083" t="s">
        <v>18</v>
      </c>
      <c r="E2083" t="s">
        <v>19</v>
      </c>
      <c r="F2083" t="s">
        <v>51</v>
      </c>
      <c r="G2083">
        <v>23790</v>
      </c>
      <c r="H2083">
        <v>723</v>
      </c>
      <c r="I2083">
        <v>376</v>
      </c>
      <c r="J2083">
        <v>70</v>
      </c>
      <c r="K2083">
        <v>6820.52</v>
      </c>
      <c r="L2083">
        <v>42705.04</v>
      </c>
      <c r="M2083">
        <v>41</v>
      </c>
      <c r="O2083" t="s">
        <v>23</v>
      </c>
    </row>
    <row r="2084" spans="1:15" x14ac:dyDescent="0.25">
      <c r="A2084" t="s">
        <v>44</v>
      </c>
      <c r="B2084" t="s">
        <v>45</v>
      </c>
      <c r="C2084" t="s">
        <v>245</v>
      </c>
      <c r="D2084" t="s">
        <v>25</v>
      </c>
      <c r="E2084" t="s">
        <v>19</v>
      </c>
      <c r="F2084" t="s">
        <v>20</v>
      </c>
      <c r="G2084">
        <v>19603</v>
      </c>
      <c r="H2084">
        <v>326</v>
      </c>
      <c r="I2084">
        <v>135</v>
      </c>
      <c r="J2084">
        <v>40</v>
      </c>
      <c r="K2084">
        <v>2112.6799999999998</v>
      </c>
      <c r="L2084">
        <v>21820.09</v>
      </c>
      <c r="M2084">
        <v>22</v>
      </c>
      <c r="N2084">
        <v>14</v>
      </c>
      <c r="O2084" t="s">
        <v>23</v>
      </c>
    </row>
    <row r="2085" spans="1:15" x14ac:dyDescent="0.25">
      <c r="A2085" t="s">
        <v>33</v>
      </c>
      <c r="B2085" t="s">
        <v>34</v>
      </c>
      <c r="C2085" t="s">
        <v>112</v>
      </c>
      <c r="D2085" t="s">
        <v>170</v>
      </c>
      <c r="E2085" t="s">
        <v>37</v>
      </c>
      <c r="F2085" t="s">
        <v>55</v>
      </c>
      <c r="G2085">
        <v>23432</v>
      </c>
      <c r="H2085">
        <v>1148</v>
      </c>
      <c r="I2085">
        <v>475</v>
      </c>
      <c r="J2085">
        <v>142</v>
      </c>
      <c r="K2085">
        <v>4098.32</v>
      </c>
      <c r="L2085">
        <v>33134.28</v>
      </c>
      <c r="M2085">
        <v>120</v>
      </c>
      <c r="N2085">
        <v>8</v>
      </c>
      <c r="O2085" t="s">
        <v>21</v>
      </c>
    </row>
    <row r="2086" spans="1:15" x14ac:dyDescent="0.25">
      <c r="A2086" t="s">
        <v>76</v>
      </c>
      <c r="B2086" t="s">
        <v>77</v>
      </c>
      <c r="C2086" t="s">
        <v>448</v>
      </c>
      <c r="D2086" t="s">
        <v>82</v>
      </c>
      <c r="E2086" t="s">
        <v>42</v>
      </c>
      <c r="F2086" t="s">
        <v>55</v>
      </c>
      <c r="G2086">
        <v>87613</v>
      </c>
      <c r="H2086">
        <v>1167</v>
      </c>
      <c r="I2086">
        <v>482</v>
      </c>
      <c r="J2086">
        <v>76</v>
      </c>
      <c r="K2086">
        <v>2392.4899999999998</v>
      </c>
      <c r="L2086">
        <v>16086.16</v>
      </c>
      <c r="M2086">
        <v>36</v>
      </c>
      <c r="N2086">
        <v>10</v>
      </c>
      <c r="O2086" t="s">
        <v>21</v>
      </c>
    </row>
    <row r="2087" spans="1:15" x14ac:dyDescent="0.25">
      <c r="A2087" t="s">
        <v>129</v>
      </c>
      <c r="B2087" t="s">
        <v>130</v>
      </c>
      <c r="C2087" t="s">
        <v>330</v>
      </c>
      <c r="D2087" t="s">
        <v>108</v>
      </c>
      <c r="E2087" t="s">
        <v>31</v>
      </c>
      <c r="F2087" t="s">
        <v>55</v>
      </c>
      <c r="G2087">
        <v>46580</v>
      </c>
      <c r="H2087">
        <v>1047</v>
      </c>
      <c r="I2087">
        <v>330</v>
      </c>
      <c r="J2087">
        <v>65</v>
      </c>
      <c r="K2087">
        <v>2259.85</v>
      </c>
      <c r="L2087">
        <v>14585.73</v>
      </c>
      <c r="M2087">
        <v>41</v>
      </c>
      <c r="N2087">
        <v>17</v>
      </c>
      <c r="O2087" t="s">
        <v>23</v>
      </c>
    </row>
    <row r="2088" spans="1:15" x14ac:dyDescent="0.25">
      <c r="A2088" t="s">
        <v>47</v>
      </c>
      <c r="B2088" t="s">
        <v>48</v>
      </c>
      <c r="C2088" t="s">
        <v>561</v>
      </c>
      <c r="D2088" t="s">
        <v>106</v>
      </c>
      <c r="E2088" t="s">
        <v>37</v>
      </c>
      <c r="F2088" t="s">
        <v>26</v>
      </c>
      <c r="G2088">
        <v>21710</v>
      </c>
      <c r="H2088">
        <v>674</v>
      </c>
      <c r="J2088">
        <v>50</v>
      </c>
      <c r="K2088">
        <v>1374</v>
      </c>
      <c r="L2088">
        <v>10476.790000000001</v>
      </c>
      <c r="M2088">
        <v>27</v>
      </c>
      <c r="N2088">
        <v>17</v>
      </c>
      <c r="O2088" t="s">
        <v>43</v>
      </c>
    </row>
    <row r="2089" spans="1:15" x14ac:dyDescent="0.25">
      <c r="A2089" t="s">
        <v>76</v>
      </c>
      <c r="B2089" t="s">
        <v>77</v>
      </c>
      <c r="C2089" t="s">
        <v>80</v>
      </c>
      <c r="D2089" t="s">
        <v>79</v>
      </c>
      <c r="E2089" t="s">
        <v>42</v>
      </c>
      <c r="F2089" t="s">
        <v>51</v>
      </c>
      <c r="G2089">
        <v>35992</v>
      </c>
      <c r="H2089">
        <v>421</v>
      </c>
      <c r="I2089">
        <v>194</v>
      </c>
      <c r="J2089">
        <v>12</v>
      </c>
      <c r="K2089">
        <v>869.74</v>
      </c>
      <c r="L2089">
        <v>2249.59</v>
      </c>
      <c r="M2089">
        <v>6</v>
      </c>
      <c r="N2089">
        <v>13</v>
      </c>
      <c r="O2089" t="s">
        <v>21</v>
      </c>
    </row>
    <row r="2090" spans="1:15" x14ac:dyDescent="0.25">
      <c r="A2090" t="s">
        <v>47</v>
      </c>
      <c r="B2090" t="s">
        <v>48</v>
      </c>
      <c r="C2090" t="s">
        <v>480</v>
      </c>
      <c r="D2090" t="s">
        <v>41</v>
      </c>
      <c r="E2090" t="s">
        <v>37</v>
      </c>
      <c r="F2090" t="s">
        <v>26</v>
      </c>
      <c r="G2090">
        <v>49037</v>
      </c>
      <c r="H2090">
        <v>1686</v>
      </c>
      <c r="I2090">
        <v>854</v>
      </c>
      <c r="J2090">
        <v>147</v>
      </c>
      <c r="K2090">
        <v>4720.6000000000004</v>
      </c>
      <c r="L2090">
        <v>25393.23</v>
      </c>
      <c r="M2090">
        <v>100</v>
      </c>
      <c r="N2090">
        <v>26</v>
      </c>
      <c r="O2090" t="s">
        <v>21</v>
      </c>
    </row>
    <row r="2091" spans="1:15" x14ac:dyDescent="0.25">
      <c r="A2091" t="s">
        <v>47</v>
      </c>
      <c r="B2091" t="s">
        <v>48</v>
      </c>
      <c r="C2091" t="s">
        <v>532</v>
      </c>
      <c r="D2091" t="s">
        <v>106</v>
      </c>
      <c r="E2091" t="s">
        <v>37</v>
      </c>
      <c r="F2091" t="s">
        <v>20</v>
      </c>
      <c r="G2091">
        <v>43696</v>
      </c>
      <c r="H2091">
        <v>2074</v>
      </c>
      <c r="I2091">
        <v>1005</v>
      </c>
      <c r="J2091">
        <v>146</v>
      </c>
      <c r="K2091">
        <v>6767.66</v>
      </c>
      <c r="L2091">
        <v>30791.03</v>
      </c>
      <c r="M2091">
        <v>89</v>
      </c>
      <c r="O2091" t="s">
        <v>21</v>
      </c>
    </row>
    <row r="2092" spans="1:15" x14ac:dyDescent="0.25">
      <c r="A2092" t="s">
        <v>113</v>
      </c>
      <c r="B2092" t="s">
        <v>114</v>
      </c>
      <c r="C2092" t="s">
        <v>341</v>
      </c>
      <c r="D2092" t="s">
        <v>58</v>
      </c>
      <c r="E2092" t="s">
        <v>19</v>
      </c>
      <c r="F2092" t="s">
        <v>51</v>
      </c>
      <c r="G2092">
        <v>49425</v>
      </c>
      <c r="H2092">
        <v>3088</v>
      </c>
      <c r="I2092">
        <v>1316</v>
      </c>
      <c r="J2092">
        <v>386</v>
      </c>
      <c r="K2092">
        <v>8883.2800000000007</v>
      </c>
      <c r="L2092">
        <v>95861.62</v>
      </c>
      <c r="M2092">
        <v>232</v>
      </c>
      <c r="N2092">
        <v>8</v>
      </c>
      <c r="O2092" t="s">
        <v>43</v>
      </c>
    </row>
    <row r="2093" spans="1:15" x14ac:dyDescent="0.25">
      <c r="A2093" t="s">
        <v>72</v>
      </c>
      <c r="B2093" t="s">
        <v>73</v>
      </c>
      <c r="C2093" t="s">
        <v>123</v>
      </c>
      <c r="D2093" t="s">
        <v>86</v>
      </c>
      <c r="E2093" t="s">
        <v>31</v>
      </c>
      <c r="F2093" t="s">
        <v>20</v>
      </c>
      <c r="G2093">
        <v>32202</v>
      </c>
      <c r="H2093">
        <v>1310</v>
      </c>
      <c r="I2093">
        <v>616</v>
      </c>
      <c r="J2093">
        <v>91</v>
      </c>
      <c r="K2093">
        <v>2226.8000000000002</v>
      </c>
      <c r="L2093">
        <v>17905.560000000001</v>
      </c>
      <c r="M2093">
        <v>53</v>
      </c>
      <c r="N2093">
        <v>23</v>
      </c>
      <c r="O2093" t="s">
        <v>43</v>
      </c>
    </row>
    <row r="2094" spans="1:15" x14ac:dyDescent="0.25">
      <c r="A2094" t="s">
        <v>47</v>
      </c>
      <c r="B2094" t="s">
        <v>48</v>
      </c>
      <c r="C2094" t="s">
        <v>332</v>
      </c>
      <c r="D2094" t="s">
        <v>49</v>
      </c>
      <c r="E2094" t="s">
        <v>37</v>
      </c>
      <c r="F2094" t="s">
        <v>20</v>
      </c>
      <c r="G2094">
        <v>21749</v>
      </c>
      <c r="H2094">
        <v>684</v>
      </c>
      <c r="I2094">
        <v>225</v>
      </c>
      <c r="J2094">
        <v>55</v>
      </c>
      <c r="K2094">
        <v>2297.96</v>
      </c>
      <c r="L2094">
        <v>12343.83</v>
      </c>
      <c r="M2094">
        <v>29</v>
      </c>
      <c r="N2094">
        <v>13</v>
      </c>
      <c r="O2094" t="s">
        <v>21</v>
      </c>
    </row>
    <row r="2095" spans="1:15" x14ac:dyDescent="0.25">
      <c r="A2095" t="s">
        <v>52</v>
      </c>
      <c r="B2095" t="s">
        <v>53</v>
      </c>
      <c r="C2095" t="s">
        <v>601</v>
      </c>
      <c r="D2095" t="s">
        <v>89</v>
      </c>
      <c r="E2095" t="s">
        <v>37</v>
      </c>
      <c r="F2095" t="s">
        <v>26</v>
      </c>
      <c r="G2095">
        <v>23954</v>
      </c>
      <c r="H2095">
        <v>1224</v>
      </c>
      <c r="I2095">
        <v>373</v>
      </c>
      <c r="J2095">
        <v>137</v>
      </c>
      <c r="K2095">
        <v>260.23</v>
      </c>
      <c r="L2095">
        <v>54490.43</v>
      </c>
      <c r="M2095">
        <v>105</v>
      </c>
      <c r="N2095">
        <v>11</v>
      </c>
      <c r="O2095" t="s">
        <v>21</v>
      </c>
    </row>
    <row r="2096" spans="1:15" x14ac:dyDescent="0.25">
      <c r="A2096" t="s">
        <v>38</v>
      </c>
      <c r="B2096" t="s">
        <v>39</v>
      </c>
      <c r="C2096" t="s">
        <v>151</v>
      </c>
      <c r="D2096" t="s">
        <v>106</v>
      </c>
      <c r="E2096" t="s">
        <v>42</v>
      </c>
      <c r="F2096" t="s">
        <v>26</v>
      </c>
      <c r="G2096">
        <v>19382</v>
      </c>
      <c r="H2096">
        <v>926</v>
      </c>
      <c r="I2096">
        <v>506</v>
      </c>
      <c r="J2096">
        <v>86</v>
      </c>
      <c r="K2096">
        <v>2514.23</v>
      </c>
      <c r="L2096">
        <v>18433.580000000002</v>
      </c>
      <c r="M2096">
        <v>52</v>
      </c>
      <c r="O2096" t="s">
        <v>23</v>
      </c>
    </row>
    <row r="2097" spans="1:15" x14ac:dyDescent="0.25">
      <c r="A2097" t="s">
        <v>92</v>
      </c>
      <c r="B2097" t="s">
        <v>93</v>
      </c>
      <c r="C2097" t="s">
        <v>402</v>
      </c>
      <c r="D2097" t="s">
        <v>95</v>
      </c>
      <c r="E2097" t="s">
        <v>31</v>
      </c>
      <c r="F2097" t="s">
        <v>51</v>
      </c>
      <c r="G2097">
        <v>47173</v>
      </c>
      <c r="H2097">
        <v>437</v>
      </c>
      <c r="I2097">
        <v>213</v>
      </c>
      <c r="J2097">
        <v>14</v>
      </c>
      <c r="K2097">
        <v>1450.78</v>
      </c>
      <c r="L2097">
        <v>2499.66</v>
      </c>
      <c r="M2097">
        <v>6</v>
      </c>
      <c r="N2097">
        <v>7</v>
      </c>
      <c r="O2097" t="s">
        <v>21</v>
      </c>
    </row>
    <row r="2098" spans="1:15" x14ac:dyDescent="0.25">
      <c r="A2098" t="s">
        <v>129</v>
      </c>
      <c r="B2098" t="s">
        <v>130</v>
      </c>
      <c r="C2098" t="s">
        <v>654</v>
      </c>
      <c r="D2098" t="s">
        <v>108</v>
      </c>
      <c r="E2098" t="s">
        <v>31</v>
      </c>
      <c r="F2098" t="s">
        <v>51</v>
      </c>
      <c r="G2098">
        <v>70518</v>
      </c>
      <c r="H2098">
        <v>1396</v>
      </c>
      <c r="I2098">
        <v>643</v>
      </c>
      <c r="J2098">
        <v>85</v>
      </c>
      <c r="K2098">
        <v>1877.04</v>
      </c>
      <c r="L2098">
        <v>15981.53</v>
      </c>
      <c r="M2098">
        <v>40</v>
      </c>
      <c r="N2098">
        <v>17</v>
      </c>
      <c r="O2098" t="s">
        <v>21</v>
      </c>
    </row>
    <row r="2099" spans="1:15" x14ac:dyDescent="0.25">
      <c r="A2099" t="s">
        <v>65</v>
      </c>
      <c r="B2099" t="s">
        <v>66</v>
      </c>
      <c r="C2099" t="s">
        <v>553</v>
      </c>
      <c r="D2099" t="s">
        <v>68</v>
      </c>
      <c r="E2099" t="s">
        <v>37</v>
      </c>
      <c r="F2099" t="s">
        <v>55</v>
      </c>
      <c r="G2099">
        <v>24232</v>
      </c>
      <c r="H2099">
        <v>2174</v>
      </c>
      <c r="I2099">
        <v>1007</v>
      </c>
      <c r="J2099">
        <v>348</v>
      </c>
      <c r="K2099">
        <v>1717.91</v>
      </c>
      <c r="L2099">
        <v>99004.04</v>
      </c>
      <c r="M2099">
        <v>264</v>
      </c>
      <c r="N2099">
        <v>16</v>
      </c>
      <c r="O2099" t="s">
        <v>23</v>
      </c>
    </row>
    <row r="2100" spans="1:15" x14ac:dyDescent="0.25">
      <c r="A2100" t="s">
        <v>72</v>
      </c>
      <c r="B2100" t="s">
        <v>73</v>
      </c>
      <c r="C2100" t="s">
        <v>434</v>
      </c>
      <c r="D2100" t="s">
        <v>70</v>
      </c>
      <c r="E2100" t="s">
        <v>31</v>
      </c>
      <c r="F2100" t="s">
        <v>55</v>
      </c>
      <c r="G2100">
        <v>46223</v>
      </c>
      <c r="H2100">
        <v>2238</v>
      </c>
      <c r="I2100">
        <v>1061</v>
      </c>
      <c r="J2100">
        <v>165</v>
      </c>
      <c r="K2100">
        <v>5810.17</v>
      </c>
      <c r="L2100">
        <v>39864.81</v>
      </c>
      <c r="M2100">
        <v>105</v>
      </c>
      <c r="N2100">
        <v>27</v>
      </c>
      <c r="O2100" t="s">
        <v>21</v>
      </c>
    </row>
    <row r="2101" spans="1:15" x14ac:dyDescent="0.25">
      <c r="A2101" t="s">
        <v>33</v>
      </c>
      <c r="B2101" t="s">
        <v>34</v>
      </c>
      <c r="C2101" t="s">
        <v>376</v>
      </c>
      <c r="D2101" t="s">
        <v>36</v>
      </c>
      <c r="E2101" t="s">
        <v>37</v>
      </c>
      <c r="F2101" t="s">
        <v>26</v>
      </c>
      <c r="G2101">
        <v>23138</v>
      </c>
      <c r="H2101">
        <v>1231</v>
      </c>
      <c r="I2101">
        <v>627</v>
      </c>
      <c r="J2101">
        <v>158</v>
      </c>
      <c r="K2101">
        <v>3109.47</v>
      </c>
      <c r="L2101">
        <v>52209.24</v>
      </c>
      <c r="M2101">
        <v>99</v>
      </c>
      <c r="N2101">
        <v>13</v>
      </c>
      <c r="O2101" t="s">
        <v>43</v>
      </c>
    </row>
    <row r="2102" spans="1:15" x14ac:dyDescent="0.25">
      <c r="A2102" t="s">
        <v>47</v>
      </c>
      <c r="B2102" t="s">
        <v>48</v>
      </c>
      <c r="C2102" t="s">
        <v>374</v>
      </c>
      <c r="D2102" t="s">
        <v>49</v>
      </c>
      <c r="E2102" t="s">
        <v>37</v>
      </c>
      <c r="F2102" t="s">
        <v>55</v>
      </c>
      <c r="G2102">
        <v>47102</v>
      </c>
      <c r="H2102">
        <v>2313</v>
      </c>
      <c r="I2102">
        <v>1195</v>
      </c>
      <c r="J2102">
        <v>164</v>
      </c>
      <c r="K2102">
        <v>5349.1</v>
      </c>
      <c r="L2102">
        <v>34852.589999999997</v>
      </c>
      <c r="M2102">
        <v>105</v>
      </c>
      <c r="N2102">
        <v>15</v>
      </c>
      <c r="O2102" t="s">
        <v>23</v>
      </c>
    </row>
    <row r="2103" spans="1:15" x14ac:dyDescent="0.25">
      <c r="A2103" t="s">
        <v>92</v>
      </c>
      <c r="B2103" t="s">
        <v>93</v>
      </c>
      <c r="C2103" t="s">
        <v>475</v>
      </c>
      <c r="D2103" t="s">
        <v>95</v>
      </c>
      <c r="E2103" t="s">
        <v>31</v>
      </c>
      <c r="F2103" t="s">
        <v>26</v>
      </c>
      <c r="G2103">
        <v>69227</v>
      </c>
      <c r="H2103">
        <v>561</v>
      </c>
      <c r="I2103">
        <v>157</v>
      </c>
      <c r="J2103">
        <v>11</v>
      </c>
      <c r="K2103">
        <v>1556.6</v>
      </c>
      <c r="L2103">
        <v>1515.11</v>
      </c>
      <c r="M2103">
        <v>5</v>
      </c>
      <c r="N2103">
        <v>19</v>
      </c>
      <c r="O2103" t="s">
        <v>23</v>
      </c>
    </row>
    <row r="2104" spans="1:15" x14ac:dyDescent="0.25">
      <c r="A2104" t="s">
        <v>52</v>
      </c>
      <c r="B2104" t="s">
        <v>53</v>
      </c>
      <c r="C2104" t="s">
        <v>259</v>
      </c>
      <c r="D2104" t="s">
        <v>30</v>
      </c>
      <c r="E2104" t="s">
        <v>37</v>
      </c>
      <c r="F2104" t="s">
        <v>20</v>
      </c>
      <c r="G2104">
        <v>40061</v>
      </c>
      <c r="H2104">
        <v>1874</v>
      </c>
      <c r="I2104">
        <v>851</v>
      </c>
      <c r="J2104">
        <v>241</v>
      </c>
      <c r="K2104">
        <v>1048.6600000000001</v>
      </c>
      <c r="L2104">
        <v>98011.82</v>
      </c>
      <c r="M2104">
        <v>159</v>
      </c>
      <c r="N2104">
        <v>18</v>
      </c>
      <c r="O2104" t="s">
        <v>43</v>
      </c>
    </row>
    <row r="2105" spans="1:15" x14ac:dyDescent="0.25">
      <c r="A2105" t="s">
        <v>92</v>
      </c>
      <c r="B2105" t="s">
        <v>93</v>
      </c>
      <c r="C2105" t="s">
        <v>75</v>
      </c>
      <c r="D2105" t="s">
        <v>95</v>
      </c>
      <c r="E2105" t="s">
        <v>31</v>
      </c>
      <c r="F2105" t="s">
        <v>20</v>
      </c>
      <c r="G2105">
        <v>41976</v>
      </c>
      <c r="H2105">
        <v>572</v>
      </c>
      <c r="I2105">
        <v>252</v>
      </c>
      <c r="J2105">
        <v>18</v>
      </c>
      <c r="K2105">
        <v>1924.92</v>
      </c>
      <c r="L2105">
        <v>2518.13</v>
      </c>
      <c r="M2105">
        <v>8</v>
      </c>
      <c r="N2105">
        <v>28</v>
      </c>
      <c r="O2105" t="s">
        <v>43</v>
      </c>
    </row>
    <row r="2106" spans="1:15" x14ac:dyDescent="0.25">
      <c r="A2106" t="s">
        <v>72</v>
      </c>
      <c r="B2106" t="s">
        <v>73</v>
      </c>
      <c r="C2106" t="s">
        <v>499</v>
      </c>
      <c r="D2106" t="s">
        <v>70</v>
      </c>
      <c r="E2106" t="s">
        <v>31</v>
      </c>
      <c r="F2106" t="s">
        <v>26</v>
      </c>
      <c r="G2106">
        <v>44447</v>
      </c>
      <c r="H2106">
        <v>1554</v>
      </c>
      <c r="I2106">
        <v>642</v>
      </c>
      <c r="J2106">
        <v>100</v>
      </c>
      <c r="K2106">
        <v>4347.87</v>
      </c>
      <c r="L2106">
        <v>19618.740000000002</v>
      </c>
      <c r="M2106">
        <v>65</v>
      </c>
      <c r="N2106">
        <v>10</v>
      </c>
      <c r="O2106" t="s">
        <v>23</v>
      </c>
    </row>
    <row r="2107" spans="1:15" x14ac:dyDescent="0.25">
      <c r="A2107" t="s">
        <v>98</v>
      </c>
      <c r="B2107" t="s">
        <v>99</v>
      </c>
      <c r="C2107" t="s">
        <v>342</v>
      </c>
      <c r="D2107" t="s">
        <v>68</v>
      </c>
      <c r="E2107" t="s">
        <v>42</v>
      </c>
      <c r="F2107" t="s">
        <v>32</v>
      </c>
      <c r="G2107">
        <v>25353</v>
      </c>
      <c r="H2107">
        <v>3173</v>
      </c>
      <c r="I2107">
        <v>884</v>
      </c>
      <c r="J2107">
        <v>626</v>
      </c>
      <c r="K2107">
        <v>1746.14</v>
      </c>
      <c r="L2107">
        <v>133572.79</v>
      </c>
      <c r="M2107">
        <v>519</v>
      </c>
      <c r="N2107">
        <v>28</v>
      </c>
      <c r="O2107" t="s">
        <v>23</v>
      </c>
    </row>
    <row r="2108" spans="1:15" x14ac:dyDescent="0.25">
      <c r="A2108" t="s">
        <v>92</v>
      </c>
      <c r="B2108" t="s">
        <v>93</v>
      </c>
      <c r="C2108" t="s">
        <v>468</v>
      </c>
      <c r="D2108" t="s">
        <v>95</v>
      </c>
      <c r="E2108" t="s">
        <v>31</v>
      </c>
      <c r="F2108" t="s">
        <v>20</v>
      </c>
      <c r="G2108">
        <v>52780</v>
      </c>
      <c r="H2108">
        <v>382</v>
      </c>
      <c r="I2108">
        <v>162</v>
      </c>
      <c r="J2108">
        <v>14</v>
      </c>
      <c r="K2108">
        <v>1212.51</v>
      </c>
      <c r="L2108">
        <v>1854.81</v>
      </c>
      <c r="M2108">
        <v>5</v>
      </c>
      <c r="N2108">
        <v>13</v>
      </c>
      <c r="O2108" t="s">
        <v>43</v>
      </c>
    </row>
    <row r="2109" spans="1:15" x14ac:dyDescent="0.25">
      <c r="A2109" t="s">
        <v>47</v>
      </c>
      <c r="B2109" t="s">
        <v>48</v>
      </c>
      <c r="C2109" t="s">
        <v>80</v>
      </c>
      <c r="D2109" t="s">
        <v>41</v>
      </c>
      <c r="E2109" t="s">
        <v>37</v>
      </c>
      <c r="F2109" t="s">
        <v>51</v>
      </c>
      <c r="G2109">
        <v>38486</v>
      </c>
      <c r="H2109">
        <v>1709</v>
      </c>
      <c r="I2109">
        <v>917</v>
      </c>
      <c r="J2109">
        <v>117</v>
      </c>
      <c r="K2109">
        <v>3752.23</v>
      </c>
      <c r="L2109">
        <v>29717.96</v>
      </c>
      <c r="M2109">
        <v>78</v>
      </c>
      <c r="N2109">
        <v>24</v>
      </c>
    </row>
    <row r="2110" spans="1:15" x14ac:dyDescent="0.25">
      <c r="A2110" t="s">
        <v>33</v>
      </c>
      <c r="B2110" t="s">
        <v>34</v>
      </c>
      <c r="C2110" t="s">
        <v>527</v>
      </c>
      <c r="D2110" t="s">
        <v>170</v>
      </c>
      <c r="E2110" t="s">
        <v>37</v>
      </c>
      <c r="F2110" t="s">
        <v>32</v>
      </c>
      <c r="G2110">
        <v>44131</v>
      </c>
      <c r="H2110">
        <v>1567</v>
      </c>
      <c r="I2110">
        <v>520</v>
      </c>
      <c r="J2110">
        <v>197</v>
      </c>
      <c r="K2110">
        <v>6436.78</v>
      </c>
      <c r="L2110">
        <v>46374.92</v>
      </c>
      <c r="M2110">
        <v>161</v>
      </c>
      <c r="N2110">
        <v>20</v>
      </c>
      <c r="O2110" t="s">
        <v>21</v>
      </c>
    </row>
    <row r="2111" spans="1:15" x14ac:dyDescent="0.25">
      <c r="A2111" t="s">
        <v>98</v>
      </c>
      <c r="B2111" t="s">
        <v>99</v>
      </c>
      <c r="C2111" t="s">
        <v>426</v>
      </c>
      <c r="D2111" t="s">
        <v>103</v>
      </c>
      <c r="E2111" t="s">
        <v>42</v>
      </c>
      <c r="F2111" t="s">
        <v>26</v>
      </c>
      <c r="G2111">
        <v>26119</v>
      </c>
      <c r="H2111">
        <v>3588</v>
      </c>
      <c r="I2111">
        <v>1118</v>
      </c>
      <c r="J2111">
        <v>534</v>
      </c>
      <c r="K2111">
        <v>1342.9</v>
      </c>
      <c r="L2111">
        <v>118620.09</v>
      </c>
      <c r="M2111">
        <v>466</v>
      </c>
      <c r="N2111">
        <v>21</v>
      </c>
      <c r="O2111" t="s">
        <v>43</v>
      </c>
    </row>
    <row r="2112" spans="1:15" x14ac:dyDescent="0.25">
      <c r="A2112" t="s">
        <v>44</v>
      </c>
      <c r="B2112" t="s">
        <v>45</v>
      </c>
      <c r="C2112" t="s">
        <v>655</v>
      </c>
      <c r="D2112" t="s">
        <v>25</v>
      </c>
      <c r="E2112" t="s">
        <v>19</v>
      </c>
      <c r="F2112" t="s">
        <v>26</v>
      </c>
      <c r="G2112">
        <v>20338</v>
      </c>
      <c r="H2112">
        <v>488</v>
      </c>
      <c r="I2112">
        <v>176</v>
      </c>
      <c r="J2112">
        <v>62</v>
      </c>
      <c r="K2112">
        <v>4997.1400000000003</v>
      </c>
      <c r="L2112">
        <v>31330.81</v>
      </c>
      <c r="M2112">
        <v>26</v>
      </c>
      <c r="N2112">
        <v>19</v>
      </c>
      <c r="O2112" t="s">
        <v>23</v>
      </c>
    </row>
    <row r="2113" spans="1:15" x14ac:dyDescent="0.25">
      <c r="A2113" t="s">
        <v>33</v>
      </c>
      <c r="B2113" t="s">
        <v>34</v>
      </c>
      <c r="C2113" t="s">
        <v>656</v>
      </c>
      <c r="D2113" t="s">
        <v>164</v>
      </c>
      <c r="E2113" t="s">
        <v>37</v>
      </c>
      <c r="F2113" t="s">
        <v>32</v>
      </c>
      <c r="G2113">
        <v>16614</v>
      </c>
      <c r="H2113">
        <v>597</v>
      </c>
      <c r="I2113">
        <v>207</v>
      </c>
      <c r="J2113">
        <v>81</v>
      </c>
      <c r="K2113">
        <v>1703.43</v>
      </c>
      <c r="L2113">
        <v>23510.93</v>
      </c>
      <c r="M2113">
        <v>63</v>
      </c>
      <c r="N2113">
        <v>17</v>
      </c>
      <c r="O2113" t="s">
        <v>43</v>
      </c>
    </row>
    <row r="2114" spans="1:15" x14ac:dyDescent="0.25">
      <c r="A2114" t="s">
        <v>47</v>
      </c>
      <c r="B2114" t="s">
        <v>48</v>
      </c>
      <c r="C2114" t="s">
        <v>640</v>
      </c>
      <c r="D2114" t="s">
        <v>41</v>
      </c>
      <c r="E2114" t="s">
        <v>37</v>
      </c>
      <c r="F2114" t="s">
        <v>20</v>
      </c>
      <c r="G2114">
        <v>54160</v>
      </c>
      <c r="H2114">
        <v>2533</v>
      </c>
      <c r="I2114">
        <v>919</v>
      </c>
      <c r="J2114">
        <v>167</v>
      </c>
      <c r="K2114">
        <v>7943.15</v>
      </c>
      <c r="L2114">
        <v>33672.620000000003</v>
      </c>
      <c r="M2114">
        <v>88</v>
      </c>
      <c r="N2114">
        <v>18</v>
      </c>
      <c r="O2114" t="s">
        <v>21</v>
      </c>
    </row>
    <row r="2115" spans="1:15" x14ac:dyDescent="0.25">
      <c r="A2115" t="s">
        <v>33</v>
      </c>
      <c r="B2115" t="s">
        <v>34</v>
      </c>
      <c r="C2115" t="s">
        <v>274</v>
      </c>
      <c r="D2115" t="s">
        <v>58</v>
      </c>
      <c r="E2115" t="s">
        <v>37</v>
      </c>
      <c r="F2115" t="s">
        <v>55</v>
      </c>
      <c r="G2115">
        <v>37373</v>
      </c>
      <c r="H2115">
        <v>1632</v>
      </c>
      <c r="I2115">
        <v>633</v>
      </c>
      <c r="J2115">
        <v>225</v>
      </c>
      <c r="K2115">
        <v>5402.03</v>
      </c>
      <c r="L2115">
        <v>54527.29</v>
      </c>
      <c r="M2115">
        <v>188</v>
      </c>
      <c r="N2115">
        <v>19</v>
      </c>
      <c r="O2115" t="s">
        <v>43</v>
      </c>
    </row>
    <row r="2116" spans="1:15" x14ac:dyDescent="0.25">
      <c r="A2116" t="s">
        <v>60</v>
      </c>
      <c r="B2116" t="s">
        <v>61</v>
      </c>
      <c r="C2116" t="s">
        <v>436</v>
      </c>
      <c r="D2116" t="s">
        <v>86</v>
      </c>
      <c r="E2116" t="s">
        <v>64</v>
      </c>
      <c r="F2116" t="s">
        <v>20</v>
      </c>
      <c r="G2116">
        <v>54527</v>
      </c>
      <c r="H2116">
        <v>1474</v>
      </c>
      <c r="I2116">
        <v>774</v>
      </c>
      <c r="J2116">
        <v>122</v>
      </c>
      <c r="K2116">
        <v>2880.73</v>
      </c>
      <c r="L2116">
        <v>32190.83</v>
      </c>
      <c r="M2116">
        <v>86</v>
      </c>
      <c r="N2116">
        <v>11</v>
      </c>
      <c r="O2116" t="s">
        <v>23</v>
      </c>
    </row>
    <row r="2117" spans="1:15" x14ac:dyDescent="0.25">
      <c r="A2117" t="s">
        <v>27</v>
      </c>
      <c r="B2117" t="s">
        <v>28</v>
      </c>
      <c r="C2117" t="s">
        <v>370</v>
      </c>
      <c r="D2117" t="s">
        <v>138</v>
      </c>
      <c r="E2117" t="s">
        <v>31</v>
      </c>
      <c r="F2117" t="s">
        <v>20</v>
      </c>
      <c r="G2117">
        <v>26764</v>
      </c>
      <c r="H2117">
        <v>1245</v>
      </c>
      <c r="I2117">
        <v>567</v>
      </c>
      <c r="J2117">
        <v>184</v>
      </c>
      <c r="K2117">
        <v>588.80999999999995</v>
      </c>
      <c r="L2117">
        <v>60542.78</v>
      </c>
      <c r="M2117">
        <v>122</v>
      </c>
      <c r="N2117">
        <v>20</v>
      </c>
      <c r="O2117" t="s">
        <v>23</v>
      </c>
    </row>
    <row r="2118" spans="1:15" x14ac:dyDescent="0.25">
      <c r="A2118" t="s">
        <v>27</v>
      </c>
      <c r="B2118" t="s">
        <v>28</v>
      </c>
      <c r="C2118" t="s">
        <v>426</v>
      </c>
      <c r="D2118" t="s">
        <v>138</v>
      </c>
      <c r="E2118" t="s">
        <v>31</v>
      </c>
      <c r="F2118" t="s">
        <v>26</v>
      </c>
      <c r="G2118">
        <v>65949</v>
      </c>
      <c r="H2118">
        <v>3258</v>
      </c>
      <c r="I2118">
        <v>1404</v>
      </c>
      <c r="J2118">
        <v>472</v>
      </c>
      <c r="K2118">
        <v>659.45</v>
      </c>
      <c r="L2118">
        <v>173149.29</v>
      </c>
      <c r="M2118">
        <v>395</v>
      </c>
      <c r="N2118">
        <v>18</v>
      </c>
      <c r="O2118" t="s">
        <v>23</v>
      </c>
    </row>
    <row r="2119" spans="1:15" x14ac:dyDescent="0.25">
      <c r="A2119" t="s">
        <v>129</v>
      </c>
      <c r="B2119" t="s">
        <v>130</v>
      </c>
      <c r="C2119" t="s">
        <v>282</v>
      </c>
      <c r="D2119" t="s">
        <v>79</v>
      </c>
      <c r="E2119" t="s">
        <v>31</v>
      </c>
      <c r="F2119" t="s">
        <v>55</v>
      </c>
      <c r="G2119">
        <v>32766</v>
      </c>
      <c r="H2119">
        <v>559</v>
      </c>
      <c r="I2119">
        <v>290</v>
      </c>
      <c r="J2119">
        <v>34</v>
      </c>
      <c r="K2119">
        <v>1173.78</v>
      </c>
      <c r="L2119">
        <v>7429.53</v>
      </c>
      <c r="M2119">
        <v>18</v>
      </c>
      <c r="N2119">
        <v>29</v>
      </c>
      <c r="O2119" t="s">
        <v>21</v>
      </c>
    </row>
    <row r="2120" spans="1:15" x14ac:dyDescent="0.25">
      <c r="A2120" t="s">
        <v>129</v>
      </c>
      <c r="B2120" t="s">
        <v>130</v>
      </c>
      <c r="C2120" t="s">
        <v>56</v>
      </c>
      <c r="D2120" t="s">
        <v>108</v>
      </c>
      <c r="E2120" t="s">
        <v>31</v>
      </c>
      <c r="F2120" t="s">
        <v>51</v>
      </c>
      <c r="G2120">
        <v>31290</v>
      </c>
      <c r="H2120">
        <v>580</v>
      </c>
      <c r="I2120">
        <v>270</v>
      </c>
      <c r="J2120">
        <v>38</v>
      </c>
      <c r="K2120">
        <v>1350.33</v>
      </c>
      <c r="L2120">
        <v>8726.7999999999993</v>
      </c>
      <c r="M2120">
        <v>18</v>
      </c>
      <c r="N2120">
        <v>23</v>
      </c>
      <c r="O2120" t="s">
        <v>43</v>
      </c>
    </row>
    <row r="2121" spans="1:15" x14ac:dyDescent="0.25">
      <c r="A2121" t="s">
        <v>98</v>
      </c>
      <c r="B2121" t="s">
        <v>99</v>
      </c>
      <c r="C2121" t="s">
        <v>411</v>
      </c>
      <c r="D2121" t="s">
        <v>103</v>
      </c>
      <c r="E2121" t="s">
        <v>42</v>
      </c>
      <c r="F2121" t="s">
        <v>26</v>
      </c>
      <c r="G2121">
        <v>11738</v>
      </c>
      <c r="H2121">
        <v>1630</v>
      </c>
      <c r="I2121">
        <v>883</v>
      </c>
      <c r="J2121">
        <v>204</v>
      </c>
      <c r="K2121">
        <v>697.34</v>
      </c>
      <c r="L2121">
        <v>58707.1</v>
      </c>
      <c r="M2121">
        <v>168</v>
      </c>
      <c r="N2121">
        <v>13</v>
      </c>
    </row>
    <row r="2122" spans="1:15" x14ac:dyDescent="0.25">
      <c r="A2122" t="s">
        <v>129</v>
      </c>
      <c r="B2122" t="s">
        <v>130</v>
      </c>
      <c r="C2122" t="s">
        <v>246</v>
      </c>
      <c r="D2122" t="s">
        <v>79</v>
      </c>
      <c r="E2122" t="s">
        <v>31</v>
      </c>
      <c r="F2122" t="s">
        <v>55</v>
      </c>
      <c r="G2122">
        <v>80076</v>
      </c>
      <c r="H2122">
        <v>1854</v>
      </c>
      <c r="I2122">
        <v>714</v>
      </c>
      <c r="J2122">
        <v>66</v>
      </c>
      <c r="K2122">
        <v>3454.05</v>
      </c>
      <c r="L2122">
        <v>12225.04</v>
      </c>
      <c r="M2122">
        <v>39</v>
      </c>
      <c r="N2122">
        <v>15</v>
      </c>
      <c r="O2122" t="s">
        <v>23</v>
      </c>
    </row>
    <row r="2123" spans="1:15" x14ac:dyDescent="0.25">
      <c r="A2123" t="s">
        <v>178</v>
      </c>
      <c r="B2123" t="s">
        <v>179</v>
      </c>
      <c r="C2123" t="s">
        <v>310</v>
      </c>
      <c r="D2123" t="s">
        <v>149</v>
      </c>
      <c r="E2123" t="s">
        <v>64</v>
      </c>
      <c r="F2123" t="s">
        <v>20</v>
      </c>
      <c r="G2123">
        <v>50155</v>
      </c>
      <c r="H2123">
        <v>816</v>
      </c>
      <c r="I2123">
        <v>279</v>
      </c>
      <c r="J2123">
        <v>24</v>
      </c>
      <c r="K2123">
        <v>2157.9299999999998</v>
      </c>
      <c r="L2123">
        <v>4077.06</v>
      </c>
      <c r="M2123">
        <v>10</v>
      </c>
      <c r="N2123">
        <v>17</v>
      </c>
      <c r="O2123" t="s">
        <v>21</v>
      </c>
    </row>
    <row r="2124" spans="1:15" x14ac:dyDescent="0.25">
      <c r="A2124" t="s">
        <v>47</v>
      </c>
      <c r="B2124" t="s">
        <v>48</v>
      </c>
      <c r="C2124" t="s">
        <v>499</v>
      </c>
      <c r="D2124" t="s">
        <v>106</v>
      </c>
      <c r="E2124" t="s">
        <v>37</v>
      </c>
      <c r="F2124" t="s">
        <v>26</v>
      </c>
      <c r="G2124">
        <v>48018</v>
      </c>
      <c r="H2124">
        <v>1457</v>
      </c>
      <c r="I2124">
        <v>580</v>
      </c>
      <c r="J2124">
        <v>137</v>
      </c>
      <c r="K2124">
        <v>5091.78</v>
      </c>
      <c r="L2124">
        <v>24446.07</v>
      </c>
      <c r="M2124">
        <v>79</v>
      </c>
      <c r="N2124">
        <v>25</v>
      </c>
      <c r="O2124" t="s">
        <v>21</v>
      </c>
    </row>
    <row r="2125" spans="1:15" x14ac:dyDescent="0.25">
      <c r="A2125" t="s">
        <v>33</v>
      </c>
      <c r="B2125" t="s">
        <v>34</v>
      </c>
      <c r="C2125" t="s">
        <v>455</v>
      </c>
      <c r="D2125" t="s">
        <v>164</v>
      </c>
      <c r="E2125" t="s">
        <v>37</v>
      </c>
      <c r="F2125" t="s">
        <v>32</v>
      </c>
      <c r="G2125">
        <v>26458</v>
      </c>
      <c r="H2125">
        <v>1196</v>
      </c>
      <c r="I2125">
        <v>333</v>
      </c>
      <c r="J2125">
        <v>116</v>
      </c>
      <c r="K2125">
        <v>3297.56</v>
      </c>
      <c r="L2125">
        <v>38071.160000000003</v>
      </c>
      <c r="M2125">
        <v>93</v>
      </c>
      <c r="N2125">
        <v>14</v>
      </c>
      <c r="O2125" t="s">
        <v>23</v>
      </c>
    </row>
    <row r="2126" spans="1:15" x14ac:dyDescent="0.25">
      <c r="A2126" t="s">
        <v>76</v>
      </c>
      <c r="B2126" t="s">
        <v>77</v>
      </c>
      <c r="C2126" t="s">
        <v>247</v>
      </c>
      <c r="D2126" t="s">
        <v>108</v>
      </c>
      <c r="E2126" t="s">
        <v>42</v>
      </c>
      <c r="F2126" t="s">
        <v>55</v>
      </c>
      <c r="G2126">
        <v>47255</v>
      </c>
      <c r="H2126">
        <v>1104</v>
      </c>
      <c r="I2126">
        <v>318</v>
      </c>
      <c r="J2126">
        <v>42</v>
      </c>
      <c r="K2126">
        <v>1679.39</v>
      </c>
      <c r="L2126">
        <v>9541.98</v>
      </c>
      <c r="M2126">
        <v>25</v>
      </c>
      <c r="N2126">
        <v>10</v>
      </c>
      <c r="O2126" t="s">
        <v>23</v>
      </c>
    </row>
    <row r="2127" spans="1:15" x14ac:dyDescent="0.25">
      <c r="A2127" t="s">
        <v>38</v>
      </c>
      <c r="B2127" t="s">
        <v>39</v>
      </c>
      <c r="C2127" t="s">
        <v>623</v>
      </c>
      <c r="D2127" t="s">
        <v>41</v>
      </c>
      <c r="E2127" t="s">
        <v>42</v>
      </c>
      <c r="F2127" t="s">
        <v>55</v>
      </c>
      <c r="G2127">
        <v>45044</v>
      </c>
      <c r="H2127">
        <v>1389</v>
      </c>
      <c r="J2127">
        <v>102</v>
      </c>
      <c r="K2127">
        <v>3754.34</v>
      </c>
      <c r="L2127">
        <v>24459.78</v>
      </c>
      <c r="M2127">
        <v>67</v>
      </c>
      <c r="N2127">
        <v>22</v>
      </c>
      <c r="O2127" t="s">
        <v>43</v>
      </c>
    </row>
    <row r="2128" spans="1:15" x14ac:dyDescent="0.25">
      <c r="A2128" t="s">
        <v>72</v>
      </c>
      <c r="B2128" t="s">
        <v>73</v>
      </c>
      <c r="C2128" t="s">
        <v>429</v>
      </c>
      <c r="D2128" t="s">
        <v>70</v>
      </c>
      <c r="E2128" t="s">
        <v>31</v>
      </c>
      <c r="F2128" t="s">
        <v>32</v>
      </c>
      <c r="G2128">
        <v>50654</v>
      </c>
      <c r="H2128">
        <v>1409</v>
      </c>
      <c r="I2128">
        <v>527</v>
      </c>
      <c r="J2128">
        <v>99</v>
      </c>
      <c r="K2128">
        <v>2859.89</v>
      </c>
      <c r="L2128">
        <v>21574.52</v>
      </c>
      <c r="M2128">
        <v>55</v>
      </c>
      <c r="N2128">
        <v>12</v>
      </c>
      <c r="O2128" t="s">
        <v>43</v>
      </c>
    </row>
    <row r="2129" spans="1:15" x14ac:dyDescent="0.25">
      <c r="A2129" t="s">
        <v>129</v>
      </c>
      <c r="B2129" t="s">
        <v>130</v>
      </c>
      <c r="C2129" t="s">
        <v>608</v>
      </c>
      <c r="D2129" t="s">
        <v>108</v>
      </c>
      <c r="E2129" t="s">
        <v>31</v>
      </c>
      <c r="F2129" t="s">
        <v>55</v>
      </c>
      <c r="G2129">
        <v>39164</v>
      </c>
      <c r="H2129">
        <v>700</v>
      </c>
      <c r="I2129">
        <v>194</v>
      </c>
      <c r="J2129">
        <v>31</v>
      </c>
      <c r="K2129">
        <v>999.26</v>
      </c>
      <c r="L2129">
        <v>4765.92</v>
      </c>
      <c r="M2129">
        <v>15</v>
      </c>
      <c r="N2129">
        <v>16</v>
      </c>
      <c r="O2129" t="s">
        <v>43</v>
      </c>
    </row>
    <row r="2130" spans="1:15" x14ac:dyDescent="0.25">
      <c r="A2130" t="s">
        <v>65</v>
      </c>
      <c r="B2130" t="s">
        <v>66</v>
      </c>
      <c r="C2130" t="s">
        <v>229</v>
      </c>
      <c r="D2130" t="s">
        <v>68</v>
      </c>
      <c r="E2130" t="s">
        <v>37</v>
      </c>
      <c r="F2130" t="s">
        <v>55</v>
      </c>
      <c r="G2130">
        <v>28187</v>
      </c>
      <c r="H2130">
        <v>3594</v>
      </c>
      <c r="I2130">
        <v>1872</v>
      </c>
      <c r="J2130">
        <v>607</v>
      </c>
      <c r="K2130">
        <v>1488.83</v>
      </c>
      <c r="L2130">
        <v>204303.25</v>
      </c>
      <c r="M2130">
        <v>540</v>
      </c>
      <c r="N2130">
        <v>8</v>
      </c>
      <c r="O2130" t="s">
        <v>21</v>
      </c>
    </row>
    <row r="2131" spans="1:15" x14ac:dyDescent="0.25">
      <c r="A2131" t="s">
        <v>65</v>
      </c>
      <c r="B2131" t="s">
        <v>66</v>
      </c>
      <c r="C2131" t="s">
        <v>118</v>
      </c>
      <c r="D2131" t="s">
        <v>120</v>
      </c>
      <c r="E2131" t="s">
        <v>37</v>
      </c>
      <c r="F2131" t="s">
        <v>20</v>
      </c>
      <c r="G2131">
        <v>28967</v>
      </c>
      <c r="H2131">
        <v>2904</v>
      </c>
      <c r="I2131">
        <v>1071</v>
      </c>
      <c r="J2131">
        <v>602</v>
      </c>
      <c r="K2131">
        <v>1549.04</v>
      </c>
      <c r="L2131">
        <v>143531.44</v>
      </c>
      <c r="M2131">
        <v>446</v>
      </c>
      <c r="N2131">
        <v>27</v>
      </c>
      <c r="O2131" t="s">
        <v>23</v>
      </c>
    </row>
    <row r="2132" spans="1:15" x14ac:dyDescent="0.25">
      <c r="A2132" t="s">
        <v>129</v>
      </c>
      <c r="B2132" t="s">
        <v>130</v>
      </c>
      <c r="C2132" t="s">
        <v>191</v>
      </c>
      <c r="D2132" t="s">
        <v>108</v>
      </c>
      <c r="E2132" t="s">
        <v>31</v>
      </c>
      <c r="F2132" t="s">
        <v>32</v>
      </c>
      <c r="G2132">
        <v>63873</v>
      </c>
      <c r="H2132">
        <v>1127</v>
      </c>
      <c r="I2132">
        <v>606</v>
      </c>
      <c r="J2132">
        <v>34</v>
      </c>
      <c r="K2132">
        <v>2060.1</v>
      </c>
      <c r="L2132">
        <v>6383.18</v>
      </c>
      <c r="M2132">
        <v>19</v>
      </c>
      <c r="N2132">
        <v>19</v>
      </c>
    </row>
    <row r="2133" spans="1:15" x14ac:dyDescent="0.25">
      <c r="A2133" t="s">
        <v>113</v>
      </c>
      <c r="B2133" t="s">
        <v>114</v>
      </c>
      <c r="C2133" t="s">
        <v>263</v>
      </c>
      <c r="D2133" t="s">
        <v>58</v>
      </c>
      <c r="E2133" t="s">
        <v>19</v>
      </c>
      <c r="F2133" t="s">
        <v>55</v>
      </c>
      <c r="G2133">
        <v>40388</v>
      </c>
      <c r="H2133">
        <v>2134</v>
      </c>
      <c r="I2133">
        <v>945</v>
      </c>
      <c r="J2133">
        <v>216</v>
      </c>
      <c r="K2133">
        <v>5546.34</v>
      </c>
      <c r="L2133">
        <v>68388.03</v>
      </c>
      <c r="M2133">
        <v>165</v>
      </c>
      <c r="N2133">
        <v>11</v>
      </c>
      <c r="O2133" t="s">
        <v>43</v>
      </c>
    </row>
    <row r="2134" spans="1:15" x14ac:dyDescent="0.25">
      <c r="A2134" t="s">
        <v>52</v>
      </c>
      <c r="B2134" t="s">
        <v>53</v>
      </c>
      <c r="C2134" t="s">
        <v>156</v>
      </c>
      <c r="D2134" t="s">
        <v>138</v>
      </c>
      <c r="E2134" t="s">
        <v>37</v>
      </c>
      <c r="F2134" t="s">
        <v>51</v>
      </c>
      <c r="G2134">
        <v>68252</v>
      </c>
      <c r="H2134">
        <v>3371</v>
      </c>
      <c r="I2134">
        <v>1505</v>
      </c>
      <c r="J2134">
        <v>461</v>
      </c>
      <c r="K2134">
        <v>726.76</v>
      </c>
      <c r="L2134">
        <v>187566.36</v>
      </c>
      <c r="M2134">
        <v>353</v>
      </c>
      <c r="N2134">
        <v>14</v>
      </c>
      <c r="O2134" t="s">
        <v>23</v>
      </c>
    </row>
    <row r="2135" spans="1:15" x14ac:dyDescent="0.25">
      <c r="A2135" t="s">
        <v>92</v>
      </c>
      <c r="B2135" t="s">
        <v>93</v>
      </c>
      <c r="C2135" t="s">
        <v>367</v>
      </c>
      <c r="D2135" t="s">
        <v>149</v>
      </c>
      <c r="E2135" t="s">
        <v>31</v>
      </c>
      <c r="F2135" t="s">
        <v>26</v>
      </c>
      <c r="G2135">
        <v>98193</v>
      </c>
      <c r="H2135">
        <v>1261</v>
      </c>
      <c r="I2135">
        <v>528</v>
      </c>
      <c r="J2135">
        <v>47</v>
      </c>
      <c r="K2135">
        <v>3821.05</v>
      </c>
      <c r="L2135">
        <v>6256.75</v>
      </c>
      <c r="M2135">
        <v>18</v>
      </c>
      <c r="N2135">
        <v>14</v>
      </c>
      <c r="O2135" t="s">
        <v>21</v>
      </c>
    </row>
    <row r="2136" spans="1:15" x14ac:dyDescent="0.25">
      <c r="A2136" t="s">
        <v>72</v>
      </c>
      <c r="B2136" t="s">
        <v>73</v>
      </c>
      <c r="C2136" t="s">
        <v>502</v>
      </c>
      <c r="D2136" t="s">
        <v>86</v>
      </c>
      <c r="E2136" t="s">
        <v>31</v>
      </c>
      <c r="F2136" t="s">
        <v>26</v>
      </c>
      <c r="G2136">
        <v>16051</v>
      </c>
      <c r="H2136">
        <v>406</v>
      </c>
      <c r="I2136">
        <v>198</v>
      </c>
      <c r="J2136">
        <v>36</v>
      </c>
      <c r="K2136">
        <v>806.06</v>
      </c>
      <c r="L2136">
        <v>8792.2099999999991</v>
      </c>
      <c r="M2136">
        <v>23</v>
      </c>
      <c r="N2136">
        <v>25</v>
      </c>
      <c r="O2136" t="s">
        <v>21</v>
      </c>
    </row>
    <row r="2137" spans="1:15" x14ac:dyDescent="0.25">
      <c r="A2137" t="s">
        <v>113</v>
      </c>
      <c r="B2137" t="s">
        <v>114</v>
      </c>
      <c r="C2137" t="s">
        <v>238</v>
      </c>
      <c r="D2137" t="s">
        <v>164</v>
      </c>
      <c r="E2137" t="s">
        <v>19</v>
      </c>
      <c r="F2137" t="s">
        <v>55</v>
      </c>
      <c r="G2137">
        <v>10521</v>
      </c>
      <c r="H2137">
        <v>513</v>
      </c>
      <c r="I2137">
        <v>166</v>
      </c>
      <c r="J2137">
        <v>43</v>
      </c>
      <c r="K2137">
        <v>1387.44</v>
      </c>
      <c r="L2137">
        <v>12786.84</v>
      </c>
      <c r="M2137">
        <v>34</v>
      </c>
      <c r="N2137">
        <v>29</v>
      </c>
      <c r="O2137" t="s">
        <v>43</v>
      </c>
    </row>
    <row r="2138" spans="1:15" x14ac:dyDescent="0.25">
      <c r="A2138" t="s">
        <v>38</v>
      </c>
      <c r="B2138" t="s">
        <v>39</v>
      </c>
      <c r="C2138" t="s">
        <v>657</v>
      </c>
      <c r="D2138" t="s">
        <v>106</v>
      </c>
      <c r="E2138" t="s">
        <v>42</v>
      </c>
      <c r="F2138" t="s">
        <v>32</v>
      </c>
      <c r="G2138">
        <v>26561</v>
      </c>
      <c r="H2138">
        <v>1050</v>
      </c>
      <c r="I2138">
        <v>307</v>
      </c>
      <c r="J2138">
        <v>54</v>
      </c>
      <c r="K2138">
        <v>1900.33</v>
      </c>
      <c r="L2138">
        <v>13851.49</v>
      </c>
      <c r="M2138">
        <v>37</v>
      </c>
      <c r="N2138">
        <v>25</v>
      </c>
      <c r="O2138" t="s">
        <v>43</v>
      </c>
    </row>
    <row r="2139" spans="1:15" x14ac:dyDescent="0.25">
      <c r="A2139" t="s">
        <v>27</v>
      </c>
      <c r="B2139" t="s">
        <v>28</v>
      </c>
      <c r="C2139" t="s">
        <v>140</v>
      </c>
      <c r="D2139" t="s">
        <v>138</v>
      </c>
      <c r="E2139" t="s">
        <v>31</v>
      </c>
      <c r="F2139" t="s">
        <v>55</v>
      </c>
      <c r="G2139">
        <v>18230</v>
      </c>
      <c r="H2139">
        <v>867</v>
      </c>
      <c r="I2139">
        <v>260</v>
      </c>
      <c r="J2139">
        <v>131</v>
      </c>
      <c r="K2139">
        <v>325.83999999999997</v>
      </c>
      <c r="L2139">
        <v>49979.79</v>
      </c>
      <c r="M2139">
        <v>92</v>
      </c>
      <c r="N2139">
        <v>27</v>
      </c>
      <c r="O2139" t="s">
        <v>21</v>
      </c>
    </row>
    <row r="2140" spans="1:15" x14ac:dyDescent="0.25">
      <c r="A2140" t="s">
        <v>33</v>
      </c>
      <c r="B2140" t="s">
        <v>34</v>
      </c>
      <c r="C2140" t="s">
        <v>475</v>
      </c>
      <c r="D2140" t="s">
        <v>164</v>
      </c>
      <c r="E2140" t="s">
        <v>37</v>
      </c>
      <c r="F2140" t="s">
        <v>32</v>
      </c>
      <c r="G2140">
        <v>27719</v>
      </c>
      <c r="H2140">
        <v>1048</v>
      </c>
      <c r="I2140">
        <v>516</v>
      </c>
      <c r="J2140">
        <v>139</v>
      </c>
      <c r="K2140">
        <v>3912.66</v>
      </c>
      <c r="L2140">
        <v>45749.51</v>
      </c>
      <c r="M2140">
        <v>91</v>
      </c>
      <c r="N2140">
        <v>12</v>
      </c>
      <c r="O2140" t="s">
        <v>23</v>
      </c>
    </row>
    <row r="2141" spans="1:15" x14ac:dyDescent="0.25">
      <c r="A2141" t="s">
        <v>98</v>
      </c>
      <c r="B2141" t="s">
        <v>99</v>
      </c>
      <c r="C2141" t="s">
        <v>167</v>
      </c>
      <c r="D2141" t="s">
        <v>120</v>
      </c>
      <c r="E2141" t="s">
        <v>42</v>
      </c>
      <c r="F2141" t="s">
        <v>26</v>
      </c>
      <c r="G2141">
        <v>24377</v>
      </c>
      <c r="H2141">
        <v>3225</v>
      </c>
      <c r="I2141">
        <v>1235</v>
      </c>
      <c r="J2141">
        <v>586</v>
      </c>
      <c r="K2141">
        <v>2530.5100000000002</v>
      </c>
      <c r="L2141">
        <v>122918.24</v>
      </c>
      <c r="M2141">
        <v>432</v>
      </c>
      <c r="N2141">
        <v>7</v>
      </c>
      <c r="O2141" t="s">
        <v>21</v>
      </c>
    </row>
    <row r="2142" spans="1:15" x14ac:dyDescent="0.25">
      <c r="A2142" t="s">
        <v>15</v>
      </c>
      <c r="B2142" t="s">
        <v>16</v>
      </c>
      <c r="C2142" t="s">
        <v>621</v>
      </c>
      <c r="D2142" t="s">
        <v>25</v>
      </c>
      <c r="E2142" t="s">
        <v>19</v>
      </c>
      <c r="F2142" t="s">
        <v>55</v>
      </c>
      <c r="G2142">
        <v>13893</v>
      </c>
      <c r="H2142">
        <v>257</v>
      </c>
      <c r="I2142">
        <v>135</v>
      </c>
      <c r="J2142">
        <v>24</v>
      </c>
      <c r="K2142">
        <v>2420.17</v>
      </c>
      <c r="L2142">
        <v>14603.91</v>
      </c>
      <c r="M2142">
        <v>11</v>
      </c>
      <c r="N2142">
        <v>11</v>
      </c>
      <c r="O2142" t="s">
        <v>21</v>
      </c>
    </row>
    <row r="2143" spans="1:15" x14ac:dyDescent="0.25">
      <c r="A2143" t="s">
        <v>72</v>
      </c>
      <c r="B2143" t="s">
        <v>73</v>
      </c>
      <c r="C2143" t="s">
        <v>231</v>
      </c>
      <c r="D2143" t="s">
        <v>86</v>
      </c>
      <c r="E2143" t="s">
        <v>31</v>
      </c>
      <c r="F2143" t="s">
        <v>26</v>
      </c>
      <c r="G2143">
        <v>43625</v>
      </c>
      <c r="H2143">
        <v>2070</v>
      </c>
      <c r="I2143">
        <v>1034</v>
      </c>
      <c r="J2143">
        <v>168</v>
      </c>
      <c r="K2143">
        <v>4914.6099999999997</v>
      </c>
      <c r="L2143">
        <v>42461.88</v>
      </c>
      <c r="M2143">
        <v>115</v>
      </c>
      <c r="N2143">
        <v>8</v>
      </c>
      <c r="O2143" t="s">
        <v>23</v>
      </c>
    </row>
    <row r="2144" spans="1:15" x14ac:dyDescent="0.25">
      <c r="A2144" t="s">
        <v>38</v>
      </c>
      <c r="B2144" t="s">
        <v>39</v>
      </c>
      <c r="C2144" t="s">
        <v>658</v>
      </c>
      <c r="D2144" t="s">
        <v>41</v>
      </c>
      <c r="E2144" t="s">
        <v>42</v>
      </c>
      <c r="F2144" t="s">
        <v>51</v>
      </c>
      <c r="G2144">
        <v>12063</v>
      </c>
      <c r="H2144">
        <v>431</v>
      </c>
      <c r="I2144">
        <v>127</v>
      </c>
      <c r="J2144">
        <v>28</v>
      </c>
      <c r="K2144">
        <v>1021.22</v>
      </c>
      <c r="L2144">
        <v>6878.25</v>
      </c>
      <c r="M2144">
        <v>16</v>
      </c>
      <c r="N2144">
        <v>30</v>
      </c>
      <c r="O2144" t="s">
        <v>43</v>
      </c>
    </row>
    <row r="2145" spans="1:15" x14ac:dyDescent="0.25">
      <c r="A2145" t="s">
        <v>178</v>
      </c>
      <c r="B2145" t="s">
        <v>179</v>
      </c>
      <c r="C2145" t="s">
        <v>330</v>
      </c>
      <c r="D2145" t="s">
        <v>95</v>
      </c>
      <c r="E2145" t="s">
        <v>64</v>
      </c>
      <c r="F2145" t="s">
        <v>26</v>
      </c>
      <c r="G2145">
        <v>43839</v>
      </c>
      <c r="H2145">
        <v>574</v>
      </c>
      <c r="I2145">
        <v>246</v>
      </c>
      <c r="J2145">
        <v>11</v>
      </c>
      <c r="K2145">
        <v>1619.6</v>
      </c>
      <c r="L2145">
        <v>1813.32</v>
      </c>
      <c r="M2145">
        <v>5</v>
      </c>
      <c r="N2145">
        <v>25</v>
      </c>
      <c r="O2145" t="s">
        <v>43</v>
      </c>
    </row>
    <row r="2146" spans="1:15" x14ac:dyDescent="0.25">
      <c r="A2146" t="s">
        <v>129</v>
      </c>
      <c r="B2146" t="s">
        <v>130</v>
      </c>
      <c r="C2146" t="s">
        <v>117</v>
      </c>
      <c r="D2146" t="s">
        <v>79</v>
      </c>
      <c r="E2146" t="s">
        <v>31</v>
      </c>
      <c r="F2146" t="s">
        <v>32</v>
      </c>
      <c r="G2146">
        <v>25294</v>
      </c>
      <c r="H2146">
        <v>579</v>
      </c>
      <c r="I2146">
        <v>274</v>
      </c>
      <c r="J2146">
        <v>23</v>
      </c>
      <c r="K2146">
        <v>806.68</v>
      </c>
      <c r="L2146">
        <v>3631.78</v>
      </c>
      <c r="M2146">
        <v>14</v>
      </c>
      <c r="N2146">
        <v>19</v>
      </c>
      <c r="O2146" t="s">
        <v>21</v>
      </c>
    </row>
    <row r="2147" spans="1:15" x14ac:dyDescent="0.25">
      <c r="A2147" t="s">
        <v>15</v>
      </c>
      <c r="B2147" t="s">
        <v>16</v>
      </c>
      <c r="C2147" t="s">
        <v>333</v>
      </c>
      <c r="D2147" t="s">
        <v>91</v>
      </c>
      <c r="E2147" t="s">
        <v>19</v>
      </c>
      <c r="F2147" t="s">
        <v>20</v>
      </c>
      <c r="G2147">
        <v>5079</v>
      </c>
      <c r="H2147">
        <v>143</v>
      </c>
      <c r="I2147">
        <v>76</v>
      </c>
      <c r="J2147">
        <v>14</v>
      </c>
      <c r="K2147">
        <v>1493.97</v>
      </c>
      <c r="L2147">
        <v>8972.3799999999992</v>
      </c>
      <c r="M2147">
        <v>7</v>
      </c>
      <c r="N2147">
        <v>12</v>
      </c>
      <c r="O2147" t="s">
        <v>23</v>
      </c>
    </row>
    <row r="2148" spans="1:15" x14ac:dyDescent="0.25">
      <c r="A2148" t="s">
        <v>52</v>
      </c>
      <c r="B2148" t="s">
        <v>53</v>
      </c>
      <c r="C2148" t="s">
        <v>290</v>
      </c>
      <c r="D2148" t="s">
        <v>138</v>
      </c>
      <c r="E2148" t="s">
        <v>37</v>
      </c>
      <c r="F2148" t="s">
        <v>26</v>
      </c>
      <c r="G2148">
        <v>66303</v>
      </c>
      <c r="H2148">
        <v>3736</v>
      </c>
      <c r="I2148">
        <v>1840</v>
      </c>
      <c r="J2148">
        <v>420</v>
      </c>
      <c r="K2148">
        <v>1587.44</v>
      </c>
      <c r="L2148">
        <v>153194.22</v>
      </c>
      <c r="M2148">
        <v>307</v>
      </c>
      <c r="N2148">
        <v>13</v>
      </c>
      <c r="O2148" t="s">
        <v>23</v>
      </c>
    </row>
    <row r="2149" spans="1:15" x14ac:dyDescent="0.25">
      <c r="A2149" t="s">
        <v>92</v>
      </c>
      <c r="B2149" t="s">
        <v>93</v>
      </c>
      <c r="C2149" t="s">
        <v>659</v>
      </c>
      <c r="D2149" t="s">
        <v>95</v>
      </c>
      <c r="E2149" t="s">
        <v>31</v>
      </c>
      <c r="F2149" t="s">
        <v>20</v>
      </c>
      <c r="G2149">
        <v>41245</v>
      </c>
      <c r="H2149">
        <v>549</v>
      </c>
      <c r="I2149">
        <v>213</v>
      </c>
      <c r="J2149">
        <v>9</v>
      </c>
      <c r="K2149">
        <v>1816.66</v>
      </c>
      <c r="L2149">
        <v>1261.75</v>
      </c>
      <c r="M2149">
        <v>3</v>
      </c>
      <c r="N2149">
        <v>14</v>
      </c>
      <c r="O2149" t="s">
        <v>23</v>
      </c>
    </row>
    <row r="2150" spans="1:15" x14ac:dyDescent="0.25">
      <c r="A2150" t="s">
        <v>38</v>
      </c>
      <c r="B2150" t="s">
        <v>39</v>
      </c>
      <c r="C2150" t="s">
        <v>305</v>
      </c>
      <c r="D2150" t="s">
        <v>49</v>
      </c>
      <c r="E2150" t="s">
        <v>42</v>
      </c>
      <c r="F2150" t="s">
        <v>32</v>
      </c>
      <c r="G2150">
        <v>45059</v>
      </c>
      <c r="H2150">
        <v>1738</v>
      </c>
      <c r="I2150">
        <v>709</v>
      </c>
      <c r="J2150">
        <v>118</v>
      </c>
      <c r="K2150">
        <v>5701.33</v>
      </c>
      <c r="L2150">
        <v>24391.05</v>
      </c>
      <c r="M2150">
        <v>68</v>
      </c>
      <c r="N2150">
        <v>10</v>
      </c>
      <c r="O2150" t="s">
        <v>23</v>
      </c>
    </row>
    <row r="2151" spans="1:15" x14ac:dyDescent="0.25">
      <c r="A2151" t="s">
        <v>60</v>
      </c>
      <c r="B2151" t="s">
        <v>61</v>
      </c>
      <c r="C2151" t="s">
        <v>302</v>
      </c>
      <c r="D2151" t="s">
        <v>86</v>
      </c>
      <c r="E2151" t="s">
        <v>64</v>
      </c>
      <c r="F2151" t="s">
        <v>26</v>
      </c>
      <c r="G2151">
        <v>18961</v>
      </c>
      <c r="H2151">
        <v>766</v>
      </c>
      <c r="I2151">
        <v>193</v>
      </c>
      <c r="J2151">
        <v>69</v>
      </c>
      <c r="K2151">
        <v>2017.25</v>
      </c>
      <c r="L2151">
        <v>15754.11</v>
      </c>
      <c r="M2151">
        <v>44</v>
      </c>
      <c r="O2151" t="s">
        <v>23</v>
      </c>
    </row>
    <row r="2152" spans="1:15" x14ac:dyDescent="0.25">
      <c r="A2152" t="s">
        <v>92</v>
      </c>
      <c r="B2152" t="s">
        <v>93</v>
      </c>
      <c r="C2152" t="s">
        <v>135</v>
      </c>
      <c r="D2152" t="s">
        <v>95</v>
      </c>
      <c r="E2152" t="s">
        <v>31</v>
      </c>
      <c r="F2152" t="s">
        <v>32</v>
      </c>
      <c r="G2152">
        <v>61031</v>
      </c>
      <c r="H2152">
        <v>840</v>
      </c>
      <c r="I2152">
        <v>316</v>
      </c>
      <c r="J2152">
        <v>27</v>
      </c>
      <c r="K2152">
        <v>2883.07</v>
      </c>
      <c r="L2152">
        <v>4159.7299999999996</v>
      </c>
      <c r="M2152">
        <v>13</v>
      </c>
      <c r="N2152">
        <v>14</v>
      </c>
      <c r="O2152" t="s">
        <v>21</v>
      </c>
    </row>
    <row r="2153" spans="1:15" x14ac:dyDescent="0.25">
      <c r="A2153" t="s">
        <v>76</v>
      </c>
      <c r="B2153" t="s">
        <v>77</v>
      </c>
      <c r="C2153" t="s">
        <v>338</v>
      </c>
      <c r="D2153" t="s">
        <v>108</v>
      </c>
      <c r="E2153" t="s">
        <v>42</v>
      </c>
      <c r="F2153" t="s">
        <v>32</v>
      </c>
      <c r="G2153">
        <v>41557</v>
      </c>
      <c r="H2153">
        <v>957</v>
      </c>
      <c r="I2153">
        <v>406</v>
      </c>
      <c r="J2153">
        <v>32</v>
      </c>
      <c r="K2153">
        <v>1533.71</v>
      </c>
      <c r="L2153">
        <v>7881.63</v>
      </c>
      <c r="M2153">
        <v>17</v>
      </c>
      <c r="N2153">
        <v>28</v>
      </c>
      <c r="O2153" t="s">
        <v>43</v>
      </c>
    </row>
    <row r="2154" spans="1:15" x14ac:dyDescent="0.25">
      <c r="A2154" t="s">
        <v>44</v>
      </c>
      <c r="B2154" t="s">
        <v>45</v>
      </c>
      <c r="C2154" t="s">
        <v>78</v>
      </c>
      <c r="D2154" t="s">
        <v>18</v>
      </c>
      <c r="E2154" t="s">
        <v>19</v>
      </c>
      <c r="F2154" t="s">
        <v>32</v>
      </c>
      <c r="G2154">
        <v>19061</v>
      </c>
      <c r="H2154">
        <v>627</v>
      </c>
      <c r="I2154">
        <v>253</v>
      </c>
      <c r="J2154">
        <v>68</v>
      </c>
      <c r="K2154">
        <v>6819.2</v>
      </c>
      <c r="L2154">
        <v>39144.19</v>
      </c>
      <c r="M2154">
        <v>42</v>
      </c>
      <c r="N2154">
        <v>27</v>
      </c>
      <c r="O2154" t="s">
        <v>21</v>
      </c>
    </row>
    <row r="2155" spans="1:15" x14ac:dyDescent="0.25">
      <c r="A2155" t="s">
        <v>27</v>
      </c>
      <c r="B2155" t="s">
        <v>28</v>
      </c>
      <c r="C2155" t="s">
        <v>575</v>
      </c>
      <c r="D2155" t="s">
        <v>138</v>
      </c>
      <c r="E2155" t="s">
        <v>31</v>
      </c>
      <c r="F2155" t="s">
        <v>32</v>
      </c>
      <c r="G2155">
        <v>53915</v>
      </c>
      <c r="H2155">
        <v>3312</v>
      </c>
      <c r="I2155">
        <v>1281</v>
      </c>
      <c r="J2155">
        <v>461</v>
      </c>
      <c r="K2155">
        <v>1512.12</v>
      </c>
      <c r="L2155">
        <v>118268.18</v>
      </c>
      <c r="M2155">
        <v>309</v>
      </c>
      <c r="N2155">
        <v>25</v>
      </c>
      <c r="O2155" t="s">
        <v>43</v>
      </c>
    </row>
    <row r="2156" spans="1:15" x14ac:dyDescent="0.25">
      <c r="A2156" t="s">
        <v>33</v>
      </c>
      <c r="B2156" t="s">
        <v>34</v>
      </c>
      <c r="C2156" t="s">
        <v>110</v>
      </c>
      <c r="D2156" t="s">
        <v>170</v>
      </c>
      <c r="E2156" t="s">
        <v>37</v>
      </c>
      <c r="F2156" t="s">
        <v>26</v>
      </c>
      <c r="G2156">
        <v>36740</v>
      </c>
      <c r="H2156">
        <v>1912</v>
      </c>
      <c r="I2156">
        <v>895</v>
      </c>
      <c r="J2156">
        <v>192</v>
      </c>
      <c r="K2156">
        <v>8085.81</v>
      </c>
      <c r="L2156">
        <v>59271.74</v>
      </c>
      <c r="M2156">
        <v>161</v>
      </c>
      <c r="N2156">
        <v>18</v>
      </c>
      <c r="O2156" t="s">
        <v>23</v>
      </c>
    </row>
    <row r="2157" spans="1:15" x14ac:dyDescent="0.25">
      <c r="A2157" t="s">
        <v>92</v>
      </c>
      <c r="B2157" t="s">
        <v>93</v>
      </c>
      <c r="C2157" t="s">
        <v>280</v>
      </c>
      <c r="D2157" t="s">
        <v>95</v>
      </c>
      <c r="E2157" t="s">
        <v>31</v>
      </c>
      <c r="F2157" t="s">
        <v>32</v>
      </c>
      <c r="G2157">
        <v>43702</v>
      </c>
      <c r="H2157">
        <v>377</v>
      </c>
      <c r="I2157">
        <v>197</v>
      </c>
      <c r="J2157">
        <v>10</v>
      </c>
      <c r="K2157">
        <v>1207.33</v>
      </c>
      <c r="L2157">
        <v>1485.94</v>
      </c>
      <c r="M2157">
        <v>4</v>
      </c>
      <c r="N2157">
        <v>18</v>
      </c>
      <c r="O2157" t="s">
        <v>43</v>
      </c>
    </row>
    <row r="2158" spans="1:15" x14ac:dyDescent="0.25">
      <c r="A2158" t="s">
        <v>65</v>
      </c>
      <c r="B2158" t="s">
        <v>66</v>
      </c>
      <c r="C2158" t="s">
        <v>332</v>
      </c>
      <c r="D2158" t="s">
        <v>68</v>
      </c>
      <c r="E2158" t="s">
        <v>37</v>
      </c>
      <c r="F2158" t="s">
        <v>51</v>
      </c>
      <c r="G2158">
        <v>9368</v>
      </c>
      <c r="H2158">
        <v>1091</v>
      </c>
      <c r="I2158">
        <v>546</v>
      </c>
      <c r="J2158">
        <v>168</v>
      </c>
      <c r="K2158">
        <v>620.4</v>
      </c>
      <c r="L2158">
        <v>39068.61</v>
      </c>
      <c r="M2158">
        <v>144</v>
      </c>
      <c r="N2158">
        <v>19</v>
      </c>
      <c r="O2158" t="s">
        <v>43</v>
      </c>
    </row>
    <row r="2159" spans="1:15" x14ac:dyDescent="0.25">
      <c r="A2159" t="s">
        <v>178</v>
      </c>
      <c r="B2159" t="s">
        <v>179</v>
      </c>
      <c r="C2159" t="s">
        <v>374</v>
      </c>
      <c r="D2159" t="s">
        <v>95</v>
      </c>
      <c r="E2159" t="s">
        <v>64</v>
      </c>
      <c r="F2159" t="s">
        <v>32</v>
      </c>
      <c r="G2159">
        <v>66385</v>
      </c>
      <c r="H2159">
        <v>424</v>
      </c>
      <c r="I2159">
        <v>160</v>
      </c>
      <c r="J2159">
        <v>14</v>
      </c>
      <c r="K2159">
        <v>1059.76</v>
      </c>
      <c r="L2159">
        <v>1990.32</v>
      </c>
      <c r="M2159">
        <v>4</v>
      </c>
      <c r="N2159">
        <v>16</v>
      </c>
      <c r="O2159" t="s">
        <v>23</v>
      </c>
    </row>
    <row r="2160" spans="1:15" x14ac:dyDescent="0.25">
      <c r="A2160" t="s">
        <v>33</v>
      </c>
      <c r="B2160" t="s">
        <v>34</v>
      </c>
      <c r="C2160" t="s">
        <v>584</v>
      </c>
      <c r="D2160" t="s">
        <v>36</v>
      </c>
      <c r="E2160" t="s">
        <v>37</v>
      </c>
      <c r="F2160" t="s">
        <v>32</v>
      </c>
      <c r="G2160">
        <v>30163</v>
      </c>
      <c r="H2160">
        <v>1776</v>
      </c>
      <c r="I2160">
        <v>959</v>
      </c>
      <c r="J2160">
        <v>215</v>
      </c>
      <c r="K2160">
        <v>7016.35</v>
      </c>
      <c r="L2160">
        <v>48044.79</v>
      </c>
      <c r="M2160">
        <v>154</v>
      </c>
      <c r="N2160">
        <v>25</v>
      </c>
      <c r="O2160" t="s">
        <v>21</v>
      </c>
    </row>
    <row r="2161" spans="1:15" x14ac:dyDescent="0.25">
      <c r="A2161" t="s">
        <v>15</v>
      </c>
      <c r="B2161" t="s">
        <v>16</v>
      </c>
      <c r="C2161" t="s">
        <v>107</v>
      </c>
      <c r="D2161" t="s">
        <v>91</v>
      </c>
      <c r="E2161" t="s">
        <v>19</v>
      </c>
      <c r="F2161" t="s">
        <v>26</v>
      </c>
      <c r="G2161">
        <v>21535</v>
      </c>
      <c r="H2161">
        <v>336</v>
      </c>
      <c r="I2161">
        <v>183</v>
      </c>
      <c r="J2161">
        <v>25</v>
      </c>
      <c r="K2161">
        <v>2852.51</v>
      </c>
      <c r="L2161">
        <v>17492.66</v>
      </c>
      <c r="M2161">
        <v>16</v>
      </c>
      <c r="N2161">
        <v>29</v>
      </c>
      <c r="O2161" t="s">
        <v>21</v>
      </c>
    </row>
    <row r="2162" spans="1:15" x14ac:dyDescent="0.25">
      <c r="A2162" t="s">
        <v>178</v>
      </c>
      <c r="B2162" t="s">
        <v>179</v>
      </c>
      <c r="C2162" t="s">
        <v>117</v>
      </c>
      <c r="D2162" t="s">
        <v>95</v>
      </c>
      <c r="E2162" t="s">
        <v>64</v>
      </c>
      <c r="F2162" t="s">
        <v>55</v>
      </c>
      <c r="G2162">
        <v>53540</v>
      </c>
      <c r="H2162">
        <v>716</v>
      </c>
      <c r="I2162">
        <v>353</v>
      </c>
      <c r="J2162">
        <v>28</v>
      </c>
      <c r="K2162">
        <v>1942.87</v>
      </c>
      <c r="L2162">
        <v>3671.64</v>
      </c>
      <c r="M2162">
        <v>10</v>
      </c>
      <c r="N2162">
        <v>10</v>
      </c>
      <c r="O2162" t="s">
        <v>21</v>
      </c>
    </row>
    <row r="2163" spans="1:15" x14ac:dyDescent="0.25">
      <c r="A2163" t="s">
        <v>65</v>
      </c>
      <c r="B2163" t="s">
        <v>66</v>
      </c>
      <c r="C2163" t="s">
        <v>215</v>
      </c>
      <c r="D2163" t="s">
        <v>103</v>
      </c>
      <c r="E2163" t="s">
        <v>37</v>
      </c>
      <c r="F2163" t="s">
        <v>51</v>
      </c>
      <c r="G2163">
        <v>10531</v>
      </c>
      <c r="H2163">
        <v>1318</v>
      </c>
      <c r="I2163">
        <v>463</v>
      </c>
      <c r="J2163">
        <v>182</v>
      </c>
      <c r="K2163">
        <v>486.39</v>
      </c>
      <c r="L2163">
        <v>43319.97</v>
      </c>
      <c r="M2163">
        <v>143</v>
      </c>
      <c r="N2163">
        <v>19</v>
      </c>
      <c r="O2163" t="s">
        <v>23</v>
      </c>
    </row>
    <row r="2164" spans="1:15" x14ac:dyDescent="0.25">
      <c r="A2164" t="s">
        <v>60</v>
      </c>
      <c r="B2164" t="s">
        <v>61</v>
      </c>
      <c r="C2164" t="s">
        <v>634</v>
      </c>
      <c r="D2164" t="s">
        <v>63</v>
      </c>
      <c r="E2164" t="s">
        <v>64</v>
      </c>
      <c r="F2164" t="s">
        <v>20</v>
      </c>
      <c r="G2164">
        <v>28519</v>
      </c>
      <c r="H2164">
        <v>1176</v>
      </c>
      <c r="I2164">
        <v>372</v>
      </c>
      <c r="J2164">
        <v>76</v>
      </c>
      <c r="K2164">
        <v>1837.51</v>
      </c>
      <c r="L2164">
        <v>14635.49</v>
      </c>
      <c r="M2164">
        <v>45</v>
      </c>
      <c r="N2164">
        <v>10</v>
      </c>
      <c r="O2164" t="s">
        <v>23</v>
      </c>
    </row>
    <row r="2165" spans="1:15" x14ac:dyDescent="0.25">
      <c r="A2165" t="s">
        <v>72</v>
      </c>
      <c r="B2165" t="s">
        <v>73</v>
      </c>
      <c r="C2165" t="s">
        <v>444</v>
      </c>
      <c r="D2165" t="s">
        <v>86</v>
      </c>
      <c r="E2165" t="s">
        <v>31</v>
      </c>
      <c r="F2165" t="s">
        <v>51</v>
      </c>
      <c r="G2165">
        <v>43012</v>
      </c>
      <c r="H2165">
        <v>1444</v>
      </c>
      <c r="I2165">
        <v>474</v>
      </c>
      <c r="J2165">
        <v>151</v>
      </c>
      <c r="K2165">
        <v>2473.38</v>
      </c>
      <c r="L2165">
        <v>37206.230000000003</v>
      </c>
      <c r="M2165">
        <v>92</v>
      </c>
      <c r="N2165">
        <v>17</v>
      </c>
      <c r="O2165" t="s">
        <v>21</v>
      </c>
    </row>
    <row r="2166" spans="1:15" x14ac:dyDescent="0.25">
      <c r="A2166" t="s">
        <v>38</v>
      </c>
      <c r="B2166" t="s">
        <v>39</v>
      </c>
      <c r="C2166" t="s">
        <v>572</v>
      </c>
      <c r="D2166" t="s">
        <v>41</v>
      </c>
      <c r="E2166" t="s">
        <v>42</v>
      </c>
      <c r="F2166" t="s">
        <v>20</v>
      </c>
      <c r="G2166">
        <v>29712</v>
      </c>
      <c r="H2166">
        <v>1000</v>
      </c>
      <c r="I2166">
        <v>356</v>
      </c>
      <c r="J2166">
        <v>92</v>
      </c>
      <c r="K2166">
        <v>3282.25</v>
      </c>
      <c r="L2166">
        <v>22093.16</v>
      </c>
      <c r="M2166">
        <v>63</v>
      </c>
      <c r="N2166">
        <v>15</v>
      </c>
      <c r="O2166" t="s">
        <v>23</v>
      </c>
    </row>
    <row r="2167" spans="1:15" x14ac:dyDescent="0.25">
      <c r="A2167" t="s">
        <v>65</v>
      </c>
      <c r="B2167" t="s">
        <v>66</v>
      </c>
      <c r="C2167" t="s">
        <v>409</v>
      </c>
      <c r="D2167" t="s">
        <v>120</v>
      </c>
      <c r="E2167" t="s">
        <v>37</v>
      </c>
      <c r="F2167" t="s">
        <v>26</v>
      </c>
      <c r="G2167">
        <v>10096</v>
      </c>
      <c r="H2167">
        <v>1249</v>
      </c>
      <c r="I2167">
        <v>442</v>
      </c>
      <c r="J2167">
        <v>229</v>
      </c>
      <c r="K2167">
        <v>627.21</v>
      </c>
      <c r="L2167">
        <v>57844.63</v>
      </c>
      <c r="M2167">
        <v>193</v>
      </c>
      <c r="N2167">
        <v>25</v>
      </c>
      <c r="O2167" t="s">
        <v>43</v>
      </c>
    </row>
    <row r="2168" spans="1:15" x14ac:dyDescent="0.25">
      <c r="A2168" t="s">
        <v>27</v>
      </c>
      <c r="B2168" t="s">
        <v>28</v>
      </c>
      <c r="C2168" t="s">
        <v>285</v>
      </c>
      <c r="D2168" t="s">
        <v>138</v>
      </c>
      <c r="E2168" t="s">
        <v>31</v>
      </c>
      <c r="F2168" t="s">
        <v>26</v>
      </c>
      <c r="G2168">
        <v>39714</v>
      </c>
      <c r="H2168">
        <v>2307</v>
      </c>
      <c r="I2168">
        <v>1236</v>
      </c>
      <c r="J2168">
        <v>328</v>
      </c>
      <c r="K2168">
        <v>575.01</v>
      </c>
      <c r="L2168">
        <v>137199.48000000001</v>
      </c>
      <c r="M2168">
        <v>240</v>
      </c>
      <c r="N2168">
        <v>20</v>
      </c>
    </row>
    <row r="2169" spans="1:15" x14ac:dyDescent="0.25">
      <c r="A2169" t="s">
        <v>52</v>
      </c>
      <c r="B2169" t="s">
        <v>53</v>
      </c>
      <c r="C2169" t="s">
        <v>500</v>
      </c>
      <c r="D2169" t="s">
        <v>30</v>
      </c>
      <c r="E2169" t="s">
        <v>37</v>
      </c>
      <c r="F2169" t="s">
        <v>20</v>
      </c>
      <c r="G2169">
        <v>57424</v>
      </c>
      <c r="H2169">
        <v>3861</v>
      </c>
      <c r="I2169">
        <v>1527</v>
      </c>
      <c r="J2169">
        <v>560</v>
      </c>
      <c r="K2169">
        <v>940.79</v>
      </c>
      <c r="L2169">
        <v>167114.70000000001</v>
      </c>
      <c r="M2169">
        <v>390</v>
      </c>
      <c r="N2169">
        <v>9</v>
      </c>
      <c r="O2169" t="s">
        <v>21</v>
      </c>
    </row>
    <row r="2170" spans="1:15" x14ac:dyDescent="0.25">
      <c r="A2170" t="s">
        <v>44</v>
      </c>
      <c r="B2170" t="s">
        <v>45</v>
      </c>
      <c r="C2170" t="s">
        <v>565</v>
      </c>
      <c r="D2170" t="s">
        <v>18</v>
      </c>
      <c r="E2170" t="s">
        <v>19</v>
      </c>
      <c r="F2170" t="s">
        <v>20</v>
      </c>
      <c r="G2170">
        <v>11369</v>
      </c>
      <c r="H2170">
        <v>375</v>
      </c>
      <c r="I2170">
        <v>173</v>
      </c>
      <c r="J2170">
        <v>43</v>
      </c>
      <c r="K2170">
        <v>4060.26</v>
      </c>
      <c r="L2170">
        <v>26732.35</v>
      </c>
      <c r="M2170">
        <v>26</v>
      </c>
      <c r="N2170">
        <v>17</v>
      </c>
      <c r="O2170" t="s">
        <v>43</v>
      </c>
    </row>
    <row r="2171" spans="1:15" x14ac:dyDescent="0.25">
      <c r="A2171" t="s">
        <v>72</v>
      </c>
      <c r="B2171" t="s">
        <v>73</v>
      </c>
      <c r="C2171" t="s">
        <v>300</v>
      </c>
      <c r="D2171" t="s">
        <v>86</v>
      </c>
      <c r="E2171" t="s">
        <v>31</v>
      </c>
      <c r="F2171" t="s">
        <v>32</v>
      </c>
      <c r="G2171">
        <v>40925</v>
      </c>
      <c r="H2171">
        <v>1622</v>
      </c>
      <c r="I2171">
        <v>618</v>
      </c>
      <c r="J2171">
        <v>123</v>
      </c>
      <c r="K2171">
        <v>3361.03</v>
      </c>
      <c r="L2171">
        <v>34143.089999999997</v>
      </c>
      <c r="M2171">
        <v>85</v>
      </c>
      <c r="N2171">
        <v>28</v>
      </c>
      <c r="O2171" t="s">
        <v>23</v>
      </c>
    </row>
    <row r="2172" spans="1:15" x14ac:dyDescent="0.25">
      <c r="A2172" t="s">
        <v>44</v>
      </c>
      <c r="B2172" t="s">
        <v>45</v>
      </c>
      <c r="C2172" t="s">
        <v>400</v>
      </c>
      <c r="D2172" t="s">
        <v>91</v>
      </c>
      <c r="E2172" t="s">
        <v>19</v>
      </c>
      <c r="F2172" t="s">
        <v>55</v>
      </c>
      <c r="G2172">
        <v>7166</v>
      </c>
      <c r="H2172">
        <v>143</v>
      </c>
      <c r="I2172">
        <v>65</v>
      </c>
      <c r="J2172">
        <v>13</v>
      </c>
      <c r="K2172">
        <v>1116.26</v>
      </c>
      <c r="L2172">
        <v>8731.85</v>
      </c>
      <c r="M2172">
        <v>5</v>
      </c>
      <c r="N2172">
        <v>14</v>
      </c>
      <c r="O2172" t="s">
        <v>43</v>
      </c>
    </row>
    <row r="2173" spans="1:15" x14ac:dyDescent="0.25">
      <c r="A2173" t="s">
        <v>44</v>
      </c>
      <c r="B2173" t="s">
        <v>45</v>
      </c>
      <c r="C2173" t="s">
        <v>526</v>
      </c>
      <c r="D2173" t="s">
        <v>91</v>
      </c>
      <c r="E2173" t="s">
        <v>19</v>
      </c>
      <c r="F2173" t="s">
        <v>20</v>
      </c>
      <c r="G2173">
        <v>21701</v>
      </c>
      <c r="H2173">
        <v>604</v>
      </c>
      <c r="I2173">
        <v>168</v>
      </c>
      <c r="J2173">
        <v>51</v>
      </c>
      <c r="K2173">
        <v>4060.97</v>
      </c>
      <c r="L2173">
        <v>28623.759999999998</v>
      </c>
      <c r="M2173">
        <v>23</v>
      </c>
      <c r="N2173">
        <v>24</v>
      </c>
      <c r="O2173" t="s">
        <v>43</v>
      </c>
    </row>
    <row r="2174" spans="1:15" x14ac:dyDescent="0.25">
      <c r="A2174" t="s">
        <v>65</v>
      </c>
      <c r="B2174" t="s">
        <v>66</v>
      </c>
      <c r="C2174" t="s">
        <v>436</v>
      </c>
      <c r="D2174" t="s">
        <v>68</v>
      </c>
      <c r="E2174" t="s">
        <v>37</v>
      </c>
      <c r="F2174" t="s">
        <v>26</v>
      </c>
      <c r="G2174">
        <v>27599</v>
      </c>
      <c r="H2174">
        <v>3479</v>
      </c>
      <c r="I2174">
        <v>1800</v>
      </c>
      <c r="J2174">
        <v>485</v>
      </c>
      <c r="K2174">
        <v>1743.34</v>
      </c>
      <c r="L2174">
        <v>98862.18</v>
      </c>
      <c r="M2174">
        <v>397</v>
      </c>
      <c r="N2174">
        <v>26</v>
      </c>
      <c r="O2174" t="s">
        <v>21</v>
      </c>
    </row>
    <row r="2175" spans="1:15" x14ac:dyDescent="0.25">
      <c r="A2175" t="s">
        <v>76</v>
      </c>
      <c r="B2175" t="s">
        <v>77</v>
      </c>
      <c r="C2175" t="s">
        <v>330</v>
      </c>
      <c r="D2175" t="s">
        <v>108</v>
      </c>
      <c r="E2175" t="s">
        <v>42</v>
      </c>
      <c r="F2175" t="s">
        <v>26</v>
      </c>
      <c r="G2175">
        <v>51532</v>
      </c>
      <c r="H2175">
        <v>768</v>
      </c>
      <c r="I2175">
        <v>200</v>
      </c>
      <c r="J2175">
        <v>26</v>
      </c>
      <c r="K2175">
        <v>1179.8</v>
      </c>
      <c r="L2175">
        <v>5328.56</v>
      </c>
      <c r="M2175">
        <v>12</v>
      </c>
      <c r="N2175">
        <v>22</v>
      </c>
      <c r="O2175" t="s">
        <v>43</v>
      </c>
    </row>
    <row r="2176" spans="1:15" x14ac:dyDescent="0.25">
      <c r="A2176" t="s">
        <v>15</v>
      </c>
      <c r="B2176" t="s">
        <v>16</v>
      </c>
      <c r="C2176" t="s">
        <v>85</v>
      </c>
      <c r="D2176" t="s">
        <v>25</v>
      </c>
      <c r="E2176" t="s">
        <v>19</v>
      </c>
      <c r="F2176" t="s">
        <v>51</v>
      </c>
      <c r="G2176">
        <v>8579</v>
      </c>
      <c r="H2176">
        <v>234</v>
      </c>
      <c r="I2176">
        <v>103</v>
      </c>
      <c r="J2176">
        <v>19</v>
      </c>
      <c r="K2176">
        <v>2090.59</v>
      </c>
      <c r="L2176">
        <v>12368.05</v>
      </c>
      <c r="M2176">
        <v>10</v>
      </c>
      <c r="N2176">
        <v>11</v>
      </c>
      <c r="O2176" t="s">
        <v>43</v>
      </c>
    </row>
    <row r="2177" spans="1:15" x14ac:dyDescent="0.25">
      <c r="A2177" t="s">
        <v>72</v>
      </c>
      <c r="B2177" t="s">
        <v>73</v>
      </c>
      <c r="C2177" t="s">
        <v>656</v>
      </c>
      <c r="D2177" t="s">
        <v>86</v>
      </c>
      <c r="E2177" t="s">
        <v>31</v>
      </c>
      <c r="F2177" t="s">
        <v>55</v>
      </c>
      <c r="G2177">
        <v>48148</v>
      </c>
      <c r="H2177">
        <v>1737</v>
      </c>
      <c r="I2177">
        <v>861</v>
      </c>
      <c r="J2177">
        <v>114</v>
      </c>
      <c r="K2177">
        <v>2769.84</v>
      </c>
      <c r="L2177">
        <v>25131.95</v>
      </c>
      <c r="M2177">
        <v>85</v>
      </c>
      <c r="N2177">
        <v>7</v>
      </c>
      <c r="O2177" t="s">
        <v>23</v>
      </c>
    </row>
    <row r="2178" spans="1:15" x14ac:dyDescent="0.25">
      <c r="A2178" t="s">
        <v>178</v>
      </c>
      <c r="B2178" t="s">
        <v>179</v>
      </c>
      <c r="C2178" t="s">
        <v>257</v>
      </c>
      <c r="D2178" t="s">
        <v>95</v>
      </c>
      <c r="E2178" t="s">
        <v>64</v>
      </c>
      <c r="F2178" t="s">
        <v>51</v>
      </c>
      <c r="G2178">
        <v>59092</v>
      </c>
      <c r="H2178">
        <v>646</v>
      </c>
      <c r="I2178">
        <v>181</v>
      </c>
      <c r="J2178">
        <v>16</v>
      </c>
      <c r="K2178">
        <v>2292.44</v>
      </c>
      <c r="L2178">
        <v>2862.82</v>
      </c>
      <c r="M2178">
        <v>8</v>
      </c>
      <c r="N2178">
        <v>16</v>
      </c>
      <c r="O2178" t="s">
        <v>43</v>
      </c>
    </row>
    <row r="2179" spans="1:15" x14ac:dyDescent="0.25">
      <c r="A2179" t="s">
        <v>60</v>
      </c>
      <c r="B2179" t="s">
        <v>61</v>
      </c>
      <c r="C2179" t="s">
        <v>354</v>
      </c>
      <c r="D2179" t="s">
        <v>70</v>
      </c>
      <c r="E2179" t="s">
        <v>64</v>
      </c>
      <c r="F2179" t="s">
        <v>55</v>
      </c>
      <c r="G2179">
        <v>25659</v>
      </c>
      <c r="H2179">
        <v>878</v>
      </c>
      <c r="I2179">
        <v>379</v>
      </c>
      <c r="J2179">
        <v>64</v>
      </c>
      <c r="K2179">
        <v>1629.71</v>
      </c>
      <c r="L2179">
        <v>17514.59</v>
      </c>
      <c r="M2179">
        <v>43</v>
      </c>
      <c r="N2179">
        <v>18</v>
      </c>
      <c r="O2179" t="s">
        <v>43</v>
      </c>
    </row>
    <row r="2180" spans="1:15" x14ac:dyDescent="0.25">
      <c r="A2180" t="s">
        <v>52</v>
      </c>
      <c r="B2180" t="s">
        <v>53</v>
      </c>
      <c r="C2180" t="s">
        <v>602</v>
      </c>
      <c r="D2180" t="s">
        <v>30</v>
      </c>
      <c r="E2180" t="s">
        <v>37</v>
      </c>
      <c r="F2180" t="s">
        <v>32</v>
      </c>
      <c r="G2180">
        <v>65910</v>
      </c>
      <c r="H2180">
        <v>5118</v>
      </c>
      <c r="I2180">
        <v>1355</v>
      </c>
      <c r="J2180">
        <v>777</v>
      </c>
      <c r="K2180">
        <v>2244.19</v>
      </c>
      <c r="L2180">
        <v>214800.55</v>
      </c>
      <c r="M2180">
        <v>622</v>
      </c>
      <c r="N2180">
        <v>17</v>
      </c>
      <c r="O2180" t="s">
        <v>23</v>
      </c>
    </row>
    <row r="2181" spans="1:15" x14ac:dyDescent="0.25">
      <c r="A2181" t="s">
        <v>98</v>
      </c>
      <c r="B2181" t="s">
        <v>99</v>
      </c>
      <c r="C2181" t="s">
        <v>444</v>
      </c>
      <c r="D2181" t="s">
        <v>68</v>
      </c>
      <c r="E2181" t="s">
        <v>42</v>
      </c>
      <c r="F2181" t="s">
        <v>51</v>
      </c>
      <c r="G2181">
        <v>27214</v>
      </c>
      <c r="H2181">
        <v>2350</v>
      </c>
      <c r="I2181">
        <v>602</v>
      </c>
      <c r="J2181">
        <v>511</v>
      </c>
      <c r="K2181">
        <v>998.12</v>
      </c>
      <c r="L2181">
        <v>191762.54</v>
      </c>
      <c r="M2181">
        <v>392</v>
      </c>
      <c r="N2181">
        <v>9</v>
      </c>
      <c r="O2181" t="s">
        <v>23</v>
      </c>
    </row>
    <row r="2182" spans="1:15" x14ac:dyDescent="0.25">
      <c r="A2182" t="s">
        <v>113</v>
      </c>
      <c r="B2182" t="s">
        <v>114</v>
      </c>
      <c r="C2182" t="s">
        <v>88</v>
      </c>
      <c r="D2182" t="s">
        <v>58</v>
      </c>
      <c r="E2182" t="s">
        <v>19</v>
      </c>
      <c r="F2182" t="s">
        <v>55</v>
      </c>
      <c r="G2182">
        <v>44596</v>
      </c>
      <c r="H2182">
        <v>1985</v>
      </c>
      <c r="I2182">
        <v>582</v>
      </c>
      <c r="J2182">
        <v>172</v>
      </c>
      <c r="K2182">
        <v>5983.5</v>
      </c>
      <c r="L2182">
        <v>40061.1</v>
      </c>
      <c r="M2182">
        <v>110</v>
      </c>
      <c r="N2182">
        <v>7</v>
      </c>
      <c r="O2182" t="s">
        <v>43</v>
      </c>
    </row>
    <row r="2183" spans="1:15" x14ac:dyDescent="0.25">
      <c r="A2183" t="s">
        <v>92</v>
      </c>
      <c r="B2183" t="s">
        <v>93</v>
      </c>
      <c r="C2183" t="s">
        <v>346</v>
      </c>
      <c r="D2183" t="s">
        <v>95</v>
      </c>
      <c r="E2183" t="s">
        <v>31</v>
      </c>
      <c r="F2183" t="s">
        <v>32</v>
      </c>
      <c r="G2183">
        <v>54438</v>
      </c>
      <c r="H2183">
        <v>800</v>
      </c>
      <c r="I2183">
        <v>233</v>
      </c>
      <c r="J2183">
        <v>23</v>
      </c>
      <c r="K2183">
        <v>2125.4899999999998</v>
      </c>
      <c r="L2183">
        <v>3196.07</v>
      </c>
      <c r="M2183">
        <v>12</v>
      </c>
      <c r="N2183">
        <v>24</v>
      </c>
      <c r="O2183" t="s">
        <v>23</v>
      </c>
    </row>
    <row r="2184" spans="1:15" x14ac:dyDescent="0.25">
      <c r="A2184" t="s">
        <v>38</v>
      </c>
      <c r="B2184" t="s">
        <v>39</v>
      </c>
      <c r="C2184" t="s">
        <v>323</v>
      </c>
      <c r="D2184" t="s">
        <v>49</v>
      </c>
      <c r="E2184" t="s">
        <v>42</v>
      </c>
      <c r="F2184" t="s">
        <v>26</v>
      </c>
      <c r="G2184">
        <v>34495</v>
      </c>
      <c r="H2184">
        <v>1839</v>
      </c>
      <c r="I2184">
        <v>536</v>
      </c>
      <c r="J2184">
        <v>140</v>
      </c>
      <c r="K2184">
        <v>5795.84</v>
      </c>
      <c r="L2184">
        <v>25278.98</v>
      </c>
      <c r="M2184">
        <v>91</v>
      </c>
      <c r="N2184">
        <v>9</v>
      </c>
      <c r="O2184" t="s">
        <v>21</v>
      </c>
    </row>
    <row r="2185" spans="1:15" x14ac:dyDescent="0.25">
      <c r="A2185" t="s">
        <v>98</v>
      </c>
      <c r="B2185" t="s">
        <v>99</v>
      </c>
      <c r="C2185" t="s">
        <v>510</v>
      </c>
      <c r="D2185" t="s">
        <v>68</v>
      </c>
      <c r="E2185" t="s">
        <v>42</v>
      </c>
      <c r="F2185" t="s">
        <v>26</v>
      </c>
      <c r="G2185">
        <v>10603</v>
      </c>
      <c r="H2185">
        <v>891</v>
      </c>
      <c r="I2185">
        <v>415</v>
      </c>
      <c r="J2185">
        <v>120</v>
      </c>
      <c r="K2185">
        <v>657.18</v>
      </c>
      <c r="L2185">
        <v>45561.68</v>
      </c>
      <c r="M2185">
        <v>87</v>
      </c>
      <c r="N2185">
        <v>8</v>
      </c>
      <c r="O2185" t="s">
        <v>43</v>
      </c>
    </row>
    <row r="2186" spans="1:15" x14ac:dyDescent="0.25">
      <c r="A2186" t="s">
        <v>44</v>
      </c>
      <c r="B2186" t="s">
        <v>45</v>
      </c>
      <c r="C2186" t="s">
        <v>169</v>
      </c>
      <c r="D2186" t="s">
        <v>91</v>
      </c>
      <c r="E2186" t="s">
        <v>19</v>
      </c>
      <c r="F2186" t="s">
        <v>32</v>
      </c>
      <c r="G2186">
        <v>8120</v>
      </c>
      <c r="H2186">
        <v>192</v>
      </c>
      <c r="I2186">
        <v>56</v>
      </c>
      <c r="J2186">
        <v>18</v>
      </c>
      <c r="K2186">
        <v>1849.59</v>
      </c>
      <c r="L2186">
        <v>11684.04</v>
      </c>
      <c r="M2186">
        <v>10</v>
      </c>
      <c r="N2186">
        <v>26</v>
      </c>
      <c r="O2186" t="s">
        <v>21</v>
      </c>
    </row>
    <row r="2187" spans="1:15" x14ac:dyDescent="0.25">
      <c r="A2187" t="s">
        <v>27</v>
      </c>
      <c r="B2187" t="s">
        <v>28</v>
      </c>
      <c r="C2187" t="s">
        <v>378</v>
      </c>
      <c r="D2187" t="s">
        <v>30</v>
      </c>
      <c r="E2187" t="s">
        <v>31</v>
      </c>
      <c r="F2187" t="s">
        <v>51</v>
      </c>
      <c r="G2187">
        <v>16679</v>
      </c>
      <c r="H2187">
        <v>844</v>
      </c>
      <c r="I2187">
        <v>296</v>
      </c>
      <c r="J2187">
        <v>84</v>
      </c>
      <c r="K2187">
        <v>341.55</v>
      </c>
      <c r="L2187">
        <v>27339.56</v>
      </c>
      <c r="M2187">
        <v>57</v>
      </c>
      <c r="N2187">
        <v>20</v>
      </c>
      <c r="O2187" t="s">
        <v>23</v>
      </c>
    </row>
    <row r="2188" spans="1:15" x14ac:dyDescent="0.25">
      <c r="A2188" t="s">
        <v>47</v>
      </c>
      <c r="B2188" t="s">
        <v>48</v>
      </c>
      <c r="C2188" t="s">
        <v>299</v>
      </c>
      <c r="D2188" t="s">
        <v>41</v>
      </c>
      <c r="E2188" t="s">
        <v>37</v>
      </c>
      <c r="F2188" t="s">
        <v>55</v>
      </c>
      <c r="G2188">
        <v>38438</v>
      </c>
      <c r="H2188">
        <v>1241</v>
      </c>
      <c r="I2188">
        <v>391</v>
      </c>
      <c r="J2188">
        <v>75</v>
      </c>
      <c r="K2188">
        <v>2700.46</v>
      </c>
      <c r="L2188">
        <v>14489.13</v>
      </c>
      <c r="M2188">
        <v>42</v>
      </c>
      <c r="N2188">
        <v>24</v>
      </c>
      <c r="O2188" t="s">
        <v>21</v>
      </c>
    </row>
    <row r="2189" spans="1:15" x14ac:dyDescent="0.25">
      <c r="A2189" t="s">
        <v>98</v>
      </c>
      <c r="B2189" t="s">
        <v>99</v>
      </c>
      <c r="C2189" t="s">
        <v>654</v>
      </c>
      <c r="D2189" t="s">
        <v>120</v>
      </c>
      <c r="E2189" t="s">
        <v>42</v>
      </c>
      <c r="F2189" t="s">
        <v>20</v>
      </c>
      <c r="G2189">
        <v>27002</v>
      </c>
      <c r="H2189">
        <v>3429</v>
      </c>
      <c r="I2189">
        <v>1822</v>
      </c>
      <c r="J2189">
        <v>728</v>
      </c>
      <c r="K2189">
        <v>2685.21</v>
      </c>
      <c r="L2189">
        <v>204665.58</v>
      </c>
      <c r="M2189">
        <v>585</v>
      </c>
      <c r="N2189">
        <v>9</v>
      </c>
      <c r="O2189" t="s">
        <v>21</v>
      </c>
    </row>
    <row r="2190" spans="1:15" x14ac:dyDescent="0.25">
      <c r="A2190" t="s">
        <v>15</v>
      </c>
      <c r="B2190" t="s">
        <v>16</v>
      </c>
      <c r="C2190" t="s">
        <v>59</v>
      </c>
      <c r="D2190" t="s">
        <v>91</v>
      </c>
      <c r="E2190" t="s">
        <v>19</v>
      </c>
      <c r="F2190" t="s">
        <v>26</v>
      </c>
      <c r="G2190">
        <v>5553</v>
      </c>
      <c r="H2190">
        <v>153</v>
      </c>
      <c r="I2190">
        <v>83</v>
      </c>
      <c r="J2190">
        <v>13</v>
      </c>
      <c r="K2190">
        <v>1495.1</v>
      </c>
      <c r="L2190">
        <v>9738.84</v>
      </c>
      <c r="M2190">
        <v>6</v>
      </c>
      <c r="N2190">
        <v>23</v>
      </c>
      <c r="O2190" t="s">
        <v>23</v>
      </c>
    </row>
    <row r="2191" spans="1:15" x14ac:dyDescent="0.25">
      <c r="A2191" t="s">
        <v>33</v>
      </c>
      <c r="B2191" t="s">
        <v>34</v>
      </c>
      <c r="C2191" t="s">
        <v>448</v>
      </c>
      <c r="D2191" t="s">
        <v>164</v>
      </c>
      <c r="E2191" t="s">
        <v>37</v>
      </c>
      <c r="F2191" t="s">
        <v>26</v>
      </c>
      <c r="G2191">
        <v>47631</v>
      </c>
      <c r="H2191">
        <v>2896</v>
      </c>
      <c r="I2191">
        <v>727</v>
      </c>
      <c r="J2191">
        <v>367</v>
      </c>
      <c r="K2191">
        <v>8257.02</v>
      </c>
      <c r="L2191">
        <v>110488.03</v>
      </c>
      <c r="M2191">
        <v>229</v>
      </c>
      <c r="N2191">
        <v>20</v>
      </c>
      <c r="O2191" t="s">
        <v>43</v>
      </c>
    </row>
    <row r="2192" spans="1:15" x14ac:dyDescent="0.25">
      <c r="A2192" t="s">
        <v>65</v>
      </c>
      <c r="B2192" t="s">
        <v>66</v>
      </c>
      <c r="C2192" t="s">
        <v>473</v>
      </c>
      <c r="D2192" t="s">
        <v>68</v>
      </c>
      <c r="E2192" t="s">
        <v>37</v>
      </c>
      <c r="F2192" t="s">
        <v>26</v>
      </c>
      <c r="G2192">
        <v>20645</v>
      </c>
      <c r="H2192">
        <v>2538</v>
      </c>
      <c r="I2192">
        <v>958</v>
      </c>
      <c r="J2192">
        <v>370</v>
      </c>
      <c r="K2192">
        <v>2001.76</v>
      </c>
      <c r="L2192">
        <v>103389.7</v>
      </c>
      <c r="M2192">
        <v>280</v>
      </c>
      <c r="N2192">
        <v>17</v>
      </c>
      <c r="O2192" t="s">
        <v>43</v>
      </c>
    </row>
    <row r="2193" spans="1:15" x14ac:dyDescent="0.25">
      <c r="A2193" t="s">
        <v>44</v>
      </c>
      <c r="B2193" t="s">
        <v>45</v>
      </c>
      <c r="C2193" t="s">
        <v>429</v>
      </c>
      <c r="D2193" t="s">
        <v>18</v>
      </c>
      <c r="E2193" t="s">
        <v>19</v>
      </c>
      <c r="F2193" t="s">
        <v>26</v>
      </c>
      <c r="G2193">
        <v>10935</v>
      </c>
      <c r="H2193">
        <v>327</v>
      </c>
      <c r="I2193">
        <v>146</v>
      </c>
      <c r="J2193">
        <v>41</v>
      </c>
      <c r="K2193">
        <v>2199.02</v>
      </c>
      <c r="L2193">
        <v>30600.32</v>
      </c>
      <c r="M2193">
        <v>22</v>
      </c>
      <c r="N2193">
        <v>25</v>
      </c>
      <c r="O2193" t="s">
        <v>21</v>
      </c>
    </row>
    <row r="2194" spans="1:15" x14ac:dyDescent="0.25">
      <c r="A2194" t="s">
        <v>27</v>
      </c>
      <c r="B2194" t="s">
        <v>28</v>
      </c>
      <c r="C2194" t="s">
        <v>567</v>
      </c>
      <c r="D2194" t="s">
        <v>30</v>
      </c>
      <c r="E2194" t="s">
        <v>31</v>
      </c>
      <c r="F2194" t="s">
        <v>20</v>
      </c>
      <c r="G2194">
        <v>50750</v>
      </c>
      <c r="H2194">
        <v>3296</v>
      </c>
      <c r="I2194">
        <v>922</v>
      </c>
      <c r="J2194">
        <v>433</v>
      </c>
      <c r="K2194">
        <v>662.53</v>
      </c>
      <c r="L2194">
        <v>132676.79999999999</v>
      </c>
      <c r="M2194">
        <v>294</v>
      </c>
      <c r="N2194">
        <v>15</v>
      </c>
      <c r="O2194" t="s">
        <v>43</v>
      </c>
    </row>
    <row r="2195" spans="1:15" x14ac:dyDescent="0.25">
      <c r="A2195" t="s">
        <v>52</v>
      </c>
      <c r="B2195" t="s">
        <v>53</v>
      </c>
      <c r="C2195" t="s">
        <v>140</v>
      </c>
      <c r="D2195" t="s">
        <v>138</v>
      </c>
      <c r="E2195" t="s">
        <v>37</v>
      </c>
      <c r="F2195" t="s">
        <v>51</v>
      </c>
      <c r="G2195">
        <v>26864</v>
      </c>
      <c r="H2195">
        <v>1323</v>
      </c>
      <c r="I2195">
        <v>671</v>
      </c>
      <c r="J2195">
        <v>189</v>
      </c>
      <c r="K2195">
        <v>395.44</v>
      </c>
      <c r="L2195">
        <v>51064.3</v>
      </c>
      <c r="M2195">
        <v>132</v>
      </c>
      <c r="N2195">
        <v>21</v>
      </c>
      <c r="O2195" t="s">
        <v>23</v>
      </c>
    </row>
    <row r="2196" spans="1:15" x14ac:dyDescent="0.25">
      <c r="A2196" t="s">
        <v>15</v>
      </c>
      <c r="B2196" t="s">
        <v>16</v>
      </c>
      <c r="C2196" t="s">
        <v>245</v>
      </c>
      <c r="D2196" t="s">
        <v>91</v>
      </c>
      <c r="E2196" t="s">
        <v>19</v>
      </c>
      <c r="F2196" t="s">
        <v>51</v>
      </c>
      <c r="G2196">
        <v>11556</v>
      </c>
      <c r="H2196">
        <v>320</v>
      </c>
      <c r="I2196">
        <v>80</v>
      </c>
      <c r="J2196">
        <v>24</v>
      </c>
      <c r="K2196">
        <v>2380.0100000000002</v>
      </c>
      <c r="L2196">
        <v>11202.67</v>
      </c>
      <c r="M2196">
        <v>9</v>
      </c>
      <c r="N2196">
        <v>24</v>
      </c>
      <c r="O2196" t="s">
        <v>43</v>
      </c>
    </row>
    <row r="2197" spans="1:15" x14ac:dyDescent="0.25">
      <c r="A2197" t="s">
        <v>15</v>
      </c>
      <c r="B2197" t="s">
        <v>16</v>
      </c>
      <c r="C2197" t="s">
        <v>364</v>
      </c>
      <c r="D2197" t="s">
        <v>18</v>
      </c>
      <c r="E2197" t="s">
        <v>19</v>
      </c>
      <c r="F2197" t="s">
        <v>51</v>
      </c>
      <c r="G2197">
        <v>21265</v>
      </c>
      <c r="H2197">
        <v>427</v>
      </c>
      <c r="I2197">
        <v>232</v>
      </c>
      <c r="J2197">
        <v>35</v>
      </c>
      <c r="K2197">
        <v>3542.06</v>
      </c>
      <c r="L2197">
        <v>19792.46</v>
      </c>
      <c r="M2197">
        <v>21</v>
      </c>
      <c r="O2197" t="s">
        <v>43</v>
      </c>
    </row>
    <row r="2198" spans="1:15" x14ac:dyDescent="0.25">
      <c r="A2198" t="s">
        <v>52</v>
      </c>
      <c r="B2198" t="s">
        <v>53</v>
      </c>
      <c r="C2198" t="s">
        <v>216</v>
      </c>
      <c r="D2198" t="s">
        <v>138</v>
      </c>
      <c r="E2198" t="s">
        <v>37</v>
      </c>
      <c r="F2198" t="s">
        <v>51</v>
      </c>
      <c r="G2198">
        <v>65980</v>
      </c>
      <c r="H2198">
        <v>3261</v>
      </c>
      <c r="I2198">
        <v>836</v>
      </c>
      <c r="J2198">
        <v>387</v>
      </c>
      <c r="K2198">
        <v>741.53</v>
      </c>
      <c r="L2198">
        <v>124042.4</v>
      </c>
      <c r="M2198">
        <v>275</v>
      </c>
      <c r="N2198">
        <v>10</v>
      </c>
      <c r="O2198" t="s">
        <v>23</v>
      </c>
    </row>
    <row r="2199" spans="1:15" x14ac:dyDescent="0.25">
      <c r="A2199" t="s">
        <v>72</v>
      </c>
      <c r="B2199" t="s">
        <v>73</v>
      </c>
      <c r="C2199" t="s">
        <v>660</v>
      </c>
      <c r="D2199" t="s">
        <v>86</v>
      </c>
      <c r="E2199" t="s">
        <v>31</v>
      </c>
      <c r="F2199" t="s">
        <v>32</v>
      </c>
      <c r="G2199">
        <v>55873</v>
      </c>
      <c r="H2199">
        <v>1718</v>
      </c>
      <c r="I2199">
        <v>493</v>
      </c>
      <c r="J2199">
        <v>123</v>
      </c>
      <c r="K2199">
        <v>4515.93</v>
      </c>
      <c r="L2199">
        <v>23700.57</v>
      </c>
      <c r="M2199">
        <v>85</v>
      </c>
      <c r="N2199">
        <v>26</v>
      </c>
      <c r="O2199" t="s">
        <v>43</v>
      </c>
    </row>
    <row r="2200" spans="1:15" x14ac:dyDescent="0.25">
      <c r="A2200" t="s">
        <v>72</v>
      </c>
      <c r="B2200" t="s">
        <v>73</v>
      </c>
      <c r="C2200" t="s">
        <v>612</v>
      </c>
      <c r="D2200" t="s">
        <v>63</v>
      </c>
      <c r="E2200" t="s">
        <v>31</v>
      </c>
      <c r="F2200" t="s">
        <v>51</v>
      </c>
      <c r="G2200">
        <v>20806</v>
      </c>
      <c r="H2200">
        <v>794</v>
      </c>
      <c r="I2200">
        <v>281</v>
      </c>
      <c r="J2200">
        <v>84</v>
      </c>
      <c r="K2200">
        <v>2115.6799999999998</v>
      </c>
      <c r="L2200">
        <v>22940.1</v>
      </c>
      <c r="M2200">
        <v>46</v>
      </c>
      <c r="N2200">
        <v>18</v>
      </c>
      <c r="O2200" t="s">
        <v>43</v>
      </c>
    </row>
    <row r="2201" spans="1:15" x14ac:dyDescent="0.25">
      <c r="A2201" t="s">
        <v>44</v>
      </c>
      <c r="B2201" t="s">
        <v>45</v>
      </c>
      <c r="C2201" t="s">
        <v>459</v>
      </c>
      <c r="D2201" t="s">
        <v>25</v>
      </c>
      <c r="E2201" t="s">
        <v>19</v>
      </c>
      <c r="F2201" t="s">
        <v>26</v>
      </c>
      <c r="G2201">
        <v>20606</v>
      </c>
      <c r="H2201">
        <v>605</v>
      </c>
      <c r="I2201">
        <v>224</v>
      </c>
      <c r="J2201">
        <v>68</v>
      </c>
      <c r="K2201">
        <v>5940.04</v>
      </c>
      <c r="L2201">
        <v>50778.9</v>
      </c>
      <c r="M2201">
        <v>39</v>
      </c>
      <c r="N2201">
        <v>19</v>
      </c>
      <c r="O2201" t="s">
        <v>23</v>
      </c>
    </row>
    <row r="2202" spans="1:15" x14ac:dyDescent="0.25">
      <c r="A2202" t="s">
        <v>15</v>
      </c>
      <c r="B2202" t="s">
        <v>16</v>
      </c>
      <c r="C2202" t="s">
        <v>276</v>
      </c>
      <c r="D2202" t="s">
        <v>18</v>
      </c>
      <c r="E2202" t="s">
        <v>19</v>
      </c>
      <c r="F2202" t="s">
        <v>32</v>
      </c>
      <c r="G2202">
        <v>18827</v>
      </c>
      <c r="H2202">
        <v>405</v>
      </c>
      <c r="I2202">
        <v>221</v>
      </c>
      <c r="J2202">
        <v>41</v>
      </c>
      <c r="K2202">
        <v>3858.82</v>
      </c>
      <c r="L2202">
        <v>21487.040000000001</v>
      </c>
      <c r="M2202">
        <v>26</v>
      </c>
      <c r="N2202">
        <v>18</v>
      </c>
      <c r="O2202" t="s">
        <v>21</v>
      </c>
    </row>
    <row r="2203" spans="1:15" x14ac:dyDescent="0.25">
      <c r="A2203" t="s">
        <v>65</v>
      </c>
      <c r="B2203" t="s">
        <v>66</v>
      </c>
      <c r="C2203" t="s">
        <v>133</v>
      </c>
      <c r="D2203" t="s">
        <v>120</v>
      </c>
      <c r="E2203" t="s">
        <v>37</v>
      </c>
      <c r="F2203" t="s">
        <v>55</v>
      </c>
      <c r="G2203">
        <v>12546</v>
      </c>
      <c r="H2203">
        <v>1096</v>
      </c>
      <c r="I2203">
        <v>336</v>
      </c>
      <c r="J2203">
        <v>206</v>
      </c>
      <c r="K2203">
        <v>505.73</v>
      </c>
      <c r="L2203">
        <v>57355.11</v>
      </c>
      <c r="M2203">
        <v>151</v>
      </c>
      <c r="N2203">
        <v>7</v>
      </c>
      <c r="O2203" t="s">
        <v>23</v>
      </c>
    </row>
    <row r="2204" spans="1:15" x14ac:dyDescent="0.25">
      <c r="A2204" t="s">
        <v>47</v>
      </c>
      <c r="B2204" t="s">
        <v>48</v>
      </c>
      <c r="C2204" t="s">
        <v>404</v>
      </c>
      <c r="D2204" t="s">
        <v>49</v>
      </c>
      <c r="E2204" t="s">
        <v>37</v>
      </c>
      <c r="F2204" t="s">
        <v>32</v>
      </c>
      <c r="G2204">
        <v>48775</v>
      </c>
      <c r="H2204">
        <v>1744</v>
      </c>
      <c r="I2204">
        <v>945</v>
      </c>
      <c r="J2204">
        <v>112</v>
      </c>
      <c r="K2204">
        <v>5986.25</v>
      </c>
      <c r="L2204">
        <v>26417.25</v>
      </c>
      <c r="M2204">
        <v>76</v>
      </c>
      <c r="N2204">
        <v>14</v>
      </c>
      <c r="O2204" t="s">
        <v>21</v>
      </c>
    </row>
    <row r="2205" spans="1:15" x14ac:dyDescent="0.25">
      <c r="A2205" t="s">
        <v>72</v>
      </c>
      <c r="B2205" t="s">
        <v>73</v>
      </c>
      <c r="C2205" t="s">
        <v>409</v>
      </c>
      <c r="D2205" t="s">
        <v>86</v>
      </c>
      <c r="E2205" t="s">
        <v>31</v>
      </c>
      <c r="F2205" t="s">
        <v>20</v>
      </c>
      <c r="G2205">
        <v>31351</v>
      </c>
      <c r="H2205">
        <v>1286</v>
      </c>
      <c r="I2205">
        <v>353</v>
      </c>
      <c r="J2205">
        <v>95</v>
      </c>
      <c r="K2205">
        <v>2189.09</v>
      </c>
      <c r="L2205">
        <v>17554.91</v>
      </c>
      <c r="M2205">
        <v>65</v>
      </c>
      <c r="N2205">
        <v>12</v>
      </c>
      <c r="O2205" t="s">
        <v>23</v>
      </c>
    </row>
    <row r="2206" spans="1:15" x14ac:dyDescent="0.25">
      <c r="A2206" t="s">
        <v>72</v>
      </c>
      <c r="B2206" t="s">
        <v>73</v>
      </c>
      <c r="C2206" t="s">
        <v>300</v>
      </c>
      <c r="D2206" t="s">
        <v>70</v>
      </c>
      <c r="E2206" t="s">
        <v>31</v>
      </c>
      <c r="F2206" t="s">
        <v>55</v>
      </c>
      <c r="G2206">
        <v>51558</v>
      </c>
      <c r="H2206">
        <v>2499</v>
      </c>
      <c r="I2206">
        <v>658</v>
      </c>
      <c r="J2206">
        <v>174</v>
      </c>
      <c r="K2206">
        <v>6955.82</v>
      </c>
      <c r="L2206">
        <v>40178.730000000003</v>
      </c>
      <c r="M2206">
        <v>113</v>
      </c>
      <c r="N2206">
        <v>17</v>
      </c>
      <c r="O2206" t="s">
        <v>43</v>
      </c>
    </row>
    <row r="2207" spans="1:15" x14ac:dyDescent="0.25">
      <c r="A2207" t="s">
        <v>52</v>
      </c>
      <c r="B2207" t="s">
        <v>53</v>
      </c>
      <c r="C2207" t="s">
        <v>262</v>
      </c>
      <c r="D2207" t="s">
        <v>89</v>
      </c>
      <c r="E2207" t="s">
        <v>37</v>
      </c>
      <c r="F2207" t="s">
        <v>55</v>
      </c>
      <c r="G2207">
        <v>58556</v>
      </c>
      <c r="H2207">
        <v>4390</v>
      </c>
      <c r="I2207">
        <v>1201</v>
      </c>
      <c r="J2207">
        <v>423</v>
      </c>
      <c r="K2207">
        <v>2125.06</v>
      </c>
      <c r="L2207">
        <v>172634.76</v>
      </c>
      <c r="M2207">
        <v>317</v>
      </c>
      <c r="N2207">
        <v>27</v>
      </c>
      <c r="O2207" t="s">
        <v>21</v>
      </c>
    </row>
    <row r="2208" spans="1:15" x14ac:dyDescent="0.25">
      <c r="A2208" t="s">
        <v>60</v>
      </c>
      <c r="B2208" t="s">
        <v>61</v>
      </c>
      <c r="C2208" t="s">
        <v>364</v>
      </c>
      <c r="D2208" t="s">
        <v>86</v>
      </c>
      <c r="E2208" t="s">
        <v>64</v>
      </c>
      <c r="F2208" t="s">
        <v>20</v>
      </c>
      <c r="G2208">
        <v>59047</v>
      </c>
      <c r="H2208">
        <v>2546</v>
      </c>
      <c r="I2208">
        <v>757</v>
      </c>
      <c r="J2208">
        <v>195</v>
      </c>
      <c r="K2208">
        <v>6321.64</v>
      </c>
      <c r="L2208">
        <v>39646.910000000003</v>
      </c>
      <c r="M2208">
        <v>112</v>
      </c>
      <c r="N2208">
        <v>23</v>
      </c>
      <c r="O2208" t="s">
        <v>43</v>
      </c>
    </row>
    <row r="2209" spans="1:15" x14ac:dyDescent="0.25">
      <c r="A2209" t="s">
        <v>60</v>
      </c>
      <c r="B2209" t="s">
        <v>61</v>
      </c>
      <c r="C2209" t="s">
        <v>156</v>
      </c>
      <c r="D2209" t="s">
        <v>70</v>
      </c>
      <c r="E2209" t="s">
        <v>64</v>
      </c>
      <c r="F2209" t="s">
        <v>32</v>
      </c>
      <c r="G2209">
        <v>40936</v>
      </c>
      <c r="H2209">
        <v>1988</v>
      </c>
      <c r="I2209">
        <v>1064</v>
      </c>
      <c r="J2209">
        <v>209</v>
      </c>
      <c r="K2209">
        <v>3470.33</v>
      </c>
      <c r="L2209">
        <v>48658.74</v>
      </c>
      <c r="M2209">
        <v>120</v>
      </c>
      <c r="N2209">
        <v>28</v>
      </c>
      <c r="O2209" t="s">
        <v>43</v>
      </c>
    </row>
    <row r="2210" spans="1:15" x14ac:dyDescent="0.25">
      <c r="A2210" t="s">
        <v>65</v>
      </c>
      <c r="B2210" t="s">
        <v>66</v>
      </c>
      <c r="C2210" t="s">
        <v>169</v>
      </c>
      <c r="D2210" t="s">
        <v>120</v>
      </c>
      <c r="E2210" t="s">
        <v>37</v>
      </c>
      <c r="F2210" t="s">
        <v>32</v>
      </c>
      <c r="G2210">
        <v>9500</v>
      </c>
      <c r="H2210">
        <v>1356</v>
      </c>
      <c r="I2210">
        <v>442</v>
      </c>
      <c r="J2210">
        <v>274</v>
      </c>
      <c r="K2210">
        <v>740.66</v>
      </c>
      <c r="L2210">
        <v>91420.64</v>
      </c>
      <c r="M2210">
        <v>214</v>
      </c>
      <c r="N2210">
        <v>10</v>
      </c>
      <c r="O2210" t="s">
        <v>21</v>
      </c>
    </row>
    <row r="2211" spans="1:15" x14ac:dyDescent="0.25">
      <c r="A2211" t="s">
        <v>15</v>
      </c>
      <c r="B2211" t="s">
        <v>16</v>
      </c>
      <c r="C2211" t="s">
        <v>414</v>
      </c>
      <c r="D2211" t="s">
        <v>91</v>
      </c>
      <c r="E2211" t="s">
        <v>19</v>
      </c>
      <c r="F2211" t="s">
        <v>26</v>
      </c>
      <c r="G2211">
        <v>5092</v>
      </c>
      <c r="H2211">
        <v>104</v>
      </c>
      <c r="I2211">
        <v>29</v>
      </c>
      <c r="J2211">
        <v>13</v>
      </c>
      <c r="K2211">
        <v>1135.69</v>
      </c>
      <c r="L2211">
        <v>7956.84</v>
      </c>
      <c r="M2211">
        <v>7</v>
      </c>
      <c r="N2211">
        <v>26</v>
      </c>
      <c r="O2211" t="s">
        <v>23</v>
      </c>
    </row>
    <row r="2212" spans="1:15" x14ac:dyDescent="0.25">
      <c r="A2212" t="s">
        <v>98</v>
      </c>
      <c r="B2212" t="s">
        <v>99</v>
      </c>
      <c r="C2212" t="s">
        <v>661</v>
      </c>
      <c r="D2212" t="s">
        <v>68</v>
      </c>
      <c r="E2212" t="s">
        <v>42</v>
      </c>
      <c r="F2212" t="s">
        <v>51</v>
      </c>
      <c r="G2212">
        <v>20511</v>
      </c>
      <c r="H2212">
        <v>2786</v>
      </c>
      <c r="I2212">
        <v>722</v>
      </c>
      <c r="J2212">
        <v>486</v>
      </c>
      <c r="K2212">
        <v>1169.05</v>
      </c>
      <c r="L2212">
        <v>183068.78</v>
      </c>
      <c r="M2212">
        <v>431</v>
      </c>
      <c r="N2212">
        <v>15</v>
      </c>
      <c r="O2212" t="s">
        <v>23</v>
      </c>
    </row>
    <row r="2213" spans="1:15" x14ac:dyDescent="0.25">
      <c r="A2213" t="s">
        <v>72</v>
      </c>
      <c r="B2213" t="s">
        <v>73</v>
      </c>
      <c r="C2213" t="s">
        <v>425</v>
      </c>
      <c r="D2213" t="s">
        <v>70</v>
      </c>
      <c r="E2213" t="s">
        <v>31</v>
      </c>
      <c r="F2213" t="s">
        <v>32</v>
      </c>
      <c r="G2213">
        <v>52285</v>
      </c>
      <c r="H2213">
        <v>2527</v>
      </c>
      <c r="I2213">
        <v>1094</v>
      </c>
      <c r="J2213">
        <v>252</v>
      </c>
      <c r="K2213">
        <v>6638.23</v>
      </c>
      <c r="L2213">
        <v>63771.3</v>
      </c>
      <c r="M2213">
        <v>178</v>
      </c>
      <c r="N2213">
        <v>30</v>
      </c>
      <c r="O2213" t="s">
        <v>43</v>
      </c>
    </row>
    <row r="2214" spans="1:15" x14ac:dyDescent="0.25">
      <c r="A2214" t="s">
        <v>98</v>
      </c>
      <c r="B2214" t="s">
        <v>99</v>
      </c>
      <c r="C2214" t="s">
        <v>316</v>
      </c>
      <c r="D2214" t="s">
        <v>120</v>
      </c>
      <c r="E2214" t="s">
        <v>42</v>
      </c>
      <c r="F2214" t="s">
        <v>55</v>
      </c>
      <c r="G2214">
        <v>14212</v>
      </c>
      <c r="H2214">
        <v>1528</v>
      </c>
      <c r="I2214">
        <v>455</v>
      </c>
      <c r="J2214">
        <v>243</v>
      </c>
      <c r="K2214">
        <v>1128.0899999999999</v>
      </c>
      <c r="L2214">
        <v>61289.04</v>
      </c>
      <c r="M2214">
        <v>180</v>
      </c>
      <c r="N2214">
        <v>15</v>
      </c>
      <c r="O2214" t="s">
        <v>23</v>
      </c>
    </row>
    <row r="2215" spans="1:15" x14ac:dyDescent="0.25">
      <c r="A2215" t="s">
        <v>98</v>
      </c>
      <c r="B2215" t="s">
        <v>99</v>
      </c>
      <c r="C2215" t="s">
        <v>333</v>
      </c>
      <c r="D2215" t="s">
        <v>68</v>
      </c>
      <c r="E2215" t="s">
        <v>42</v>
      </c>
      <c r="F2215" t="s">
        <v>32</v>
      </c>
      <c r="G2215">
        <v>27708</v>
      </c>
      <c r="H2215">
        <v>2766</v>
      </c>
      <c r="I2215">
        <v>957</v>
      </c>
      <c r="J2215">
        <v>566</v>
      </c>
      <c r="K2215">
        <v>1862.98</v>
      </c>
      <c r="L2215">
        <v>197531.3</v>
      </c>
      <c r="M2215">
        <v>400</v>
      </c>
      <c r="N2215">
        <v>11</v>
      </c>
      <c r="O2215" t="s">
        <v>23</v>
      </c>
    </row>
    <row r="2216" spans="1:15" x14ac:dyDescent="0.25">
      <c r="A2216" t="s">
        <v>72</v>
      </c>
      <c r="B2216" t="s">
        <v>73</v>
      </c>
      <c r="C2216" t="s">
        <v>507</v>
      </c>
      <c r="D2216" t="s">
        <v>86</v>
      </c>
      <c r="E2216" t="s">
        <v>31</v>
      </c>
      <c r="F2216" t="s">
        <v>26</v>
      </c>
      <c r="G2216">
        <v>44195</v>
      </c>
      <c r="H2216">
        <v>1998</v>
      </c>
      <c r="I2216">
        <v>776</v>
      </c>
      <c r="J2216">
        <v>171</v>
      </c>
      <c r="K2216">
        <v>4537.13</v>
      </c>
      <c r="L2216">
        <v>38591.25</v>
      </c>
      <c r="M2216">
        <v>96</v>
      </c>
      <c r="N2216">
        <v>23</v>
      </c>
      <c r="O2216" t="s">
        <v>21</v>
      </c>
    </row>
    <row r="2217" spans="1:15" x14ac:dyDescent="0.25">
      <c r="A2217" t="s">
        <v>92</v>
      </c>
      <c r="B2217" t="s">
        <v>93</v>
      </c>
      <c r="C2217" t="s">
        <v>473</v>
      </c>
      <c r="D2217" t="s">
        <v>95</v>
      </c>
      <c r="E2217" t="s">
        <v>31</v>
      </c>
      <c r="F2217" t="s">
        <v>26</v>
      </c>
      <c r="G2217">
        <v>54801</v>
      </c>
      <c r="H2217">
        <v>751</v>
      </c>
      <c r="I2217">
        <v>404</v>
      </c>
      <c r="J2217">
        <v>19</v>
      </c>
      <c r="K2217">
        <v>1826.38</v>
      </c>
      <c r="L2217">
        <v>2278.0100000000002</v>
      </c>
      <c r="M2217">
        <v>8</v>
      </c>
      <c r="N2217">
        <v>24</v>
      </c>
      <c r="O2217" t="s">
        <v>21</v>
      </c>
    </row>
    <row r="2218" spans="1:15" x14ac:dyDescent="0.25">
      <c r="A2218" t="s">
        <v>92</v>
      </c>
      <c r="B2218" t="s">
        <v>93</v>
      </c>
      <c r="C2218" t="s">
        <v>352</v>
      </c>
      <c r="D2218" t="s">
        <v>95</v>
      </c>
      <c r="E2218" t="s">
        <v>31</v>
      </c>
      <c r="F2218" t="s">
        <v>20</v>
      </c>
      <c r="G2218">
        <v>22788</v>
      </c>
      <c r="H2218">
        <v>304</v>
      </c>
      <c r="I2218">
        <v>85</v>
      </c>
      <c r="J2218">
        <v>8</v>
      </c>
      <c r="K2218">
        <v>805.49</v>
      </c>
      <c r="L2218">
        <v>1238.3699999999999</v>
      </c>
      <c r="M2218">
        <v>2</v>
      </c>
      <c r="N2218">
        <v>13</v>
      </c>
      <c r="O2218" t="s">
        <v>23</v>
      </c>
    </row>
    <row r="2219" spans="1:15" x14ac:dyDescent="0.25">
      <c r="A2219" t="s">
        <v>47</v>
      </c>
      <c r="B2219" t="s">
        <v>48</v>
      </c>
      <c r="C2219" t="s">
        <v>223</v>
      </c>
      <c r="D2219" t="s">
        <v>49</v>
      </c>
      <c r="E2219" t="s">
        <v>37</v>
      </c>
      <c r="F2219" t="s">
        <v>51</v>
      </c>
      <c r="G2219">
        <v>36320</v>
      </c>
      <c r="H2219">
        <v>1476</v>
      </c>
      <c r="I2219">
        <v>464</v>
      </c>
      <c r="J2219">
        <v>97</v>
      </c>
      <c r="K2219">
        <v>3396.48</v>
      </c>
      <c r="L2219">
        <v>23763.38</v>
      </c>
      <c r="M2219">
        <v>66</v>
      </c>
      <c r="N2219">
        <v>9</v>
      </c>
      <c r="O2219" t="s">
        <v>43</v>
      </c>
    </row>
    <row r="2220" spans="1:15" x14ac:dyDescent="0.25">
      <c r="A2220" t="s">
        <v>129</v>
      </c>
      <c r="B2220" t="s">
        <v>130</v>
      </c>
      <c r="C2220" t="s">
        <v>185</v>
      </c>
      <c r="D2220" t="s">
        <v>108</v>
      </c>
      <c r="E2220" t="s">
        <v>31</v>
      </c>
      <c r="F2220" t="s">
        <v>26</v>
      </c>
      <c r="G2220">
        <v>84557</v>
      </c>
      <c r="H2220">
        <v>1731</v>
      </c>
      <c r="I2220">
        <v>913</v>
      </c>
      <c r="J2220">
        <v>71</v>
      </c>
      <c r="K2220">
        <v>3874.7</v>
      </c>
      <c r="L2220">
        <v>10869.88</v>
      </c>
      <c r="M2220">
        <v>44</v>
      </c>
      <c r="N2220">
        <v>15</v>
      </c>
      <c r="O2220" t="s">
        <v>21</v>
      </c>
    </row>
    <row r="2221" spans="1:15" x14ac:dyDescent="0.25">
      <c r="A2221" t="s">
        <v>72</v>
      </c>
      <c r="B2221" t="s">
        <v>73</v>
      </c>
      <c r="C2221" t="s">
        <v>376</v>
      </c>
      <c r="D2221" t="s">
        <v>86</v>
      </c>
      <c r="E2221" t="s">
        <v>31</v>
      </c>
      <c r="F2221" t="s">
        <v>51</v>
      </c>
      <c r="G2221">
        <v>28746</v>
      </c>
      <c r="H2221">
        <v>1367</v>
      </c>
      <c r="I2221">
        <v>351</v>
      </c>
      <c r="J2221">
        <v>82</v>
      </c>
      <c r="K2221">
        <v>3230.91</v>
      </c>
      <c r="L2221">
        <v>17078.55</v>
      </c>
      <c r="M2221">
        <v>53</v>
      </c>
      <c r="N2221">
        <v>22</v>
      </c>
      <c r="O2221" t="s">
        <v>43</v>
      </c>
    </row>
    <row r="2222" spans="1:15" x14ac:dyDescent="0.25">
      <c r="A2222" t="s">
        <v>52</v>
      </c>
      <c r="B2222" t="s">
        <v>53</v>
      </c>
      <c r="C2222" t="s">
        <v>155</v>
      </c>
      <c r="D2222" t="s">
        <v>89</v>
      </c>
      <c r="E2222" t="s">
        <v>37</v>
      </c>
      <c r="F2222" t="s">
        <v>51</v>
      </c>
      <c r="G2222">
        <v>29434</v>
      </c>
      <c r="H2222">
        <v>1525</v>
      </c>
      <c r="I2222">
        <v>720</v>
      </c>
      <c r="J2222">
        <v>168</v>
      </c>
      <c r="K2222">
        <v>576.69000000000005</v>
      </c>
      <c r="L2222">
        <v>53927.26</v>
      </c>
      <c r="M2222">
        <v>141</v>
      </c>
      <c r="N2222">
        <v>27</v>
      </c>
      <c r="O2222" t="s">
        <v>23</v>
      </c>
    </row>
    <row r="2223" spans="1:15" x14ac:dyDescent="0.25">
      <c r="A2223" t="s">
        <v>60</v>
      </c>
      <c r="B2223" t="s">
        <v>61</v>
      </c>
      <c r="C2223" t="s">
        <v>527</v>
      </c>
      <c r="D2223" t="s">
        <v>86</v>
      </c>
      <c r="E2223" t="s">
        <v>64</v>
      </c>
      <c r="F2223" t="s">
        <v>26</v>
      </c>
      <c r="G2223">
        <v>42904</v>
      </c>
      <c r="H2223">
        <v>1759</v>
      </c>
      <c r="I2223">
        <v>739</v>
      </c>
      <c r="J2223">
        <v>139</v>
      </c>
      <c r="K2223">
        <v>3006.57</v>
      </c>
      <c r="L2223">
        <v>31843.54</v>
      </c>
      <c r="M2223">
        <v>92</v>
      </c>
      <c r="N2223">
        <v>15</v>
      </c>
      <c r="O2223" t="s">
        <v>23</v>
      </c>
    </row>
    <row r="2224" spans="1:15" x14ac:dyDescent="0.25">
      <c r="A2224" t="s">
        <v>38</v>
      </c>
      <c r="B2224" t="s">
        <v>39</v>
      </c>
      <c r="C2224" t="s">
        <v>223</v>
      </c>
      <c r="D2224" t="s">
        <v>41</v>
      </c>
      <c r="E2224" t="s">
        <v>42</v>
      </c>
      <c r="F2224" t="s">
        <v>51</v>
      </c>
      <c r="G2224">
        <v>52688</v>
      </c>
      <c r="H2224">
        <v>2166</v>
      </c>
      <c r="I2224">
        <v>824</v>
      </c>
      <c r="J2224">
        <v>194</v>
      </c>
      <c r="K2224">
        <v>4794.1400000000003</v>
      </c>
      <c r="L2224">
        <v>32213.53</v>
      </c>
      <c r="M2224">
        <v>109</v>
      </c>
      <c r="N2224">
        <v>30</v>
      </c>
      <c r="O2224" t="s">
        <v>43</v>
      </c>
    </row>
    <row r="2225" spans="1:15" x14ac:dyDescent="0.25">
      <c r="A2225" t="s">
        <v>60</v>
      </c>
      <c r="B2225" t="s">
        <v>61</v>
      </c>
      <c r="C2225" t="s">
        <v>279</v>
      </c>
      <c r="D2225" t="s">
        <v>70</v>
      </c>
      <c r="E2225" t="s">
        <v>64</v>
      </c>
      <c r="F2225" t="s">
        <v>51</v>
      </c>
      <c r="G2225">
        <v>22248</v>
      </c>
      <c r="H2225">
        <v>765</v>
      </c>
      <c r="I2225">
        <v>387</v>
      </c>
      <c r="J2225">
        <v>69</v>
      </c>
      <c r="K2225">
        <v>1596.38</v>
      </c>
      <c r="L2225">
        <v>13904.41</v>
      </c>
      <c r="M2225">
        <v>40</v>
      </c>
      <c r="N2225">
        <v>23</v>
      </c>
      <c r="O2225" t="s">
        <v>43</v>
      </c>
    </row>
    <row r="2226" spans="1:15" x14ac:dyDescent="0.25">
      <c r="A2226" t="s">
        <v>129</v>
      </c>
      <c r="B2226" t="s">
        <v>130</v>
      </c>
      <c r="C2226" t="s">
        <v>29</v>
      </c>
      <c r="D2226" t="s">
        <v>79</v>
      </c>
      <c r="E2226" t="s">
        <v>31</v>
      </c>
      <c r="F2226" t="s">
        <v>55</v>
      </c>
      <c r="G2226">
        <v>86041</v>
      </c>
      <c r="H2226">
        <v>1733</v>
      </c>
      <c r="I2226">
        <v>951</v>
      </c>
      <c r="J2226">
        <v>61</v>
      </c>
      <c r="K2226">
        <v>3912.04</v>
      </c>
      <c r="L2226">
        <v>11516.85</v>
      </c>
      <c r="M2226">
        <v>37</v>
      </c>
      <c r="N2226">
        <v>11</v>
      </c>
      <c r="O2226" t="s">
        <v>21</v>
      </c>
    </row>
    <row r="2227" spans="1:15" x14ac:dyDescent="0.25">
      <c r="A2227" t="s">
        <v>15</v>
      </c>
      <c r="B2227" t="s">
        <v>16</v>
      </c>
      <c r="C2227" t="s">
        <v>128</v>
      </c>
      <c r="D2227" t="s">
        <v>91</v>
      </c>
      <c r="E2227" t="s">
        <v>19</v>
      </c>
      <c r="F2227" t="s">
        <v>20</v>
      </c>
      <c r="G2227">
        <v>14952</v>
      </c>
      <c r="H2227">
        <v>367</v>
      </c>
      <c r="I2227">
        <v>127</v>
      </c>
      <c r="J2227">
        <v>40</v>
      </c>
      <c r="K2227">
        <v>3132.56</v>
      </c>
      <c r="L2227">
        <v>19900.38</v>
      </c>
      <c r="M2227">
        <v>25</v>
      </c>
      <c r="N2227">
        <v>19</v>
      </c>
      <c r="O2227" t="s">
        <v>43</v>
      </c>
    </row>
    <row r="2228" spans="1:15" x14ac:dyDescent="0.25">
      <c r="A2228" t="s">
        <v>44</v>
      </c>
      <c r="B2228" t="s">
        <v>45</v>
      </c>
      <c r="C2228" t="s">
        <v>488</v>
      </c>
      <c r="D2228" t="s">
        <v>18</v>
      </c>
      <c r="E2228" t="s">
        <v>19</v>
      </c>
      <c r="F2228" t="s">
        <v>20</v>
      </c>
      <c r="G2228">
        <v>23657</v>
      </c>
      <c r="H2228">
        <v>825</v>
      </c>
      <c r="I2228">
        <v>423</v>
      </c>
      <c r="J2228">
        <v>73</v>
      </c>
      <c r="K2228">
        <v>7025.88</v>
      </c>
      <c r="L2228">
        <v>40185.99</v>
      </c>
      <c r="M2228">
        <v>29</v>
      </c>
      <c r="N2228">
        <v>28</v>
      </c>
      <c r="O2228" t="s">
        <v>43</v>
      </c>
    </row>
    <row r="2229" spans="1:15" x14ac:dyDescent="0.25">
      <c r="A2229" t="s">
        <v>113</v>
      </c>
      <c r="B2229" t="s">
        <v>114</v>
      </c>
      <c r="C2229" t="s">
        <v>360</v>
      </c>
      <c r="D2229" t="s">
        <v>58</v>
      </c>
      <c r="E2229" t="s">
        <v>19</v>
      </c>
      <c r="F2229" t="s">
        <v>26</v>
      </c>
      <c r="G2229">
        <v>35618</v>
      </c>
      <c r="H2229">
        <v>1900</v>
      </c>
      <c r="I2229">
        <v>647</v>
      </c>
      <c r="J2229">
        <v>244</v>
      </c>
      <c r="K2229">
        <v>7900.69</v>
      </c>
      <c r="L2229">
        <v>80816.75</v>
      </c>
      <c r="M2229">
        <v>163</v>
      </c>
      <c r="N2229">
        <v>22</v>
      </c>
    </row>
    <row r="2230" spans="1:15" x14ac:dyDescent="0.25">
      <c r="A2230" t="s">
        <v>76</v>
      </c>
      <c r="B2230" t="s">
        <v>77</v>
      </c>
      <c r="C2230" t="s">
        <v>40</v>
      </c>
      <c r="D2230" t="s">
        <v>82</v>
      </c>
      <c r="E2230" t="s">
        <v>42</v>
      </c>
      <c r="F2230" t="s">
        <v>20</v>
      </c>
      <c r="G2230">
        <v>78101</v>
      </c>
      <c r="H2230">
        <v>1311</v>
      </c>
      <c r="I2230">
        <v>492</v>
      </c>
      <c r="J2230">
        <v>55</v>
      </c>
      <c r="K2230">
        <v>3195.19</v>
      </c>
      <c r="L2230">
        <v>11844.19</v>
      </c>
      <c r="M2230">
        <v>33</v>
      </c>
      <c r="N2230">
        <v>22</v>
      </c>
      <c r="O2230" t="s">
        <v>43</v>
      </c>
    </row>
    <row r="2231" spans="1:15" x14ac:dyDescent="0.25">
      <c r="A2231" t="s">
        <v>27</v>
      </c>
      <c r="B2231" t="s">
        <v>28</v>
      </c>
      <c r="C2231" t="s">
        <v>662</v>
      </c>
      <c r="D2231" t="s">
        <v>30</v>
      </c>
      <c r="E2231" t="s">
        <v>31</v>
      </c>
      <c r="F2231" t="s">
        <v>55</v>
      </c>
      <c r="G2231">
        <v>47924</v>
      </c>
      <c r="H2231">
        <v>2329</v>
      </c>
      <c r="I2231">
        <v>800</v>
      </c>
      <c r="J2231">
        <v>338</v>
      </c>
      <c r="K2231">
        <v>1361.68</v>
      </c>
      <c r="L2231">
        <v>100398.14</v>
      </c>
      <c r="M2231">
        <v>248</v>
      </c>
      <c r="N2231">
        <v>17</v>
      </c>
      <c r="O2231" t="s">
        <v>23</v>
      </c>
    </row>
    <row r="2232" spans="1:15" x14ac:dyDescent="0.25">
      <c r="A2232" t="s">
        <v>60</v>
      </c>
      <c r="B2232" t="s">
        <v>61</v>
      </c>
      <c r="C2232" t="s">
        <v>132</v>
      </c>
      <c r="D2232" t="s">
        <v>86</v>
      </c>
      <c r="E2232" t="s">
        <v>64</v>
      </c>
      <c r="F2232" t="s">
        <v>20</v>
      </c>
      <c r="G2232">
        <v>21701</v>
      </c>
      <c r="H2232">
        <v>755</v>
      </c>
      <c r="I2232">
        <v>294</v>
      </c>
      <c r="J2232">
        <v>52</v>
      </c>
      <c r="K2232">
        <v>1837.62</v>
      </c>
      <c r="L2232">
        <v>11645.59</v>
      </c>
      <c r="M2232">
        <v>29</v>
      </c>
      <c r="N2232">
        <v>30</v>
      </c>
      <c r="O2232" t="s">
        <v>43</v>
      </c>
    </row>
    <row r="2233" spans="1:15" x14ac:dyDescent="0.25">
      <c r="A2233" t="s">
        <v>92</v>
      </c>
      <c r="B2233" t="s">
        <v>93</v>
      </c>
      <c r="C2233" t="s">
        <v>316</v>
      </c>
      <c r="D2233" t="s">
        <v>95</v>
      </c>
      <c r="E2233" t="s">
        <v>31</v>
      </c>
      <c r="F2233" t="s">
        <v>51</v>
      </c>
      <c r="G2233">
        <v>77690</v>
      </c>
      <c r="H2233">
        <v>459</v>
      </c>
      <c r="I2233">
        <v>187</v>
      </c>
      <c r="J2233">
        <v>9</v>
      </c>
      <c r="K2233">
        <v>877.09</v>
      </c>
      <c r="L2233">
        <v>1638.77</v>
      </c>
      <c r="M2233">
        <v>3</v>
      </c>
      <c r="N2233">
        <v>12</v>
      </c>
      <c r="O2233" t="s">
        <v>43</v>
      </c>
    </row>
    <row r="2234" spans="1:15" x14ac:dyDescent="0.25">
      <c r="A2234" t="s">
        <v>33</v>
      </c>
      <c r="B2234" t="s">
        <v>34</v>
      </c>
      <c r="C2234" t="s">
        <v>315</v>
      </c>
      <c r="D2234" t="s">
        <v>164</v>
      </c>
      <c r="E2234" t="s">
        <v>37</v>
      </c>
      <c r="F2234" t="s">
        <v>32</v>
      </c>
      <c r="G2234">
        <v>18344</v>
      </c>
      <c r="H2234">
        <v>905</v>
      </c>
      <c r="I2234">
        <v>398</v>
      </c>
      <c r="J2234">
        <v>100</v>
      </c>
      <c r="K2234">
        <v>3980.89</v>
      </c>
      <c r="L2234">
        <v>27284.91</v>
      </c>
      <c r="M2234">
        <v>81</v>
      </c>
      <c r="N2234">
        <v>14</v>
      </c>
      <c r="O2234" t="s">
        <v>43</v>
      </c>
    </row>
    <row r="2235" spans="1:15" x14ac:dyDescent="0.25">
      <c r="A2235" t="s">
        <v>44</v>
      </c>
      <c r="B2235" t="s">
        <v>45</v>
      </c>
      <c r="C2235" t="s">
        <v>487</v>
      </c>
      <c r="D2235" t="s">
        <v>91</v>
      </c>
      <c r="E2235" t="s">
        <v>19</v>
      </c>
      <c r="F2235" t="s">
        <v>32</v>
      </c>
      <c r="G2235">
        <v>8586</v>
      </c>
      <c r="H2235">
        <v>230</v>
      </c>
      <c r="I2235">
        <v>91</v>
      </c>
      <c r="J2235">
        <v>29</v>
      </c>
      <c r="K2235">
        <v>2226.35</v>
      </c>
      <c r="L2235">
        <v>15681.85</v>
      </c>
      <c r="M2235">
        <v>15</v>
      </c>
      <c r="N2235">
        <v>24</v>
      </c>
      <c r="O2235" t="s">
        <v>21</v>
      </c>
    </row>
    <row r="2236" spans="1:15" x14ac:dyDescent="0.25">
      <c r="A2236" t="s">
        <v>60</v>
      </c>
      <c r="B2236" t="s">
        <v>61</v>
      </c>
      <c r="C2236" t="s">
        <v>362</v>
      </c>
      <c r="D2236" t="s">
        <v>63</v>
      </c>
      <c r="E2236" t="s">
        <v>64</v>
      </c>
      <c r="F2236" t="s">
        <v>32</v>
      </c>
      <c r="G2236">
        <v>46524</v>
      </c>
      <c r="H2236">
        <v>2267</v>
      </c>
      <c r="I2236">
        <v>695</v>
      </c>
      <c r="J2236">
        <v>222</v>
      </c>
      <c r="K2236">
        <v>5266.53</v>
      </c>
      <c r="L2236">
        <v>55982.400000000001</v>
      </c>
      <c r="M2236">
        <v>139</v>
      </c>
      <c r="N2236">
        <v>15</v>
      </c>
      <c r="O2236" t="s">
        <v>23</v>
      </c>
    </row>
    <row r="2237" spans="1:15" x14ac:dyDescent="0.25">
      <c r="A2237" t="s">
        <v>15</v>
      </c>
      <c r="B2237" t="s">
        <v>16</v>
      </c>
      <c r="C2237" t="s">
        <v>386</v>
      </c>
      <c r="D2237" t="s">
        <v>91</v>
      </c>
      <c r="E2237" t="s">
        <v>19</v>
      </c>
      <c r="F2237" t="s">
        <v>51</v>
      </c>
      <c r="G2237">
        <v>9880</v>
      </c>
      <c r="H2237">
        <v>294</v>
      </c>
      <c r="I2237">
        <v>75</v>
      </c>
      <c r="J2237">
        <v>21</v>
      </c>
      <c r="K2237">
        <v>2106.4899999999998</v>
      </c>
      <c r="L2237">
        <v>14083.4</v>
      </c>
      <c r="M2237">
        <v>10</v>
      </c>
      <c r="N2237">
        <v>24</v>
      </c>
      <c r="O2237" t="s">
        <v>43</v>
      </c>
    </row>
    <row r="2238" spans="1:15" x14ac:dyDescent="0.25">
      <c r="A2238" t="s">
        <v>33</v>
      </c>
      <c r="B2238" t="s">
        <v>34</v>
      </c>
      <c r="C2238" t="s">
        <v>56</v>
      </c>
      <c r="D2238" t="s">
        <v>36</v>
      </c>
      <c r="E2238" t="s">
        <v>37</v>
      </c>
      <c r="F2238" t="s">
        <v>55</v>
      </c>
      <c r="G2238">
        <v>38018</v>
      </c>
      <c r="H2238">
        <v>1796</v>
      </c>
      <c r="I2238">
        <v>682</v>
      </c>
      <c r="J2238">
        <v>188</v>
      </c>
      <c r="K2238">
        <v>4783.8900000000003</v>
      </c>
      <c r="L2238">
        <v>64603.32</v>
      </c>
      <c r="M2238">
        <v>119</v>
      </c>
      <c r="N2238">
        <v>24</v>
      </c>
      <c r="O2238" t="s">
        <v>23</v>
      </c>
    </row>
    <row r="2239" spans="1:15" x14ac:dyDescent="0.25">
      <c r="A2239" t="s">
        <v>60</v>
      </c>
      <c r="B2239" t="s">
        <v>61</v>
      </c>
      <c r="C2239" t="s">
        <v>274</v>
      </c>
      <c r="D2239" t="s">
        <v>63</v>
      </c>
      <c r="E2239" t="s">
        <v>64</v>
      </c>
      <c r="F2239" t="s">
        <v>20</v>
      </c>
      <c r="G2239">
        <v>40164</v>
      </c>
      <c r="H2239">
        <v>1500</v>
      </c>
      <c r="I2239">
        <v>721</v>
      </c>
      <c r="J2239">
        <v>139</v>
      </c>
      <c r="K2239">
        <v>2872.16</v>
      </c>
      <c r="L2239">
        <v>25097.07</v>
      </c>
      <c r="M2239">
        <v>97</v>
      </c>
      <c r="N2239">
        <v>29</v>
      </c>
      <c r="O2239" t="s">
        <v>21</v>
      </c>
    </row>
    <row r="2240" spans="1:15" x14ac:dyDescent="0.25">
      <c r="A2240" t="s">
        <v>98</v>
      </c>
      <c r="B2240" t="s">
        <v>99</v>
      </c>
      <c r="C2240" t="s">
        <v>406</v>
      </c>
      <c r="D2240" t="s">
        <v>120</v>
      </c>
      <c r="E2240" t="s">
        <v>42</v>
      </c>
      <c r="F2240" t="s">
        <v>32</v>
      </c>
      <c r="G2240">
        <v>18539</v>
      </c>
      <c r="H2240">
        <v>1926</v>
      </c>
      <c r="I2240">
        <v>855</v>
      </c>
      <c r="J2240">
        <v>346</v>
      </c>
      <c r="K2240">
        <v>1020.59</v>
      </c>
      <c r="L2240">
        <v>70188.67</v>
      </c>
      <c r="M2240">
        <v>290</v>
      </c>
      <c r="N2240">
        <v>28</v>
      </c>
    </row>
    <row r="2241" spans="1:15" x14ac:dyDescent="0.25">
      <c r="A2241" t="s">
        <v>47</v>
      </c>
      <c r="B2241" t="s">
        <v>48</v>
      </c>
      <c r="C2241" t="s">
        <v>273</v>
      </c>
      <c r="D2241" t="s">
        <v>49</v>
      </c>
      <c r="E2241" t="s">
        <v>37</v>
      </c>
      <c r="F2241" t="s">
        <v>26</v>
      </c>
      <c r="G2241">
        <v>44939</v>
      </c>
      <c r="H2241">
        <v>2413</v>
      </c>
      <c r="I2241">
        <v>735</v>
      </c>
      <c r="J2241">
        <v>218</v>
      </c>
      <c r="K2241">
        <v>6192.06</v>
      </c>
      <c r="L2241">
        <v>38926.910000000003</v>
      </c>
      <c r="M2241">
        <v>111</v>
      </c>
      <c r="N2241">
        <v>12</v>
      </c>
      <c r="O2241" t="s">
        <v>21</v>
      </c>
    </row>
    <row r="2242" spans="1:15" x14ac:dyDescent="0.25">
      <c r="A2242" t="s">
        <v>33</v>
      </c>
      <c r="B2242" t="s">
        <v>34</v>
      </c>
      <c r="C2242" t="s">
        <v>274</v>
      </c>
      <c r="D2242" t="s">
        <v>164</v>
      </c>
      <c r="E2242" t="s">
        <v>37</v>
      </c>
      <c r="F2242" t="s">
        <v>32</v>
      </c>
      <c r="G2242">
        <v>39798</v>
      </c>
      <c r="H2242">
        <v>1406</v>
      </c>
      <c r="I2242">
        <v>530</v>
      </c>
      <c r="J2242">
        <v>169</v>
      </c>
      <c r="K2242">
        <v>5353.53</v>
      </c>
      <c r="L2242">
        <v>46461.38</v>
      </c>
      <c r="M2242">
        <v>103</v>
      </c>
      <c r="N2242">
        <v>28</v>
      </c>
      <c r="O2242" t="s">
        <v>23</v>
      </c>
    </row>
    <row r="2243" spans="1:15" x14ac:dyDescent="0.25">
      <c r="A2243" t="s">
        <v>27</v>
      </c>
      <c r="B2243" t="s">
        <v>28</v>
      </c>
      <c r="C2243" t="s">
        <v>397</v>
      </c>
      <c r="D2243" t="s">
        <v>30</v>
      </c>
      <c r="E2243" t="s">
        <v>31</v>
      </c>
      <c r="F2243" t="s">
        <v>20</v>
      </c>
      <c r="G2243">
        <v>56363</v>
      </c>
      <c r="H2243">
        <v>3797</v>
      </c>
      <c r="I2243">
        <v>1815</v>
      </c>
      <c r="J2243">
        <v>402</v>
      </c>
      <c r="K2243">
        <v>1195.8699999999999</v>
      </c>
      <c r="L2243">
        <v>106676.52</v>
      </c>
      <c r="M2243">
        <v>339</v>
      </c>
      <c r="N2243">
        <v>14</v>
      </c>
      <c r="O2243" t="s">
        <v>21</v>
      </c>
    </row>
    <row r="2244" spans="1:15" x14ac:dyDescent="0.25">
      <c r="A2244" t="s">
        <v>52</v>
      </c>
      <c r="B2244" t="s">
        <v>53</v>
      </c>
      <c r="C2244" t="s">
        <v>663</v>
      </c>
      <c r="D2244" t="s">
        <v>30</v>
      </c>
      <c r="E2244" t="s">
        <v>37</v>
      </c>
      <c r="F2244" t="s">
        <v>55</v>
      </c>
      <c r="G2244">
        <v>66463</v>
      </c>
      <c r="H2244">
        <v>4942</v>
      </c>
      <c r="I2244">
        <v>1636</v>
      </c>
      <c r="J2244">
        <v>710</v>
      </c>
      <c r="K2244">
        <v>2303.62</v>
      </c>
      <c r="L2244">
        <v>196212.97</v>
      </c>
      <c r="M2244">
        <v>473</v>
      </c>
      <c r="N2244">
        <v>16</v>
      </c>
      <c r="O2244" t="s">
        <v>23</v>
      </c>
    </row>
    <row r="2245" spans="1:15" x14ac:dyDescent="0.25">
      <c r="A2245" t="s">
        <v>33</v>
      </c>
      <c r="B2245" t="s">
        <v>34</v>
      </c>
      <c r="C2245" t="s">
        <v>184</v>
      </c>
      <c r="D2245" t="s">
        <v>36</v>
      </c>
      <c r="E2245" t="s">
        <v>37</v>
      </c>
      <c r="F2245" t="s">
        <v>26</v>
      </c>
      <c r="G2245">
        <v>28085</v>
      </c>
      <c r="H2245">
        <v>1757</v>
      </c>
      <c r="I2245">
        <v>681</v>
      </c>
      <c r="J2245">
        <v>200</v>
      </c>
      <c r="K2245">
        <v>6189.11</v>
      </c>
      <c r="L2245">
        <v>58861.91</v>
      </c>
      <c r="M2245">
        <v>124</v>
      </c>
      <c r="N2245">
        <v>29</v>
      </c>
      <c r="O2245" t="s">
        <v>23</v>
      </c>
    </row>
    <row r="2246" spans="1:15" x14ac:dyDescent="0.25">
      <c r="A2246" t="s">
        <v>113</v>
      </c>
      <c r="B2246" t="s">
        <v>114</v>
      </c>
      <c r="C2246" t="s">
        <v>451</v>
      </c>
      <c r="D2246" t="s">
        <v>58</v>
      </c>
      <c r="E2246" t="s">
        <v>19</v>
      </c>
      <c r="F2246" t="s">
        <v>55</v>
      </c>
      <c r="G2246">
        <v>49577</v>
      </c>
      <c r="H2246">
        <v>1816</v>
      </c>
      <c r="I2246">
        <v>600</v>
      </c>
      <c r="J2246">
        <v>240</v>
      </c>
      <c r="K2246">
        <v>6114.35</v>
      </c>
      <c r="L2246">
        <v>54599.6</v>
      </c>
      <c r="M2246">
        <v>178</v>
      </c>
      <c r="N2246">
        <v>19</v>
      </c>
      <c r="O2246" t="s">
        <v>23</v>
      </c>
    </row>
    <row r="2247" spans="1:15" x14ac:dyDescent="0.25">
      <c r="A2247" t="s">
        <v>113</v>
      </c>
      <c r="B2247" t="s">
        <v>114</v>
      </c>
      <c r="C2247" t="s">
        <v>147</v>
      </c>
      <c r="D2247" t="s">
        <v>58</v>
      </c>
      <c r="E2247" t="s">
        <v>19</v>
      </c>
      <c r="F2247" t="s">
        <v>55</v>
      </c>
      <c r="G2247">
        <v>45888</v>
      </c>
      <c r="H2247">
        <v>2191</v>
      </c>
      <c r="I2247">
        <v>939</v>
      </c>
      <c r="J2247">
        <v>226</v>
      </c>
      <c r="K2247">
        <v>9859.39</v>
      </c>
      <c r="L2247">
        <v>50913.72</v>
      </c>
      <c r="M2247">
        <v>136</v>
      </c>
      <c r="N2247">
        <v>9</v>
      </c>
      <c r="O2247" t="s">
        <v>21</v>
      </c>
    </row>
    <row r="2248" spans="1:15" x14ac:dyDescent="0.25">
      <c r="A2248" t="s">
        <v>113</v>
      </c>
      <c r="B2248" t="s">
        <v>114</v>
      </c>
      <c r="C2248" t="s">
        <v>581</v>
      </c>
      <c r="D2248" t="s">
        <v>58</v>
      </c>
      <c r="E2248" t="s">
        <v>19</v>
      </c>
      <c r="F2248" t="s">
        <v>51</v>
      </c>
      <c r="G2248">
        <v>21017</v>
      </c>
      <c r="H2248">
        <v>1080</v>
      </c>
      <c r="I2248">
        <v>583</v>
      </c>
      <c r="J2248">
        <v>124</v>
      </c>
      <c r="K2248">
        <v>3880</v>
      </c>
      <c r="L2248">
        <v>40072.78</v>
      </c>
      <c r="M2248">
        <v>74</v>
      </c>
      <c r="N2248">
        <v>17</v>
      </c>
      <c r="O2248" t="s">
        <v>43</v>
      </c>
    </row>
    <row r="2249" spans="1:15" x14ac:dyDescent="0.25">
      <c r="A2249" t="s">
        <v>38</v>
      </c>
      <c r="B2249" t="s">
        <v>39</v>
      </c>
      <c r="C2249" t="s">
        <v>119</v>
      </c>
      <c r="D2249" t="s">
        <v>41</v>
      </c>
      <c r="E2249" t="s">
        <v>42</v>
      </c>
      <c r="F2249" t="s">
        <v>20</v>
      </c>
      <c r="G2249">
        <v>46576</v>
      </c>
      <c r="H2249">
        <v>1677</v>
      </c>
      <c r="I2249">
        <v>662</v>
      </c>
      <c r="J2249">
        <v>124</v>
      </c>
      <c r="K2249">
        <v>4381.12</v>
      </c>
      <c r="L2249">
        <v>23318.720000000001</v>
      </c>
      <c r="M2249">
        <v>81</v>
      </c>
      <c r="N2249">
        <v>23</v>
      </c>
      <c r="O2249" t="s">
        <v>21</v>
      </c>
    </row>
    <row r="2250" spans="1:15" x14ac:dyDescent="0.25">
      <c r="A2250" t="s">
        <v>92</v>
      </c>
      <c r="B2250" t="s">
        <v>93</v>
      </c>
      <c r="C2250" t="s">
        <v>425</v>
      </c>
      <c r="D2250" t="s">
        <v>95</v>
      </c>
      <c r="E2250" t="s">
        <v>31</v>
      </c>
      <c r="F2250" t="s">
        <v>32</v>
      </c>
      <c r="G2250">
        <v>25731</v>
      </c>
      <c r="H2250">
        <v>223</v>
      </c>
      <c r="I2250">
        <v>67</v>
      </c>
      <c r="J2250">
        <v>4</v>
      </c>
      <c r="K2250">
        <v>438.28</v>
      </c>
      <c r="L2250">
        <v>530.24</v>
      </c>
      <c r="M2250">
        <v>2</v>
      </c>
      <c r="N2250">
        <v>11</v>
      </c>
      <c r="O2250" t="s">
        <v>43</v>
      </c>
    </row>
    <row r="2251" spans="1:15" x14ac:dyDescent="0.25">
      <c r="A2251" t="s">
        <v>38</v>
      </c>
      <c r="B2251" t="s">
        <v>39</v>
      </c>
      <c r="C2251" t="s">
        <v>119</v>
      </c>
      <c r="D2251" t="s">
        <v>106</v>
      </c>
      <c r="E2251" t="s">
        <v>42</v>
      </c>
      <c r="F2251" t="s">
        <v>26</v>
      </c>
      <c r="G2251">
        <v>12073</v>
      </c>
      <c r="H2251">
        <v>407</v>
      </c>
      <c r="I2251">
        <v>110</v>
      </c>
      <c r="J2251">
        <v>23</v>
      </c>
      <c r="K2251">
        <v>1348.86</v>
      </c>
      <c r="L2251">
        <v>4901.0200000000004</v>
      </c>
      <c r="M2251">
        <v>13</v>
      </c>
      <c r="N2251">
        <v>16</v>
      </c>
      <c r="O2251" t="s">
        <v>21</v>
      </c>
    </row>
    <row r="2252" spans="1:15" x14ac:dyDescent="0.25">
      <c r="A2252" t="s">
        <v>52</v>
      </c>
      <c r="B2252" t="s">
        <v>53</v>
      </c>
      <c r="C2252" t="s">
        <v>67</v>
      </c>
      <c r="D2252" t="s">
        <v>138</v>
      </c>
      <c r="E2252" t="s">
        <v>37</v>
      </c>
      <c r="F2252" t="s">
        <v>32</v>
      </c>
      <c r="G2252">
        <v>15358</v>
      </c>
      <c r="H2252">
        <v>819</v>
      </c>
      <c r="I2252">
        <v>243</v>
      </c>
      <c r="J2252">
        <v>119</v>
      </c>
      <c r="K2252">
        <v>491.32</v>
      </c>
      <c r="L2252">
        <v>45468.81</v>
      </c>
      <c r="M2252">
        <v>91</v>
      </c>
      <c r="N2252">
        <v>24</v>
      </c>
      <c r="O2252" t="s">
        <v>43</v>
      </c>
    </row>
    <row r="2253" spans="1:15" x14ac:dyDescent="0.25">
      <c r="A2253" t="s">
        <v>15</v>
      </c>
      <c r="B2253" t="s">
        <v>16</v>
      </c>
      <c r="C2253" t="s">
        <v>135</v>
      </c>
      <c r="D2253" t="s">
        <v>18</v>
      </c>
      <c r="E2253" t="s">
        <v>19</v>
      </c>
      <c r="F2253" t="s">
        <v>32</v>
      </c>
      <c r="G2253">
        <v>8855</v>
      </c>
      <c r="H2253">
        <v>181</v>
      </c>
      <c r="I2253">
        <v>50</v>
      </c>
      <c r="J2253">
        <v>13</v>
      </c>
      <c r="K2253">
        <v>1228.53</v>
      </c>
      <c r="L2253">
        <v>9587.36</v>
      </c>
      <c r="M2253">
        <v>7</v>
      </c>
      <c r="N2253">
        <v>28</v>
      </c>
      <c r="O2253" t="s">
        <v>21</v>
      </c>
    </row>
    <row r="2254" spans="1:15" x14ac:dyDescent="0.25">
      <c r="A2254" t="s">
        <v>33</v>
      </c>
      <c r="B2254" t="s">
        <v>34</v>
      </c>
      <c r="C2254" t="s">
        <v>256</v>
      </c>
      <c r="D2254" t="s">
        <v>36</v>
      </c>
      <c r="E2254" t="s">
        <v>37</v>
      </c>
      <c r="F2254" t="s">
        <v>51</v>
      </c>
      <c r="G2254">
        <v>38981</v>
      </c>
      <c r="H2254">
        <v>2435</v>
      </c>
      <c r="I2254">
        <v>675</v>
      </c>
      <c r="J2254">
        <v>280</v>
      </c>
      <c r="K2254">
        <v>6971.35</v>
      </c>
      <c r="L2254">
        <v>84706.16</v>
      </c>
      <c r="M2254">
        <v>202</v>
      </c>
      <c r="N2254">
        <v>27</v>
      </c>
      <c r="O2254" t="s">
        <v>23</v>
      </c>
    </row>
    <row r="2255" spans="1:15" x14ac:dyDescent="0.25">
      <c r="A2255" t="s">
        <v>178</v>
      </c>
      <c r="B2255" t="s">
        <v>179</v>
      </c>
      <c r="C2255" t="s">
        <v>464</v>
      </c>
      <c r="D2255" t="s">
        <v>149</v>
      </c>
      <c r="E2255" t="s">
        <v>64</v>
      </c>
      <c r="F2255" t="s">
        <v>26</v>
      </c>
      <c r="G2255">
        <v>61853</v>
      </c>
      <c r="H2255">
        <v>899</v>
      </c>
      <c r="I2255">
        <v>376</v>
      </c>
      <c r="J2255">
        <v>35</v>
      </c>
      <c r="K2255">
        <v>3165.88</v>
      </c>
      <c r="L2255">
        <v>4216.1499999999996</v>
      </c>
      <c r="M2255">
        <v>14</v>
      </c>
      <c r="N2255">
        <v>29</v>
      </c>
      <c r="O2255" t="s">
        <v>43</v>
      </c>
    </row>
    <row r="2256" spans="1:15" x14ac:dyDescent="0.25">
      <c r="A2256" t="s">
        <v>60</v>
      </c>
      <c r="B2256" t="s">
        <v>61</v>
      </c>
      <c r="C2256" t="s">
        <v>432</v>
      </c>
      <c r="D2256" t="s">
        <v>70</v>
      </c>
      <c r="E2256" t="s">
        <v>64</v>
      </c>
      <c r="F2256" t="s">
        <v>51</v>
      </c>
      <c r="G2256">
        <v>32904</v>
      </c>
      <c r="H2256">
        <v>1189</v>
      </c>
      <c r="I2256">
        <v>586</v>
      </c>
      <c r="J2256">
        <v>95</v>
      </c>
      <c r="K2256">
        <v>3793.11</v>
      </c>
      <c r="L2256">
        <v>19599.66</v>
      </c>
      <c r="M2256">
        <v>55</v>
      </c>
      <c r="N2256">
        <v>7</v>
      </c>
      <c r="O2256" t="s">
        <v>21</v>
      </c>
    </row>
    <row r="2257" spans="1:15" x14ac:dyDescent="0.25">
      <c r="A2257" t="s">
        <v>65</v>
      </c>
      <c r="B2257" t="s">
        <v>66</v>
      </c>
      <c r="C2257" t="s">
        <v>635</v>
      </c>
      <c r="D2257" t="s">
        <v>120</v>
      </c>
      <c r="E2257" t="s">
        <v>37</v>
      </c>
      <c r="F2257" t="s">
        <v>51</v>
      </c>
      <c r="G2257">
        <v>16751</v>
      </c>
      <c r="H2257">
        <v>1773</v>
      </c>
      <c r="I2257">
        <v>586</v>
      </c>
      <c r="J2257">
        <v>341</v>
      </c>
      <c r="K2257">
        <v>945.81</v>
      </c>
      <c r="L2257">
        <v>124432.53</v>
      </c>
      <c r="M2257">
        <v>277</v>
      </c>
      <c r="N2257">
        <v>30</v>
      </c>
      <c r="O2257" t="s">
        <v>43</v>
      </c>
    </row>
    <row r="2258" spans="1:15" x14ac:dyDescent="0.25">
      <c r="A2258" t="s">
        <v>178</v>
      </c>
      <c r="B2258" t="s">
        <v>179</v>
      </c>
      <c r="C2258" t="s">
        <v>305</v>
      </c>
      <c r="D2258" t="s">
        <v>95</v>
      </c>
      <c r="E2258" t="s">
        <v>64</v>
      </c>
      <c r="F2258" t="s">
        <v>26</v>
      </c>
      <c r="G2258">
        <v>99820</v>
      </c>
      <c r="H2258">
        <v>1492</v>
      </c>
      <c r="I2258">
        <v>740</v>
      </c>
      <c r="J2258">
        <v>34</v>
      </c>
      <c r="K2258">
        <v>5462.06</v>
      </c>
      <c r="L2258">
        <v>5654.34</v>
      </c>
      <c r="M2258">
        <v>13</v>
      </c>
      <c r="N2258">
        <v>19</v>
      </c>
      <c r="O2258" t="s">
        <v>21</v>
      </c>
    </row>
    <row r="2259" spans="1:15" x14ac:dyDescent="0.25">
      <c r="A2259" t="s">
        <v>178</v>
      </c>
      <c r="B2259" t="s">
        <v>179</v>
      </c>
      <c r="C2259" t="s">
        <v>185</v>
      </c>
      <c r="D2259" t="s">
        <v>149</v>
      </c>
      <c r="E2259" t="s">
        <v>64</v>
      </c>
      <c r="F2259" t="s">
        <v>55</v>
      </c>
      <c r="G2259">
        <v>98258</v>
      </c>
      <c r="H2259">
        <v>610</v>
      </c>
      <c r="I2259">
        <v>306</v>
      </c>
      <c r="J2259">
        <v>16</v>
      </c>
      <c r="K2259">
        <v>1872.54</v>
      </c>
      <c r="L2259">
        <v>2697.5</v>
      </c>
      <c r="M2259">
        <v>8</v>
      </c>
      <c r="N2259">
        <v>14</v>
      </c>
      <c r="O2259" t="s">
        <v>23</v>
      </c>
    </row>
    <row r="2260" spans="1:15" x14ac:dyDescent="0.25">
      <c r="A2260" t="s">
        <v>65</v>
      </c>
      <c r="B2260" t="s">
        <v>66</v>
      </c>
      <c r="C2260" t="s">
        <v>664</v>
      </c>
      <c r="D2260" t="s">
        <v>68</v>
      </c>
      <c r="E2260" t="s">
        <v>37</v>
      </c>
      <c r="F2260" t="s">
        <v>32</v>
      </c>
      <c r="G2260">
        <v>12327</v>
      </c>
      <c r="H2260">
        <v>1268</v>
      </c>
      <c r="I2260">
        <v>440</v>
      </c>
      <c r="J2260">
        <v>213</v>
      </c>
      <c r="K2260">
        <v>899.55</v>
      </c>
      <c r="L2260">
        <v>46041.95</v>
      </c>
      <c r="M2260">
        <v>189</v>
      </c>
      <c r="N2260">
        <v>14</v>
      </c>
      <c r="O2260" t="s">
        <v>23</v>
      </c>
    </row>
    <row r="2261" spans="1:15" x14ac:dyDescent="0.25">
      <c r="A2261" t="s">
        <v>60</v>
      </c>
      <c r="B2261" t="s">
        <v>61</v>
      </c>
      <c r="C2261" t="s">
        <v>270</v>
      </c>
      <c r="D2261" t="s">
        <v>86</v>
      </c>
      <c r="E2261" t="s">
        <v>64</v>
      </c>
      <c r="F2261" t="s">
        <v>26</v>
      </c>
      <c r="G2261">
        <v>19890</v>
      </c>
      <c r="H2261">
        <v>545</v>
      </c>
      <c r="I2261">
        <v>235</v>
      </c>
      <c r="J2261">
        <v>55</v>
      </c>
      <c r="K2261">
        <v>1441.01</v>
      </c>
      <c r="L2261">
        <v>12932.84</v>
      </c>
      <c r="M2261">
        <v>33</v>
      </c>
      <c r="N2261">
        <v>12</v>
      </c>
      <c r="O2261" t="s">
        <v>43</v>
      </c>
    </row>
    <row r="2262" spans="1:15" x14ac:dyDescent="0.25">
      <c r="A2262" t="s">
        <v>92</v>
      </c>
      <c r="B2262" t="s">
        <v>93</v>
      </c>
      <c r="C2262" t="s">
        <v>451</v>
      </c>
      <c r="D2262" t="s">
        <v>149</v>
      </c>
      <c r="E2262" t="s">
        <v>31</v>
      </c>
      <c r="F2262" t="s">
        <v>32</v>
      </c>
      <c r="G2262">
        <v>91615</v>
      </c>
      <c r="H2262">
        <v>1547</v>
      </c>
      <c r="I2262">
        <v>842</v>
      </c>
      <c r="J2262">
        <v>48</v>
      </c>
      <c r="K2262">
        <v>3862.51</v>
      </c>
      <c r="L2262">
        <v>7150.51</v>
      </c>
      <c r="M2262">
        <v>18</v>
      </c>
      <c r="N2262">
        <v>14</v>
      </c>
      <c r="O2262" t="s">
        <v>43</v>
      </c>
    </row>
    <row r="2263" spans="1:15" x14ac:dyDescent="0.25">
      <c r="A2263" t="s">
        <v>60</v>
      </c>
      <c r="B2263" t="s">
        <v>61</v>
      </c>
      <c r="C2263" t="s">
        <v>124</v>
      </c>
      <c r="D2263" t="s">
        <v>86</v>
      </c>
      <c r="E2263" t="s">
        <v>64</v>
      </c>
      <c r="F2263" t="s">
        <v>26</v>
      </c>
      <c r="G2263">
        <v>60340</v>
      </c>
      <c r="H2263">
        <v>1964</v>
      </c>
      <c r="I2263">
        <v>733</v>
      </c>
      <c r="J2263">
        <v>182</v>
      </c>
      <c r="K2263">
        <v>6176.9</v>
      </c>
      <c r="L2263">
        <v>39726.75</v>
      </c>
      <c r="M2263">
        <v>111</v>
      </c>
      <c r="N2263">
        <v>15</v>
      </c>
      <c r="O2263" t="s">
        <v>43</v>
      </c>
    </row>
    <row r="2264" spans="1:15" x14ac:dyDescent="0.25">
      <c r="A2264" t="s">
        <v>76</v>
      </c>
      <c r="B2264" t="s">
        <v>77</v>
      </c>
      <c r="C2264" t="s">
        <v>198</v>
      </c>
      <c r="D2264" t="s">
        <v>108</v>
      </c>
      <c r="E2264" t="s">
        <v>42</v>
      </c>
      <c r="F2264" t="s">
        <v>55</v>
      </c>
      <c r="G2264">
        <v>25323</v>
      </c>
      <c r="H2264">
        <v>307</v>
      </c>
      <c r="I2264">
        <v>168</v>
      </c>
      <c r="J2264">
        <v>11</v>
      </c>
      <c r="K2264">
        <v>706.85</v>
      </c>
      <c r="L2264">
        <v>2232.21</v>
      </c>
      <c r="M2264">
        <v>6</v>
      </c>
      <c r="N2264">
        <v>16</v>
      </c>
    </row>
    <row r="2265" spans="1:15" x14ac:dyDescent="0.25">
      <c r="A2265" t="s">
        <v>178</v>
      </c>
      <c r="B2265" t="s">
        <v>179</v>
      </c>
      <c r="C2265" t="s">
        <v>148</v>
      </c>
      <c r="D2265" t="s">
        <v>149</v>
      </c>
      <c r="E2265" t="s">
        <v>64</v>
      </c>
      <c r="F2265" t="s">
        <v>26</v>
      </c>
      <c r="G2265">
        <v>66453</v>
      </c>
      <c r="H2265">
        <v>889</v>
      </c>
      <c r="I2265">
        <v>413</v>
      </c>
      <c r="J2265">
        <v>16</v>
      </c>
      <c r="K2265">
        <v>2782.25</v>
      </c>
      <c r="L2265">
        <v>1987.02</v>
      </c>
      <c r="M2265">
        <v>6</v>
      </c>
      <c r="N2265">
        <v>21</v>
      </c>
      <c r="O2265" t="s">
        <v>21</v>
      </c>
    </row>
    <row r="2266" spans="1:15" x14ac:dyDescent="0.25">
      <c r="A2266" t="s">
        <v>65</v>
      </c>
      <c r="B2266" t="s">
        <v>66</v>
      </c>
      <c r="C2266" t="s">
        <v>143</v>
      </c>
      <c r="D2266" t="s">
        <v>68</v>
      </c>
      <c r="E2266" t="s">
        <v>37</v>
      </c>
      <c r="F2266" t="s">
        <v>32</v>
      </c>
      <c r="G2266">
        <v>24355</v>
      </c>
      <c r="H2266">
        <v>3054</v>
      </c>
      <c r="I2266">
        <v>1242</v>
      </c>
      <c r="J2266">
        <v>491</v>
      </c>
      <c r="K2266">
        <v>1612.51</v>
      </c>
      <c r="L2266">
        <v>129328.43</v>
      </c>
      <c r="M2266">
        <v>396</v>
      </c>
      <c r="N2266">
        <v>10</v>
      </c>
      <c r="O2266" t="s">
        <v>43</v>
      </c>
    </row>
    <row r="2267" spans="1:15" x14ac:dyDescent="0.25">
      <c r="A2267" t="s">
        <v>15</v>
      </c>
      <c r="B2267" t="s">
        <v>16</v>
      </c>
      <c r="C2267" t="s">
        <v>414</v>
      </c>
      <c r="D2267" t="s">
        <v>18</v>
      </c>
      <c r="E2267" t="s">
        <v>19</v>
      </c>
      <c r="F2267" t="s">
        <v>51</v>
      </c>
      <c r="G2267">
        <v>10109</v>
      </c>
      <c r="H2267">
        <v>353</v>
      </c>
      <c r="I2267">
        <v>148</v>
      </c>
      <c r="J2267">
        <v>28</v>
      </c>
      <c r="K2267">
        <v>2487.8200000000002</v>
      </c>
      <c r="L2267">
        <v>16173.92</v>
      </c>
      <c r="M2267">
        <v>16</v>
      </c>
      <c r="N2267">
        <v>15</v>
      </c>
      <c r="O2267" t="s">
        <v>21</v>
      </c>
    </row>
    <row r="2268" spans="1:15" x14ac:dyDescent="0.25">
      <c r="A2268" t="s">
        <v>178</v>
      </c>
      <c r="B2268" t="s">
        <v>179</v>
      </c>
      <c r="C2268" t="s">
        <v>225</v>
      </c>
      <c r="D2268" t="s">
        <v>95</v>
      </c>
      <c r="E2268" t="s">
        <v>64</v>
      </c>
      <c r="F2268" t="s">
        <v>51</v>
      </c>
      <c r="G2268">
        <v>65521</v>
      </c>
      <c r="H2268">
        <v>771</v>
      </c>
      <c r="I2268">
        <v>198</v>
      </c>
      <c r="J2268">
        <v>22</v>
      </c>
      <c r="K2268">
        <v>2541.98</v>
      </c>
      <c r="L2268">
        <v>3946.43</v>
      </c>
      <c r="M2268">
        <v>10</v>
      </c>
      <c r="N2268">
        <v>18</v>
      </c>
      <c r="O2268" t="s">
        <v>23</v>
      </c>
    </row>
    <row r="2269" spans="1:15" x14ac:dyDescent="0.25">
      <c r="A2269" t="s">
        <v>92</v>
      </c>
      <c r="B2269" t="s">
        <v>93</v>
      </c>
      <c r="C2269" t="s">
        <v>665</v>
      </c>
      <c r="D2269" t="s">
        <v>95</v>
      </c>
      <c r="E2269" t="s">
        <v>31</v>
      </c>
      <c r="F2269" t="s">
        <v>51</v>
      </c>
      <c r="G2269">
        <v>62823</v>
      </c>
      <c r="H2269">
        <v>924</v>
      </c>
      <c r="I2269">
        <v>378</v>
      </c>
      <c r="J2269">
        <v>16</v>
      </c>
      <c r="K2269">
        <v>1987.78</v>
      </c>
      <c r="L2269">
        <v>2450.44</v>
      </c>
      <c r="M2269">
        <v>8</v>
      </c>
      <c r="N2269">
        <v>16</v>
      </c>
      <c r="O2269" t="s">
        <v>43</v>
      </c>
    </row>
    <row r="2270" spans="1:15" x14ac:dyDescent="0.25">
      <c r="A2270" t="s">
        <v>44</v>
      </c>
      <c r="B2270" t="s">
        <v>45</v>
      </c>
      <c r="C2270" t="s">
        <v>283</v>
      </c>
      <c r="D2270" t="s">
        <v>25</v>
      </c>
      <c r="E2270" t="s">
        <v>19</v>
      </c>
      <c r="F2270" t="s">
        <v>51</v>
      </c>
      <c r="G2270">
        <v>23994</v>
      </c>
      <c r="H2270">
        <v>687</v>
      </c>
      <c r="I2270">
        <v>329</v>
      </c>
      <c r="J2270">
        <v>80</v>
      </c>
      <c r="K2270">
        <v>7243.26</v>
      </c>
      <c r="L2270">
        <v>46425.81</v>
      </c>
      <c r="M2270">
        <v>42</v>
      </c>
      <c r="N2270">
        <v>28</v>
      </c>
      <c r="O2270" t="s">
        <v>43</v>
      </c>
    </row>
    <row r="2271" spans="1:15" x14ac:dyDescent="0.25">
      <c r="A2271" t="s">
        <v>52</v>
      </c>
      <c r="B2271" t="s">
        <v>53</v>
      </c>
      <c r="C2271" t="s">
        <v>626</v>
      </c>
      <c r="D2271" t="s">
        <v>89</v>
      </c>
      <c r="E2271" t="s">
        <v>37</v>
      </c>
      <c r="F2271" t="s">
        <v>20</v>
      </c>
      <c r="G2271">
        <v>66653</v>
      </c>
      <c r="H2271">
        <v>3626</v>
      </c>
      <c r="I2271">
        <v>1226</v>
      </c>
      <c r="J2271">
        <v>554</v>
      </c>
      <c r="K2271">
        <v>2139.48</v>
      </c>
      <c r="L2271">
        <v>173790.72</v>
      </c>
      <c r="M2271">
        <v>464</v>
      </c>
      <c r="N2271">
        <v>26</v>
      </c>
      <c r="O2271" t="s">
        <v>43</v>
      </c>
    </row>
    <row r="2272" spans="1:15" x14ac:dyDescent="0.25">
      <c r="A2272" t="s">
        <v>60</v>
      </c>
      <c r="B2272" t="s">
        <v>61</v>
      </c>
      <c r="C2272" t="s">
        <v>187</v>
      </c>
      <c r="D2272" t="s">
        <v>86</v>
      </c>
      <c r="E2272" t="s">
        <v>64</v>
      </c>
      <c r="F2272" t="s">
        <v>32</v>
      </c>
      <c r="G2272">
        <v>51316</v>
      </c>
      <c r="H2272">
        <v>1308</v>
      </c>
      <c r="I2272">
        <v>620</v>
      </c>
      <c r="J2272">
        <v>81</v>
      </c>
      <c r="K2272">
        <v>3903.94</v>
      </c>
      <c r="L2272">
        <v>17713.740000000002</v>
      </c>
      <c r="M2272">
        <v>50</v>
      </c>
      <c r="N2272">
        <v>23</v>
      </c>
      <c r="O2272" t="s">
        <v>23</v>
      </c>
    </row>
    <row r="2273" spans="1:15" x14ac:dyDescent="0.25">
      <c r="A2273" t="s">
        <v>92</v>
      </c>
      <c r="B2273" t="s">
        <v>93</v>
      </c>
      <c r="C2273" t="s">
        <v>220</v>
      </c>
      <c r="D2273" t="s">
        <v>149</v>
      </c>
      <c r="E2273" t="s">
        <v>31</v>
      </c>
      <c r="F2273" t="s">
        <v>51</v>
      </c>
      <c r="G2273">
        <v>41305</v>
      </c>
      <c r="H2273">
        <v>722</v>
      </c>
      <c r="I2273">
        <v>241</v>
      </c>
      <c r="J2273">
        <v>28</v>
      </c>
      <c r="K2273">
        <v>1974.43</v>
      </c>
      <c r="L2273">
        <v>3613.63</v>
      </c>
      <c r="M2273">
        <v>14</v>
      </c>
      <c r="N2273">
        <v>15</v>
      </c>
      <c r="O2273" t="s">
        <v>21</v>
      </c>
    </row>
    <row r="2274" spans="1:15" x14ac:dyDescent="0.25">
      <c r="A2274" t="s">
        <v>44</v>
      </c>
      <c r="B2274" t="s">
        <v>45</v>
      </c>
      <c r="C2274" t="s">
        <v>356</v>
      </c>
      <c r="D2274" t="s">
        <v>91</v>
      </c>
      <c r="E2274" t="s">
        <v>19</v>
      </c>
      <c r="F2274" t="s">
        <v>20</v>
      </c>
      <c r="G2274">
        <v>19519</v>
      </c>
      <c r="H2274">
        <v>337</v>
      </c>
      <c r="I2274">
        <v>91</v>
      </c>
      <c r="J2274">
        <v>41</v>
      </c>
      <c r="K2274">
        <v>2888</v>
      </c>
      <c r="L2274">
        <v>30221.95</v>
      </c>
      <c r="M2274">
        <v>19</v>
      </c>
      <c r="N2274">
        <v>9</v>
      </c>
      <c r="O2274" t="s">
        <v>23</v>
      </c>
    </row>
    <row r="2275" spans="1:15" x14ac:dyDescent="0.25">
      <c r="A2275" t="s">
        <v>92</v>
      </c>
      <c r="B2275" t="s">
        <v>93</v>
      </c>
      <c r="C2275" t="s">
        <v>416</v>
      </c>
      <c r="D2275" t="s">
        <v>95</v>
      </c>
      <c r="E2275" t="s">
        <v>31</v>
      </c>
      <c r="F2275" t="s">
        <v>20</v>
      </c>
      <c r="G2275">
        <v>41964</v>
      </c>
      <c r="H2275">
        <v>559</v>
      </c>
      <c r="I2275">
        <v>291</v>
      </c>
      <c r="J2275">
        <v>14</v>
      </c>
      <c r="K2275">
        <v>2044.34</v>
      </c>
      <c r="L2275">
        <v>2225.79</v>
      </c>
      <c r="M2275">
        <v>6</v>
      </c>
      <c r="N2275">
        <v>11</v>
      </c>
      <c r="O2275" t="s">
        <v>21</v>
      </c>
    </row>
    <row r="2276" spans="1:15" x14ac:dyDescent="0.25">
      <c r="A2276" t="s">
        <v>33</v>
      </c>
      <c r="B2276" t="s">
        <v>34</v>
      </c>
      <c r="C2276" t="s">
        <v>228</v>
      </c>
      <c r="D2276" t="s">
        <v>36</v>
      </c>
      <c r="E2276" t="s">
        <v>37</v>
      </c>
      <c r="F2276" t="s">
        <v>51</v>
      </c>
      <c r="G2276">
        <v>29888</v>
      </c>
      <c r="H2276">
        <v>1674</v>
      </c>
      <c r="I2276">
        <v>465</v>
      </c>
      <c r="J2276">
        <v>206</v>
      </c>
      <c r="K2276">
        <v>7476.82</v>
      </c>
      <c r="L2276">
        <v>51137.06</v>
      </c>
      <c r="M2276">
        <v>129</v>
      </c>
      <c r="N2276">
        <v>25</v>
      </c>
      <c r="O2276" t="s">
        <v>43</v>
      </c>
    </row>
    <row r="2277" spans="1:15" x14ac:dyDescent="0.25">
      <c r="A2277" t="s">
        <v>27</v>
      </c>
      <c r="B2277" t="s">
        <v>28</v>
      </c>
      <c r="C2277" t="s">
        <v>566</v>
      </c>
      <c r="D2277" t="s">
        <v>89</v>
      </c>
      <c r="E2277" t="s">
        <v>31</v>
      </c>
      <c r="F2277" t="s">
        <v>20</v>
      </c>
      <c r="G2277">
        <v>29312</v>
      </c>
      <c r="H2277">
        <v>1892</v>
      </c>
      <c r="I2277">
        <v>512</v>
      </c>
      <c r="J2277">
        <v>228</v>
      </c>
      <c r="K2277">
        <v>458.81</v>
      </c>
      <c r="L2277">
        <v>67038.69</v>
      </c>
      <c r="M2277">
        <v>149</v>
      </c>
      <c r="N2277">
        <v>20</v>
      </c>
      <c r="O2277" t="s">
        <v>23</v>
      </c>
    </row>
    <row r="2278" spans="1:15" x14ac:dyDescent="0.25">
      <c r="A2278" t="s">
        <v>47</v>
      </c>
      <c r="B2278" t="s">
        <v>48</v>
      </c>
      <c r="C2278" t="s">
        <v>365</v>
      </c>
      <c r="D2278" t="s">
        <v>106</v>
      </c>
      <c r="E2278" t="s">
        <v>37</v>
      </c>
      <c r="F2278" t="s">
        <v>55</v>
      </c>
      <c r="G2278">
        <v>18652</v>
      </c>
      <c r="H2278">
        <v>685</v>
      </c>
      <c r="I2278">
        <v>247</v>
      </c>
      <c r="J2278">
        <v>52</v>
      </c>
      <c r="K2278">
        <v>2144.9699999999998</v>
      </c>
      <c r="L2278">
        <v>12371.11</v>
      </c>
      <c r="M2278">
        <v>31</v>
      </c>
      <c r="N2278">
        <v>9</v>
      </c>
      <c r="O2278" t="s">
        <v>23</v>
      </c>
    </row>
    <row r="2279" spans="1:15" x14ac:dyDescent="0.25">
      <c r="A2279" t="s">
        <v>76</v>
      </c>
      <c r="B2279" t="s">
        <v>77</v>
      </c>
      <c r="C2279" t="s">
        <v>472</v>
      </c>
      <c r="D2279" t="s">
        <v>82</v>
      </c>
      <c r="E2279" t="s">
        <v>42</v>
      </c>
      <c r="F2279" t="s">
        <v>26</v>
      </c>
      <c r="G2279">
        <v>25730</v>
      </c>
      <c r="H2279">
        <v>360</v>
      </c>
      <c r="I2279">
        <v>157</v>
      </c>
      <c r="J2279">
        <v>23</v>
      </c>
      <c r="K2279">
        <v>521.42999999999995</v>
      </c>
      <c r="L2279">
        <v>3902.3</v>
      </c>
      <c r="M2279">
        <v>10</v>
      </c>
      <c r="N2279">
        <v>21</v>
      </c>
      <c r="O2279" t="s">
        <v>43</v>
      </c>
    </row>
    <row r="2280" spans="1:15" x14ac:dyDescent="0.25">
      <c r="A2280" t="s">
        <v>33</v>
      </c>
      <c r="B2280" t="s">
        <v>34</v>
      </c>
      <c r="C2280" t="s">
        <v>213</v>
      </c>
      <c r="D2280" t="s">
        <v>36</v>
      </c>
      <c r="E2280" t="s">
        <v>37</v>
      </c>
      <c r="F2280" t="s">
        <v>51</v>
      </c>
      <c r="G2280">
        <v>44670</v>
      </c>
      <c r="H2280">
        <v>1690</v>
      </c>
      <c r="I2280">
        <v>796</v>
      </c>
      <c r="J2280">
        <v>208</v>
      </c>
      <c r="K2280">
        <v>6554.83</v>
      </c>
      <c r="L2280">
        <v>61426.55</v>
      </c>
      <c r="M2280">
        <v>172</v>
      </c>
      <c r="N2280">
        <v>15</v>
      </c>
      <c r="O2280" t="s">
        <v>21</v>
      </c>
    </row>
    <row r="2281" spans="1:15" x14ac:dyDescent="0.25">
      <c r="A2281" t="s">
        <v>113</v>
      </c>
      <c r="B2281" t="s">
        <v>114</v>
      </c>
      <c r="C2281" t="s">
        <v>325</v>
      </c>
      <c r="D2281" t="s">
        <v>36</v>
      </c>
      <c r="E2281" t="s">
        <v>19</v>
      </c>
      <c r="F2281" t="s">
        <v>55</v>
      </c>
      <c r="G2281">
        <v>28255</v>
      </c>
      <c r="H2281">
        <v>1624</v>
      </c>
      <c r="I2281">
        <v>526</v>
      </c>
      <c r="J2281">
        <v>152</v>
      </c>
      <c r="K2281">
        <v>6009.26</v>
      </c>
      <c r="L2281">
        <v>45311.5</v>
      </c>
      <c r="M2281">
        <v>100</v>
      </c>
      <c r="N2281">
        <v>11</v>
      </c>
      <c r="O2281" t="s">
        <v>43</v>
      </c>
    </row>
    <row r="2282" spans="1:15" x14ac:dyDescent="0.25">
      <c r="A2282" t="s">
        <v>76</v>
      </c>
      <c r="B2282" t="s">
        <v>77</v>
      </c>
      <c r="C2282" t="s">
        <v>351</v>
      </c>
      <c r="D2282" t="s">
        <v>79</v>
      </c>
      <c r="E2282" t="s">
        <v>42</v>
      </c>
      <c r="F2282" t="s">
        <v>26</v>
      </c>
      <c r="G2282">
        <v>62534</v>
      </c>
      <c r="H2282">
        <v>1138</v>
      </c>
      <c r="I2282">
        <v>332</v>
      </c>
      <c r="J2282">
        <v>59</v>
      </c>
      <c r="K2282">
        <v>2343.0300000000002</v>
      </c>
      <c r="L2282">
        <v>13672.13</v>
      </c>
      <c r="M2282">
        <v>34</v>
      </c>
      <c r="N2282">
        <v>17</v>
      </c>
      <c r="O2282" t="s">
        <v>21</v>
      </c>
    </row>
    <row r="2283" spans="1:15" x14ac:dyDescent="0.25">
      <c r="A2283" t="s">
        <v>15</v>
      </c>
      <c r="B2283" t="s">
        <v>16</v>
      </c>
      <c r="C2283" t="s">
        <v>240</v>
      </c>
      <c r="D2283" t="s">
        <v>91</v>
      </c>
      <c r="E2283" t="s">
        <v>19</v>
      </c>
      <c r="F2283" t="s">
        <v>32</v>
      </c>
      <c r="G2283">
        <v>17375</v>
      </c>
      <c r="H2283">
        <v>416</v>
      </c>
      <c r="I2283">
        <v>213</v>
      </c>
      <c r="J2283">
        <v>40</v>
      </c>
      <c r="K2283">
        <v>4510.8</v>
      </c>
      <c r="L2283">
        <v>28732.880000000001</v>
      </c>
      <c r="M2283">
        <v>21</v>
      </c>
      <c r="N2283">
        <v>29</v>
      </c>
      <c r="O2283" t="s">
        <v>23</v>
      </c>
    </row>
    <row r="2284" spans="1:15" x14ac:dyDescent="0.25">
      <c r="A2284" t="s">
        <v>129</v>
      </c>
      <c r="B2284" t="s">
        <v>130</v>
      </c>
      <c r="C2284" t="s">
        <v>283</v>
      </c>
      <c r="D2284" t="s">
        <v>108</v>
      </c>
      <c r="E2284" t="s">
        <v>31</v>
      </c>
      <c r="F2284" t="s">
        <v>51</v>
      </c>
      <c r="G2284">
        <v>25274</v>
      </c>
      <c r="H2284">
        <v>297</v>
      </c>
      <c r="I2284">
        <v>143</v>
      </c>
      <c r="J2284">
        <v>19</v>
      </c>
      <c r="K2284">
        <v>477.38</v>
      </c>
      <c r="L2284">
        <v>3756.85</v>
      </c>
      <c r="M2284">
        <v>10</v>
      </c>
      <c r="N2284">
        <v>27</v>
      </c>
      <c r="O2284" t="s">
        <v>23</v>
      </c>
    </row>
    <row r="2285" spans="1:15" x14ac:dyDescent="0.25">
      <c r="A2285" t="s">
        <v>33</v>
      </c>
      <c r="B2285" t="s">
        <v>34</v>
      </c>
      <c r="C2285" t="s">
        <v>267</v>
      </c>
      <c r="D2285" t="s">
        <v>36</v>
      </c>
      <c r="E2285" t="s">
        <v>37</v>
      </c>
      <c r="F2285" t="s">
        <v>20</v>
      </c>
      <c r="G2285">
        <v>26546</v>
      </c>
      <c r="H2285">
        <v>1678</v>
      </c>
      <c r="I2285">
        <v>736</v>
      </c>
      <c r="J2285">
        <v>217</v>
      </c>
      <c r="K2285">
        <v>5798.26</v>
      </c>
      <c r="L2285">
        <v>59043.96</v>
      </c>
      <c r="M2285">
        <v>134</v>
      </c>
      <c r="N2285">
        <v>8</v>
      </c>
      <c r="O2285" t="s">
        <v>43</v>
      </c>
    </row>
    <row r="2286" spans="1:15" x14ac:dyDescent="0.25">
      <c r="A2286" t="s">
        <v>98</v>
      </c>
      <c r="B2286" t="s">
        <v>99</v>
      </c>
      <c r="C2286" t="s">
        <v>88</v>
      </c>
      <c r="D2286" t="s">
        <v>120</v>
      </c>
      <c r="E2286" t="s">
        <v>42</v>
      </c>
      <c r="F2286" t="s">
        <v>26</v>
      </c>
      <c r="G2286">
        <v>14063</v>
      </c>
      <c r="H2286">
        <v>1194</v>
      </c>
      <c r="I2286">
        <v>488</v>
      </c>
      <c r="J2286">
        <v>177</v>
      </c>
      <c r="K2286">
        <v>575.36</v>
      </c>
      <c r="L2286">
        <v>55255.31</v>
      </c>
      <c r="M2286">
        <v>142</v>
      </c>
      <c r="N2286">
        <v>17</v>
      </c>
      <c r="O2286" t="s">
        <v>21</v>
      </c>
    </row>
    <row r="2287" spans="1:15" x14ac:dyDescent="0.25">
      <c r="A2287" t="s">
        <v>98</v>
      </c>
      <c r="B2287" t="s">
        <v>99</v>
      </c>
      <c r="C2287" t="s">
        <v>105</v>
      </c>
      <c r="D2287" t="s">
        <v>103</v>
      </c>
      <c r="E2287" t="s">
        <v>42</v>
      </c>
      <c r="F2287" t="s">
        <v>51</v>
      </c>
      <c r="G2287">
        <v>27253</v>
      </c>
      <c r="H2287">
        <v>3177</v>
      </c>
      <c r="I2287">
        <v>1517</v>
      </c>
      <c r="J2287">
        <v>512</v>
      </c>
      <c r="K2287">
        <v>1619.62</v>
      </c>
      <c r="L2287">
        <v>116058.09</v>
      </c>
      <c r="M2287">
        <v>418</v>
      </c>
      <c r="N2287">
        <v>26</v>
      </c>
      <c r="O2287" t="s">
        <v>43</v>
      </c>
    </row>
    <row r="2288" spans="1:15" x14ac:dyDescent="0.25">
      <c r="A2288" t="s">
        <v>15</v>
      </c>
      <c r="B2288" t="s">
        <v>16</v>
      </c>
      <c r="C2288" t="s">
        <v>286</v>
      </c>
      <c r="D2288" t="s">
        <v>25</v>
      </c>
      <c r="E2288" t="s">
        <v>19</v>
      </c>
      <c r="F2288" t="s">
        <v>26</v>
      </c>
      <c r="G2288">
        <v>14283</v>
      </c>
      <c r="H2288">
        <v>309</v>
      </c>
      <c r="I2288">
        <v>104</v>
      </c>
      <c r="J2288">
        <v>25</v>
      </c>
      <c r="K2288">
        <v>2188.61</v>
      </c>
      <c r="L2288">
        <v>14247.96</v>
      </c>
      <c r="M2288">
        <v>14</v>
      </c>
      <c r="N2288">
        <v>20</v>
      </c>
      <c r="O2288" t="s">
        <v>21</v>
      </c>
    </row>
    <row r="2289" spans="1:15" x14ac:dyDescent="0.25">
      <c r="A2289" t="s">
        <v>38</v>
      </c>
      <c r="B2289" t="s">
        <v>39</v>
      </c>
      <c r="C2289" t="s">
        <v>451</v>
      </c>
      <c r="D2289" t="s">
        <v>49</v>
      </c>
      <c r="E2289" t="s">
        <v>42</v>
      </c>
      <c r="F2289" t="s">
        <v>32</v>
      </c>
      <c r="G2289">
        <v>40630</v>
      </c>
      <c r="H2289">
        <v>1975</v>
      </c>
      <c r="I2289">
        <v>781</v>
      </c>
      <c r="J2289">
        <v>151</v>
      </c>
      <c r="K2289">
        <v>5792.53</v>
      </c>
      <c r="L2289">
        <v>34290.769999999997</v>
      </c>
      <c r="M2289">
        <v>93</v>
      </c>
      <c r="N2289">
        <v>9</v>
      </c>
      <c r="O2289" t="s">
        <v>23</v>
      </c>
    </row>
    <row r="2290" spans="1:15" x14ac:dyDescent="0.25">
      <c r="A2290" t="s">
        <v>76</v>
      </c>
      <c r="B2290" t="s">
        <v>77</v>
      </c>
      <c r="C2290" t="s">
        <v>260</v>
      </c>
      <c r="D2290" t="s">
        <v>108</v>
      </c>
      <c r="E2290" t="s">
        <v>42</v>
      </c>
      <c r="F2290" t="s">
        <v>55</v>
      </c>
      <c r="G2290">
        <v>69964</v>
      </c>
      <c r="H2290">
        <v>812</v>
      </c>
      <c r="I2290">
        <v>239</v>
      </c>
      <c r="J2290">
        <v>38</v>
      </c>
      <c r="K2290">
        <v>1726.41</v>
      </c>
      <c r="L2290">
        <v>9117.2099999999991</v>
      </c>
      <c r="M2290">
        <v>19</v>
      </c>
      <c r="N2290">
        <v>20</v>
      </c>
      <c r="O2290" t="s">
        <v>23</v>
      </c>
    </row>
    <row r="2291" spans="1:15" x14ac:dyDescent="0.25">
      <c r="A2291" t="s">
        <v>27</v>
      </c>
      <c r="B2291" t="s">
        <v>28</v>
      </c>
      <c r="C2291" t="s">
        <v>194</v>
      </c>
      <c r="D2291" t="s">
        <v>138</v>
      </c>
      <c r="E2291" t="s">
        <v>31</v>
      </c>
      <c r="F2291" t="s">
        <v>20</v>
      </c>
      <c r="G2291">
        <v>46492</v>
      </c>
      <c r="H2291">
        <v>2873</v>
      </c>
      <c r="I2291">
        <v>878</v>
      </c>
      <c r="J2291">
        <v>448</v>
      </c>
      <c r="K2291">
        <v>731.1</v>
      </c>
      <c r="L2291">
        <v>165496.57</v>
      </c>
      <c r="M2291">
        <v>360</v>
      </c>
      <c r="N2291">
        <v>30</v>
      </c>
      <c r="O2291" t="s">
        <v>43</v>
      </c>
    </row>
    <row r="2292" spans="1:15" x14ac:dyDescent="0.25">
      <c r="A2292" t="s">
        <v>38</v>
      </c>
      <c r="B2292" t="s">
        <v>39</v>
      </c>
      <c r="C2292" t="s">
        <v>295</v>
      </c>
      <c r="D2292" t="s">
        <v>41</v>
      </c>
      <c r="E2292" t="s">
        <v>42</v>
      </c>
      <c r="F2292" t="s">
        <v>55</v>
      </c>
      <c r="G2292">
        <v>30994</v>
      </c>
      <c r="H2292">
        <v>1524</v>
      </c>
      <c r="I2292">
        <v>833</v>
      </c>
      <c r="J2292">
        <v>108</v>
      </c>
      <c r="K2292">
        <v>3697.27</v>
      </c>
      <c r="L2292">
        <v>24369.48</v>
      </c>
      <c r="M2292">
        <v>59</v>
      </c>
      <c r="N2292">
        <v>12</v>
      </c>
      <c r="O2292" t="s">
        <v>43</v>
      </c>
    </row>
    <row r="2293" spans="1:15" x14ac:dyDescent="0.25">
      <c r="A2293" t="s">
        <v>27</v>
      </c>
      <c r="B2293" t="s">
        <v>28</v>
      </c>
      <c r="C2293" t="s">
        <v>54</v>
      </c>
      <c r="D2293" t="s">
        <v>138</v>
      </c>
      <c r="E2293" t="s">
        <v>31</v>
      </c>
      <c r="F2293" t="s">
        <v>20</v>
      </c>
      <c r="G2293">
        <v>65186</v>
      </c>
      <c r="H2293">
        <v>3609</v>
      </c>
      <c r="I2293">
        <v>1505</v>
      </c>
      <c r="J2293">
        <v>392</v>
      </c>
      <c r="K2293">
        <v>1492.27</v>
      </c>
      <c r="L2293">
        <v>143137.21</v>
      </c>
      <c r="M2293">
        <v>274</v>
      </c>
      <c r="N2293">
        <v>16</v>
      </c>
      <c r="O2293" t="s">
        <v>23</v>
      </c>
    </row>
    <row r="2294" spans="1:15" x14ac:dyDescent="0.25">
      <c r="A2294" t="s">
        <v>65</v>
      </c>
      <c r="B2294" t="s">
        <v>66</v>
      </c>
      <c r="C2294" t="s">
        <v>412</v>
      </c>
      <c r="D2294" t="s">
        <v>68</v>
      </c>
      <c r="E2294" t="s">
        <v>37</v>
      </c>
      <c r="F2294" t="s">
        <v>26</v>
      </c>
      <c r="G2294">
        <v>29030</v>
      </c>
      <c r="H2294">
        <v>4267</v>
      </c>
      <c r="I2294">
        <v>1128</v>
      </c>
      <c r="J2294">
        <v>870</v>
      </c>
      <c r="K2294">
        <v>2397.94</v>
      </c>
      <c r="L2294">
        <v>185640.14</v>
      </c>
      <c r="M2294">
        <v>751</v>
      </c>
      <c r="N2294">
        <v>24</v>
      </c>
    </row>
    <row r="2295" spans="1:15" x14ac:dyDescent="0.25">
      <c r="A2295" t="s">
        <v>15</v>
      </c>
      <c r="B2295" t="s">
        <v>16</v>
      </c>
      <c r="C2295" t="s">
        <v>345</v>
      </c>
      <c r="D2295" t="s">
        <v>25</v>
      </c>
      <c r="E2295" t="s">
        <v>19</v>
      </c>
      <c r="F2295" t="s">
        <v>55</v>
      </c>
      <c r="G2295">
        <v>20835</v>
      </c>
      <c r="H2295">
        <v>661</v>
      </c>
      <c r="I2295">
        <v>333</v>
      </c>
      <c r="J2295">
        <v>68</v>
      </c>
      <c r="K2295">
        <v>5336.01</v>
      </c>
      <c r="L2295">
        <v>42188.95</v>
      </c>
      <c r="M2295">
        <v>34</v>
      </c>
      <c r="N2295">
        <v>26</v>
      </c>
      <c r="O2295" t="s">
        <v>43</v>
      </c>
    </row>
    <row r="2296" spans="1:15" x14ac:dyDescent="0.25">
      <c r="A2296" t="s">
        <v>52</v>
      </c>
      <c r="B2296" t="s">
        <v>53</v>
      </c>
      <c r="C2296" t="s">
        <v>365</v>
      </c>
      <c r="D2296" t="s">
        <v>89</v>
      </c>
      <c r="E2296" t="s">
        <v>37</v>
      </c>
      <c r="F2296" t="s">
        <v>32</v>
      </c>
      <c r="G2296">
        <v>42584</v>
      </c>
      <c r="H2296">
        <v>2901</v>
      </c>
      <c r="I2296">
        <v>1192</v>
      </c>
      <c r="J2296">
        <v>300</v>
      </c>
      <c r="K2296">
        <v>775.29</v>
      </c>
      <c r="L2296">
        <v>115887.09</v>
      </c>
      <c r="M2296">
        <v>236</v>
      </c>
      <c r="N2296">
        <v>22</v>
      </c>
      <c r="O2296" t="s">
        <v>43</v>
      </c>
    </row>
    <row r="2297" spans="1:15" x14ac:dyDescent="0.25">
      <c r="A2297" t="s">
        <v>113</v>
      </c>
      <c r="B2297" t="s">
        <v>114</v>
      </c>
      <c r="C2297" t="s">
        <v>366</v>
      </c>
      <c r="D2297" t="s">
        <v>36</v>
      </c>
      <c r="E2297" t="s">
        <v>19</v>
      </c>
      <c r="F2297" t="s">
        <v>26</v>
      </c>
      <c r="G2297">
        <v>48980</v>
      </c>
      <c r="H2297">
        <v>3004</v>
      </c>
      <c r="I2297">
        <v>1267</v>
      </c>
      <c r="J2297">
        <v>346</v>
      </c>
      <c r="K2297">
        <v>10515.27</v>
      </c>
      <c r="L2297">
        <v>82540.09</v>
      </c>
      <c r="M2297">
        <v>242</v>
      </c>
      <c r="N2297">
        <v>21</v>
      </c>
      <c r="O2297" t="s">
        <v>21</v>
      </c>
    </row>
    <row r="2298" spans="1:15" x14ac:dyDescent="0.25">
      <c r="A2298" t="s">
        <v>129</v>
      </c>
      <c r="B2298" t="s">
        <v>130</v>
      </c>
      <c r="C2298" t="s">
        <v>59</v>
      </c>
      <c r="D2298" t="s">
        <v>82</v>
      </c>
      <c r="E2298" t="s">
        <v>31</v>
      </c>
      <c r="F2298" t="s">
        <v>55</v>
      </c>
      <c r="G2298">
        <v>86701</v>
      </c>
      <c r="H2298">
        <v>1805</v>
      </c>
      <c r="I2298">
        <v>823</v>
      </c>
      <c r="J2298">
        <v>124</v>
      </c>
      <c r="K2298">
        <v>3268.55</v>
      </c>
      <c r="L2298">
        <v>19170.400000000001</v>
      </c>
      <c r="M2298">
        <v>72</v>
      </c>
      <c r="N2298">
        <v>22</v>
      </c>
      <c r="O2298" t="s">
        <v>23</v>
      </c>
    </row>
    <row r="2299" spans="1:15" x14ac:dyDescent="0.25">
      <c r="A2299" t="s">
        <v>98</v>
      </c>
      <c r="B2299" t="s">
        <v>99</v>
      </c>
      <c r="C2299" t="s">
        <v>122</v>
      </c>
      <c r="D2299" t="s">
        <v>120</v>
      </c>
      <c r="E2299" t="s">
        <v>42</v>
      </c>
      <c r="F2299" t="s">
        <v>20</v>
      </c>
      <c r="G2299">
        <v>9113</v>
      </c>
      <c r="H2299">
        <v>804</v>
      </c>
      <c r="I2299">
        <v>380</v>
      </c>
      <c r="J2299">
        <v>120</v>
      </c>
      <c r="K2299">
        <v>400.65</v>
      </c>
      <c r="L2299">
        <v>36876.959999999999</v>
      </c>
      <c r="M2299">
        <v>88</v>
      </c>
      <c r="N2299">
        <v>14</v>
      </c>
      <c r="O2299" t="s">
        <v>23</v>
      </c>
    </row>
    <row r="2300" spans="1:15" x14ac:dyDescent="0.25">
      <c r="A2300" t="s">
        <v>52</v>
      </c>
      <c r="B2300" t="s">
        <v>53</v>
      </c>
      <c r="C2300" t="s">
        <v>637</v>
      </c>
      <c r="D2300" t="s">
        <v>30</v>
      </c>
      <c r="E2300" t="s">
        <v>37</v>
      </c>
      <c r="F2300" t="s">
        <v>32</v>
      </c>
      <c r="G2300">
        <v>23447</v>
      </c>
      <c r="H2300">
        <v>1223</v>
      </c>
      <c r="J2300">
        <v>120</v>
      </c>
      <c r="K2300">
        <v>545.16</v>
      </c>
      <c r="L2300">
        <v>31692.75</v>
      </c>
      <c r="M2300">
        <v>94</v>
      </c>
      <c r="N2300">
        <v>23</v>
      </c>
      <c r="O2300" t="s">
        <v>21</v>
      </c>
    </row>
    <row r="2301" spans="1:15" x14ac:dyDescent="0.25">
      <c r="A2301" t="s">
        <v>33</v>
      </c>
      <c r="B2301" t="s">
        <v>34</v>
      </c>
      <c r="C2301" t="s">
        <v>357</v>
      </c>
      <c r="D2301" t="s">
        <v>170</v>
      </c>
      <c r="E2301" t="s">
        <v>37</v>
      </c>
      <c r="F2301" t="s">
        <v>51</v>
      </c>
      <c r="G2301">
        <v>33207</v>
      </c>
      <c r="H2301">
        <v>2069</v>
      </c>
      <c r="I2301">
        <v>1045</v>
      </c>
      <c r="J2301">
        <v>186</v>
      </c>
      <c r="K2301">
        <v>5346.46</v>
      </c>
      <c r="L2301">
        <v>52814.25</v>
      </c>
      <c r="M2301">
        <v>137</v>
      </c>
      <c r="N2301">
        <v>17</v>
      </c>
      <c r="O2301" t="s">
        <v>43</v>
      </c>
    </row>
    <row r="2302" spans="1:15" x14ac:dyDescent="0.25">
      <c r="A2302" t="s">
        <v>60</v>
      </c>
      <c r="B2302" t="s">
        <v>61</v>
      </c>
      <c r="C2302" t="s">
        <v>629</v>
      </c>
      <c r="D2302" t="s">
        <v>86</v>
      </c>
      <c r="E2302" t="s">
        <v>64</v>
      </c>
      <c r="F2302" t="s">
        <v>55</v>
      </c>
      <c r="G2302">
        <v>39187</v>
      </c>
      <c r="H2302">
        <v>1425</v>
      </c>
      <c r="I2302">
        <v>396</v>
      </c>
      <c r="J2302">
        <v>126</v>
      </c>
      <c r="K2302">
        <v>3319.79</v>
      </c>
      <c r="L2302">
        <v>33628.239999999998</v>
      </c>
      <c r="M2302">
        <v>90</v>
      </c>
      <c r="N2302">
        <v>29</v>
      </c>
      <c r="O2302" t="s">
        <v>43</v>
      </c>
    </row>
    <row r="2303" spans="1:15" x14ac:dyDescent="0.25">
      <c r="A2303" t="s">
        <v>76</v>
      </c>
      <c r="B2303" t="s">
        <v>77</v>
      </c>
      <c r="C2303" t="s">
        <v>367</v>
      </c>
      <c r="D2303" t="s">
        <v>79</v>
      </c>
      <c r="E2303" t="s">
        <v>42</v>
      </c>
      <c r="F2303" t="s">
        <v>26</v>
      </c>
      <c r="G2303">
        <v>67463</v>
      </c>
      <c r="H2303">
        <v>1052</v>
      </c>
      <c r="I2303">
        <v>264</v>
      </c>
      <c r="J2303">
        <v>54</v>
      </c>
      <c r="K2303">
        <v>2560.89</v>
      </c>
      <c r="L2303">
        <v>11097.38</v>
      </c>
      <c r="M2303">
        <v>25</v>
      </c>
      <c r="N2303">
        <v>30</v>
      </c>
      <c r="O2303" t="s">
        <v>43</v>
      </c>
    </row>
    <row r="2304" spans="1:15" x14ac:dyDescent="0.25">
      <c r="A2304" t="s">
        <v>72</v>
      </c>
      <c r="B2304" t="s">
        <v>73</v>
      </c>
      <c r="C2304" t="s">
        <v>22</v>
      </c>
      <c r="D2304" t="s">
        <v>86</v>
      </c>
      <c r="E2304" t="s">
        <v>31</v>
      </c>
      <c r="F2304" t="s">
        <v>26</v>
      </c>
      <c r="G2304">
        <v>30012</v>
      </c>
      <c r="H2304">
        <v>825</v>
      </c>
      <c r="I2304">
        <v>441</v>
      </c>
      <c r="J2304">
        <v>79</v>
      </c>
      <c r="K2304">
        <v>1759.76</v>
      </c>
      <c r="L2304">
        <v>15232.06</v>
      </c>
      <c r="M2304">
        <v>50</v>
      </c>
      <c r="N2304">
        <v>29</v>
      </c>
      <c r="O2304" t="s">
        <v>23</v>
      </c>
    </row>
    <row r="2305" spans="1:15" x14ac:dyDescent="0.25">
      <c r="A2305" t="s">
        <v>52</v>
      </c>
      <c r="B2305" t="s">
        <v>53</v>
      </c>
      <c r="C2305" t="s">
        <v>397</v>
      </c>
      <c r="D2305" t="s">
        <v>30</v>
      </c>
      <c r="E2305" t="s">
        <v>37</v>
      </c>
      <c r="F2305" t="s">
        <v>55</v>
      </c>
      <c r="G2305">
        <v>28433</v>
      </c>
      <c r="H2305">
        <v>2003</v>
      </c>
      <c r="I2305">
        <v>1083</v>
      </c>
      <c r="J2305">
        <v>222</v>
      </c>
      <c r="K2305">
        <v>946</v>
      </c>
      <c r="L2305">
        <v>75536.47</v>
      </c>
      <c r="M2305">
        <v>156</v>
      </c>
      <c r="N2305">
        <v>23</v>
      </c>
      <c r="O2305" t="s">
        <v>43</v>
      </c>
    </row>
    <row r="2306" spans="1:15" x14ac:dyDescent="0.25">
      <c r="A2306" t="s">
        <v>113</v>
      </c>
      <c r="B2306" t="s">
        <v>114</v>
      </c>
      <c r="C2306" t="s">
        <v>468</v>
      </c>
      <c r="D2306" t="s">
        <v>58</v>
      </c>
      <c r="E2306" t="s">
        <v>19</v>
      </c>
      <c r="F2306" t="s">
        <v>20</v>
      </c>
      <c r="G2306">
        <v>41975</v>
      </c>
      <c r="H2306">
        <v>1761</v>
      </c>
      <c r="I2306">
        <v>581</v>
      </c>
      <c r="J2306">
        <v>142</v>
      </c>
      <c r="K2306">
        <v>4616.3</v>
      </c>
      <c r="L2306">
        <v>41880.410000000003</v>
      </c>
      <c r="M2306">
        <v>104</v>
      </c>
      <c r="N2306">
        <v>26</v>
      </c>
      <c r="O2306" t="s">
        <v>43</v>
      </c>
    </row>
    <row r="2307" spans="1:15" x14ac:dyDescent="0.25">
      <c r="A2307" t="s">
        <v>52</v>
      </c>
      <c r="B2307" t="s">
        <v>53</v>
      </c>
      <c r="C2307" t="s">
        <v>207</v>
      </c>
      <c r="D2307" t="s">
        <v>138</v>
      </c>
      <c r="E2307" t="s">
        <v>37</v>
      </c>
      <c r="F2307" t="s">
        <v>55</v>
      </c>
      <c r="G2307">
        <v>16949</v>
      </c>
      <c r="H2307">
        <v>953</v>
      </c>
      <c r="I2307">
        <v>284</v>
      </c>
      <c r="J2307">
        <v>141</v>
      </c>
      <c r="K2307">
        <v>269.10000000000002</v>
      </c>
      <c r="L2307">
        <v>53528</v>
      </c>
      <c r="M2307">
        <v>102</v>
      </c>
      <c r="N2307">
        <v>21</v>
      </c>
      <c r="O2307" t="s">
        <v>21</v>
      </c>
    </row>
    <row r="2308" spans="1:15" x14ac:dyDescent="0.25">
      <c r="A2308" t="s">
        <v>72</v>
      </c>
      <c r="B2308" t="s">
        <v>73</v>
      </c>
      <c r="C2308" t="s">
        <v>659</v>
      </c>
      <c r="D2308" t="s">
        <v>63</v>
      </c>
      <c r="E2308" t="s">
        <v>31</v>
      </c>
      <c r="F2308" t="s">
        <v>20</v>
      </c>
      <c r="G2308">
        <v>33138</v>
      </c>
      <c r="H2308">
        <v>1639</v>
      </c>
      <c r="I2308">
        <v>449</v>
      </c>
      <c r="J2308">
        <v>173</v>
      </c>
      <c r="K2308">
        <v>3233.55</v>
      </c>
      <c r="L2308">
        <v>36958.97</v>
      </c>
      <c r="M2308">
        <v>107</v>
      </c>
      <c r="N2308">
        <v>28</v>
      </c>
      <c r="O2308" t="s">
        <v>43</v>
      </c>
    </row>
    <row r="2309" spans="1:15" x14ac:dyDescent="0.25">
      <c r="A2309" t="s">
        <v>44</v>
      </c>
      <c r="B2309" t="s">
        <v>45</v>
      </c>
      <c r="C2309" t="s">
        <v>666</v>
      </c>
      <c r="D2309" t="s">
        <v>25</v>
      </c>
      <c r="E2309" t="s">
        <v>19</v>
      </c>
      <c r="F2309" t="s">
        <v>26</v>
      </c>
      <c r="G2309">
        <v>6885</v>
      </c>
      <c r="H2309">
        <v>164</v>
      </c>
      <c r="I2309">
        <v>70</v>
      </c>
      <c r="J2309">
        <v>17</v>
      </c>
      <c r="K2309">
        <v>1257.3399999999999</v>
      </c>
      <c r="L2309">
        <v>9246.59</v>
      </c>
      <c r="M2309">
        <v>10</v>
      </c>
      <c r="N2309">
        <v>25</v>
      </c>
      <c r="O2309" t="s">
        <v>43</v>
      </c>
    </row>
    <row r="2310" spans="1:15" x14ac:dyDescent="0.25">
      <c r="A2310" t="s">
        <v>27</v>
      </c>
      <c r="B2310" t="s">
        <v>28</v>
      </c>
      <c r="C2310" t="s">
        <v>578</v>
      </c>
      <c r="D2310" t="s">
        <v>89</v>
      </c>
      <c r="E2310" t="s">
        <v>31</v>
      </c>
      <c r="F2310" t="s">
        <v>26</v>
      </c>
      <c r="G2310">
        <v>44025</v>
      </c>
      <c r="H2310">
        <v>1960</v>
      </c>
      <c r="I2310">
        <v>1047</v>
      </c>
      <c r="J2310">
        <v>294</v>
      </c>
      <c r="K2310">
        <v>475.07</v>
      </c>
      <c r="L2310">
        <v>98445.15</v>
      </c>
      <c r="M2310">
        <v>193</v>
      </c>
      <c r="N2310">
        <v>8</v>
      </c>
      <c r="O2310" t="s">
        <v>21</v>
      </c>
    </row>
    <row r="2311" spans="1:15" x14ac:dyDescent="0.25">
      <c r="A2311" t="s">
        <v>33</v>
      </c>
      <c r="B2311" t="s">
        <v>34</v>
      </c>
      <c r="C2311" t="s">
        <v>352</v>
      </c>
      <c r="D2311" t="s">
        <v>164</v>
      </c>
      <c r="E2311" t="s">
        <v>37</v>
      </c>
      <c r="F2311" t="s">
        <v>55</v>
      </c>
      <c r="G2311">
        <v>47247</v>
      </c>
      <c r="H2311">
        <v>3054</v>
      </c>
      <c r="I2311">
        <v>1542</v>
      </c>
      <c r="J2311">
        <v>358</v>
      </c>
      <c r="K2311">
        <v>7951.03</v>
      </c>
      <c r="L2311">
        <v>117913.94</v>
      </c>
      <c r="M2311">
        <v>256</v>
      </c>
      <c r="N2311">
        <v>28</v>
      </c>
      <c r="O2311" t="s">
        <v>21</v>
      </c>
    </row>
    <row r="2312" spans="1:15" x14ac:dyDescent="0.25">
      <c r="A2312" t="s">
        <v>129</v>
      </c>
      <c r="B2312" t="s">
        <v>130</v>
      </c>
      <c r="C2312" t="s">
        <v>507</v>
      </c>
      <c r="D2312" t="s">
        <v>79</v>
      </c>
      <c r="E2312" t="s">
        <v>31</v>
      </c>
      <c r="F2312" t="s">
        <v>51</v>
      </c>
      <c r="G2312">
        <v>59472</v>
      </c>
      <c r="H2312">
        <v>1278</v>
      </c>
      <c r="I2312">
        <v>355</v>
      </c>
      <c r="J2312">
        <v>85</v>
      </c>
      <c r="K2312">
        <v>1833.6</v>
      </c>
      <c r="L2312">
        <v>14842.34</v>
      </c>
      <c r="M2312">
        <v>46</v>
      </c>
      <c r="N2312">
        <v>7</v>
      </c>
      <c r="O2312" t="s">
        <v>23</v>
      </c>
    </row>
    <row r="2313" spans="1:15" x14ac:dyDescent="0.25">
      <c r="A2313" t="s">
        <v>15</v>
      </c>
      <c r="B2313" t="s">
        <v>16</v>
      </c>
      <c r="C2313" t="s">
        <v>354</v>
      </c>
      <c r="D2313" t="s">
        <v>18</v>
      </c>
      <c r="E2313" t="s">
        <v>19</v>
      </c>
      <c r="F2313" t="s">
        <v>51</v>
      </c>
      <c r="G2313">
        <v>16349</v>
      </c>
      <c r="H2313">
        <v>362</v>
      </c>
      <c r="I2313">
        <v>119</v>
      </c>
      <c r="J2313">
        <v>40</v>
      </c>
      <c r="K2313">
        <v>3346.47</v>
      </c>
      <c r="L2313">
        <v>27069.14</v>
      </c>
      <c r="M2313">
        <v>22</v>
      </c>
      <c r="N2313">
        <v>28</v>
      </c>
      <c r="O2313" t="s">
        <v>21</v>
      </c>
    </row>
    <row r="2314" spans="1:15" x14ac:dyDescent="0.25">
      <c r="A2314" t="s">
        <v>33</v>
      </c>
      <c r="B2314" t="s">
        <v>34</v>
      </c>
      <c r="C2314" t="s">
        <v>379</v>
      </c>
      <c r="D2314" t="s">
        <v>170</v>
      </c>
      <c r="E2314" t="s">
        <v>37</v>
      </c>
      <c r="F2314" t="s">
        <v>55</v>
      </c>
      <c r="G2314">
        <v>23259</v>
      </c>
      <c r="H2314">
        <v>911</v>
      </c>
      <c r="I2314">
        <v>358</v>
      </c>
      <c r="J2314">
        <v>121</v>
      </c>
      <c r="K2314">
        <v>3661.62</v>
      </c>
      <c r="L2314">
        <v>39447.26</v>
      </c>
      <c r="M2314">
        <v>81</v>
      </c>
      <c r="N2314">
        <v>9</v>
      </c>
      <c r="O2314" t="s">
        <v>21</v>
      </c>
    </row>
    <row r="2315" spans="1:15" x14ac:dyDescent="0.25">
      <c r="A2315" t="s">
        <v>52</v>
      </c>
      <c r="B2315" t="s">
        <v>53</v>
      </c>
      <c r="C2315" t="s">
        <v>578</v>
      </c>
      <c r="D2315" t="s">
        <v>30</v>
      </c>
      <c r="E2315" t="s">
        <v>37</v>
      </c>
      <c r="F2315" t="s">
        <v>20</v>
      </c>
      <c r="G2315">
        <v>63334</v>
      </c>
      <c r="H2315">
        <v>3797</v>
      </c>
      <c r="J2315">
        <v>521</v>
      </c>
      <c r="K2315">
        <v>1385.69</v>
      </c>
      <c r="L2315">
        <v>158677.32</v>
      </c>
      <c r="M2315">
        <v>386</v>
      </c>
      <c r="N2315">
        <v>16</v>
      </c>
      <c r="O2315" t="s">
        <v>23</v>
      </c>
    </row>
    <row r="2316" spans="1:15" x14ac:dyDescent="0.25">
      <c r="A2316" t="s">
        <v>15</v>
      </c>
      <c r="B2316" t="s">
        <v>16</v>
      </c>
      <c r="C2316" t="s">
        <v>667</v>
      </c>
      <c r="D2316" t="s">
        <v>91</v>
      </c>
      <c r="E2316" t="s">
        <v>19</v>
      </c>
      <c r="F2316" t="s">
        <v>26</v>
      </c>
      <c r="G2316">
        <v>11629</v>
      </c>
      <c r="H2316">
        <v>186</v>
      </c>
      <c r="I2316">
        <v>99</v>
      </c>
      <c r="J2316">
        <v>16</v>
      </c>
      <c r="K2316">
        <v>1899.7</v>
      </c>
      <c r="L2316">
        <v>7986.5</v>
      </c>
      <c r="M2316">
        <v>8</v>
      </c>
      <c r="N2316">
        <v>11</v>
      </c>
      <c r="O2316" t="s">
        <v>43</v>
      </c>
    </row>
    <row r="2317" spans="1:15" x14ac:dyDescent="0.25">
      <c r="A2317" t="s">
        <v>38</v>
      </c>
      <c r="B2317" t="s">
        <v>39</v>
      </c>
      <c r="C2317" t="s">
        <v>152</v>
      </c>
      <c r="D2317" t="s">
        <v>41</v>
      </c>
      <c r="E2317" t="s">
        <v>42</v>
      </c>
      <c r="F2317" t="s">
        <v>26</v>
      </c>
      <c r="G2317">
        <v>54198</v>
      </c>
      <c r="H2317">
        <v>2650</v>
      </c>
      <c r="I2317">
        <v>1054</v>
      </c>
      <c r="J2317">
        <v>190</v>
      </c>
      <c r="K2317">
        <v>5928.49</v>
      </c>
      <c r="L2317">
        <v>30424.89</v>
      </c>
      <c r="M2317">
        <v>102</v>
      </c>
      <c r="N2317">
        <v>29</v>
      </c>
      <c r="O2317" t="s">
        <v>43</v>
      </c>
    </row>
    <row r="2318" spans="1:15" x14ac:dyDescent="0.25">
      <c r="A2318" t="s">
        <v>27</v>
      </c>
      <c r="B2318" t="s">
        <v>28</v>
      </c>
      <c r="C2318" t="s">
        <v>251</v>
      </c>
      <c r="D2318" t="s">
        <v>30</v>
      </c>
      <c r="E2318" t="s">
        <v>31</v>
      </c>
      <c r="F2318" t="s">
        <v>55</v>
      </c>
      <c r="G2318">
        <v>39476</v>
      </c>
      <c r="H2318">
        <v>1604</v>
      </c>
      <c r="I2318">
        <v>781</v>
      </c>
      <c r="J2318">
        <v>147</v>
      </c>
      <c r="K2318">
        <v>601.30999999999995</v>
      </c>
      <c r="L2318">
        <v>49350.25</v>
      </c>
      <c r="M2318">
        <v>119</v>
      </c>
      <c r="N2318">
        <v>23</v>
      </c>
      <c r="O2318" t="s">
        <v>21</v>
      </c>
    </row>
    <row r="2319" spans="1:15" x14ac:dyDescent="0.25">
      <c r="A2319" t="s">
        <v>129</v>
      </c>
      <c r="B2319" t="s">
        <v>130</v>
      </c>
      <c r="C2319" t="s">
        <v>191</v>
      </c>
      <c r="D2319" t="s">
        <v>82</v>
      </c>
      <c r="E2319" t="s">
        <v>31</v>
      </c>
      <c r="F2319" t="s">
        <v>55</v>
      </c>
      <c r="G2319">
        <v>69011</v>
      </c>
      <c r="H2319">
        <v>1681</v>
      </c>
      <c r="I2319">
        <v>678</v>
      </c>
      <c r="J2319">
        <v>76</v>
      </c>
      <c r="K2319">
        <v>4149.7</v>
      </c>
      <c r="L2319">
        <v>15127.54</v>
      </c>
      <c r="M2319">
        <v>43</v>
      </c>
      <c r="N2319">
        <v>28</v>
      </c>
      <c r="O2319" t="s">
        <v>23</v>
      </c>
    </row>
    <row r="2320" spans="1:15" x14ac:dyDescent="0.25">
      <c r="A2320" t="s">
        <v>44</v>
      </c>
      <c r="B2320" t="s">
        <v>45</v>
      </c>
      <c r="C2320" t="s">
        <v>280</v>
      </c>
      <c r="D2320" t="s">
        <v>18</v>
      </c>
      <c r="E2320" t="s">
        <v>19</v>
      </c>
      <c r="F2320" t="s">
        <v>20</v>
      </c>
      <c r="G2320">
        <v>9527</v>
      </c>
      <c r="H2320">
        <v>221</v>
      </c>
      <c r="I2320">
        <v>112</v>
      </c>
      <c r="J2320">
        <v>25</v>
      </c>
      <c r="K2320">
        <v>2099.52</v>
      </c>
      <c r="L2320">
        <v>13491.85</v>
      </c>
      <c r="M2320">
        <v>14</v>
      </c>
      <c r="N2320">
        <v>11</v>
      </c>
      <c r="O2320" t="s">
        <v>43</v>
      </c>
    </row>
    <row r="2321" spans="1:15" x14ac:dyDescent="0.25">
      <c r="A2321" t="s">
        <v>38</v>
      </c>
      <c r="B2321" t="s">
        <v>39</v>
      </c>
      <c r="C2321" t="s">
        <v>614</v>
      </c>
      <c r="D2321" t="s">
        <v>41</v>
      </c>
      <c r="E2321" t="s">
        <v>42</v>
      </c>
      <c r="F2321" t="s">
        <v>20</v>
      </c>
      <c r="G2321">
        <v>34122</v>
      </c>
      <c r="H2321">
        <v>1025</v>
      </c>
      <c r="I2321">
        <v>302</v>
      </c>
      <c r="J2321">
        <v>82</v>
      </c>
      <c r="K2321">
        <v>2750.49</v>
      </c>
      <c r="L2321">
        <v>19616.64</v>
      </c>
      <c r="M2321">
        <v>54</v>
      </c>
      <c r="N2321">
        <v>8</v>
      </c>
      <c r="O2321" t="s">
        <v>43</v>
      </c>
    </row>
    <row r="2322" spans="1:15" x14ac:dyDescent="0.25">
      <c r="A2322" t="s">
        <v>76</v>
      </c>
      <c r="B2322" t="s">
        <v>77</v>
      </c>
      <c r="C2322" t="s">
        <v>236</v>
      </c>
      <c r="D2322" t="s">
        <v>108</v>
      </c>
      <c r="E2322" t="s">
        <v>42</v>
      </c>
      <c r="F2322" t="s">
        <v>26</v>
      </c>
      <c r="G2322">
        <v>48103</v>
      </c>
      <c r="H2322">
        <v>991</v>
      </c>
      <c r="I2322">
        <v>429</v>
      </c>
      <c r="J2322">
        <v>66</v>
      </c>
      <c r="K2322">
        <v>1591.01</v>
      </c>
      <c r="L2322">
        <v>11309.32</v>
      </c>
      <c r="M2322">
        <v>37</v>
      </c>
      <c r="N2322">
        <v>16</v>
      </c>
      <c r="O2322" t="s">
        <v>21</v>
      </c>
    </row>
    <row r="2323" spans="1:15" x14ac:dyDescent="0.25">
      <c r="A2323" t="s">
        <v>60</v>
      </c>
      <c r="B2323" t="s">
        <v>61</v>
      </c>
      <c r="C2323" t="s">
        <v>125</v>
      </c>
      <c r="D2323" t="s">
        <v>86</v>
      </c>
      <c r="E2323" t="s">
        <v>64</v>
      </c>
      <c r="F2323" t="s">
        <v>55</v>
      </c>
      <c r="G2323">
        <v>55236</v>
      </c>
      <c r="H2323">
        <v>2287</v>
      </c>
      <c r="I2323">
        <v>692</v>
      </c>
      <c r="J2323">
        <v>247</v>
      </c>
      <c r="K2323">
        <v>4544.26</v>
      </c>
      <c r="L2323">
        <v>45879.34</v>
      </c>
      <c r="M2323">
        <v>174</v>
      </c>
      <c r="O2323" t="s">
        <v>21</v>
      </c>
    </row>
    <row r="2324" spans="1:15" x14ac:dyDescent="0.25">
      <c r="A2324" t="s">
        <v>76</v>
      </c>
      <c r="B2324" t="s">
        <v>77</v>
      </c>
      <c r="C2324" t="s">
        <v>269</v>
      </c>
      <c r="D2324" t="s">
        <v>82</v>
      </c>
      <c r="E2324" t="s">
        <v>42</v>
      </c>
      <c r="F2324" t="s">
        <v>55</v>
      </c>
      <c r="G2324">
        <v>26038</v>
      </c>
      <c r="H2324">
        <v>631</v>
      </c>
      <c r="I2324">
        <v>204</v>
      </c>
      <c r="J2324">
        <v>35</v>
      </c>
      <c r="K2324">
        <v>982.55</v>
      </c>
      <c r="L2324">
        <v>6381.45</v>
      </c>
      <c r="M2324">
        <v>16</v>
      </c>
      <c r="N2324">
        <v>22</v>
      </c>
      <c r="O2324" t="s">
        <v>21</v>
      </c>
    </row>
    <row r="2325" spans="1:15" x14ac:dyDescent="0.25">
      <c r="A2325" t="s">
        <v>44</v>
      </c>
      <c r="B2325" t="s">
        <v>45</v>
      </c>
      <c r="C2325" t="s">
        <v>574</v>
      </c>
      <c r="D2325" t="s">
        <v>91</v>
      </c>
      <c r="E2325" t="s">
        <v>19</v>
      </c>
      <c r="F2325" t="s">
        <v>20</v>
      </c>
      <c r="G2325">
        <v>21894</v>
      </c>
      <c r="H2325">
        <v>469</v>
      </c>
      <c r="I2325">
        <v>257</v>
      </c>
      <c r="J2325">
        <v>47</v>
      </c>
      <c r="K2325">
        <v>4531.1899999999996</v>
      </c>
      <c r="L2325">
        <v>29843.11</v>
      </c>
      <c r="M2325">
        <v>26</v>
      </c>
      <c r="N2325">
        <v>25</v>
      </c>
      <c r="O2325" t="s">
        <v>43</v>
      </c>
    </row>
    <row r="2326" spans="1:15" x14ac:dyDescent="0.25">
      <c r="A2326" t="s">
        <v>60</v>
      </c>
      <c r="B2326" t="s">
        <v>61</v>
      </c>
      <c r="C2326" t="s">
        <v>140</v>
      </c>
      <c r="D2326" t="s">
        <v>70</v>
      </c>
      <c r="E2326" t="s">
        <v>64</v>
      </c>
      <c r="F2326" t="s">
        <v>26</v>
      </c>
      <c r="G2326">
        <v>57412</v>
      </c>
      <c r="H2326">
        <v>2515</v>
      </c>
      <c r="I2326">
        <v>1237</v>
      </c>
      <c r="J2326">
        <v>166</v>
      </c>
      <c r="K2326">
        <v>6568.95</v>
      </c>
      <c r="L2326">
        <v>38028.03</v>
      </c>
      <c r="M2326">
        <v>105</v>
      </c>
      <c r="N2326">
        <v>16</v>
      </c>
      <c r="O2326" t="s">
        <v>23</v>
      </c>
    </row>
    <row r="2327" spans="1:15" x14ac:dyDescent="0.25">
      <c r="A2327" t="s">
        <v>60</v>
      </c>
      <c r="B2327" t="s">
        <v>61</v>
      </c>
      <c r="C2327" t="s">
        <v>143</v>
      </c>
      <c r="D2327" t="s">
        <v>70</v>
      </c>
      <c r="E2327" t="s">
        <v>64</v>
      </c>
      <c r="F2327" t="s">
        <v>26</v>
      </c>
      <c r="G2327">
        <v>50928</v>
      </c>
      <c r="H2327">
        <v>2207</v>
      </c>
      <c r="I2327">
        <v>953</v>
      </c>
      <c r="J2327">
        <v>145</v>
      </c>
      <c r="K2327">
        <v>5332.65</v>
      </c>
      <c r="L2327">
        <v>38837.949999999997</v>
      </c>
      <c r="M2327">
        <v>102</v>
      </c>
      <c r="N2327">
        <v>27</v>
      </c>
      <c r="O2327" t="s">
        <v>21</v>
      </c>
    </row>
    <row r="2328" spans="1:15" x14ac:dyDescent="0.25">
      <c r="A2328" t="s">
        <v>76</v>
      </c>
      <c r="B2328" t="s">
        <v>77</v>
      </c>
      <c r="C2328" t="s">
        <v>499</v>
      </c>
      <c r="D2328" t="s">
        <v>82</v>
      </c>
      <c r="E2328" t="s">
        <v>42</v>
      </c>
      <c r="F2328" t="s">
        <v>32</v>
      </c>
      <c r="G2328">
        <v>34335</v>
      </c>
      <c r="H2328">
        <v>426</v>
      </c>
      <c r="I2328">
        <v>208</v>
      </c>
      <c r="J2328">
        <v>27</v>
      </c>
      <c r="K2328">
        <v>633.47</v>
      </c>
      <c r="L2328">
        <v>4574.68</v>
      </c>
      <c r="M2328">
        <v>13</v>
      </c>
      <c r="N2328">
        <v>23</v>
      </c>
      <c r="O2328" t="s">
        <v>23</v>
      </c>
    </row>
    <row r="2329" spans="1:15" x14ac:dyDescent="0.25">
      <c r="A2329" t="s">
        <v>38</v>
      </c>
      <c r="B2329" t="s">
        <v>39</v>
      </c>
      <c r="C2329" t="s">
        <v>626</v>
      </c>
      <c r="D2329" t="s">
        <v>106</v>
      </c>
      <c r="E2329" t="s">
        <v>42</v>
      </c>
      <c r="F2329" t="s">
        <v>51</v>
      </c>
      <c r="G2329">
        <v>25127</v>
      </c>
      <c r="H2329">
        <v>981</v>
      </c>
      <c r="I2329">
        <v>290</v>
      </c>
      <c r="J2329">
        <v>64</v>
      </c>
      <c r="K2329">
        <v>3028.6</v>
      </c>
      <c r="L2329">
        <v>16505.22</v>
      </c>
      <c r="M2329">
        <v>34</v>
      </c>
      <c r="N2329">
        <v>26</v>
      </c>
      <c r="O2329" t="s">
        <v>21</v>
      </c>
    </row>
    <row r="2330" spans="1:15" x14ac:dyDescent="0.25">
      <c r="A2330" t="s">
        <v>76</v>
      </c>
      <c r="B2330" t="s">
        <v>77</v>
      </c>
      <c r="C2330" t="s">
        <v>433</v>
      </c>
      <c r="D2330" t="s">
        <v>79</v>
      </c>
      <c r="E2330" t="s">
        <v>42</v>
      </c>
      <c r="F2330" t="s">
        <v>26</v>
      </c>
      <c r="G2330">
        <v>66286</v>
      </c>
      <c r="H2330">
        <v>821</v>
      </c>
      <c r="I2330">
        <v>279</v>
      </c>
      <c r="J2330">
        <v>40</v>
      </c>
      <c r="K2330">
        <v>1429.72</v>
      </c>
      <c r="L2330">
        <v>7736.71</v>
      </c>
      <c r="M2330">
        <v>21</v>
      </c>
      <c r="N2330">
        <v>20</v>
      </c>
      <c r="O2330" t="s">
        <v>21</v>
      </c>
    </row>
    <row r="2331" spans="1:15" x14ac:dyDescent="0.25">
      <c r="A2331" t="s">
        <v>76</v>
      </c>
      <c r="B2331" t="s">
        <v>77</v>
      </c>
      <c r="C2331" t="s">
        <v>494</v>
      </c>
      <c r="D2331" t="s">
        <v>82</v>
      </c>
      <c r="E2331" t="s">
        <v>42</v>
      </c>
      <c r="F2331" t="s">
        <v>51</v>
      </c>
      <c r="G2331">
        <v>86461</v>
      </c>
      <c r="H2331">
        <v>1065</v>
      </c>
      <c r="I2331">
        <v>295</v>
      </c>
      <c r="J2331">
        <v>47</v>
      </c>
      <c r="K2331">
        <v>2048.9</v>
      </c>
      <c r="L2331">
        <v>10272.69</v>
      </c>
      <c r="M2331">
        <v>23</v>
      </c>
      <c r="N2331">
        <v>15</v>
      </c>
      <c r="O2331" t="s">
        <v>21</v>
      </c>
    </row>
    <row r="2332" spans="1:15" x14ac:dyDescent="0.25">
      <c r="A2332" t="s">
        <v>129</v>
      </c>
      <c r="B2332" t="s">
        <v>130</v>
      </c>
      <c r="C2332" t="s">
        <v>84</v>
      </c>
      <c r="D2332" t="s">
        <v>79</v>
      </c>
      <c r="E2332" t="s">
        <v>31</v>
      </c>
      <c r="F2332" t="s">
        <v>55</v>
      </c>
      <c r="G2332">
        <v>81009</v>
      </c>
      <c r="H2332">
        <v>1263</v>
      </c>
      <c r="I2332">
        <v>390</v>
      </c>
      <c r="J2332">
        <v>87</v>
      </c>
      <c r="K2332">
        <v>2572.41</v>
      </c>
      <c r="L2332">
        <v>14672.14</v>
      </c>
      <c r="M2332">
        <v>49</v>
      </c>
      <c r="N2332">
        <v>29</v>
      </c>
      <c r="O2332" t="s">
        <v>21</v>
      </c>
    </row>
    <row r="2333" spans="1:15" x14ac:dyDescent="0.25">
      <c r="A2333" t="s">
        <v>52</v>
      </c>
      <c r="B2333" t="s">
        <v>53</v>
      </c>
      <c r="C2333" t="s">
        <v>611</v>
      </c>
      <c r="D2333" t="s">
        <v>138</v>
      </c>
      <c r="E2333" t="s">
        <v>37</v>
      </c>
      <c r="F2333" t="s">
        <v>20</v>
      </c>
      <c r="G2333">
        <v>59881</v>
      </c>
      <c r="H2333">
        <v>2759</v>
      </c>
      <c r="I2333">
        <v>1077</v>
      </c>
      <c r="J2333">
        <v>279</v>
      </c>
      <c r="K2333">
        <v>1224.25</v>
      </c>
      <c r="L2333">
        <v>69842.899999999994</v>
      </c>
      <c r="M2333">
        <v>230</v>
      </c>
      <c r="N2333">
        <v>21</v>
      </c>
      <c r="O2333" t="s">
        <v>23</v>
      </c>
    </row>
    <row r="2334" spans="1:15" x14ac:dyDescent="0.25">
      <c r="A2334" t="s">
        <v>178</v>
      </c>
      <c r="B2334" t="s">
        <v>179</v>
      </c>
      <c r="C2334" t="s">
        <v>112</v>
      </c>
      <c r="D2334" t="s">
        <v>95</v>
      </c>
      <c r="E2334" t="s">
        <v>64</v>
      </c>
      <c r="F2334" t="s">
        <v>32</v>
      </c>
      <c r="G2334">
        <v>98943</v>
      </c>
      <c r="H2334">
        <v>849</v>
      </c>
      <c r="I2334">
        <v>350</v>
      </c>
      <c r="J2334">
        <v>17</v>
      </c>
      <c r="K2334">
        <v>2755.19</v>
      </c>
      <c r="L2334">
        <v>3005.69</v>
      </c>
      <c r="M2334">
        <v>7</v>
      </c>
      <c r="N2334">
        <v>26</v>
      </c>
      <c r="O2334" t="s">
        <v>43</v>
      </c>
    </row>
    <row r="2335" spans="1:15" x14ac:dyDescent="0.25">
      <c r="A2335" t="s">
        <v>33</v>
      </c>
      <c r="B2335" t="s">
        <v>34</v>
      </c>
      <c r="C2335" t="s">
        <v>486</v>
      </c>
      <c r="D2335" t="s">
        <v>164</v>
      </c>
      <c r="E2335" t="s">
        <v>37</v>
      </c>
      <c r="F2335" t="s">
        <v>20</v>
      </c>
      <c r="G2335">
        <v>30610</v>
      </c>
      <c r="H2335">
        <v>1220</v>
      </c>
      <c r="I2335">
        <v>375</v>
      </c>
      <c r="J2335">
        <v>136</v>
      </c>
      <c r="K2335">
        <v>4931.03</v>
      </c>
      <c r="L2335">
        <v>35029.74</v>
      </c>
      <c r="M2335">
        <v>110</v>
      </c>
      <c r="N2335">
        <v>19</v>
      </c>
      <c r="O2335" t="s">
        <v>21</v>
      </c>
    </row>
    <row r="2336" spans="1:15" x14ac:dyDescent="0.25">
      <c r="A2336" t="s">
        <v>76</v>
      </c>
      <c r="B2336" t="s">
        <v>77</v>
      </c>
      <c r="C2336" t="s">
        <v>97</v>
      </c>
      <c r="D2336" t="s">
        <v>79</v>
      </c>
      <c r="E2336" t="s">
        <v>42</v>
      </c>
      <c r="F2336" t="s">
        <v>20</v>
      </c>
      <c r="G2336">
        <v>77164</v>
      </c>
      <c r="H2336">
        <v>1318</v>
      </c>
      <c r="I2336">
        <v>363</v>
      </c>
      <c r="J2336">
        <v>48</v>
      </c>
      <c r="K2336">
        <v>3245.21</v>
      </c>
      <c r="L2336">
        <v>8194.6</v>
      </c>
      <c r="M2336">
        <v>28</v>
      </c>
      <c r="N2336">
        <v>18</v>
      </c>
      <c r="O2336" t="s">
        <v>43</v>
      </c>
    </row>
    <row r="2337" spans="1:15" x14ac:dyDescent="0.25">
      <c r="A2337" t="s">
        <v>129</v>
      </c>
      <c r="B2337" t="s">
        <v>130</v>
      </c>
      <c r="C2337" t="s">
        <v>235</v>
      </c>
      <c r="D2337" t="s">
        <v>82</v>
      </c>
      <c r="E2337" t="s">
        <v>31</v>
      </c>
      <c r="F2337" t="s">
        <v>26</v>
      </c>
      <c r="G2337">
        <v>37795</v>
      </c>
      <c r="H2337">
        <v>408</v>
      </c>
      <c r="I2337">
        <v>217</v>
      </c>
      <c r="J2337">
        <v>19</v>
      </c>
      <c r="K2337">
        <v>998.22</v>
      </c>
      <c r="L2337">
        <v>3486.96</v>
      </c>
      <c r="M2337">
        <v>11</v>
      </c>
      <c r="N2337">
        <v>12</v>
      </c>
      <c r="O2337" t="s">
        <v>23</v>
      </c>
    </row>
    <row r="2338" spans="1:15" x14ac:dyDescent="0.25">
      <c r="A2338" t="s">
        <v>129</v>
      </c>
      <c r="B2338" t="s">
        <v>130</v>
      </c>
      <c r="C2338" t="s">
        <v>46</v>
      </c>
      <c r="D2338" t="s">
        <v>82</v>
      </c>
      <c r="E2338" t="s">
        <v>31</v>
      </c>
      <c r="F2338" t="s">
        <v>51</v>
      </c>
      <c r="G2338">
        <v>27060</v>
      </c>
      <c r="H2338">
        <v>644</v>
      </c>
      <c r="I2338">
        <v>223</v>
      </c>
      <c r="J2338">
        <v>35</v>
      </c>
      <c r="K2338">
        <v>1205.6600000000001</v>
      </c>
      <c r="L2338">
        <v>6913.23</v>
      </c>
      <c r="M2338">
        <v>19</v>
      </c>
      <c r="N2338">
        <v>15</v>
      </c>
      <c r="O2338" t="s">
        <v>23</v>
      </c>
    </row>
    <row r="2339" spans="1:15" x14ac:dyDescent="0.25">
      <c r="A2339" t="s">
        <v>65</v>
      </c>
      <c r="B2339" t="s">
        <v>66</v>
      </c>
      <c r="C2339" t="s">
        <v>523</v>
      </c>
      <c r="D2339" t="s">
        <v>120</v>
      </c>
      <c r="E2339" t="s">
        <v>37</v>
      </c>
      <c r="F2339" t="s">
        <v>20</v>
      </c>
      <c r="G2339">
        <v>19349</v>
      </c>
      <c r="H2339">
        <v>2771</v>
      </c>
      <c r="I2339">
        <v>1201</v>
      </c>
      <c r="J2339">
        <v>457</v>
      </c>
      <c r="K2339">
        <v>2039.58</v>
      </c>
      <c r="L2339">
        <v>111532.34</v>
      </c>
      <c r="M2339">
        <v>393</v>
      </c>
      <c r="N2339">
        <v>28</v>
      </c>
      <c r="O2339" t="s">
        <v>43</v>
      </c>
    </row>
    <row r="2340" spans="1:15" x14ac:dyDescent="0.25">
      <c r="A2340" t="s">
        <v>72</v>
      </c>
      <c r="B2340" t="s">
        <v>73</v>
      </c>
      <c r="C2340" t="s">
        <v>600</v>
      </c>
      <c r="D2340" t="s">
        <v>86</v>
      </c>
      <c r="E2340" t="s">
        <v>31</v>
      </c>
      <c r="F2340" t="s">
        <v>51</v>
      </c>
      <c r="G2340">
        <v>19886</v>
      </c>
      <c r="H2340">
        <v>849</v>
      </c>
      <c r="I2340">
        <v>324</v>
      </c>
      <c r="J2340">
        <v>75</v>
      </c>
      <c r="K2340">
        <v>1823.7</v>
      </c>
      <c r="L2340">
        <v>13675.75</v>
      </c>
      <c r="M2340">
        <v>45</v>
      </c>
      <c r="N2340">
        <v>30</v>
      </c>
      <c r="O2340" t="s">
        <v>23</v>
      </c>
    </row>
    <row r="2341" spans="1:15" x14ac:dyDescent="0.25">
      <c r="A2341" t="s">
        <v>38</v>
      </c>
      <c r="B2341" t="s">
        <v>39</v>
      </c>
      <c r="C2341" t="s">
        <v>240</v>
      </c>
      <c r="D2341" t="s">
        <v>49</v>
      </c>
      <c r="E2341" t="s">
        <v>42</v>
      </c>
      <c r="F2341" t="s">
        <v>20</v>
      </c>
      <c r="G2341">
        <v>51430</v>
      </c>
      <c r="H2341">
        <v>1882</v>
      </c>
      <c r="I2341">
        <v>702</v>
      </c>
      <c r="J2341">
        <v>180</v>
      </c>
      <c r="K2341">
        <v>6484.99</v>
      </c>
      <c r="L2341">
        <v>31780.959999999999</v>
      </c>
      <c r="M2341">
        <v>91</v>
      </c>
      <c r="N2341">
        <v>15</v>
      </c>
      <c r="O2341" t="s">
        <v>21</v>
      </c>
    </row>
    <row r="2342" spans="1:15" x14ac:dyDescent="0.25">
      <c r="A2342" t="s">
        <v>15</v>
      </c>
      <c r="B2342" t="s">
        <v>16</v>
      </c>
      <c r="C2342" t="s">
        <v>634</v>
      </c>
      <c r="D2342" t="s">
        <v>25</v>
      </c>
      <c r="E2342" t="s">
        <v>19</v>
      </c>
      <c r="F2342" t="s">
        <v>20</v>
      </c>
      <c r="G2342">
        <v>24457</v>
      </c>
      <c r="H2342">
        <v>664</v>
      </c>
      <c r="I2342">
        <v>302</v>
      </c>
      <c r="J2342">
        <v>70</v>
      </c>
      <c r="K2342">
        <v>5320.61</v>
      </c>
      <c r="L2342">
        <v>49083.25</v>
      </c>
      <c r="M2342">
        <v>34</v>
      </c>
      <c r="N2342">
        <v>18</v>
      </c>
      <c r="O2342" t="s">
        <v>43</v>
      </c>
    </row>
    <row r="2343" spans="1:15" x14ac:dyDescent="0.25">
      <c r="A2343" t="s">
        <v>98</v>
      </c>
      <c r="B2343" t="s">
        <v>99</v>
      </c>
      <c r="C2343" t="s">
        <v>228</v>
      </c>
      <c r="D2343" t="s">
        <v>120</v>
      </c>
      <c r="E2343" t="s">
        <v>42</v>
      </c>
      <c r="F2343" t="s">
        <v>51</v>
      </c>
      <c r="G2343">
        <v>25848</v>
      </c>
      <c r="H2343">
        <v>2828</v>
      </c>
      <c r="I2343">
        <v>1192</v>
      </c>
      <c r="J2343">
        <v>519</v>
      </c>
      <c r="K2343">
        <v>1183.8499999999999</v>
      </c>
      <c r="L2343">
        <v>123231.81</v>
      </c>
      <c r="M2343">
        <v>428</v>
      </c>
      <c r="N2343">
        <v>27</v>
      </c>
      <c r="O2343" t="s">
        <v>21</v>
      </c>
    </row>
    <row r="2344" spans="1:15" x14ac:dyDescent="0.25">
      <c r="A2344" t="s">
        <v>98</v>
      </c>
      <c r="B2344" t="s">
        <v>99</v>
      </c>
      <c r="C2344" t="s">
        <v>396</v>
      </c>
      <c r="D2344" t="s">
        <v>120</v>
      </c>
      <c r="E2344" t="s">
        <v>42</v>
      </c>
      <c r="F2344" t="s">
        <v>55</v>
      </c>
      <c r="G2344">
        <v>22344</v>
      </c>
      <c r="H2344">
        <v>3337</v>
      </c>
      <c r="I2344">
        <v>1222</v>
      </c>
      <c r="J2344">
        <v>603</v>
      </c>
      <c r="K2344">
        <v>1875.51</v>
      </c>
      <c r="L2344">
        <v>160097.48000000001</v>
      </c>
      <c r="M2344">
        <v>532</v>
      </c>
      <c r="N2344">
        <v>14</v>
      </c>
      <c r="O2344" t="s">
        <v>21</v>
      </c>
    </row>
    <row r="2345" spans="1:15" x14ac:dyDescent="0.25">
      <c r="A2345" t="s">
        <v>47</v>
      </c>
      <c r="B2345" t="s">
        <v>48</v>
      </c>
      <c r="C2345" t="s">
        <v>175</v>
      </c>
      <c r="D2345" t="s">
        <v>41</v>
      </c>
      <c r="E2345" t="s">
        <v>37</v>
      </c>
      <c r="F2345" t="s">
        <v>32</v>
      </c>
      <c r="G2345">
        <v>44000</v>
      </c>
      <c r="H2345">
        <v>1628</v>
      </c>
      <c r="I2345">
        <v>789</v>
      </c>
      <c r="J2345">
        <v>86</v>
      </c>
      <c r="K2345">
        <v>3033.15</v>
      </c>
      <c r="L2345">
        <v>18610.990000000002</v>
      </c>
      <c r="M2345">
        <v>51</v>
      </c>
      <c r="N2345">
        <v>16</v>
      </c>
      <c r="O2345" t="s">
        <v>43</v>
      </c>
    </row>
    <row r="2346" spans="1:15" x14ac:dyDescent="0.25">
      <c r="A2346" t="s">
        <v>44</v>
      </c>
      <c r="B2346" t="s">
        <v>45</v>
      </c>
      <c r="C2346" t="s">
        <v>517</v>
      </c>
      <c r="D2346" t="s">
        <v>18</v>
      </c>
      <c r="E2346" t="s">
        <v>19</v>
      </c>
      <c r="F2346" t="s">
        <v>20</v>
      </c>
      <c r="G2346">
        <v>20543</v>
      </c>
      <c r="H2346">
        <v>663</v>
      </c>
      <c r="I2346">
        <v>246</v>
      </c>
      <c r="J2346">
        <v>59</v>
      </c>
      <c r="K2346">
        <v>6014.3</v>
      </c>
      <c r="L2346">
        <v>37801.269999999997</v>
      </c>
      <c r="M2346">
        <v>27</v>
      </c>
      <c r="N2346">
        <v>10</v>
      </c>
      <c r="O2346" t="s">
        <v>43</v>
      </c>
    </row>
    <row r="2347" spans="1:15" x14ac:dyDescent="0.25">
      <c r="A2347" t="s">
        <v>72</v>
      </c>
      <c r="B2347" t="s">
        <v>73</v>
      </c>
      <c r="C2347" t="s">
        <v>221</v>
      </c>
      <c r="D2347" t="s">
        <v>70</v>
      </c>
      <c r="E2347" t="s">
        <v>31</v>
      </c>
      <c r="F2347" t="s">
        <v>32</v>
      </c>
      <c r="G2347">
        <v>61533</v>
      </c>
      <c r="H2347">
        <v>2102</v>
      </c>
      <c r="I2347">
        <v>961</v>
      </c>
      <c r="J2347">
        <v>148</v>
      </c>
      <c r="K2347">
        <v>3398.34</v>
      </c>
      <c r="L2347">
        <v>37993.629999999997</v>
      </c>
      <c r="M2347">
        <v>99</v>
      </c>
      <c r="N2347">
        <v>23</v>
      </c>
      <c r="O2347" t="s">
        <v>21</v>
      </c>
    </row>
    <row r="2348" spans="1:15" x14ac:dyDescent="0.25">
      <c r="A2348" t="s">
        <v>27</v>
      </c>
      <c r="B2348" t="s">
        <v>28</v>
      </c>
      <c r="C2348" t="s">
        <v>619</v>
      </c>
      <c r="D2348" t="s">
        <v>138</v>
      </c>
      <c r="E2348" t="s">
        <v>31</v>
      </c>
      <c r="F2348" t="s">
        <v>55</v>
      </c>
      <c r="G2348">
        <v>53769</v>
      </c>
      <c r="H2348">
        <v>2200</v>
      </c>
      <c r="I2348">
        <v>802</v>
      </c>
      <c r="J2348">
        <v>213</v>
      </c>
      <c r="K2348">
        <v>517.6</v>
      </c>
      <c r="L2348">
        <v>79571.63</v>
      </c>
      <c r="M2348">
        <v>146</v>
      </c>
      <c r="N2348">
        <v>11</v>
      </c>
      <c r="O2348" t="s">
        <v>43</v>
      </c>
    </row>
    <row r="2349" spans="1:15" x14ac:dyDescent="0.25">
      <c r="A2349" t="s">
        <v>27</v>
      </c>
      <c r="B2349" t="s">
        <v>28</v>
      </c>
      <c r="C2349" t="s">
        <v>190</v>
      </c>
      <c r="D2349" t="s">
        <v>30</v>
      </c>
      <c r="E2349" t="s">
        <v>31</v>
      </c>
      <c r="F2349" t="s">
        <v>51</v>
      </c>
      <c r="G2349">
        <v>40369</v>
      </c>
      <c r="H2349">
        <v>2344</v>
      </c>
      <c r="I2349">
        <v>713</v>
      </c>
      <c r="J2349">
        <v>306</v>
      </c>
      <c r="K2349">
        <v>1385.59</v>
      </c>
      <c r="L2349">
        <v>97016.87</v>
      </c>
      <c r="M2349">
        <v>201</v>
      </c>
      <c r="N2349">
        <v>14</v>
      </c>
      <c r="O2349" t="s">
        <v>21</v>
      </c>
    </row>
    <row r="2350" spans="1:15" x14ac:dyDescent="0.25">
      <c r="A2350" t="s">
        <v>27</v>
      </c>
      <c r="B2350" t="s">
        <v>28</v>
      </c>
      <c r="C2350" t="s">
        <v>318</v>
      </c>
      <c r="D2350" t="s">
        <v>138</v>
      </c>
      <c r="E2350" t="s">
        <v>31</v>
      </c>
      <c r="F2350" t="s">
        <v>32</v>
      </c>
      <c r="G2350">
        <v>15552</v>
      </c>
      <c r="H2350">
        <v>699</v>
      </c>
      <c r="I2350">
        <v>333</v>
      </c>
      <c r="J2350">
        <v>72</v>
      </c>
      <c r="K2350">
        <v>243.39</v>
      </c>
      <c r="L2350">
        <v>18114.61</v>
      </c>
      <c r="M2350">
        <v>57</v>
      </c>
      <c r="N2350">
        <v>29</v>
      </c>
      <c r="O2350" t="s">
        <v>43</v>
      </c>
    </row>
    <row r="2351" spans="1:15" x14ac:dyDescent="0.25">
      <c r="A2351" t="s">
        <v>60</v>
      </c>
      <c r="B2351" t="s">
        <v>61</v>
      </c>
      <c r="C2351" t="s">
        <v>124</v>
      </c>
      <c r="D2351" t="s">
        <v>63</v>
      </c>
      <c r="E2351" t="s">
        <v>64</v>
      </c>
      <c r="F2351" t="s">
        <v>20</v>
      </c>
      <c r="G2351">
        <v>42788</v>
      </c>
      <c r="H2351">
        <v>1258</v>
      </c>
      <c r="I2351">
        <v>417</v>
      </c>
      <c r="J2351">
        <v>93</v>
      </c>
      <c r="K2351">
        <v>2419.4499999999998</v>
      </c>
      <c r="L2351">
        <v>20908.919999999998</v>
      </c>
      <c r="M2351">
        <v>62</v>
      </c>
      <c r="N2351">
        <v>14</v>
      </c>
      <c r="O2351" t="s">
        <v>43</v>
      </c>
    </row>
    <row r="2352" spans="1:15" x14ac:dyDescent="0.25">
      <c r="A2352" t="s">
        <v>72</v>
      </c>
      <c r="B2352" t="s">
        <v>73</v>
      </c>
      <c r="C2352" t="s">
        <v>440</v>
      </c>
      <c r="D2352" t="s">
        <v>86</v>
      </c>
      <c r="E2352" t="s">
        <v>31</v>
      </c>
      <c r="F2352" t="s">
        <v>26</v>
      </c>
      <c r="G2352">
        <v>28124</v>
      </c>
      <c r="H2352">
        <v>1121</v>
      </c>
      <c r="I2352">
        <v>373</v>
      </c>
      <c r="J2352">
        <v>74</v>
      </c>
      <c r="K2352">
        <v>3569.4</v>
      </c>
      <c r="L2352">
        <v>19522.009999999998</v>
      </c>
      <c r="M2352">
        <v>51</v>
      </c>
      <c r="N2352">
        <v>17</v>
      </c>
      <c r="O2352" t="s">
        <v>23</v>
      </c>
    </row>
    <row r="2353" spans="1:15" x14ac:dyDescent="0.25">
      <c r="A2353" t="s">
        <v>38</v>
      </c>
      <c r="B2353" t="s">
        <v>39</v>
      </c>
      <c r="C2353" t="s">
        <v>239</v>
      </c>
      <c r="D2353" t="s">
        <v>49</v>
      </c>
      <c r="E2353" t="s">
        <v>42</v>
      </c>
      <c r="F2353" t="s">
        <v>32</v>
      </c>
      <c r="G2353">
        <v>47082</v>
      </c>
      <c r="H2353">
        <v>1748</v>
      </c>
      <c r="I2353">
        <v>517</v>
      </c>
      <c r="J2353">
        <v>160</v>
      </c>
      <c r="K2353">
        <v>6038.38</v>
      </c>
      <c r="L2353">
        <v>36685.75</v>
      </c>
      <c r="M2353">
        <v>101</v>
      </c>
      <c r="N2353">
        <v>12</v>
      </c>
      <c r="O2353" t="s">
        <v>43</v>
      </c>
    </row>
    <row r="2354" spans="1:15" x14ac:dyDescent="0.25">
      <c r="A2354" t="s">
        <v>33</v>
      </c>
      <c r="B2354" t="s">
        <v>34</v>
      </c>
      <c r="C2354" t="s">
        <v>293</v>
      </c>
      <c r="D2354" t="s">
        <v>170</v>
      </c>
      <c r="E2354" t="s">
        <v>37</v>
      </c>
      <c r="F2354" t="s">
        <v>26</v>
      </c>
      <c r="G2354">
        <v>39888</v>
      </c>
      <c r="H2354">
        <v>2039</v>
      </c>
      <c r="I2354">
        <v>607</v>
      </c>
      <c r="J2354">
        <v>211</v>
      </c>
      <c r="K2354">
        <v>7324.72</v>
      </c>
      <c r="L2354">
        <v>60790.35</v>
      </c>
      <c r="M2354">
        <v>151</v>
      </c>
      <c r="N2354">
        <v>13</v>
      </c>
      <c r="O2354" t="s">
        <v>23</v>
      </c>
    </row>
    <row r="2355" spans="1:15" x14ac:dyDescent="0.25">
      <c r="A2355" t="s">
        <v>33</v>
      </c>
      <c r="B2355" t="s">
        <v>34</v>
      </c>
      <c r="C2355" t="s">
        <v>359</v>
      </c>
      <c r="D2355" t="s">
        <v>170</v>
      </c>
      <c r="E2355" t="s">
        <v>37</v>
      </c>
      <c r="F2355" t="s">
        <v>51</v>
      </c>
      <c r="G2355">
        <v>46750</v>
      </c>
      <c r="H2355">
        <v>2555</v>
      </c>
      <c r="I2355">
        <v>1086</v>
      </c>
      <c r="J2355">
        <v>337</v>
      </c>
      <c r="K2355">
        <v>8827.98</v>
      </c>
      <c r="L2355">
        <v>115486.45</v>
      </c>
      <c r="M2355">
        <v>212</v>
      </c>
      <c r="N2355">
        <v>7</v>
      </c>
      <c r="O2355" t="s">
        <v>23</v>
      </c>
    </row>
    <row r="2356" spans="1:15" x14ac:dyDescent="0.25">
      <c r="A2356" t="s">
        <v>47</v>
      </c>
      <c r="B2356" t="s">
        <v>48</v>
      </c>
      <c r="C2356" t="s">
        <v>127</v>
      </c>
      <c r="D2356" t="s">
        <v>106</v>
      </c>
      <c r="E2356" t="s">
        <v>37</v>
      </c>
      <c r="F2356" t="s">
        <v>32</v>
      </c>
      <c r="G2356">
        <v>52022</v>
      </c>
      <c r="H2356">
        <v>2715</v>
      </c>
      <c r="I2356">
        <v>1486</v>
      </c>
      <c r="J2356">
        <v>213</v>
      </c>
      <c r="K2356">
        <v>9425.7999999999993</v>
      </c>
      <c r="L2356">
        <v>41059.29</v>
      </c>
      <c r="M2356">
        <v>144</v>
      </c>
      <c r="N2356">
        <v>18</v>
      </c>
      <c r="O2356" t="s">
        <v>21</v>
      </c>
    </row>
    <row r="2357" spans="1:15" x14ac:dyDescent="0.25">
      <c r="A2357" t="s">
        <v>92</v>
      </c>
      <c r="B2357" t="s">
        <v>93</v>
      </c>
      <c r="C2357" t="s">
        <v>214</v>
      </c>
      <c r="D2357" t="s">
        <v>95</v>
      </c>
      <c r="E2357" t="s">
        <v>31</v>
      </c>
      <c r="F2357" t="s">
        <v>26</v>
      </c>
      <c r="G2357">
        <v>81834</v>
      </c>
      <c r="H2357">
        <v>707</v>
      </c>
      <c r="I2357">
        <v>224</v>
      </c>
      <c r="J2357">
        <v>24</v>
      </c>
      <c r="K2357">
        <v>2679.66</v>
      </c>
      <c r="L2357">
        <v>2818.85</v>
      </c>
      <c r="M2357">
        <v>10</v>
      </c>
      <c r="N2357">
        <v>15</v>
      </c>
      <c r="O2357" t="s">
        <v>43</v>
      </c>
    </row>
    <row r="2358" spans="1:15" x14ac:dyDescent="0.25">
      <c r="A2358" t="s">
        <v>76</v>
      </c>
      <c r="B2358" t="s">
        <v>77</v>
      </c>
      <c r="C2358" t="s">
        <v>346</v>
      </c>
      <c r="D2358" t="s">
        <v>108</v>
      </c>
      <c r="E2358" t="s">
        <v>42</v>
      </c>
      <c r="F2358" t="s">
        <v>20</v>
      </c>
      <c r="G2358">
        <v>36547</v>
      </c>
      <c r="H2358">
        <v>620</v>
      </c>
      <c r="I2358">
        <v>298</v>
      </c>
      <c r="J2358">
        <v>21</v>
      </c>
      <c r="K2358">
        <v>1001.04</v>
      </c>
      <c r="L2358">
        <v>4613.63</v>
      </c>
      <c r="M2358">
        <v>12</v>
      </c>
      <c r="N2358">
        <v>10</v>
      </c>
      <c r="O2358" t="s">
        <v>43</v>
      </c>
    </row>
    <row r="2359" spans="1:15" x14ac:dyDescent="0.25">
      <c r="A2359" t="s">
        <v>60</v>
      </c>
      <c r="B2359" t="s">
        <v>61</v>
      </c>
      <c r="C2359" t="s">
        <v>542</v>
      </c>
      <c r="D2359" t="s">
        <v>70</v>
      </c>
      <c r="E2359" t="s">
        <v>64</v>
      </c>
      <c r="F2359" t="s">
        <v>32</v>
      </c>
      <c r="G2359">
        <v>44612</v>
      </c>
      <c r="H2359">
        <v>2117</v>
      </c>
      <c r="I2359">
        <v>1110</v>
      </c>
      <c r="J2359">
        <v>225</v>
      </c>
      <c r="K2359">
        <v>4838.63</v>
      </c>
      <c r="L2359">
        <v>57388.79</v>
      </c>
      <c r="M2359">
        <v>147</v>
      </c>
      <c r="N2359">
        <v>26</v>
      </c>
      <c r="O2359" t="s">
        <v>21</v>
      </c>
    </row>
    <row r="2360" spans="1:15" x14ac:dyDescent="0.25">
      <c r="A2360" t="s">
        <v>92</v>
      </c>
      <c r="B2360" t="s">
        <v>93</v>
      </c>
      <c r="C2360" t="s">
        <v>190</v>
      </c>
      <c r="D2360" t="s">
        <v>149</v>
      </c>
      <c r="E2360" t="s">
        <v>31</v>
      </c>
      <c r="F2360" t="s">
        <v>32</v>
      </c>
      <c r="G2360">
        <v>34201</v>
      </c>
      <c r="H2360">
        <v>471</v>
      </c>
      <c r="I2360">
        <v>203</v>
      </c>
      <c r="J2360">
        <v>14</v>
      </c>
      <c r="K2360">
        <v>1291.93</v>
      </c>
      <c r="L2360">
        <v>2596.35</v>
      </c>
      <c r="M2360">
        <v>5</v>
      </c>
      <c r="N2360">
        <v>18</v>
      </c>
      <c r="O2360" t="s">
        <v>21</v>
      </c>
    </row>
    <row r="2361" spans="1:15" x14ac:dyDescent="0.25">
      <c r="A2361" t="s">
        <v>52</v>
      </c>
      <c r="B2361" t="s">
        <v>53</v>
      </c>
      <c r="C2361" t="s">
        <v>334</v>
      </c>
      <c r="D2361" t="s">
        <v>138</v>
      </c>
      <c r="E2361" t="s">
        <v>37</v>
      </c>
      <c r="F2361" t="s">
        <v>32</v>
      </c>
      <c r="G2361">
        <v>57180</v>
      </c>
      <c r="H2361">
        <v>2934</v>
      </c>
      <c r="I2361">
        <v>1364</v>
      </c>
      <c r="J2361">
        <v>380</v>
      </c>
      <c r="K2361">
        <v>1250.6099999999999</v>
      </c>
      <c r="L2361">
        <v>152058.57</v>
      </c>
      <c r="M2361">
        <v>251</v>
      </c>
      <c r="N2361">
        <v>8</v>
      </c>
      <c r="O2361" t="s">
        <v>43</v>
      </c>
    </row>
    <row r="2362" spans="1:15" x14ac:dyDescent="0.25">
      <c r="A2362" t="s">
        <v>178</v>
      </c>
      <c r="B2362" t="s">
        <v>179</v>
      </c>
      <c r="C2362" t="s">
        <v>275</v>
      </c>
      <c r="D2362" t="s">
        <v>149</v>
      </c>
      <c r="E2362" t="s">
        <v>64</v>
      </c>
      <c r="F2362" t="s">
        <v>51</v>
      </c>
      <c r="G2362">
        <v>58639</v>
      </c>
      <c r="H2362">
        <v>980</v>
      </c>
      <c r="I2362">
        <v>480</v>
      </c>
      <c r="J2362">
        <v>31</v>
      </c>
      <c r="K2362">
        <v>2274.75</v>
      </c>
      <c r="L2362">
        <v>4560.1400000000003</v>
      </c>
      <c r="M2362">
        <v>11</v>
      </c>
      <c r="N2362">
        <v>11</v>
      </c>
      <c r="O2362" t="s">
        <v>21</v>
      </c>
    </row>
    <row r="2363" spans="1:15" x14ac:dyDescent="0.25">
      <c r="A2363" t="s">
        <v>27</v>
      </c>
      <c r="B2363" t="s">
        <v>28</v>
      </c>
      <c r="C2363" t="s">
        <v>604</v>
      </c>
      <c r="D2363" t="s">
        <v>30</v>
      </c>
      <c r="E2363" t="s">
        <v>31</v>
      </c>
      <c r="F2363" t="s">
        <v>26</v>
      </c>
      <c r="G2363">
        <v>44742</v>
      </c>
      <c r="H2363">
        <v>2056</v>
      </c>
      <c r="I2363">
        <v>1071</v>
      </c>
      <c r="J2363">
        <v>275</v>
      </c>
      <c r="K2363">
        <v>839.32</v>
      </c>
      <c r="L2363">
        <v>88491.38</v>
      </c>
      <c r="M2363">
        <v>216</v>
      </c>
      <c r="N2363">
        <v>18</v>
      </c>
      <c r="O2363" t="s">
        <v>43</v>
      </c>
    </row>
    <row r="2364" spans="1:15" x14ac:dyDescent="0.25">
      <c r="A2364" t="s">
        <v>98</v>
      </c>
      <c r="B2364" t="s">
        <v>99</v>
      </c>
      <c r="C2364" t="s">
        <v>668</v>
      </c>
      <c r="D2364" t="s">
        <v>68</v>
      </c>
      <c r="E2364" t="s">
        <v>42</v>
      </c>
      <c r="F2364" t="s">
        <v>20</v>
      </c>
      <c r="G2364">
        <v>14441</v>
      </c>
      <c r="H2364">
        <v>1568</v>
      </c>
      <c r="I2364">
        <v>539</v>
      </c>
      <c r="J2364">
        <v>193</v>
      </c>
      <c r="K2364">
        <v>896.66</v>
      </c>
      <c r="L2364">
        <v>50375.61</v>
      </c>
      <c r="M2364">
        <v>153</v>
      </c>
      <c r="N2364">
        <v>18</v>
      </c>
      <c r="O2364" t="s">
        <v>43</v>
      </c>
    </row>
    <row r="2365" spans="1:15" x14ac:dyDescent="0.25">
      <c r="A2365" t="s">
        <v>129</v>
      </c>
      <c r="B2365" t="s">
        <v>130</v>
      </c>
      <c r="C2365" t="s">
        <v>263</v>
      </c>
      <c r="D2365" t="s">
        <v>79</v>
      </c>
      <c r="E2365" t="s">
        <v>31</v>
      </c>
      <c r="F2365" t="s">
        <v>26</v>
      </c>
      <c r="G2365">
        <v>27582</v>
      </c>
      <c r="H2365">
        <v>502</v>
      </c>
      <c r="I2365">
        <v>127</v>
      </c>
      <c r="J2365">
        <v>28</v>
      </c>
      <c r="K2365">
        <v>1196.5</v>
      </c>
      <c r="L2365">
        <v>5545.86</v>
      </c>
      <c r="M2365">
        <v>13</v>
      </c>
      <c r="N2365">
        <v>12</v>
      </c>
      <c r="O2365" t="s">
        <v>43</v>
      </c>
    </row>
    <row r="2366" spans="1:15" x14ac:dyDescent="0.25">
      <c r="A2366" t="s">
        <v>60</v>
      </c>
      <c r="B2366" t="s">
        <v>61</v>
      </c>
      <c r="C2366" t="s">
        <v>255</v>
      </c>
      <c r="D2366" t="s">
        <v>63</v>
      </c>
      <c r="E2366" t="s">
        <v>64</v>
      </c>
      <c r="F2366" t="s">
        <v>26</v>
      </c>
      <c r="G2366">
        <v>15488</v>
      </c>
      <c r="H2366">
        <v>631</v>
      </c>
      <c r="I2366">
        <v>233</v>
      </c>
      <c r="J2366">
        <v>42</v>
      </c>
      <c r="K2366">
        <v>1443.58</v>
      </c>
      <c r="L2366">
        <v>11423.36</v>
      </c>
      <c r="M2366">
        <v>31</v>
      </c>
      <c r="N2366">
        <v>29</v>
      </c>
      <c r="O2366" t="s">
        <v>23</v>
      </c>
    </row>
    <row r="2367" spans="1:15" x14ac:dyDescent="0.25">
      <c r="A2367" t="s">
        <v>38</v>
      </c>
      <c r="B2367" t="s">
        <v>39</v>
      </c>
      <c r="C2367" t="s">
        <v>669</v>
      </c>
      <c r="D2367" t="s">
        <v>106</v>
      </c>
      <c r="E2367" t="s">
        <v>42</v>
      </c>
      <c r="F2367" t="s">
        <v>51</v>
      </c>
      <c r="G2367">
        <v>42053</v>
      </c>
      <c r="H2367">
        <v>1701</v>
      </c>
      <c r="I2367">
        <v>830</v>
      </c>
      <c r="J2367">
        <v>103</v>
      </c>
      <c r="K2367">
        <v>5260.47</v>
      </c>
      <c r="L2367">
        <v>19520.16</v>
      </c>
      <c r="M2367">
        <v>54</v>
      </c>
      <c r="N2367">
        <v>21</v>
      </c>
      <c r="O2367" t="s">
        <v>23</v>
      </c>
    </row>
    <row r="2368" spans="1:15" x14ac:dyDescent="0.25">
      <c r="A2368" t="s">
        <v>27</v>
      </c>
      <c r="B2368" t="s">
        <v>28</v>
      </c>
      <c r="C2368" t="s">
        <v>326</v>
      </c>
      <c r="D2368" t="s">
        <v>89</v>
      </c>
      <c r="E2368" t="s">
        <v>31</v>
      </c>
      <c r="F2368" t="s">
        <v>55</v>
      </c>
      <c r="G2368">
        <v>59614</v>
      </c>
      <c r="H2368">
        <v>4169</v>
      </c>
      <c r="I2368">
        <v>1814</v>
      </c>
      <c r="J2368">
        <v>523</v>
      </c>
      <c r="K2368">
        <v>1050.43</v>
      </c>
      <c r="L2368">
        <v>182119.27</v>
      </c>
      <c r="M2368">
        <v>393</v>
      </c>
      <c r="N2368">
        <v>20</v>
      </c>
      <c r="O2368" t="s">
        <v>21</v>
      </c>
    </row>
    <row r="2369" spans="1:15" x14ac:dyDescent="0.25">
      <c r="A2369" t="s">
        <v>72</v>
      </c>
      <c r="B2369" t="s">
        <v>73</v>
      </c>
      <c r="C2369" t="s">
        <v>348</v>
      </c>
      <c r="D2369" t="s">
        <v>86</v>
      </c>
      <c r="E2369" t="s">
        <v>31</v>
      </c>
      <c r="F2369" t="s">
        <v>51</v>
      </c>
      <c r="G2369">
        <v>51280</v>
      </c>
      <c r="H2369">
        <v>1603</v>
      </c>
      <c r="I2369">
        <v>655</v>
      </c>
      <c r="J2369">
        <v>174</v>
      </c>
      <c r="K2369">
        <v>3785.86</v>
      </c>
      <c r="L2369">
        <v>37629.06</v>
      </c>
      <c r="M2369">
        <v>110</v>
      </c>
      <c r="N2369">
        <v>22</v>
      </c>
      <c r="O2369" t="s">
        <v>23</v>
      </c>
    </row>
    <row r="2370" spans="1:15" x14ac:dyDescent="0.25">
      <c r="A2370" t="s">
        <v>76</v>
      </c>
      <c r="B2370" t="s">
        <v>77</v>
      </c>
      <c r="C2370" t="s">
        <v>487</v>
      </c>
      <c r="D2370" t="s">
        <v>108</v>
      </c>
      <c r="E2370" t="s">
        <v>42</v>
      </c>
      <c r="F2370" t="s">
        <v>20</v>
      </c>
      <c r="G2370">
        <v>87531</v>
      </c>
      <c r="H2370">
        <v>1776</v>
      </c>
      <c r="I2370">
        <v>671</v>
      </c>
      <c r="J2370">
        <v>93</v>
      </c>
      <c r="K2370">
        <v>2362.0300000000002</v>
      </c>
      <c r="L2370">
        <v>19942.96</v>
      </c>
      <c r="M2370">
        <v>59</v>
      </c>
      <c r="N2370">
        <v>25</v>
      </c>
      <c r="O2370" t="s">
        <v>23</v>
      </c>
    </row>
    <row r="2371" spans="1:15" x14ac:dyDescent="0.25">
      <c r="A2371" t="s">
        <v>92</v>
      </c>
      <c r="B2371" t="s">
        <v>93</v>
      </c>
      <c r="C2371" t="s">
        <v>295</v>
      </c>
      <c r="D2371" t="s">
        <v>95</v>
      </c>
      <c r="E2371" t="s">
        <v>31</v>
      </c>
      <c r="F2371" t="s">
        <v>55</v>
      </c>
      <c r="G2371">
        <v>49793</v>
      </c>
      <c r="H2371">
        <v>580</v>
      </c>
      <c r="I2371">
        <v>251</v>
      </c>
      <c r="J2371">
        <v>21</v>
      </c>
      <c r="K2371">
        <v>1800.14</v>
      </c>
      <c r="L2371">
        <v>3629.77</v>
      </c>
      <c r="M2371">
        <v>8</v>
      </c>
      <c r="N2371">
        <v>17</v>
      </c>
    </row>
    <row r="2372" spans="1:15" x14ac:dyDescent="0.25">
      <c r="A2372" t="s">
        <v>129</v>
      </c>
      <c r="B2372" t="s">
        <v>130</v>
      </c>
      <c r="C2372" t="s">
        <v>670</v>
      </c>
      <c r="D2372" t="s">
        <v>108</v>
      </c>
      <c r="E2372" t="s">
        <v>31</v>
      </c>
      <c r="F2372" t="s">
        <v>20</v>
      </c>
      <c r="G2372">
        <v>38208</v>
      </c>
      <c r="H2372">
        <v>816</v>
      </c>
      <c r="I2372">
        <v>249</v>
      </c>
      <c r="J2372">
        <v>42</v>
      </c>
      <c r="K2372">
        <v>1115.1500000000001</v>
      </c>
      <c r="L2372">
        <v>7591.8</v>
      </c>
      <c r="M2372">
        <v>21</v>
      </c>
      <c r="N2372">
        <v>24</v>
      </c>
      <c r="O2372" t="s">
        <v>23</v>
      </c>
    </row>
    <row r="2373" spans="1:15" x14ac:dyDescent="0.25">
      <c r="A2373" t="s">
        <v>60</v>
      </c>
      <c r="B2373" t="s">
        <v>61</v>
      </c>
      <c r="C2373" t="s">
        <v>180</v>
      </c>
      <c r="D2373" t="s">
        <v>86</v>
      </c>
      <c r="E2373" t="s">
        <v>64</v>
      </c>
      <c r="F2373" t="s">
        <v>26</v>
      </c>
      <c r="G2373">
        <v>25821</v>
      </c>
      <c r="H2373">
        <v>816</v>
      </c>
      <c r="I2373">
        <v>382</v>
      </c>
      <c r="J2373">
        <v>66</v>
      </c>
      <c r="K2373">
        <v>2434.2399999999998</v>
      </c>
      <c r="L2373">
        <v>13277.87</v>
      </c>
      <c r="M2373">
        <v>43</v>
      </c>
      <c r="N2373">
        <v>24</v>
      </c>
      <c r="O2373" t="s">
        <v>23</v>
      </c>
    </row>
    <row r="2374" spans="1:15" x14ac:dyDescent="0.25">
      <c r="A2374" t="s">
        <v>52</v>
      </c>
      <c r="B2374" t="s">
        <v>53</v>
      </c>
      <c r="C2374" t="s">
        <v>117</v>
      </c>
      <c r="D2374" t="s">
        <v>138</v>
      </c>
      <c r="E2374" t="s">
        <v>37</v>
      </c>
      <c r="F2374" t="s">
        <v>32</v>
      </c>
      <c r="G2374">
        <v>47151</v>
      </c>
      <c r="H2374">
        <v>2295</v>
      </c>
      <c r="I2374">
        <v>1080</v>
      </c>
      <c r="J2374">
        <v>325</v>
      </c>
      <c r="K2374">
        <v>508.18</v>
      </c>
      <c r="L2374">
        <v>86279.95</v>
      </c>
      <c r="M2374">
        <v>254</v>
      </c>
      <c r="N2374">
        <v>23</v>
      </c>
      <c r="O2374" t="s">
        <v>23</v>
      </c>
    </row>
    <row r="2375" spans="1:15" x14ac:dyDescent="0.25">
      <c r="A2375" t="s">
        <v>98</v>
      </c>
      <c r="B2375" t="s">
        <v>99</v>
      </c>
      <c r="C2375" t="s">
        <v>194</v>
      </c>
      <c r="D2375" t="s">
        <v>120</v>
      </c>
      <c r="E2375" t="s">
        <v>42</v>
      </c>
      <c r="F2375" t="s">
        <v>32</v>
      </c>
      <c r="G2375">
        <v>18906</v>
      </c>
      <c r="H2375">
        <v>2079</v>
      </c>
      <c r="I2375">
        <v>714</v>
      </c>
      <c r="J2375">
        <v>350</v>
      </c>
      <c r="K2375">
        <v>1143.1600000000001</v>
      </c>
      <c r="L2375">
        <v>103952.82</v>
      </c>
      <c r="M2375">
        <v>301</v>
      </c>
      <c r="N2375">
        <v>13</v>
      </c>
      <c r="O2375" t="s">
        <v>23</v>
      </c>
    </row>
    <row r="2376" spans="1:15" x14ac:dyDescent="0.25">
      <c r="A2376" t="s">
        <v>129</v>
      </c>
      <c r="B2376" t="s">
        <v>130</v>
      </c>
      <c r="C2376" t="s">
        <v>671</v>
      </c>
      <c r="D2376" t="s">
        <v>79</v>
      </c>
      <c r="E2376" t="s">
        <v>31</v>
      </c>
      <c r="F2376" t="s">
        <v>55</v>
      </c>
      <c r="G2376">
        <v>67052</v>
      </c>
      <c r="H2376">
        <v>1152</v>
      </c>
      <c r="I2376">
        <v>623</v>
      </c>
      <c r="J2376">
        <v>66</v>
      </c>
      <c r="K2376">
        <v>1448.17</v>
      </c>
      <c r="L2376">
        <v>11570.05</v>
      </c>
      <c r="M2376">
        <v>37</v>
      </c>
      <c r="N2376">
        <v>15</v>
      </c>
      <c r="O2376" t="s">
        <v>21</v>
      </c>
    </row>
    <row r="2377" spans="1:15" x14ac:dyDescent="0.25">
      <c r="A2377" t="s">
        <v>38</v>
      </c>
      <c r="B2377" t="s">
        <v>39</v>
      </c>
      <c r="C2377" t="s">
        <v>557</v>
      </c>
      <c r="D2377" t="s">
        <v>41</v>
      </c>
      <c r="E2377" t="s">
        <v>42</v>
      </c>
      <c r="F2377" t="s">
        <v>20</v>
      </c>
      <c r="G2377">
        <v>27187</v>
      </c>
      <c r="H2377">
        <v>858</v>
      </c>
      <c r="I2377">
        <v>307</v>
      </c>
      <c r="J2377">
        <v>44</v>
      </c>
      <c r="K2377">
        <v>2083.2600000000002</v>
      </c>
      <c r="L2377">
        <v>7949.81</v>
      </c>
      <c r="M2377">
        <v>29</v>
      </c>
      <c r="N2377">
        <v>22</v>
      </c>
      <c r="O2377" t="s">
        <v>43</v>
      </c>
    </row>
    <row r="2378" spans="1:15" x14ac:dyDescent="0.25">
      <c r="A2378" t="s">
        <v>52</v>
      </c>
      <c r="B2378" t="s">
        <v>53</v>
      </c>
      <c r="C2378" t="s">
        <v>35</v>
      </c>
      <c r="D2378" t="s">
        <v>138</v>
      </c>
      <c r="E2378" t="s">
        <v>37</v>
      </c>
      <c r="F2378" t="s">
        <v>32</v>
      </c>
      <c r="G2378">
        <v>56263</v>
      </c>
      <c r="H2378">
        <v>2875</v>
      </c>
      <c r="I2378">
        <v>870</v>
      </c>
      <c r="J2378">
        <v>371</v>
      </c>
      <c r="K2378">
        <v>1413.79</v>
      </c>
      <c r="L2378">
        <v>140005.72</v>
      </c>
      <c r="M2378">
        <v>286</v>
      </c>
      <c r="N2378">
        <v>11</v>
      </c>
      <c r="O2378" t="s">
        <v>43</v>
      </c>
    </row>
    <row r="2379" spans="1:15" x14ac:dyDescent="0.25">
      <c r="A2379" t="s">
        <v>52</v>
      </c>
      <c r="B2379" t="s">
        <v>53</v>
      </c>
      <c r="C2379" t="s">
        <v>105</v>
      </c>
      <c r="D2379" t="s">
        <v>30</v>
      </c>
      <c r="E2379" t="s">
        <v>37</v>
      </c>
      <c r="F2379" t="s">
        <v>20</v>
      </c>
      <c r="G2379">
        <v>35190</v>
      </c>
      <c r="H2379">
        <v>2783</v>
      </c>
      <c r="I2379">
        <v>1524</v>
      </c>
      <c r="J2379">
        <v>267</v>
      </c>
      <c r="K2379">
        <v>1529.87</v>
      </c>
      <c r="L2379">
        <v>99787.26</v>
      </c>
      <c r="M2379">
        <v>197</v>
      </c>
      <c r="N2379">
        <v>18</v>
      </c>
      <c r="O2379" t="s">
        <v>43</v>
      </c>
    </row>
    <row r="2380" spans="1:15" x14ac:dyDescent="0.25">
      <c r="A2380" t="s">
        <v>27</v>
      </c>
      <c r="B2380" t="s">
        <v>28</v>
      </c>
      <c r="C2380" t="s">
        <v>639</v>
      </c>
      <c r="D2380" t="s">
        <v>89</v>
      </c>
      <c r="E2380" t="s">
        <v>31</v>
      </c>
      <c r="F2380" t="s">
        <v>32</v>
      </c>
      <c r="G2380">
        <v>47499</v>
      </c>
      <c r="H2380">
        <v>2324</v>
      </c>
      <c r="I2380">
        <v>1246</v>
      </c>
      <c r="J2380">
        <v>325</v>
      </c>
      <c r="K2380">
        <v>643.69000000000005</v>
      </c>
      <c r="L2380">
        <v>100592.88</v>
      </c>
      <c r="M2380">
        <v>230</v>
      </c>
      <c r="N2380">
        <v>18</v>
      </c>
      <c r="O2380" t="s">
        <v>23</v>
      </c>
    </row>
    <row r="2381" spans="1:15" x14ac:dyDescent="0.25">
      <c r="A2381" t="s">
        <v>15</v>
      </c>
      <c r="B2381" t="s">
        <v>16</v>
      </c>
      <c r="C2381" t="s">
        <v>401</v>
      </c>
      <c r="D2381" t="s">
        <v>18</v>
      </c>
      <c r="E2381" t="s">
        <v>19</v>
      </c>
      <c r="F2381" t="s">
        <v>55</v>
      </c>
      <c r="G2381">
        <v>19956</v>
      </c>
      <c r="H2381">
        <v>317</v>
      </c>
      <c r="I2381">
        <v>124</v>
      </c>
      <c r="J2381">
        <v>29</v>
      </c>
      <c r="K2381">
        <v>2429.1799999999998</v>
      </c>
      <c r="L2381">
        <v>18505.27</v>
      </c>
      <c r="M2381">
        <v>17</v>
      </c>
      <c r="N2381">
        <v>24</v>
      </c>
      <c r="O2381" t="s">
        <v>43</v>
      </c>
    </row>
    <row r="2382" spans="1:15" x14ac:dyDescent="0.25">
      <c r="A2382" t="s">
        <v>60</v>
      </c>
      <c r="B2382" t="s">
        <v>61</v>
      </c>
      <c r="C2382" t="s">
        <v>484</v>
      </c>
      <c r="D2382" t="s">
        <v>70</v>
      </c>
      <c r="E2382" t="s">
        <v>64</v>
      </c>
      <c r="F2382" t="s">
        <v>51</v>
      </c>
      <c r="G2382">
        <v>46041</v>
      </c>
      <c r="H2382">
        <v>1253</v>
      </c>
      <c r="I2382">
        <v>348</v>
      </c>
      <c r="J2382">
        <v>117</v>
      </c>
      <c r="K2382">
        <v>3819.42</v>
      </c>
      <c r="L2382">
        <v>27602.12</v>
      </c>
      <c r="M2382">
        <v>82</v>
      </c>
      <c r="N2382">
        <v>9</v>
      </c>
      <c r="O2382" t="s">
        <v>43</v>
      </c>
    </row>
    <row r="2383" spans="1:15" x14ac:dyDescent="0.25">
      <c r="A2383" t="s">
        <v>65</v>
      </c>
      <c r="B2383" t="s">
        <v>66</v>
      </c>
      <c r="C2383" t="s">
        <v>222</v>
      </c>
      <c r="D2383" t="s">
        <v>120</v>
      </c>
      <c r="E2383" t="s">
        <v>37</v>
      </c>
      <c r="F2383" t="s">
        <v>20</v>
      </c>
      <c r="G2383">
        <v>26688</v>
      </c>
      <c r="H2383">
        <v>2874</v>
      </c>
      <c r="I2383">
        <v>1066</v>
      </c>
      <c r="J2383">
        <v>489</v>
      </c>
      <c r="K2383">
        <v>2026.96</v>
      </c>
      <c r="L2383">
        <v>162075.38</v>
      </c>
      <c r="M2383">
        <v>354</v>
      </c>
      <c r="N2383">
        <v>7</v>
      </c>
    </row>
    <row r="2384" spans="1:15" x14ac:dyDescent="0.25">
      <c r="A2384" t="s">
        <v>33</v>
      </c>
      <c r="B2384" t="s">
        <v>34</v>
      </c>
      <c r="C2384" t="s">
        <v>59</v>
      </c>
      <c r="D2384" t="s">
        <v>170</v>
      </c>
      <c r="E2384" t="s">
        <v>37</v>
      </c>
      <c r="F2384" t="s">
        <v>51</v>
      </c>
      <c r="G2384">
        <v>12288</v>
      </c>
      <c r="H2384">
        <v>441</v>
      </c>
      <c r="I2384">
        <v>116</v>
      </c>
      <c r="J2384">
        <v>40</v>
      </c>
      <c r="K2384">
        <v>1659.06</v>
      </c>
      <c r="L2384">
        <v>10736.28</v>
      </c>
      <c r="M2384">
        <v>30</v>
      </c>
      <c r="N2384">
        <v>27</v>
      </c>
      <c r="O2384" t="s">
        <v>43</v>
      </c>
    </row>
    <row r="2385" spans="1:15" x14ac:dyDescent="0.25">
      <c r="A2385" t="s">
        <v>52</v>
      </c>
      <c r="B2385" t="s">
        <v>53</v>
      </c>
      <c r="C2385" t="s">
        <v>245</v>
      </c>
      <c r="D2385" t="s">
        <v>138</v>
      </c>
      <c r="E2385" t="s">
        <v>37</v>
      </c>
      <c r="F2385" t="s">
        <v>20</v>
      </c>
      <c r="G2385">
        <v>54531</v>
      </c>
      <c r="H2385">
        <v>2203</v>
      </c>
      <c r="I2385">
        <v>1044</v>
      </c>
      <c r="J2385">
        <v>264</v>
      </c>
      <c r="K2385">
        <v>924.13</v>
      </c>
      <c r="L2385">
        <v>98313.49</v>
      </c>
      <c r="M2385">
        <v>209</v>
      </c>
      <c r="N2385">
        <v>8</v>
      </c>
      <c r="O2385" t="s">
        <v>23</v>
      </c>
    </row>
    <row r="2386" spans="1:15" x14ac:dyDescent="0.25">
      <c r="A2386" t="s">
        <v>60</v>
      </c>
      <c r="B2386" t="s">
        <v>61</v>
      </c>
      <c r="C2386" t="s">
        <v>313</v>
      </c>
      <c r="D2386" t="s">
        <v>86</v>
      </c>
      <c r="E2386" t="s">
        <v>64</v>
      </c>
      <c r="F2386" t="s">
        <v>51</v>
      </c>
      <c r="G2386">
        <v>54964</v>
      </c>
      <c r="H2386">
        <v>1717</v>
      </c>
      <c r="I2386">
        <v>811</v>
      </c>
      <c r="J2386">
        <v>143</v>
      </c>
      <c r="K2386">
        <v>4237.25</v>
      </c>
      <c r="L2386">
        <v>27040.82</v>
      </c>
      <c r="M2386">
        <v>89</v>
      </c>
      <c r="N2386">
        <v>17</v>
      </c>
      <c r="O2386" t="s">
        <v>21</v>
      </c>
    </row>
    <row r="2387" spans="1:15" x14ac:dyDescent="0.25">
      <c r="A2387" t="s">
        <v>65</v>
      </c>
      <c r="B2387" t="s">
        <v>66</v>
      </c>
      <c r="C2387" t="s">
        <v>433</v>
      </c>
      <c r="D2387" t="s">
        <v>103</v>
      </c>
      <c r="E2387" t="s">
        <v>37</v>
      </c>
      <c r="F2387" t="s">
        <v>51</v>
      </c>
      <c r="G2387">
        <v>18047</v>
      </c>
      <c r="H2387">
        <v>1761</v>
      </c>
      <c r="I2387">
        <v>842</v>
      </c>
      <c r="J2387">
        <v>245</v>
      </c>
      <c r="K2387">
        <v>634.54</v>
      </c>
      <c r="L2387">
        <v>54272.36</v>
      </c>
      <c r="M2387">
        <v>197</v>
      </c>
      <c r="N2387">
        <v>15</v>
      </c>
      <c r="O2387" t="s">
        <v>43</v>
      </c>
    </row>
    <row r="2388" spans="1:15" x14ac:dyDescent="0.25">
      <c r="A2388" t="s">
        <v>72</v>
      </c>
      <c r="B2388" t="s">
        <v>73</v>
      </c>
      <c r="C2388" t="s">
        <v>188</v>
      </c>
      <c r="D2388" t="s">
        <v>86</v>
      </c>
      <c r="E2388" t="s">
        <v>31</v>
      </c>
      <c r="F2388" t="s">
        <v>55</v>
      </c>
      <c r="G2388">
        <v>63477</v>
      </c>
      <c r="H2388">
        <v>1946</v>
      </c>
      <c r="I2388">
        <v>951</v>
      </c>
      <c r="J2388">
        <v>149</v>
      </c>
      <c r="K2388">
        <v>5267</v>
      </c>
      <c r="L2388">
        <v>28562.13</v>
      </c>
      <c r="M2388">
        <v>103</v>
      </c>
      <c r="N2388">
        <v>12</v>
      </c>
      <c r="O2388" t="s">
        <v>43</v>
      </c>
    </row>
    <row r="2389" spans="1:15" x14ac:dyDescent="0.25">
      <c r="A2389" t="s">
        <v>15</v>
      </c>
      <c r="B2389" t="s">
        <v>16</v>
      </c>
      <c r="C2389" t="s">
        <v>672</v>
      </c>
      <c r="D2389" t="s">
        <v>91</v>
      </c>
      <c r="E2389" t="s">
        <v>19</v>
      </c>
      <c r="F2389" t="s">
        <v>51</v>
      </c>
      <c r="G2389">
        <v>6773</v>
      </c>
      <c r="H2389">
        <v>216</v>
      </c>
      <c r="I2389">
        <v>99</v>
      </c>
      <c r="J2389">
        <v>21</v>
      </c>
      <c r="K2389">
        <v>2062.35</v>
      </c>
      <c r="L2389">
        <v>10481.280000000001</v>
      </c>
      <c r="M2389">
        <v>9</v>
      </c>
      <c r="N2389">
        <v>25</v>
      </c>
      <c r="O2389" t="s">
        <v>43</v>
      </c>
    </row>
    <row r="2390" spans="1:15" x14ac:dyDescent="0.25">
      <c r="A2390" t="s">
        <v>76</v>
      </c>
      <c r="B2390" t="s">
        <v>77</v>
      </c>
      <c r="C2390" t="s">
        <v>75</v>
      </c>
      <c r="D2390" t="s">
        <v>82</v>
      </c>
      <c r="E2390" t="s">
        <v>42</v>
      </c>
      <c r="F2390" t="s">
        <v>32</v>
      </c>
      <c r="G2390">
        <v>79463</v>
      </c>
      <c r="H2390">
        <v>1269</v>
      </c>
      <c r="I2390">
        <v>495</v>
      </c>
      <c r="J2390">
        <v>56</v>
      </c>
      <c r="K2390">
        <v>1692.08</v>
      </c>
      <c r="L2390">
        <v>11077.91</v>
      </c>
      <c r="M2390">
        <v>34</v>
      </c>
      <c r="N2390">
        <v>26</v>
      </c>
      <c r="O2390" t="s">
        <v>23</v>
      </c>
    </row>
    <row r="2391" spans="1:15" x14ac:dyDescent="0.25">
      <c r="A2391" t="s">
        <v>76</v>
      </c>
      <c r="B2391" t="s">
        <v>77</v>
      </c>
      <c r="C2391" t="s">
        <v>273</v>
      </c>
      <c r="D2391" t="s">
        <v>82</v>
      </c>
      <c r="E2391" t="s">
        <v>42</v>
      </c>
      <c r="F2391" t="s">
        <v>20</v>
      </c>
      <c r="G2391">
        <v>45207</v>
      </c>
      <c r="H2391">
        <v>480</v>
      </c>
      <c r="I2391">
        <v>131</v>
      </c>
      <c r="J2391">
        <v>27</v>
      </c>
      <c r="K2391">
        <v>797.43</v>
      </c>
      <c r="L2391">
        <v>5197.2700000000004</v>
      </c>
      <c r="M2391">
        <v>14</v>
      </c>
      <c r="N2391">
        <v>29</v>
      </c>
      <c r="O2391" t="s">
        <v>43</v>
      </c>
    </row>
    <row r="2392" spans="1:15" x14ac:dyDescent="0.25">
      <c r="A2392" t="s">
        <v>129</v>
      </c>
      <c r="B2392" t="s">
        <v>130</v>
      </c>
      <c r="C2392" t="s">
        <v>304</v>
      </c>
      <c r="D2392" t="s">
        <v>79</v>
      </c>
      <c r="E2392" t="s">
        <v>31</v>
      </c>
      <c r="F2392" t="s">
        <v>32</v>
      </c>
      <c r="G2392">
        <v>49295</v>
      </c>
      <c r="H2392">
        <v>910</v>
      </c>
      <c r="I2392">
        <v>439</v>
      </c>
      <c r="J2392">
        <v>37</v>
      </c>
      <c r="K2392">
        <v>2264.5</v>
      </c>
      <c r="L2392">
        <v>6980.64</v>
      </c>
      <c r="M2392">
        <v>22</v>
      </c>
      <c r="N2392">
        <v>20</v>
      </c>
      <c r="O2392" t="s">
        <v>23</v>
      </c>
    </row>
    <row r="2393" spans="1:15" x14ac:dyDescent="0.25">
      <c r="A2393" t="s">
        <v>98</v>
      </c>
      <c r="B2393" t="s">
        <v>99</v>
      </c>
      <c r="C2393" t="s">
        <v>225</v>
      </c>
      <c r="D2393" t="s">
        <v>68</v>
      </c>
      <c r="E2393" t="s">
        <v>42</v>
      </c>
      <c r="F2393" t="s">
        <v>51</v>
      </c>
      <c r="G2393">
        <v>8920</v>
      </c>
      <c r="H2393">
        <v>1220</v>
      </c>
      <c r="I2393">
        <v>594</v>
      </c>
      <c r="J2393">
        <v>158</v>
      </c>
      <c r="K2393">
        <v>825.18</v>
      </c>
      <c r="L2393">
        <v>54159.56</v>
      </c>
      <c r="M2393">
        <v>123</v>
      </c>
      <c r="N2393">
        <v>11</v>
      </c>
      <c r="O2393" t="s">
        <v>21</v>
      </c>
    </row>
    <row r="2394" spans="1:15" x14ac:dyDescent="0.25">
      <c r="A2394" t="s">
        <v>15</v>
      </c>
      <c r="B2394" t="s">
        <v>16</v>
      </c>
      <c r="C2394" t="s">
        <v>359</v>
      </c>
      <c r="D2394" t="s">
        <v>18</v>
      </c>
      <c r="E2394" t="s">
        <v>19</v>
      </c>
      <c r="F2394" t="s">
        <v>26</v>
      </c>
      <c r="G2394">
        <v>19282</v>
      </c>
      <c r="H2394">
        <v>345</v>
      </c>
      <c r="I2394">
        <v>160</v>
      </c>
      <c r="J2394">
        <v>33</v>
      </c>
      <c r="K2394">
        <v>3670.61</v>
      </c>
      <c r="L2394">
        <v>18684.57</v>
      </c>
      <c r="M2394">
        <v>14</v>
      </c>
      <c r="N2394">
        <v>8</v>
      </c>
      <c r="O2394" t="s">
        <v>23</v>
      </c>
    </row>
    <row r="2395" spans="1:15" x14ac:dyDescent="0.25">
      <c r="A2395" t="s">
        <v>76</v>
      </c>
      <c r="B2395" t="s">
        <v>77</v>
      </c>
      <c r="C2395" t="s">
        <v>436</v>
      </c>
      <c r="D2395" t="s">
        <v>108</v>
      </c>
      <c r="E2395" t="s">
        <v>42</v>
      </c>
      <c r="F2395" t="s">
        <v>51</v>
      </c>
      <c r="G2395">
        <v>42612</v>
      </c>
      <c r="H2395">
        <v>847</v>
      </c>
      <c r="I2395">
        <v>356</v>
      </c>
      <c r="J2395">
        <v>52</v>
      </c>
      <c r="K2395">
        <v>1877.93</v>
      </c>
      <c r="L2395">
        <v>10961.6</v>
      </c>
      <c r="M2395">
        <v>24</v>
      </c>
      <c r="N2395">
        <v>18</v>
      </c>
      <c r="O2395" t="s">
        <v>43</v>
      </c>
    </row>
    <row r="2396" spans="1:15" x14ac:dyDescent="0.25">
      <c r="A2396" t="s">
        <v>72</v>
      </c>
      <c r="B2396" t="s">
        <v>73</v>
      </c>
      <c r="C2396" t="s">
        <v>277</v>
      </c>
      <c r="D2396" t="s">
        <v>86</v>
      </c>
      <c r="E2396" t="s">
        <v>31</v>
      </c>
      <c r="F2396" t="s">
        <v>55</v>
      </c>
      <c r="G2396">
        <v>57461</v>
      </c>
      <c r="H2396">
        <v>2249</v>
      </c>
      <c r="I2396">
        <v>877</v>
      </c>
      <c r="J2396">
        <v>235</v>
      </c>
      <c r="K2396">
        <v>7071.26</v>
      </c>
      <c r="L2396">
        <v>58647.86</v>
      </c>
      <c r="M2396">
        <v>141</v>
      </c>
      <c r="N2396">
        <v>28</v>
      </c>
      <c r="O2396" t="s">
        <v>23</v>
      </c>
    </row>
    <row r="2397" spans="1:15" x14ac:dyDescent="0.25">
      <c r="A2397" t="s">
        <v>178</v>
      </c>
      <c r="B2397" t="s">
        <v>179</v>
      </c>
      <c r="C2397" t="s">
        <v>567</v>
      </c>
      <c r="D2397" t="s">
        <v>149</v>
      </c>
      <c r="E2397" t="s">
        <v>64</v>
      </c>
      <c r="F2397" t="s">
        <v>26</v>
      </c>
      <c r="G2397">
        <v>89248</v>
      </c>
      <c r="H2397">
        <v>1197</v>
      </c>
      <c r="I2397">
        <v>442</v>
      </c>
      <c r="J2397">
        <v>25</v>
      </c>
      <c r="K2397">
        <v>3111.5</v>
      </c>
      <c r="L2397">
        <v>4096</v>
      </c>
      <c r="M2397">
        <v>9</v>
      </c>
      <c r="N2397">
        <v>13</v>
      </c>
      <c r="O2397" t="s">
        <v>21</v>
      </c>
    </row>
    <row r="2398" spans="1:15" x14ac:dyDescent="0.25">
      <c r="A2398" t="s">
        <v>113</v>
      </c>
      <c r="B2398" t="s">
        <v>114</v>
      </c>
      <c r="C2398" t="s">
        <v>537</v>
      </c>
      <c r="D2398" t="s">
        <v>170</v>
      </c>
      <c r="E2398" t="s">
        <v>19</v>
      </c>
      <c r="F2398" t="s">
        <v>26</v>
      </c>
      <c r="G2398">
        <v>47805</v>
      </c>
      <c r="H2398">
        <v>2882</v>
      </c>
      <c r="I2398">
        <v>1282</v>
      </c>
      <c r="J2398">
        <v>319</v>
      </c>
      <c r="K2398">
        <v>7268.94</v>
      </c>
      <c r="L2398">
        <v>84052.61</v>
      </c>
      <c r="M2398">
        <v>247</v>
      </c>
      <c r="N2398">
        <v>12</v>
      </c>
      <c r="O2398" t="s">
        <v>43</v>
      </c>
    </row>
    <row r="2399" spans="1:15" x14ac:dyDescent="0.25">
      <c r="A2399" t="s">
        <v>129</v>
      </c>
      <c r="B2399" t="s">
        <v>130</v>
      </c>
      <c r="C2399" t="s">
        <v>426</v>
      </c>
      <c r="D2399" t="s">
        <v>79</v>
      </c>
      <c r="E2399" t="s">
        <v>31</v>
      </c>
      <c r="F2399" t="s">
        <v>51</v>
      </c>
      <c r="G2399">
        <v>84746</v>
      </c>
      <c r="H2399">
        <v>853</v>
      </c>
      <c r="I2399">
        <v>237</v>
      </c>
      <c r="J2399">
        <v>41</v>
      </c>
      <c r="K2399">
        <v>1484.44</v>
      </c>
      <c r="L2399">
        <v>7012.71</v>
      </c>
      <c r="M2399">
        <v>23</v>
      </c>
      <c r="N2399">
        <v>13</v>
      </c>
      <c r="O2399" t="s">
        <v>23</v>
      </c>
    </row>
    <row r="2400" spans="1:15" x14ac:dyDescent="0.25">
      <c r="A2400" t="s">
        <v>72</v>
      </c>
      <c r="B2400" t="s">
        <v>73</v>
      </c>
      <c r="C2400" t="s">
        <v>194</v>
      </c>
      <c r="D2400" t="s">
        <v>70</v>
      </c>
      <c r="E2400" t="s">
        <v>31</v>
      </c>
      <c r="F2400" t="s">
        <v>51</v>
      </c>
      <c r="G2400">
        <v>44227</v>
      </c>
      <c r="H2400">
        <v>1198</v>
      </c>
      <c r="I2400">
        <v>653</v>
      </c>
      <c r="J2400">
        <v>84</v>
      </c>
      <c r="K2400">
        <v>3091.87</v>
      </c>
      <c r="L2400">
        <v>23250.46</v>
      </c>
      <c r="M2400">
        <v>52</v>
      </c>
      <c r="N2400">
        <v>20</v>
      </c>
      <c r="O2400" t="s">
        <v>21</v>
      </c>
    </row>
    <row r="2401" spans="1:15" x14ac:dyDescent="0.25">
      <c r="A2401" t="s">
        <v>98</v>
      </c>
      <c r="B2401" t="s">
        <v>99</v>
      </c>
      <c r="C2401" t="s">
        <v>71</v>
      </c>
      <c r="D2401" t="s">
        <v>120</v>
      </c>
      <c r="E2401" t="s">
        <v>42</v>
      </c>
      <c r="F2401" t="s">
        <v>26</v>
      </c>
      <c r="G2401">
        <v>20697</v>
      </c>
      <c r="H2401">
        <v>3101</v>
      </c>
      <c r="I2401">
        <v>1311</v>
      </c>
      <c r="J2401">
        <v>498</v>
      </c>
      <c r="K2401">
        <v>1135.3900000000001</v>
      </c>
      <c r="L2401">
        <v>121848.4</v>
      </c>
      <c r="M2401">
        <v>418</v>
      </c>
      <c r="N2401">
        <v>22</v>
      </c>
      <c r="O2401" t="s">
        <v>21</v>
      </c>
    </row>
    <row r="2402" spans="1:15" x14ac:dyDescent="0.25">
      <c r="A2402" t="s">
        <v>72</v>
      </c>
      <c r="B2402" t="s">
        <v>73</v>
      </c>
      <c r="C2402" t="s">
        <v>479</v>
      </c>
      <c r="D2402" t="s">
        <v>86</v>
      </c>
      <c r="E2402" t="s">
        <v>31</v>
      </c>
      <c r="F2402" t="s">
        <v>32</v>
      </c>
      <c r="G2402">
        <v>26871</v>
      </c>
      <c r="H2402">
        <v>1340</v>
      </c>
      <c r="I2402">
        <v>681</v>
      </c>
      <c r="J2402">
        <v>118</v>
      </c>
      <c r="K2402">
        <v>2181.5</v>
      </c>
      <c r="L2402">
        <v>22216.45</v>
      </c>
      <c r="M2402">
        <v>68</v>
      </c>
      <c r="N2402">
        <v>13</v>
      </c>
      <c r="O2402" t="s">
        <v>21</v>
      </c>
    </row>
    <row r="2403" spans="1:15" x14ac:dyDescent="0.25">
      <c r="A2403" t="s">
        <v>44</v>
      </c>
      <c r="B2403" t="s">
        <v>45</v>
      </c>
      <c r="C2403" t="s">
        <v>501</v>
      </c>
      <c r="D2403" t="s">
        <v>25</v>
      </c>
      <c r="E2403" t="s">
        <v>19</v>
      </c>
      <c r="F2403" t="s">
        <v>32</v>
      </c>
      <c r="G2403">
        <v>17014</v>
      </c>
      <c r="H2403">
        <v>307</v>
      </c>
      <c r="I2403">
        <v>111</v>
      </c>
      <c r="J2403">
        <v>36</v>
      </c>
      <c r="K2403">
        <v>3279.02</v>
      </c>
      <c r="L2403">
        <v>26405.75</v>
      </c>
      <c r="M2403">
        <v>23</v>
      </c>
      <c r="N2403">
        <v>29</v>
      </c>
      <c r="O2403" t="s">
        <v>43</v>
      </c>
    </row>
    <row r="2404" spans="1:15" x14ac:dyDescent="0.25">
      <c r="A2404" t="s">
        <v>178</v>
      </c>
      <c r="B2404" t="s">
        <v>179</v>
      </c>
      <c r="C2404" t="s">
        <v>294</v>
      </c>
      <c r="D2404" t="s">
        <v>149</v>
      </c>
      <c r="E2404" t="s">
        <v>64</v>
      </c>
      <c r="F2404" t="s">
        <v>55</v>
      </c>
      <c r="G2404">
        <v>99304</v>
      </c>
      <c r="H2404">
        <v>512</v>
      </c>
      <c r="I2404">
        <v>225</v>
      </c>
      <c r="J2404">
        <v>19</v>
      </c>
      <c r="K2404">
        <v>1856.66</v>
      </c>
      <c r="L2404">
        <v>2620.64</v>
      </c>
      <c r="M2404">
        <v>8</v>
      </c>
      <c r="N2404">
        <v>7</v>
      </c>
      <c r="O2404" t="s">
        <v>43</v>
      </c>
    </row>
    <row r="2405" spans="1:15" x14ac:dyDescent="0.25">
      <c r="A2405" t="s">
        <v>76</v>
      </c>
      <c r="B2405" t="s">
        <v>77</v>
      </c>
      <c r="C2405" t="s">
        <v>673</v>
      </c>
      <c r="D2405" t="s">
        <v>79</v>
      </c>
      <c r="E2405" t="s">
        <v>42</v>
      </c>
      <c r="F2405" t="s">
        <v>55</v>
      </c>
      <c r="G2405">
        <v>86570</v>
      </c>
      <c r="H2405">
        <v>1903</v>
      </c>
      <c r="I2405">
        <v>1017</v>
      </c>
      <c r="J2405">
        <v>107</v>
      </c>
      <c r="K2405">
        <v>2591.91</v>
      </c>
      <c r="L2405">
        <v>20940.560000000001</v>
      </c>
      <c r="M2405">
        <v>62</v>
      </c>
      <c r="N2405">
        <v>12</v>
      </c>
      <c r="O2405" t="s">
        <v>21</v>
      </c>
    </row>
    <row r="2406" spans="1:15" x14ac:dyDescent="0.25">
      <c r="A2406" t="s">
        <v>38</v>
      </c>
      <c r="B2406" t="s">
        <v>39</v>
      </c>
      <c r="C2406" t="s">
        <v>674</v>
      </c>
      <c r="D2406" t="s">
        <v>106</v>
      </c>
      <c r="E2406" t="s">
        <v>42</v>
      </c>
      <c r="F2406" t="s">
        <v>51</v>
      </c>
      <c r="G2406">
        <v>36706</v>
      </c>
      <c r="H2406">
        <v>1826</v>
      </c>
      <c r="I2406">
        <v>570</v>
      </c>
      <c r="J2406">
        <v>145</v>
      </c>
      <c r="K2406">
        <v>4278.99</v>
      </c>
      <c r="L2406">
        <v>31312.44</v>
      </c>
      <c r="M2406">
        <v>82</v>
      </c>
      <c r="N2406">
        <v>16</v>
      </c>
      <c r="O2406" t="s">
        <v>43</v>
      </c>
    </row>
    <row r="2407" spans="1:15" x14ac:dyDescent="0.25">
      <c r="A2407" t="s">
        <v>38</v>
      </c>
      <c r="B2407" t="s">
        <v>39</v>
      </c>
      <c r="C2407" t="s">
        <v>298</v>
      </c>
      <c r="D2407" t="s">
        <v>41</v>
      </c>
      <c r="E2407" t="s">
        <v>42</v>
      </c>
      <c r="F2407" t="s">
        <v>26</v>
      </c>
      <c r="G2407">
        <v>23959</v>
      </c>
      <c r="H2407">
        <v>954</v>
      </c>
      <c r="I2407">
        <v>311</v>
      </c>
      <c r="J2407">
        <v>52</v>
      </c>
      <c r="K2407">
        <v>2750.91</v>
      </c>
      <c r="L2407">
        <v>11752.04</v>
      </c>
      <c r="M2407">
        <v>26</v>
      </c>
      <c r="N2407">
        <v>9</v>
      </c>
      <c r="O2407" t="s">
        <v>23</v>
      </c>
    </row>
    <row r="2408" spans="1:15" x14ac:dyDescent="0.25">
      <c r="A2408" t="s">
        <v>27</v>
      </c>
      <c r="B2408" t="s">
        <v>28</v>
      </c>
      <c r="C2408" t="s">
        <v>263</v>
      </c>
      <c r="D2408" t="s">
        <v>30</v>
      </c>
      <c r="E2408" t="s">
        <v>31</v>
      </c>
      <c r="F2408" t="s">
        <v>32</v>
      </c>
      <c r="G2408">
        <v>17291</v>
      </c>
      <c r="H2408">
        <v>1309</v>
      </c>
      <c r="I2408">
        <v>677</v>
      </c>
      <c r="J2408">
        <v>181</v>
      </c>
      <c r="K2408">
        <v>588.24</v>
      </c>
      <c r="L2408">
        <v>74755.34</v>
      </c>
      <c r="M2408">
        <v>129</v>
      </c>
      <c r="N2408">
        <v>9</v>
      </c>
      <c r="O2408" t="s">
        <v>23</v>
      </c>
    </row>
    <row r="2409" spans="1:15" x14ac:dyDescent="0.25">
      <c r="A2409" t="s">
        <v>44</v>
      </c>
      <c r="B2409" t="s">
        <v>45</v>
      </c>
      <c r="C2409" t="s">
        <v>220</v>
      </c>
      <c r="D2409" t="s">
        <v>18</v>
      </c>
      <c r="E2409" t="s">
        <v>19</v>
      </c>
      <c r="F2409" t="s">
        <v>20</v>
      </c>
      <c r="G2409">
        <v>13782</v>
      </c>
      <c r="H2409">
        <v>350</v>
      </c>
      <c r="I2409">
        <v>88</v>
      </c>
      <c r="J2409">
        <v>39</v>
      </c>
      <c r="K2409">
        <v>2139.11</v>
      </c>
      <c r="L2409">
        <v>27543.599999999999</v>
      </c>
      <c r="M2409">
        <v>24</v>
      </c>
      <c r="N2409">
        <v>9</v>
      </c>
      <c r="O2409" t="s">
        <v>21</v>
      </c>
    </row>
    <row r="2410" spans="1:15" x14ac:dyDescent="0.25">
      <c r="A2410" t="s">
        <v>72</v>
      </c>
      <c r="B2410" t="s">
        <v>73</v>
      </c>
      <c r="C2410" t="s">
        <v>389</v>
      </c>
      <c r="D2410" t="s">
        <v>63</v>
      </c>
      <c r="E2410" t="s">
        <v>31</v>
      </c>
      <c r="F2410" t="s">
        <v>32</v>
      </c>
      <c r="G2410">
        <v>64478</v>
      </c>
      <c r="H2410">
        <v>2545</v>
      </c>
      <c r="I2410">
        <v>1075</v>
      </c>
      <c r="J2410">
        <v>253</v>
      </c>
      <c r="K2410">
        <v>6378.69</v>
      </c>
      <c r="L2410">
        <v>68982.09</v>
      </c>
      <c r="M2410">
        <v>168</v>
      </c>
      <c r="N2410">
        <v>23</v>
      </c>
      <c r="O2410" t="s">
        <v>21</v>
      </c>
    </row>
    <row r="2411" spans="1:15" x14ac:dyDescent="0.25">
      <c r="A2411" t="s">
        <v>47</v>
      </c>
      <c r="B2411" t="s">
        <v>48</v>
      </c>
      <c r="C2411" t="s">
        <v>241</v>
      </c>
      <c r="D2411" t="s">
        <v>41</v>
      </c>
      <c r="E2411" t="s">
        <v>37</v>
      </c>
      <c r="F2411" t="s">
        <v>20</v>
      </c>
      <c r="G2411">
        <v>14946</v>
      </c>
      <c r="H2411">
        <v>467</v>
      </c>
      <c r="I2411">
        <v>235</v>
      </c>
      <c r="J2411">
        <v>31</v>
      </c>
      <c r="K2411">
        <v>980.13</v>
      </c>
      <c r="L2411">
        <v>6216.15</v>
      </c>
      <c r="M2411">
        <v>17</v>
      </c>
      <c r="N2411">
        <v>14</v>
      </c>
      <c r="O2411" t="s">
        <v>43</v>
      </c>
    </row>
    <row r="2412" spans="1:15" x14ac:dyDescent="0.25">
      <c r="A2412" t="s">
        <v>38</v>
      </c>
      <c r="B2412" t="s">
        <v>39</v>
      </c>
      <c r="C2412" t="s">
        <v>485</v>
      </c>
      <c r="D2412" t="s">
        <v>106</v>
      </c>
      <c r="E2412" t="s">
        <v>42</v>
      </c>
      <c r="F2412" t="s">
        <v>55</v>
      </c>
      <c r="G2412">
        <v>22018</v>
      </c>
      <c r="H2412">
        <v>1079</v>
      </c>
      <c r="I2412">
        <v>513</v>
      </c>
      <c r="J2412">
        <v>63</v>
      </c>
      <c r="K2412">
        <v>3144.6</v>
      </c>
      <c r="L2412">
        <v>14948.94</v>
      </c>
      <c r="M2412">
        <v>37</v>
      </c>
      <c r="N2412">
        <v>26</v>
      </c>
      <c r="O2412" t="s">
        <v>23</v>
      </c>
    </row>
    <row r="2413" spans="1:15" x14ac:dyDescent="0.25">
      <c r="A2413" t="s">
        <v>98</v>
      </c>
      <c r="B2413" t="s">
        <v>99</v>
      </c>
      <c r="C2413" t="s">
        <v>675</v>
      </c>
      <c r="D2413" t="s">
        <v>120</v>
      </c>
      <c r="E2413" t="s">
        <v>42</v>
      </c>
      <c r="F2413" t="s">
        <v>26</v>
      </c>
      <c r="G2413">
        <v>20652</v>
      </c>
      <c r="H2413">
        <v>3061</v>
      </c>
      <c r="I2413">
        <v>866</v>
      </c>
      <c r="J2413">
        <v>556</v>
      </c>
      <c r="K2413">
        <v>1783.1</v>
      </c>
      <c r="L2413">
        <v>207565.64</v>
      </c>
      <c r="M2413">
        <v>438</v>
      </c>
      <c r="N2413">
        <v>30</v>
      </c>
      <c r="O2413" t="s">
        <v>43</v>
      </c>
    </row>
    <row r="2414" spans="1:15" x14ac:dyDescent="0.25">
      <c r="A2414" t="s">
        <v>27</v>
      </c>
      <c r="B2414" t="s">
        <v>28</v>
      </c>
      <c r="C2414" t="s">
        <v>550</v>
      </c>
      <c r="D2414" t="s">
        <v>30</v>
      </c>
      <c r="E2414" t="s">
        <v>31</v>
      </c>
      <c r="F2414" t="s">
        <v>26</v>
      </c>
      <c r="G2414">
        <v>60385</v>
      </c>
      <c r="H2414">
        <v>3370</v>
      </c>
      <c r="I2414">
        <v>1487</v>
      </c>
      <c r="J2414">
        <v>409</v>
      </c>
      <c r="K2414">
        <v>1612.21</v>
      </c>
      <c r="L2414">
        <v>148345.82</v>
      </c>
      <c r="M2414">
        <v>284</v>
      </c>
      <c r="N2414">
        <v>27</v>
      </c>
      <c r="O2414" t="s">
        <v>43</v>
      </c>
    </row>
    <row r="2415" spans="1:15" x14ac:dyDescent="0.25">
      <c r="A2415" t="s">
        <v>72</v>
      </c>
      <c r="B2415" t="s">
        <v>73</v>
      </c>
      <c r="C2415" t="s">
        <v>655</v>
      </c>
      <c r="D2415" t="s">
        <v>86</v>
      </c>
      <c r="E2415" t="s">
        <v>31</v>
      </c>
      <c r="F2415" t="s">
        <v>55</v>
      </c>
      <c r="G2415">
        <v>29741</v>
      </c>
      <c r="H2415">
        <v>1059</v>
      </c>
      <c r="I2415">
        <v>486</v>
      </c>
      <c r="J2415">
        <v>83</v>
      </c>
      <c r="K2415">
        <v>2575.0100000000002</v>
      </c>
      <c r="L2415">
        <v>18613.87</v>
      </c>
      <c r="M2415">
        <v>51</v>
      </c>
      <c r="N2415">
        <v>14</v>
      </c>
      <c r="O2415" t="s">
        <v>43</v>
      </c>
    </row>
    <row r="2416" spans="1:15" x14ac:dyDescent="0.25">
      <c r="A2416" t="s">
        <v>98</v>
      </c>
      <c r="B2416" t="s">
        <v>99</v>
      </c>
      <c r="C2416" t="s">
        <v>548</v>
      </c>
      <c r="D2416" t="s">
        <v>68</v>
      </c>
      <c r="E2416" t="s">
        <v>42</v>
      </c>
      <c r="F2416" t="s">
        <v>55</v>
      </c>
      <c r="G2416">
        <v>10542</v>
      </c>
      <c r="H2416">
        <v>1292</v>
      </c>
      <c r="I2416">
        <v>447</v>
      </c>
      <c r="J2416">
        <v>164</v>
      </c>
      <c r="K2416">
        <v>569.13</v>
      </c>
      <c r="L2416">
        <v>52423.22</v>
      </c>
      <c r="M2416">
        <v>115</v>
      </c>
      <c r="N2416">
        <v>13</v>
      </c>
      <c r="O2416" t="s">
        <v>43</v>
      </c>
    </row>
    <row r="2417" spans="1:15" x14ac:dyDescent="0.25">
      <c r="A2417" t="s">
        <v>92</v>
      </c>
      <c r="B2417" t="s">
        <v>93</v>
      </c>
      <c r="C2417" t="s">
        <v>442</v>
      </c>
      <c r="D2417" t="s">
        <v>149</v>
      </c>
      <c r="E2417" t="s">
        <v>31</v>
      </c>
      <c r="F2417" t="s">
        <v>55</v>
      </c>
      <c r="G2417">
        <v>78882</v>
      </c>
      <c r="H2417">
        <v>1160</v>
      </c>
      <c r="I2417">
        <v>604</v>
      </c>
      <c r="J2417">
        <v>23</v>
      </c>
      <c r="K2417">
        <v>4380.6400000000003</v>
      </c>
      <c r="L2417">
        <v>3083.36</v>
      </c>
      <c r="M2417">
        <v>8</v>
      </c>
      <c r="N2417">
        <v>11</v>
      </c>
      <c r="O2417" t="s">
        <v>23</v>
      </c>
    </row>
    <row r="2418" spans="1:15" x14ac:dyDescent="0.25">
      <c r="A2418" t="s">
        <v>52</v>
      </c>
      <c r="B2418" t="s">
        <v>53</v>
      </c>
      <c r="C2418" t="s">
        <v>412</v>
      </c>
      <c r="D2418" t="s">
        <v>89</v>
      </c>
      <c r="E2418" t="s">
        <v>37</v>
      </c>
      <c r="F2418" t="s">
        <v>55</v>
      </c>
      <c r="G2418">
        <v>52932</v>
      </c>
      <c r="H2418">
        <v>2876</v>
      </c>
      <c r="I2418">
        <v>958</v>
      </c>
      <c r="J2418">
        <v>424</v>
      </c>
      <c r="K2418">
        <v>1277.96</v>
      </c>
      <c r="L2418">
        <v>145820.23000000001</v>
      </c>
      <c r="M2418">
        <v>338</v>
      </c>
      <c r="N2418">
        <v>17</v>
      </c>
      <c r="O2418" t="s">
        <v>23</v>
      </c>
    </row>
    <row r="2419" spans="1:15" x14ac:dyDescent="0.25">
      <c r="A2419" t="s">
        <v>113</v>
      </c>
      <c r="B2419" t="s">
        <v>114</v>
      </c>
      <c r="C2419" t="s">
        <v>226</v>
      </c>
      <c r="D2419" t="s">
        <v>36</v>
      </c>
      <c r="E2419" t="s">
        <v>19</v>
      </c>
      <c r="F2419" t="s">
        <v>20</v>
      </c>
      <c r="G2419">
        <v>22331</v>
      </c>
      <c r="H2419">
        <v>1320</v>
      </c>
      <c r="I2419">
        <v>689</v>
      </c>
      <c r="J2419">
        <v>158</v>
      </c>
      <c r="K2419">
        <v>4851.22</v>
      </c>
      <c r="L2419">
        <v>39217.519999999997</v>
      </c>
      <c r="M2419">
        <v>103</v>
      </c>
      <c r="N2419">
        <v>9</v>
      </c>
      <c r="O2419" t="s">
        <v>21</v>
      </c>
    </row>
    <row r="2420" spans="1:15" x14ac:dyDescent="0.25">
      <c r="A2420" t="s">
        <v>76</v>
      </c>
      <c r="B2420" t="s">
        <v>77</v>
      </c>
      <c r="C2420" t="s">
        <v>213</v>
      </c>
      <c r="D2420" t="s">
        <v>79</v>
      </c>
      <c r="E2420" t="s">
        <v>42</v>
      </c>
      <c r="F2420" t="s">
        <v>26</v>
      </c>
      <c r="G2420">
        <v>25559</v>
      </c>
      <c r="H2420">
        <v>371</v>
      </c>
      <c r="I2420">
        <v>135</v>
      </c>
      <c r="J2420">
        <v>13</v>
      </c>
      <c r="K2420">
        <v>736.76</v>
      </c>
      <c r="L2420">
        <v>2196.6999999999998</v>
      </c>
      <c r="M2420">
        <v>8</v>
      </c>
      <c r="N2420">
        <v>18</v>
      </c>
      <c r="O2420" t="s">
        <v>21</v>
      </c>
    </row>
    <row r="2421" spans="1:15" x14ac:dyDescent="0.25">
      <c r="A2421" t="s">
        <v>33</v>
      </c>
      <c r="B2421" t="s">
        <v>34</v>
      </c>
      <c r="C2421" t="s">
        <v>273</v>
      </c>
      <c r="D2421" t="s">
        <v>36</v>
      </c>
      <c r="E2421" t="s">
        <v>37</v>
      </c>
      <c r="F2421" t="s">
        <v>20</v>
      </c>
      <c r="G2421">
        <v>44112</v>
      </c>
      <c r="H2421">
        <v>2286</v>
      </c>
      <c r="I2421">
        <v>1069</v>
      </c>
      <c r="J2421">
        <v>201</v>
      </c>
      <c r="K2421">
        <v>6247.61</v>
      </c>
      <c r="L2421">
        <v>57137.25</v>
      </c>
      <c r="M2421">
        <v>170</v>
      </c>
      <c r="N2421">
        <v>26</v>
      </c>
      <c r="O2421" t="s">
        <v>23</v>
      </c>
    </row>
    <row r="2422" spans="1:15" x14ac:dyDescent="0.25">
      <c r="A2422" t="s">
        <v>47</v>
      </c>
      <c r="B2422" t="s">
        <v>48</v>
      </c>
      <c r="C2422" t="s">
        <v>485</v>
      </c>
      <c r="D2422" t="s">
        <v>41</v>
      </c>
      <c r="E2422" t="s">
        <v>37</v>
      </c>
      <c r="F2422" t="s">
        <v>32</v>
      </c>
      <c r="G2422">
        <v>25375</v>
      </c>
      <c r="H2422">
        <v>1223</v>
      </c>
      <c r="I2422">
        <v>559</v>
      </c>
      <c r="J2422">
        <v>107</v>
      </c>
      <c r="K2422">
        <v>2952.85</v>
      </c>
      <c r="L2422">
        <v>20209.93</v>
      </c>
      <c r="M2422">
        <v>74</v>
      </c>
      <c r="N2422">
        <v>20</v>
      </c>
      <c r="O2422" t="s">
        <v>21</v>
      </c>
    </row>
    <row r="2423" spans="1:15" x14ac:dyDescent="0.25">
      <c r="A2423" t="s">
        <v>98</v>
      </c>
      <c r="B2423" t="s">
        <v>99</v>
      </c>
      <c r="C2423" t="s">
        <v>494</v>
      </c>
      <c r="D2423" t="s">
        <v>120</v>
      </c>
      <c r="E2423" t="s">
        <v>42</v>
      </c>
      <c r="F2423" t="s">
        <v>20</v>
      </c>
      <c r="G2423">
        <v>14257</v>
      </c>
      <c r="H2423">
        <v>1707</v>
      </c>
      <c r="I2423">
        <v>664</v>
      </c>
      <c r="J2423">
        <v>329</v>
      </c>
      <c r="K2423">
        <v>1321.22</v>
      </c>
      <c r="L2423">
        <v>112235.93</v>
      </c>
      <c r="M2423">
        <v>254</v>
      </c>
      <c r="N2423">
        <v>13</v>
      </c>
      <c r="O2423" t="s">
        <v>23</v>
      </c>
    </row>
    <row r="2424" spans="1:15" x14ac:dyDescent="0.25">
      <c r="A2424" t="s">
        <v>38</v>
      </c>
      <c r="B2424" t="s">
        <v>39</v>
      </c>
      <c r="C2424" t="s">
        <v>396</v>
      </c>
      <c r="D2424" t="s">
        <v>106</v>
      </c>
      <c r="E2424" t="s">
        <v>42</v>
      </c>
      <c r="F2424" t="s">
        <v>26</v>
      </c>
      <c r="G2424">
        <v>15676</v>
      </c>
      <c r="H2424">
        <v>833</v>
      </c>
      <c r="I2424">
        <v>330</v>
      </c>
      <c r="J2424">
        <v>52</v>
      </c>
      <c r="K2424">
        <v>2488.85</v>
      </c>
      <c r="L2424">
        <v>8652.9599999999991</v>
      </c>
      <c r="M2424">
        <v>35</v>
      </c>
      <c r="N2424">
        <v>11</v>
      </c>
      <c r="O2424" t="s">
        <v>43</v>
      </c>
    </row>
    <row r="2425" spans="1:15" x14ac:dyDescent="0.25">
      <c r="A2425" t="s">
        <v>38</v>
      </c>
      <c r="B2425" t="s">
        <v>39</v>
      </c>
      <c r="C2425" t="s">
        <v>676</v>
      </c>
      <c r="D2425" t="s">
        <v>49</v>
      </c>
      <c r="E2425" t="s">
        <v>42</v>
      </c>
      <c r="F2425" t="s">
        <v>51</v>
      </c>
      <c r="G2425">
        <v>19252</v>
      </c>
      <c r="H2425">
        <v>747</v>
      </c>
      <c r="I2425">
        <v>342</v>
      </c>
      <c r="J2425">
        <v>58</v>
      </c>
      <c r="K2425">
        <v>2098.19</v>
      </c>
      <c r="L2425">
        <v>12372.8</v>
      </c>
      <c r="M2425">
        <v>31</v>
      </c>
      <c r="N2425">
        <v>23</v>
      </c>
      <c r="O2425" t="s">
        <v>43</v>
      </c>
    </row>
    <row r="2426" spans="1:15" x14ac:dyDescent="0.25">
      <c r="A2426" t="s">
        <v>44</v>
      </c>
      <c r="B2426" t="s">
        <v>45</v>
      </c>
      <c r="C2426" t="s">
        <v>451</v>
      </c>
      <c r="D2426" t="s">
        <v>25</v>
      </c>
      <c r="E2426" t="s">
        <v>19</v>
      </c>
      <c r="F2426" t="s">
        <v>51</v>
      </c>
      <c r="G2426">
        <v>11011</v>
      </c>
      <c r="H2426">
        <v>318</v>
      </c>
      <c r="I2426">
        <v>94</v>
      </c>
      <c r="J2426">
        <v>35</v>
      </c>
      <c r="K2426">
        <v>2059.9</v>
      </c>
      <c r="L2426">
        <v>16208.48</v>
      </c>
      <c r="M2426">
        <v>21</v>
      </c>
      <c r="N2426">
        <v>28</v>
      </c>
      <c r="O2426" t="s">
        <v>21</v>
      </c>
    </row>
    <row r="2427" spans="1:15" x14ac:dyDescent="0.25">
      <c r="A2427" t="s">
        <v>38</v>
      </c>
      <c r="B2427" t="s">
        <v>39</v>
      </c>
      <c r="C2427" t="s">
        <v>556</v>
      </c>
      <c r="D2427" t="s">
        <v>106</v>
      </c>
      <c r="E2427" t="s">
        <v>42</v>
      </c>
      <c r="F2427" t="s">
        <v>32</v>
      </c>
      <c r="G2427">
        <v>26849</v>
      </c>
      <c r="H2427">
        <v>1132</v>
      </c>
      <c r="I2427">
        <v>309</v>
      </c>
      <c r="J2427">
        <v>80</v>
      </c>
      <c r="K2427">
        <v>2820.8</v>
      </c>
      <c r="L2427">
        <v>14213.08</v>
      </c>
      <c r="M2427">
        <v>47</v>
      </c>
      <c r="N2427">
        <v>15</v>
      </c>
      <c r="O2427" t="s">
        <v>21</v>
      </c>
    </row>
    <row r="2428" spans="1:15" x14ac:dyDescent="0.25">
      <c r="A2428" t="s">
        <v>47</v>
      </c>
      <c r="B2428" t="s">
        <v>48</v>
      </c>
      <c r="C2428" t="s">
        <v>442</v>
      </c>
      <c r="D2428" t="s">
        <v>41</v>
      </c>
      <c r="E2428" t="s">
        <v>37</v>
      </c>
      <c r="F2428" t="s">
        <v>55</v>
      </c>
      <c r="G2428">
        <v>51081</v>
      </c>
      <c r="H2428">
        <v>1577</v>
      </c>
      <c r="I2428">
        <v>589</v>
      </c>
      <c r="J2428">
        <v>157</v>
      </c>
      <c r="K2428">
        <v>5096.91</v>
      </c>
      <c r="L2428">
        <v>31290.67</v>
      </c>
      <c r="M2428">
        <v>100</v>
      </c>
      <c r="N2428">
        <v>25</v>
      </c>
      <c r="O2428" t="s">
        <v>43</v>
      </c>
    </row>
    <row r="2429" spans="1:15" x14ac:dyDescent="0.25">
      <c r="A2429" t="s">
        <v>178</v>
      </c>
      <c r="B2429" t="s">
        <v>179</v>
      </c>
      <c r="C2429" t="s">
        <v>220</v>
      </c>
      <c r="D2429" t="s">
        <v>149</v>
      </c>
      <c r="E2429" t="s">
        <v>64</v>
      </c>
      <c r="F2429" t="s">
        <v>20</v>
      </c>
      <c r="G2429">
        <v>75724</v>
      </c>
      <c r="H2429">
        <v>449</v>
      </c>
      <c r="I2429">
        <v>122</v>
      </c>
      <c r="J2429">
        <v>10</v>
      </c>
      <c r="K2429">
        <v>1556.64</v>
      </c>
      <c r="L2429">
        <v>1488.42</v>
      </c>
      <c r="M2429">
        <v>5</v>
      </c>
      <c r="N2429">
        <v>24</v>
      </c>
      <c r="O2429" t="s">
        <v>43</v>
      </c>
    </row>
    <row r="2430" spans="1:15" x14ac:dyDescent="0.25">
      <c r="A2430" t="s">
        <v>72</v>
      </c>
      <c r="B2430" t="s">
        <v>73</v>
      </c>
      <c r="C2430" t="s">
        <v>237</v>
      </c>
      <c r="D2430" t="s">
        <v>70</v>
      </c>
      <c r="E2430" t="s">
        <v>31</v>
      </c>
      <c r="F2430" t="s">
        <v>20</v>
      </c>
      <c r="G2430">
        <v>37022</v>
      </c>
      <c r="H2430">
        <v>1037</v>
      </c>
      <c r="I2430">
        <v>548</v>
      </c>
      <c r="J2430">
        <v>104</v>
      </c>
      <c r="K2430">
        <v>1722.78</v>
      </c>
      <c r="L2430">
        <v>27149.82</v>
      </c>
      <c r="M2430">
        <v>61</v>
      </c>
      <c r="N2430">
        <v>18</v>
      </c>
      <c r="O2430" t="s">
        <v>21</v>
      </c>
    </row>
    <row r="2431" spans="1:15" x14ac:dyDescent="0.25">
      <c r="A2431" t="s">
        <v>47</v>
      </c>
      <c r="B2431" t="s">
        <v>48</v>
      </c>
      <c r="C2431" t="s">
        <v>303</v>
      </c>
      <c r="D2431" t="s">
        <v>106</v>
      </c>
      <c r="E2431" t="s">
        <v>37</v>
      </c>
      <c r="F2431" t="s">
        <v>26</v>
      </c>
      <c r="G2431">
        <v>50261</v>
      </c>
      <c r="H2431">
        <v>2258</v>
      </c>
      <c r="I2431">
        <v>591</v>
      </c>
      <c r="J2431">
        <v>135</v>
      </c>
      <c r="K2431">
        <v>4336.87</v>
      </c>
      <c r="L2431">
        <v>28137.77</v>
      </c>
      <c r="M2431">
        <v>73</v>
      </c>
      <c r="N2431">
        <v>30</v>
      </c>
      <c r="O2431" t="s">
        <v>21</v>
      </c>
    </row>
    <row r="2432" spans="1:15" x14ac:dyDescent="0.25">
      <c r="A2432" t="s">
        <v>98</v>
      </c>
      <c r="B2432" t="s">
        <v>99</v>
      </c>
      <c r="C2432" t="s">
        <v>523</v>
      </c>
      <c r="D2432" t="s">
        <v>103</v>
      </c>
      <c r="E2432" t="s">
        <v>42</v>
      </c>
      <c r="F2432" t="s">
        <v>55</v>
      </c>
      <c r="G2432">
        <v>27875</v>
      </c>
      <c r="H2432">
        <v>2630</v>
      </c>
      <c r="I2432">
        <v>790</v>
      </c>
      <c r="J2432">
        <v>335</v>
      </c>
      <c r="K2432">
        <v>979.04</v>
      </c>
      <c r="L2432">
        <v>117467.47</v>
      </c>
      <c r="M2432">
        <v>280</v>
      </c>
      <c r="N2432">
        <v>21</v>
      </c>
      <c r="O2432" t="s">
        <v>43</v>
      </c>
    </row>
    <row r="2433" spans="1:15" x14ac:dyDescent="0.25">
      <c r="A2433" t="s">
        <v>38</v>
      </c>
      <c r="B2433" t="s">
        <v>39</v>
      </c>
      <c r="C2433" t="s">
        <v>230</v>
      </c>
      <c r="D2433" t="s">
        <v>106</v>
      </c>
      <c r="E2433" t="s">
        <v>42</v>
      </c>
      <c r="F2433" t="s">
        <v>20</v>
      </c>
      <c r="G2433">
        <v>22373</v>
      </c>
      <c r="H2433">
        <v>985</v>
      </c>
      <c r="I2433">
        <v>319</v>
      </c>
      <c r="J2433">
        <v>83</v>
      </c>
      <c r="K2433">
        <v>2825.73</v>
      </c>
      <c r="L2433">
        <v>15614.25</v>
      </c>
      <c r="M2433">
        <v>55</v>
      </c>
      <c r="N2433">
        <v>20</v>
      </c>
      <c r="O2433" t="s">
        <v>23</v>
      </c>
    </row>
    <row r="2434" spans="1:15" x14ac:dyDescent="0.25">
      <c r="A2434" t="s">
        <v>15</v>
      </c>
      <c r="B2434" t="s">
        <v>16</v>
      </c>
      <c r="C2434" t="s">
        <v>519</v>
      </c>
      <c r="D2434" t="s">
        <v>25</v>
      </c>
      <c r="E2434" t="s">
        <v>19</v>
      </c>
      <c r="F2434" t="s">
        <v>32</v>
      </c>
      <c r="G2434">
        <v>24259</v>
      </c>
      <c r="H2434">
        <v>448</v>
      </c>
      <c r="I2434">
        <v>204</v>
      </c>
      <c r="J2434">
        <v>46</v>
      </c>
      <c r="K2434">
        <v>4117.82</v>
      </c>
      <c r="L2434">
        <v>28348.26</v>
      </c>
      <c r="M2434">
        <v>22</v>
      </c>
      <c r="N2434">
        <v>18</v>
      </c>
      <c r="O2434" t="s">
        <v>23</v>
      </c>
    </row>
    <row r="2435" spans="1:15" x14ac:dyDescent="0.25">
      <c r="A2435" t="s">
        <v>47</v>
      </c>
      <c r="B2435" t="s">
        <v>48</v>
      </c>
      <c r="C2435" t="s">
        <v>199</v>
      </c>
      <c r="D2435" t="s">
        <v>106</v>
      </c>
      <c r="E2435" t="s">
        <v>37</v>
      </c>
      <c r="F2435" t="s">
        <v>32</v>
      </c>
      <c r="G2435">
        <v>48508</v>
      </c>
      <c r="H2435">
        <v>1753</v>
      </c>
      <c r="I2435">
        <v>511</v>
      </c>
      <c r="J2435">
        <v>131</v>
      </c>
      <c r="K2435">
        <v>3213.84</v>
      </c>
      <c r="L2435">
        <v>25416.41</v>
      </c>
      <c r="M2435">
        <v>73</v>
      </c>
      <c r="N2435">
        <v>13</v>
      </c>
      <c r="O2435" t="s">
        <v>43</v>
      </c>
    </row>
    <row r="2436" spans="1:15" x14ac:dyDescent="0.25">
      <c r="A2436" t="s">
        <v>47</v>
      </c>
      <c r="B2436" t="s">
        <v>48</v>
      </c>
      <c r="C2436" t="s">
        <v>422</v>
      </c>
      <c r="D2436" t="s">
        <v>49</v>
      </c>
      <c r="E2436" t="s">
        <v>37</v>
      </c>
      <c r="F2436" t="s">
        <v>26</v>
      </c>
      <c r="G2436">
        <v>54436</v>
      </c>
      <c r="H2436">
        <v>2175</v>
      </c>
      <c r="I2436">
        <v>729</v>
      </c>
      <c r="J2436">
        <v>117</v>
      </c>
      <c r="K2436">
        <v>4108.33</v>
      </c>
      <c r="L2436">
        <v>28336.49</v>
      </c>
      <c r="M2436">
        <v>68</v>
      </c>
      <c r="N2436">
        <v>7</v>
      </c>
      <c r="O2436" t="s">
        <v>43</v>
      </c>
    </row>
    <row r="2437" spans="1:15" x14ac:dyDescent="0.25">
      <c r="A2437" t="s">
        <v>27</v>
      </c>
      <c r="B2437" t="s">
        <v>28</v>
      </c>
      <c r="C2437" t="s">
        <v>539</v>
      </c>
      <c r="D2437" t="s">
        <v>30</v>
      </c>
      <c r="E2437" t="s">
        <v>31</v>
      </c>
      <c r="F2437" t="s">
        <v>51</v>
      </c>
      <c r="G2437">
        <v>57750</v>
      </c>
      <c r="H2437">
        <v>2663</v>
      </c>
      <c r="I2437">
        <v>1149</v>
      </c>
      <c r="J2437">
        <v>269</v>
      </c>
      <c r="K2437">
        <v>578.22</v>
      </c>
      <c r="L2437">
        <v>81631.09</v>
      </c>
      <c r="M2437">
        <v>214</v>
      </c>
      <c r="N2437">
        <v>22</v>
      </c>
      <c r="O2437" t="s">
        <v>43</v>
      </c>
    </row>
    <row r="2438" spans="1:15" x14ac:dyDescent="0.25">
      <c r="A2438" t="s">
        <v>60</v>
      </c>
      <c r="B2438" t="s">
        <v>61</v>
      </c>
      <c r="C2438" t="s">
        <v>537</v>
      </c>
      <c r="D2438" t="s">
        <v>63</v>
      </c>
      <c r="E2438" t="s">
        <v>64</v>
      </c>
      <c r="F2438" t="s">
        <v>20</v>
      </c>
      <c r="G2438">
        <v>55952</v>
      </c>
      <c r="H2438">
        <v>2111</v>
      </c>
      <c r="I2438">
        <v>652</v>
      </c>
      <c r="J2438">
        <v>177</v>
      </c>
      <c r="K2438">
        <v>3913.52</v>
      </c>
      <c r="L2438">
        <v>32675.63</v>
      </c>
      <c r="M2438">
        <v>115</v>
      </c>
      <c r="N2438">
        <v>22</v>
      </c>
      <c r="O2438" t="s">
        <v>21</v>
      </c>
    </row>
    <row r="2439" spans="1:15" x14ac:dyDescent="0.25">
      <c r="A2439" t="s">
        <v>72</v>
      </c>
      <c r="B2439" t="s">
        <v>73</v>
      </c>
      <c r="C2439" t="s">
        <v>273</v>
      </c>
      <c r="D2439" t="s">
        <v>86</v>
      </c>
      <c r="E2439" t="s">
        <v>31</v>
      </c>
      <c r="F2439" t="s">
        <v>20</v>
      </c>
      <c r="G2439">
        <v>51468</v>
      </c>
      <c r="H2439">
        <v>1543</v>
      </c>
      <c r="I2439">
        <v>460</v>
      </c>
      <c r="J2439">
        <v>126</v>
      </c>
      <c r="K2439">
        <v>2976.82</v>
      </c>
      <c r="L2439">
        <v>26284.73</v>
      </c>
      <c r="M2439">
        <v>74</v>
      </c>
      <c r="N2439">
        <v>25</v>
      </c>
      <c r="O2439" t="s">
        <v>43</v>
      </c>
    </row>
    <row r="2440" spans="1:15" x14ac:dyDescent="0.25">
      <c r="A2440" t="s">
        <v>15</v>
      </c>
      <c r="B2440" t="s">
        <v>16</v>
      </c>
      <c r="C2440" t="s">
        <v>582</v>
      </c>
      <c r="D2440" t="s">
        <v>91</v>
      </c>
      <c r="E2440" t="s">
        <v>19</v>
      </c>
      <c r="F2440" t="s">
        <v>20</v>
      </c>
      <c r="G2440">
        <v>21216</v>
      </c>
      <c r="H2440">
        <v>481</v>
      </c>
      <c r="I2440">
        <v>121</v>
      </c>
      <c r="J2440">
        <v>52</v>
      </c>
      <c r="K2440">
        <v>3465.8</v>
      </c>
      <c r="L2440">
        <v>24507.79</v>
      </c>
      <c r="M2440">
        <v>32</v>
      </c>
      <c r="N2440">
        <v>14</v>
      </c>
      <c r="O2440" t="s">
        <v>43</v>
      </c>
    </row>
    <row r="2441" spans="1:15" x14ac:dyDescent="0.25">
      <c r="A2441" t="s">
        <v>92</v>
      </c>
      <c r="B2441" t="s">
        <v>93</v>
      </c>
      <c r="C2441" t="s">
        <v>350</v>
      </c>
      <c r="D2441" t="s">
        <v>95</v>
      </c>
      <c r="E2441" t="s">
        <v>31</v>
      </c>
      <c r="F2441" t="s">
        <v>51</v>
      </c>
      <c r="G2441">
        <v>62600</v>
      </c>
      <c r="H2441">
        <v>460</v>
      </c>
      <c r="I2441">
        <v>211</v>
      </c>
      <c r="J2441">
        <v>16</v>
      </c>
      <c r="K2441">
        <v>1023.15</v>
      </c>
      <c r="L2441">
        <v>2195.63</v>
      </c>
      <c r="M2441">
        <v>8</v>
      </c>
      <c r="O2441" t="s">
        <v>21</v>
      </c>
    </row>
    <row r="2442" spans="1:15" x14ac:dyDescent="0.25">
      <c r="A2442" t="s">
        <v>129</v>
      </c>
      <c r="B2442" t="s">
        <v>130</v>
      </c>
      <c r="C2442" t="s">
        <v>572</v>
      </c>
      <c r="D2442" t="s">
        <v>82</v>
      </c>
      <c r="E2442" t="s">
        <v>31</v>
      </c>
      <c r="F2442" t="s">
        <v>51</v>
      </c>
      <c r="G2442">
        <v>65361</v>
      </c>
      <c r="H2442">
        <v>1394</v>
      </c>
      <c r="I2442">
        <v>613</v>
      </c>
      <c r="J2442">
        <v>62</v>
      </c>
      <c r="K2442">
        <v>1864.37</v>
      </c>
      <c r="L2442">
        <v>12051.5</v>
      </c>
      <c r="M2442">
        <v>39</v>
      </c>
      <c r="N2442">
        <v>9</v>
      </c>
      <c r="O2442" t="s">
        <v>43</v>
      </c>
    </row>
    <row r="2443" spans="1:15" x14ac:dyDescent="0.25">
      <c r="A2443" t="s">
        <v>33</v>
      </c>
      <c r="B2443" t="s">
        <v>34</v>
      </c>
      <c r="C2443" t="s">
        <v>142</v>
      </c>
      <c r="D2443" t="s">
        <v>164</v>
      </c>
      <c r="E2443" t="s">
        <v>37</v>
      </c>
      <c r="F2443" t="s">
        <v>55</v>
      </c>
      <c r="G2443">
        <v>26169</v>
      </c>
      <c r="H2443">
        <v>1157</v>
      </c>
      <c r="I2443">
        <v>545</v>
      </c>
      <c r="J2443">
        <v>157</v>
      </c>
      <c r="K2443">
        <v>4468.08</v>
      </c>
      <c r="L2443">
        <v>52186.2</v>
      </c>
      <c r="M2443">
        <v>123</v>
      </c>
      <c r="N2443">
        <v>9</v>
      </c>
      <c r="O2443" t="s">
        <v>23</v>
      </c>
    </row>
    <row r="2444" spans="1:15" x14ac:dyDescent="0.25">
      <c r="A2444" t="s">
        <v>76</v>
      </c>
      <c r="B2444" t="s">
        <v>77</v>
      </c>
      <c r="C2444" t="s">
        <v>400</v>
      </c>
      <c r="D2444" t="s">
        <v>108</v>
      </c>
      <c r="E2444" t="s">
        <v>42</v>
      </c>
      <c r="F2444" t="s">
        <v>26</v>
      </c>
      <c r="G2444">
        <v>84366</v>
      </c>
      <c r="H2444">
        <v>943</v>
      </c>
      <c r="I2444">
        <v>385</v>
      </c>
      <c r="J2444">
        <v>59</v>
      </c>
      <c r="K2444">
        <v>1445.34</v>
      </c>
      <c r="L2444">
        <v>12087.95</v>
      </c>
      <c r="M2444">
        <v>35</v>
      </c>
      <c r="N2444">
        <v>7</v>
      </c>
      <c r="O2444" t="s">
        <v>21</v>
      </c>
    </row>
    <row r="2445" spans="1:15" x14ac:dyDescent="0.25">
      <c r="A2445" t="s">
        <v>178</v>
      </c>
      <c r="B2445" t="s">
        <v>179</v>
      </c>
      <c r="C2445" t="s">
        <v>83</v>
      </c>
      <c r="D2445" t="s">
        <v>149</v>
      </c>
      <c r="E2445" t="s">
        <v>64</v>
      </c>
      <c r="F2445" t="s">
        <v>51</v>
      </c>
      <c r="G2445">
        <v>24273</v>
      </c>
      <c r="H2445">
        <v>246</v>
      </c>
      <c r="I2445">
        <v>80</v>
      </c>
      <c r="J2445">
        <v>7</v>
      </c>
      <c r="K2445">
        <v>708.19</v>
      </c>
      <c r="L2445">
        <v>1131.18</v>
      </c>
      <c r="M2445">
        <v>3</v>
      </c>
      <c r="N2445">
        <v>11</v>
      </c>
      <c r="O2445" t="s">
        <v>21</v>
      </c>
    </row>
    <row r="2446" spans="1:15" x14ac:dyDescent="0.25">
      <c r="A2446" t="s">
        <v>38</v>
      </c>
      <c r="B2446" t="s">
        <v>39</v>
      </c>
      <c r="C2446" t="s">
        <v>677</v>
      </c>
      <c r="D2446" t="s">
        <v>106</v>
      </c>
      <c r="E2446" t="s">
        <v>42</v>
      </c>
      <c r="F2446" t="s">
        <v>32</v>
      </c>
      <c r="G2446">
        <v>40581</v>
      </c>
      <c r="H2446">
        <v>2037</v>
      </c>
      <c r="I2446">
        <v>537</v>
      </c>
      <c r="J2446">
        <v>121</v>
      </c>
      <c r="K2446">
        <v>4286.62</v>
      </c>
      <c r="L2446">
        <v>19567</v>
      </c>
      <c r="M2446">
        <v>77</v>
      </c>
      <c r="N2446">
        <v>11</v>
      </c>
      <c r="O2446" t="s">
        <v>21</v>
      </c>
    </row>
    <row r="2447" spans="1:15" x14ac:dyDescent="0.25">
      <c r="A2447" t="s">
        <v>113</v>
      </c>
      <c r="B2447" t="s">
        <v>114</v>
      </c>
      <c r="C2447" t="s">
        <v>592</v>
      </c>
      <c r="D2447" t="s">
        <v>58</v>
      </c>
      <c r="E2447" t="s">
        <v>19</v>
      </c>
      <c r="F2447" t="s">
        <v>51</v>
      </c>
      <c r="G2447">
        <v>43283</v>
      </c>
      <c r="H2447">
        <v>1729</v>
      </c>
      <c r="I2447">
        <v>498</v>
      </c>
      <c r="J2447">
        <v>145</v>
      </c>
      <c r="K2447">
        <v>6293.28</v>
      </c>
      <c r="L2447">
        <v>43889.63</v>
      </c>
      <c r="M2447">
        <v>91</v>
      </c>
      <c r="N2447">
        <v>26</v>
      </c>
      <c r="O2447" t="s">
        <v>43</v>
      </c>
    </row>
    <row r="2448" spans="1:15" x14ac:dyDescent="0.25">
      <c r="A2448" t="s">
        <v>72</v>
      </c>
      <c r="B2448" t="s">
        <v>73</v>
      </c>
      <c r="C2448" t="s">
        <v>274</v>
      </c>
      <c r="D2448" t="s">
        <v>86</v>
      </c>
      <c r="E2448" t="s">
        <v>31</v>
      </c>
      <c r="F2448" t="s">
        <v>32</v>
      </c>
      <c r="G2448">
        <v>30906</v>
      </c>
      <c r="H2448">
        <v>812</v>
      </c>
      <c r="I2448">
        <v>323</v>
      </c>
      <c r="J2448">
        <v>71</v>
      </c>
      <c r="K2448">
        <v>2473.29</v>
      </c>
      <c r="L2448">
        <v>17359.849999999999</v>
      </c>
      <c r="M2448">
        <v>45</v>
      </c>
      <c r="N2448">
        <v>29</v>
      </c>
      <c r="O2448" t="s">
        <v>23</v>
      </c>
    </row>
    <row r="2449" spans="1:15" x14ac:dyDescent="0.25">
      <c r="A2449" t="s">
        <v>113</v>
      </c>
      <c r="B2449" t="s">
        <v>114</v>
      </c>
      <c r="C2449" t="s">
        <v>182</v>
      </c>
      <c r="D2449" t="s">
        <v>164</v>
      </c>
      <c r="E2449" t="s">
        <v>19</v>
      </c>
      <c r="F2449" t="s">
        <v>55</v>
      </c>
      <c r="G2449">
        <v>20103</v>
      </c>
      <c r="H2449">
        <v>1016</v>
      </c>
      <c r="I2449">
        <v>429</v>
      </c>
      <c r="J2449">
        <v>136</v>
      </c>
      <c r="K2449">
        <v>3334.04</v>
      </c>
      <c r="L2449">
        <v>30393.63</v>
      </c>
      <c r="M2449">
        <v>103</v>
      </c>
      <c r="N2449">
        <v>18</v>
      </c>
      <c r="O2449" t="s">
        <v>23</v>
      </c>
    </row>
    <row r="2450" spans="1:15" x14ac:dyDescent="0.25">
      <c r="A2450" t="s">
        <v>92</v>
      </c>
      <c r="B2450" t="s">
        <v>93</v>
      </c>
      <c r="C2450" t="s">
        <v>212</v>
      </c>
      <c r="D2450" t="s">
        <v>95</v>
      </c>
      <c r="E2450" t="s">
        <v>31</v>
      </c>
      <c r="F2450" t="s">
        <v>51</v>
      </c>
      <c r="G2450">
        <v>97085</v>
      </c>
      <c r="H2450">
        <v>1102</v>
      </c>
      <c r="I2450">
        <v>275</v>
      </c>
      <c r="J2450">
        <v>33</v>
      </c>
      <c r="K2450">
        <v>3357.64</v>
      </c>
      <c r="L2450">
        <v>4616.3999999999996</v>
      </c>
      <c r="M2450">
        <v>14</v>
      </c>
      <c r="N2450">
        <v>13</v>
      </c>
      <c r="O2450" t="s">
        <v>21</v>
      </c>
    </row>
    <row r="2451" spans="1:15" x14ac:dyDescent="0.25">
      <c r="A2451" t="s">
        <v>60</v>
      </c>
      <c r="B2451" t="s">
        <v>61</v>
      </c>
      <c r="C2451" t="s">
        <v>295</v>
      </c>
      <c r="D2451" t="s">
        <v>63</v>
      </c>
      <c r="E2451" t="s">
        <v>64</v>
      </c>
      <c r="F2451" t="s">
        <v>26</v>
      </c>
      <c r="G2451">
        <v>49723</v>
      </c>
      <c r="H2451">
        <v>1613</v>
      </c>
      <c r="I2451">
        <v>601</v>
      </c>
      <c r="J2451">
        <v>165</v>
      </c>
      <c r="K2451">
        <v>2567.7399999999998</v>
      </c>
      <c r="L2451">
        <v>31966.53</v>
      </c>
      <c r="M2451">
        <v>97</v>
      </c>
      <c r="N2451">
        <v>19</v>
      </c>
      <c r="O2451" t="s">
        <v>21</v>
      </c>
    </row>
    <row r="2452" spans="1:15" x14ac:dyDescent="0.25">
      <c r="A2452" t="s">
        <v>47</v>
      </c>
      <c r="B2452" t="s">
        <v>48</v>
      </c>
      <c r="C2452" t="s">
        <v>185</v>
      </c>
      <c r="D2452" t="s">
        <v>106</v>
      </c>
      <c r="E2452" t="s">
        <v>37</v>
      </c>
      <c r="F2452" t="s">
        <v>20</v>
      </c>
      <c r="G2452">
        <v>48834</v>
      </c>
      <c r="H2452">
        <v>2230</v>
      </c>
      <c r="J2452">
        <v>215</v>
      </c>
      <c r="K2452">
        <v>6382.14</v>
      </c>
      <c r="L2452">
        <v>42893.87</v>
      </c>
      <c r="M2452">
        <v>125</v>
      </c>
      <c r="N2452">
        <v>17</v>
      </c>
      <c r="O2452" t="s">
        <v>21</v>
      </c>
    </row>
    <row r="2453" spans="1:15" x14ac:dyDescent="0.25">
      <c r="A2453" t="s">
        <v>76</v>
      </c>
      <c r="B2453" t="s">
        <v>77</v>
      </c>
      <c r="C2453" t="s">
        <v>303</v>
      </c>
      <c r="D2453" t="s">
        <v>79</v>
      </c>
      <c r="E2453" t="s">
        <v>42</v>
      </c>
      <c r="F2453" t="s">
        <v>55</v>
      </c>
      <c r="G2453">
        <v>74004</v>
      </c>
      <c r="H2453">
        <v>1008</v>
      </c>
      <c r="I2453">
        <v>283</v>
      </c>
      <c r="J2453">
        <v>51</v>
      </c>
      <c r="K2453">
        <v>2250.79</v>
      </c>
      <c r="L2453">
        <v>9691.25</v>
      </c>
      <c r="M2453">
        <v>30</v>
      </c>
      <c r="N2453">
        <v>21</v>
      </c>
      <c r="O2453" t="s">
        <v>23</v>
      </c>
    </row>
    <row r="2454" spans="1:15" x14ac:dyDescent="0.25">
      <c r="A2454" t="s">
        <v>38</v>
      </c>
      <c r="B2454" t="s">
        <v>39</v>
      </c>
      <c r="C2454" t="s">
        <v>583</v>
      </c>
      <c r="D2454" t="s">
        <v>106</v>
      </c>
      <c r="E2454" t="s">
        <v>42</v>
      </c>
      <c r="F2454" t="s">
        <v>32</v>
      </c>
      <c r="G2454">
        <v>49609</v>
      </c>
      <c r="H2454">
        <v>2563</v>
      </c>
      <c r="I2454">
        <v>785</v>
      </c>
      <c r="J2454">
        <v>154</v>
      </c>
      <c r="K2454">
        <v>8884.11</v>
      </c>
      <c r="L2454">
        <v>30655.8</v>
      </c>
      <c r="M2454">
        <v>93</v>
      </c>
      <c r="N2454">
        <v>26</v>
      </c>
      <c r="O2454" t="s">
        <v>21</v>
      </c>
    </row>
    <row r="2455" spans="1:15" x14ac:dyDescent="0.25">
      <c r="A2455" t="s">
        <v>113</v>
      </c>
      <c r="B2455" t="s">
        <v>114</v>
      </c>
      <c r="C2455" t="s">
        <v>148</v>
      </c>
      <c r="D2455" t="s">
        <v>36</v>
      </c>
      <c r="E2455" t="s">
        <v>19</v>
      </c>
      <c r="F2455" t="s">
        <v>26</v>
      </c>
      <c r="G2455">
        <v>44523</v>
      </c>
      <c r="H2455">
        <v>2860</v>
      </c>
      <c r="I2455">
        <v>860</v>
      </c>
      <c r="J2455">
        <v>304</v>
      </c>
      <c r="K2455">
        <v>10363.82</v>
      </c>
      <c r="L2455">
        <v>87397.97</v>
      </c>
      <c r="M2455">
        <v>218</v>
      </c>
      <c r="N2455">
        <v>7</v>
      </c>
      <c r="O2455" t="s">
        <v>21</v>
      </c>
    </row>
    <row r="2456" spans="1:15" x14ac:dyDescent="0.25">
      <c r="A2456" t="s">
        <v>129</v>
      </c>
      <c r="B2456" t="s">
        <v>130</v>
      </c>
      <c r="C2456" t="s">
        <v>678</v>
      </c>
      <c r="D2456" t="s">
        <v>79</v>
      </c>
      <c r="E2456" t="s">
        <v>31</v>
      </c>
      <c r="F2456" t="s">
        <v>26</v>
      </c>
      <c r="G2456">
        <v>32405</v>
      </c>
      <c r="H2456">
        <v>493</v>
      </c>
      <c r="I2456">
        <v>223</v>
      </c>
      <c r="J2456">
        <v>23</v>
      </c>
      <c r="K2456">
        <v>1052.28</v>
      </c>
      <c r="L2456">
        <v>3540.5</v>
      </c>
      <c r="M2456">
        <v>13</v>
      </c>
      <c r="N2456">
        <v>16</v>
      </c>
      <c r="O2456" t="s">
        <v>23</v>
      </c>
    </row>
    <row r="2457" spans="1:15" x14ac:dyDescent="0.25">
      <c r="A2457" t="s">
        <v>92</v>
      </c>
      <c r="B2457" t="s">
        <v>93</v>
      </c>
      <c r="C2457" t="s">
        <v>203</v>
      </c>
      <c r="D2457" t="s">
        <v>149</v>
      </c>
      <c r="E2457" t="s">
        <v>31</v>
      </c>
      <c r="F2457" t="s">
        <v>32</v>
      </c>
      <c r="G2457">
        <v>52620</v>
      </c>
      <c r="H2457">
        <v>675</v>
      </c>
      <c r="I2457">
        <v>169</v>
      </c>
      <c r="J2457">
        <v>16</v>
      </c>
      <c r="K2457">
        <v>1372.91</v>
      </c>
      <c r="L2457">
        <v>2587.66</v>
      </c>
      <c r="M2457">
        <v>8</v>
      </c>
      <c r="N2457">
        <v>18</v>
      </c>
      <c r="O2457" t="s">
        <v>21</v>
      </c>
    </row>
    <row r="2458" spans="1:15" x14ac:dyDescent="0.25">
      <c r="A2458" t="s">
        <v>65</v>
      </c>
      <c r="B2458" t="s">
        <v>66</v>
      </c>
      <c r="C2458" t="s">
        <v>148</v>
      </c>
      <c r="D2458" t="s">
        <v>68</v>
      </c>
      <c r="E2458" t="s">
        <v>37</v>
      </c>
      <c r="F2458" t="s">
        <v>51</v>
      </c>
      <c r="G2458">
        <v>22790</v>
      </c>
      <c r="H2458">
        <v>3377</v>
      </c>
      <c r="I2458">
        <v>1023</v>
      </c>
      <c r="J2458">
        <v>547</v>
      </c>
      <c r="K2458">
        <v>1735.62</v>
      </c>
      <c r="L2458">
        <v>151541.97</v>
      </c>
      <c r="M2458">
        <v>389</v>
      </c>
      <c r="N2458">
        <v>28</v>
      </c>
      <c r="O2458" t="s">
        <v>21</v>
      </c>
    </row>
    <row r="2459" spans="1:15" x14ac:dyDescent="0.25">
      <c r="A2459" t="s">
        <v>38</v>
      </c>
      <c r="B2459" t="s">
        <v>39</v>
      </c>
      <c r="C2459" t="s">
        <v>322</v>
      </c>
      <c r="D2459" t="s">
        <v>49</v>
      </c>
      <c r="E2459" t="s">
        <v>42</v>
      </c>
      <c r="F2459" t="s">
        <v>32</v>
      </c>
      <c r="G2459">
        <v>54297</v>
      </c>
      <c r="H2459">
        <v>2272</v>
      </c>
      <c r="I2459">
        <v>926</v>
      </c>
      <c r="J2459">
        <v>160</v>
      </c>
      <c r="K2459">
        <v>7759.87</v>
      </c>
      <c r="L2459">
        <v>41394.53</v>
      </c>
      <c r="M2459">
        <v>100</v>
      </c>
      <c r="N2459">
        <v>29</v>
      </c>
      <c r="O2459" t="s">
        <v>43</v>
      </c>
    </row>
    <row r="2460" spans="1:15" x14ac:dyDescent="0.25">
      <c r="A2460" t="s">
        <v>98</v>
      </c>
      <c r="B2460" t="s">
        <v>99</v>
      </c>
      <c r="C2460" t="s">
        <v>271</v>
      </c>
      <c r="D2460" t="s">
        <v>68</v>
      </c>
      <c r="E2460" t="s">
        <v>42</v>
      </c>
      <c r="F2460" t="s">
        <v>32</v>
      </c>
      <c r="G2460">
        <v>29950</v>
      </c>
      <c r="H2460">
        <v>2942</v>
      </c>
      <c r="I2460">
        <v>1364</v>
      </c>
      <c r="J2460">
        <v>550</v>
      </c>
      <c r="K2460">
        <v>1997.93</v>
      </c>
      <c r="L2460">
        <v>141211.53</v>
      </c>
      <c r="M2460">
        <v>414</v>
      </c>
      <c r="N2460">
        <v>11</v>
      </c>
      <c r="O2460" t="s">
        <v>21</v>
      </c>
    </row>
    <row r="2461" spans="1:15" x14ac:dyDescent="0.25">
      <c r="A2461" t="s">
        <v>44</v>
      </c>
      <c r="B2461" t="s">
        <v>45</v>
      </c>
      <c r="C2461" t="s">
        <v>679</v>
      </c>
      <c r="D2461" t="s">
        <v>91</v>
      </c>
      <c r="E2461" t="s">
        <v>19</v>
      </c>
      <c r="F2461" t="s">
        <v>55</v>
      </c>
      <c r="G2461">
        <v>20675</v>
      </c>
      <c r="H2461">
        <v>540</v>
      </c>
      <c r="I2461">
        <v>254</v>
      </c>
      <c r="J2461">
        <v>58</v>
      </c>
      <c r="K2461">
        <v>3346.93</v>
      </c>
      <c r="L2461">
        <v>35328.43</v>
      </c>
      <c r="M2461">
        <v>30</v>
      </c>
      <c r="N2461">
        <v>24</v>
      </c>
      <c r="O2461" t="s">
        <v>23</v>
      </c>
    </row>
    <row r="2462" spans="1:15" x14ac:dyDescent="0.25">
      <c r="A2462" t="s">
        <v>178</v>
      </c>
      <c r="B2462" t="s">
        <v>179</v>
      </c>
      <c r="C2462" t="s">
        <v>35</v>
      </c>
      <c r="D2462" t="s">
        <v>149</v>
      </c>
      <c r="E2462" t="s">
        <v>64</v>
      </c>
      <c r="F2462" t="s">
        <v>20</v>
      </c>
      <c r="G2462">
        <v>46471</v>
      </c>
      <c r="H2462">
        <v>633</v>
      </c>
      <c r="I2462">
        <v>322</v>
      </c>
      <c r="J2462">
        <v>10</v>
      </c>
      <c r="K2462">
        <v>1341.75</v>
      </c>
      <c r="L2462">
        <v>1795.83</v>
      </c>
      <c r="M2462">
        <v>4</v>
      </c>
      <c r="N2462">
        <v>23</v>
      </c>
      <c r="O2462" t="s">
        <v>43</v>
      </c>
    </row>
    <row r="2463" spans="1:15" x14ac:dyDescent="0.25">
      <c r="A2463" t="s">
        <v>52</v>
      </c>
      <c r="B2463" t="s">
        <v>53</v>
      </c>
      <c r="C2463" t="s">
        <v>452</v>
      </c>
      <c r="D2463" t="s">
        <v>30</v>
      </c>
      <c r="E2463" t="s">
        <v>37</v>
      </c>
      <c r="F2463" t="s">
        <v>51</v>
      </c>
      <c r="G2463">
        <v>55549</v>
      </c>
      <c r="H2463">
        <v>3102</v>
      </c>
      <c r="I2463">
        <v>1413</v>
      </c>
      <c r="J2463">
        <v>280</v>
      </c>
      <c r="K2463">
        <v>647.19000000000005</v>
      </c>
      <c r="L2463">
        <v>107215.91</v>
      </c>
      <c r="M2463">
        <v>207</v>
      </c>
      <c r="N2463">
        <v>25</v>
      </c>
      <c r="O2463" t="s">
        <v>43</v>
      </c>
    </row>
    <row r="2464" spans="1:15" x14ac:dyDescent="0.25">
      <c r="A2464" t="s">
        <v>76</v>
      </c>
      <c r="B2464" t="s">
        <v>77</v>
      </c>
      <c r="C2464" t="s">
        <v>505</v>
      </c>
      <c r="D2464" t="s">
        <v>79</v>
      </c>
      <c r="E2464" t="s">
        <v>42</v>
      </c>
      <c r="F2464" t="s">
        <v>55</v>
      </c>
      <c r="G2464">
        <v>67467</v>
      </c>
      <c r="H2464">
        <v>1553</v>
      </c>
      <c r="I2464">
        <v>584</v>
      </c>
      <c r="J2464">
        <v>93</v>
      </c>
      <c r="K2464">
        <v>2819.03</v>
      </c>
      <c r="L2464">
        <v>18658.96</v>
      </c>
      <c r="M2464">
        <v>49</v>
      </c>
      <c r="N2464">
        <v>28</v>
      </c>
      <c r="O2464" t="s">
        <v>23</v>
      </c>
    </row>
    <row r="2465" spans="1:15" x14ac:dyDescent="0.25">
      <c r="A2465" t="s">
        <v>38</v>
      </c>
      <c r="B2465" t="s">
        <v>39</v>
      </c>
      <c r="C2465" t="s">
        <v>141</v>
      </c>
      <c r="D2465" t="s">
        <v>41</v>
      </c>
      <c r="E2465" t="s">
        <v>42</v>
      </c>
      <c r="F2465" t="s">
        <v>32</v>
      </c>
      <c r="G2465">
        <v>35654</v>
      </c>
      <c r="H2465">
        <v>1201</v>
      </c>
      <c r="I2465">
        <v>457</v>
      </c>
      <c r="J2465">
        <v>113</v>
      </c>
      <c r="K2465">
        <v>3935.93</v>
      </c>
      <c r="L2465">
        <v>19077.310000000001</v>
      </c>
      <c r="M2465">
        <v>59</v>
      </c>
      <c r="N2465">
        <v>12</v>
      </c>
      <c r="O2465" t="s">
        <v>23</v>
      </c>
    </row>
    <row r="2466" spans="1:15" x14ac:dyDescent="0.25">
      <c r="A2466" t="s">
        <v>47</v>
      </c>
      <c r="B2466" t="s">
        <v>48</v>
      </c>
      <c r="C2466" t="s">
        <v>464</v>
      </c>
      <c r="D2466" t="s">
        <v>49</v>
      </c>
      <c r="E2466" t="s">
        <v>37</v>
      </c>
      <c r="F2466" t="s">
        <v>20</v>
      </c>
      <c r="G2466">
        <v>53529</v>
      </c>
      <c r="H2466">
        <v>2014</v>
      </c>
      <c r="I2466">
        <v>1080</v>
      </c>
      <c r="J2466">
        <v>152</v>
      </c>
      <c r="K2466">
        <v>6275.31</v>
      </c>
      <c r="L2466">
        <v>34822.800000000003</v>
      </c>
      <c r="M2466">
        <v>80</v>
      </c>
      <c r="N2466">
        <v>27</v>
      </c>
      <c r="O2466" t="s">
        <v>21</v>
      </c>
    </row>
    <row r="2467" spans="1:15" x14ac:dyDescent="0.25">
      <c r="A2467" t="s">
        <v>47</v>
      </c>
      <c r="B2467" t="s">
        <v>48</v>
      </c>
      <c r="C2467" t="s">
        <v>295</v>
      </c>
      <c r="D2467" t="s">
        <v>49</v>
      </c>
      <c r="E2467" t="s">
        <v>37</v>
      </c>
      <c r="F2467" t="s">
        <v>20</v>
      </c>
      <c r="G2467">
        <v>19721</v>
      </c>
      <c r="H2467">
        <v>981</v>
      </c>
      <c r="I2467">
        <v>364</v>
      </c>
      <c r="J2467">
        <v>69</v>
      </c>
      <c r="K2467">
        <v>2797.8</v>
      </c>
      <c r="L2467">
        <v>13349.05</v>
      </c>
      <c r="M2467">
        <v>38</v>
      </c>
      <c r="N2467">
        <v>27</v>
      </c>
      <c r="O2467" t="s">
        <v>43</v>
      </c>
    </row>
    <row r="2468" spans="1:15" x14ac:dyDescent="0.25">
      <c r="A2468" t="s">
        <v>27</v>
      </c>
      <c r="B2468" t="s">
        <v>28</v>
      </c>
      <c r="C2468" t="s">
        <v>575</v>
      </c>
      <c r="D2468" t="s">
        <v>138</v>
      </c>
      <c r="E2468" t="s">
        <v>31</v>
      </c>
      <c r="F2468" t="s">
        <v>32</v>
      </c>
      <c r="G2468">
        <v>27416</v>
      </c>
      <c r="H2468">
        <v>1960</v>
      </c>
      <c r="I2468">
        <v>741</v>
      </c>
      <c r="J2468">
        <v>211</v>
      </c>
      <c r="K2468">
        <v>743.38</v>
      </c>
      <c r="L2468">
        <v>77930.41</v>
      </c>
      <c r="M2468">
        <v>144</v>
      </c>
      <c r="N2468">
        <v>17</v>
      </c>
      <c r="O2468" t="s">
        <v>23</v>
      </c>
    </row>
    <row r="2469" spans="1:15" x14ac:dyDescent="0.25">
      <c r="A2469" t="s">
        <v>47</v>
      </c>
      <c r="B2469" t="s">
        <v>48</v>
      </c>
      <c r="C2469" t="s">
        <v>246</v>
      </c>
      <c r="D2469" t="s">
        <v>49</v>
      </c>
      <c r="E2469" t="s">
        <v>37</v>
      </c>
      <c r="F2469" t="s">
        <v>26</v>
      </c>
      <c r="G2469">
        <v>42679</v>
      </c>
      <c r="H2469">
        <v>2246</v>
      </c>
      <c r="I2469">
        <v>924</v>
      </c>
      <c r="J2469">
        <v>149</v>
      </c>
      <c r="K2469">
        <v>6717.06</v>
      </c>
      <c r="L2469">
        <v>24485.38</v>
      </c>
      <c r="M2469">
        <v>94</v>
      </c>
      <c r="N2469">
        <v>10</v>
      </c>
      <c r="O2469" t="s">
        <v>43</v>
      </c>
    </row>
    <row r="2470" spans="1:15" x14ac:dyDescent="0.25">
      <c r="A2470" t="s">
        <v>33</v>
      </c>
      <c r="B2470" t="s">
        <v>34</v>
      </c>
      <c r="C2470" t="s">
        <v>406</v>
      </c>
      <c r="D2470" t="s">
        <v>58</v>
      </c>
      <c r="E2470" t="s">
        <v>37</v>
      </c>
      <c r="F2470" t="s">
        <v>32</v>
      </c>
      <c r="G2470">
        <v>11762</v>
      </c>
      <c r="H2470">
        <v>672</v>
      </c>
      <c r="I2470">
        <v>333</v>
      </c>
      <c r="J2470">
        <v>76</v>
      </c>
      <c r="K2470">
        <v>2998.07</v>
      </c>
      <c r="L2470">
        <v>23312.91</v>
      </c>
      <c r="M2470">
        <v>49</v>
      </c>
      <c r="N2470">
        <v>12</v>
      </c>
      <c r="O2470" t="s">
        <v>43</v>
      </c>
    </row>
    <row r="2471" spans="1:15" x14ac:dyDescent="0.25">
      <c r="A2471" t="s">
        <v>44</v>
      </c>
      <c r="B2471" t="s">
        <v>45</v>
      </c>
      <c r="C2471" t="s">
        <v>557</v>
      </c>
      <c r="D2471" t="s">
        <v>25</v>
      </c>
      <c r="E2471" t="s">
        <v>19</v>
      </c>
      <c r="F2471" t="s">
        <v>20</v>
      </c>
      <c r="G2471">
        <v>23087</v>
      </c>
      <c r="H2471">
        <v>474</v>
      </c>
      <c r="I2471">
        <v>137</v>
      </c>
      <c r="J2471">
        <v>54</v>
      </c>
      <c r="K2471">
        <v>4605.17</v>
      </c>
      <c r="L2471">
        <v>39162.959999999999</v>
      </c>
      <c r="M2471">
        <v>33</v>
      </c>
      <c r="N2471">
        <v>15</v>
      </c>
      <c r="O2471" t="s">
        <v>23</v>
      </c>
    </row>
    <row r="2472" spans="1:15" x14ac:dyDescent="0.25">
      <c r="A2472" t="s">
        <v>113</v>
      </c>
      <c r="B2472" t="s">
        <v>114</v>
      </c>
      <c r="C2472" t="s">
        <v>301</v>
      </c>
      <c r="D2472" t="s">
        <v>58</v>
      </c>
      <c r="E2472" t="s">
        <v>19</v>
      </c>
      <c r="F2472" t="s">
        <v>51</v>
      </c>
      <c r="G2472">
        <v>47916</v>
      </c>
      <c r="H2472">
        <v>1926</v>
      </c>
      <c r="I2472">
        <v>667</v>
      </c>
      <c r="J2472">
        <v>166</v>
      </c>
      <c r="K2472">
        <v>7955.32</v>
      </c>
      <c r="L2472">
        <v>50709.32</v>
      </c>
      <c r="M2472">
        <v>124</v>
      </c>
      <c r="N2472">
        <v>12</v>
      </c>
      <c r="O2472" t="s">
        <v>43</v>
      </c>
    </row>
    <row r="2473" spans="1:15" x14ac:dyDescent="0.25">
      <c r="A2473" t="s">
        <v>47</v>
      </c>
      <c r="B2473" t="s">
        <v>48</v>
      </c>
      <c r="C2473" t="s">
        <v>348</v>
      </c>
      <c r="D2473" t="s">
        <v>41</v>
      </c>
      <c r="E2473" t="s">
        <v>37</v>
      </c>
      <c r="F2473" t="s">
        <v>32</v>
      </c>
      <c r="G2473">
        <v>39153</v>
      </c>
      <c r="H2473">
        <v>1817</v>
      </c>
      <c r="I2473">
        <v>507</v>
      </c>
      <c r="J2473">
        <v>132</v>
      </c>
      <c r="K2473">
        <v>4119.33</v>
      </c>
      <c r="L2473">
        <v>31551.41</v>
      </c>
      <c r="M2473">
        <v>82</v>
      </c>
      <c r="N2473">
        <v>7</v>
      </c>
      <c r="O2473" t="s">
        <v>43</v>
      </c>
    </row>
    <row r="2474" spans="1:15" x14ac:dyDescent="0.25">
      <c r="A2474" t="s">
        <v>72</v>
      </c>
      <c r="B2474" t="s">
        <v>73</v>
      </c>
      <c r="C2474" t="s">
        <v>379</v>
      </c>
      <c r="D2474" t="s">
        <v>70</v>
      </c>
      <c r="E2474" t="s">
        <v>31</v>
      </c>
      <c r="F2474" t="s">
        <v>20</v>
      </c>
      <c r="G2474">
        <v>31295</v>
      </c>
      <c r="H2474">
        <v>932</v>
      </c>
      <c r="I2474">
        <v>477</v>
      </c>
      <c r="J2474">
        <v>62</v>
      </c>
      <c r="K2474">
        <v>2247.69</v>
      </c>
      <c r="L2474">
        <v>12297.63</v>
      </c>
      <c r="M2474">
        <v>39</v>
      </c>
      <c r="N2474">
        <v>10</v>
      </c>
      <c r="O2474" t="s">
        <v>21</v>
      </c>
    </row>
    <row r="2475" spans="1:15" x14ac:dyDescent="0.25">
      <c r="A2475" t="s">
        <v>38</v>
      </c>
      <c r="B2475" t="s">
        <v>39</v>
      </c>
      <c r="C2475" t="s">
        <v>433</v>
      </c>
      <c r="D2475" t="s">
        <v>41</v>
      </c>
      <c r="E2475" t="s">
        <v>42</v>
      </c>
      <c r="F2475" t="s">
        <v>32</v>
      </c>
      <c r="G2475">
        <v>25972</v>
      </c>
      <c r="H2475">
        <v>1369</v>
      </c>
      <c r="I2475">
        <v>435</v>
      </c>
      <c r="J2475">
        <v>78</v>
      </c>
      <c r="K2475">
        <v>2809.47</v>
      </c>
      <c r="L2475">
        <v>17887.16</v>
      </c>
      <c r="M2475">
        <v>51</v>
      </c>
      <c r="N2475">
        <v>28</v>
      </c>
      <c r="O2475" t="s">
        <v>21</v>
      </c>
    </row>
    <row r="2476" spans="1:15" x14ac:dyDescent="0.25">
      <c r="A2476" t="s">
        <v>52</v>
      </c>
      <c r="B2476" t="s">
        <v>53</v>
      </c>
      <c r="C2476" t="s">
        <v>424</v>
      </c>
      <c r="D2476" t="s">
        <v>89</v>
      </c>
      <c r="E2476" t="s">
        <v>37</v>
      </c>
      <c r="F2476" t="s">
        <v>51</v>
      </c>
      <c r="G2476">
        <v>29854</v>
      </c>
      <c r="H2476">
        <v>1624</v>
      </c>
      <c r="I2476">
        <v>558</v>
      </c>
      <c r="J2476">
        <v>176</v>
      </c>
      <c r="K2476">
        <v>567.04999999999995</v>
      </c>
      <c r="L2476">
        <v>60594.87</v>
      </c>
      <c r="M2476">
        <v>134</v>
      </c>
      <c r="N2476">
        <v>8</v>
      </c>
      <c r="O2476" t="s">
        <v>43</v>
      </c>
    </row>
    <row r="2477" spans="1:15" x14ac:dyDescent="0.25">
      <c r="A2477" t="s">
        <v>76</v>
      </c>
      <c r="B2477" t="s">
        <v>77</v>
      </c>
      <c r="C2477" t="s">
        <v>585</v>
      </c>
      <c r="D2477" t="s">
        <v>82</v>
      </c>
      <c r="E2477" t="s">
        <v>42</v>
      </c>
      <c r="F2477" t="s">
        <v>20</v>
      </c>
      <c r="G2477">
        <v>43436</v>
      </c>
      <c r="H2477">
        <v>864</v>
      </c>
      <c r="I2477">
        <v>216</v>
      </c>
      <c r="J2477">
        <v>41</v>
      </c>
      <c r="K2477">
        <v>1172.78</v>
      </c>
      <c r="L2477">
        <v>9613.92</v>
      </c>
      <c r="M2477">
        <v>25</v>
      </c>
      <c r="N2477">
        <v>22</v>
      </c>
      <c r="O2477" t="s">
        <v>21</v>
      </c>
    </row>
    <row r="2478" spans="1:15" x14ac:dyDescent="0.25">
      <c r="A2478" t="s">
        <v>65</v>
      </c>
      <c r="B2478" t="s">
        <v>66</v>
      </c>
      <c r="C2478" t="s">
        <v>374</v>
      </c>
      <c r="D2478" t="s">
        <v>120</v>
      </c>
      <c r="E2478" t="s">
        <v>37</v>
      </c>
      <c r="F2478" t="s">
        <v>26</v>
      </c>
      <c r="G2478">
        <v>28036</v>
      </c>
      <c r="H2478">
        <v>2365</v>
      </c>
      <c r="I2478">
        <v>1127</v>
      </c>
      <c r="J2478">
        <v>410</v>
      </c>
      <c r="K2478">
        <v>1242.93</v>
      </c>
      <c r="L2478">
        <v>113896.03</v>
      </c>
      <c r="M2478">
        <v>354</v>
      </c>
      <c r="N2478">
        <v>25</v>
      </c>
      <c r="O2478" t="s">
        <v>43</v>
      </c>
    </row>
    <row r="2479" spans="1:15" x14ac:dyDescent="0.25">
      <c r="A2479" t="s">
        <v>129</v>
      </c>
      <c r="B2479" t="s">
        <v>130</v>
      </c>
      <c r="C2479" t="s">
        <v>187</v>
      </c>
      <c r="D2479" t="s">
        <v>108</v>
      </c>
      <c r="E2479" t="s">
        <v>31</v>
      </c>
      <c r="F2479" t="s">
        <v>20</v>
      </c>
      <c r="G2479">
        <v>29466</v>
      </c>
      <c r="H2479">
        <v>482</v>
      </c>
      <c r="I2479">
        <v>240</v>
      </c>
      <c r="J2479">
        <v>15</v>
      </c>
      <c r="K2479">
        <v>968.92</v>
      </c>
      <c r="L2479">
        <v>2699.85</v>
      </c>
      <c r="M2479">
        <v>7</v>
      </c>
      <c r="N2479">
        <v>25</v>
      </c>
      <c r="O2479" t="s">
        <v>23</v>
      </c>
    </row>
    <row r="2480" spans="1:15" x14ac:dyDescent="0.25">
      <c r="A2480" t="s">
        <v>98</v>
      </c>
      <c r="B2480" t="s">
        <v>99</v>
      </c>
      <c r="C2480" t="s">
        <v>288</v>
      </c>
      <c r="D2480" t="s">
        <v>68</v>
      </c>
      <c r="E2480" t="s">
        <v>42</v>
      </c>
      <c r="F2480" t="s">
        <v>32</v>
      </c>
      <c r="G2480">
        <v>20806</v>
      </c>
      <c r="H2480">
        <v>2264</v>
      </c>
      <c r="I2480">
        <v>1214</v>
      </c>
      <c r="J2480">
        <v>360</v>
      </c>
      <c r="K2480">
        <v>1008.92</v>
      </c>
      <c r="L2480">
        <v>100856.28</v>
      </c>
      <c r="M2480">
        <v>288</v>
      </c>
      <c r="N2480">
        <v>14</v>
      </c>
      <c r="O2480" t="s">
        <v>21</v>
      </c>
    </row>
    <row r="2481" spans="1:15" x14ac:dyDescent="0.25">
      <c r="A2481" t="s">
        <v>44</v>
      </c>
      <c r="B2481" t="s">
        <v>45</v>
      </c>
      <c r="C2481" t="s">
        <v>471</v>
      </c>
      <c r="D2481" t="s">
        <v>18</v>
      </c>
      <c r="E2481" t="s">
        <v>19</v>
      </c>
      <c r="F2481" t="s">
        <v>20</v>
      </c>
      <c r="G2481">
        <v>24039</v>
      </c>
      <c r="H2481">
        <v>744</v>
      </c>
      <c r="I2481">
        <v>196</v>
      </c>
      <c r="J2481">
        <v>81</v>
      </c>
      <c r="K2481">
        <v>7457.9</v>
      </c>
      <c r="L2481">
        <v>46125.24</v>
      </c>
      <c r="M2481">
        <v>38</v>
      </c>
      <c r="N2481">
        <v>21</v>
      </c>
      <c r="O2481" t="s">
        <v>43</v>
      </c>
    </row>
    <row r="2482" spans="1:15" x14ac:dyDescent="0.25">
      <c r="A2482" t="s">
        <v>27</v>
      </c>
      <c r="B2482" t="s">
        <v>28</v>
      </c>
      <c r="C2482" t="s">
        <v>189</v>
      </c>
      <c r="D2482" t="s">
        <v>89</v>
      </c>
      <c r="E2482" t="s">
        <v>31</v>
      </c>
      <c r="F2482" t="s">
        <v>51</v>
      </c>
      <c r="G2482">
        <v>42942</v>
      </c>
      <c r="H2482">
        <v>2560</v>
      </c>
      <c r="I2482">
        <v>741</v>
      </c>
      <c r="J2482">
        <v>244</v>
      </c>
      <c r="K2482">
        <v>1007.49</v>
      </c>
      <c r="L2482">
        <v>85968.56</v>
      </c>
      <c r="M2482">
        <v>196</v>
      </c>
      <c r="N2482">
        <v>12</v>
      </c>
      <c r="O2482" t="s">
        <v>21</v>
      </c>
    </row>
    <row r="2483" spans="1:15" x14ac:dyDescent="0.25">
      <c r="A2483" t="s">
        <v>60</v>
      </c>
      <c r="B2483" t="s">
        <v>61</v>
      </c>
      <c r="C2483" t="s">
        <v>537</v>
      </c>
      <c r="D2483" t="s">
        <v>86</v>
      </c>
      <c r="E2483" t="s">
        <v>64</v>
      </c>
      <c r="F2483" t="s">
        <v>26</v>
      </c>
      <c r="G2483">
        <v>47168</v>
      </c>
      <c r="H2483">
        <v>1627</v>
      </c>
      <c r="I2483">
        <v>877</v>
      </c>
      <c r="J2483">
        <v>112</v>
      </c>
      <c r="K2483">
        <v>4819.6899999999996</v>
      </c>
      <c r="L2483">
        <v>20963.57</v>
      </c>
      <c r="M2483">
        <v>74</v>
      </c>
      <c r="N2483">
        <v>18</v>
      </c>
      <c r="O2483" t="s">
        <v>43</v>
      </c>
    </row>
    <row r="2484" spans="1:15" x14ac:dyDescent="0.25">
      <c r="A2484" t="s">
        <v>33</v>
      </c>
      <c r="B2484" t="s">
        <v>34</v>
      </c>
      <c r="C2484" t="s">
        <v>553</v>
      </c>
      <c r="D2484" t="s">
        <v>170</v>
      </c>
      <c r="E2484" t="s">
        <v>37</v>
      </c>
      <c r="F2484" t="s">
        <v>55</v>
      </c>
      <c r="G2484">
        <v>39727</v>
      </c>
      <c r="H2484">
        <v>1841</v>
      </c>
      <c r="I2484">
        <v>922</v>
      </c>
      <c r="J2484">
        <v>188</v>
      </c>
      <c r="K2484">
        <v>5722.19</v>
      </c>
      <c r="L2484">
        <v>61991.199999999997</v>
      </c>
      <c r="M2484">
        <v>152</v>
      </c>
      <c r="N2484">
        <v>17</v>
      </c>
      <c r="O2484" t="s">
        <v>23</v>
      </c>
    </row>
    <row r="2485" spans="1:15" x14ac:dyDescent="0.25">
      <c r="A2485" t="s">
        <v>98</v>
      </c>
      <c r="B2485" t="s">
        <v>99</v>
      </c>
      <c r="C2485" t="s">
        <v>145</v>
      </c>
      <c r="D2485" t="s">
        <v>103</v>
      </c>
      <c r="E2485" t="s">
        <v>42</v>
      </c>
      <c r="F2485" t="s">
        <v>20</v>
      </c>
      <c r="G2485">
        <v>27318</v>
      </c>
      <c r="H2485">
        <v>3514</v>
      </c>
      <c r="I2485">
        <v>1373</v>
      </c>
      <c r="J2485">
        <v>634</v>
      </c>
      <c r="K2485">
        <v>2676.71</v>
      </c>
      <c r="L2485">
        <v>202234.33</v>
      </c>
      <c r="M2485">
        <v>516</v>
      </c>
      <c r="N2485">
        <v>29</v>
      </c>
      <c r="O2485" t="s">
        <v>21</v>
      </c>
    </row>
    <row r="2486" spans="1:15" x14ac:dyDescent="0.25">
      <c r="A2486" t="s">
        <v>27</v>
      </c>
      <c r="B2486" t="s">
        <v>28</v>
      </c>
      <c r="C2486" t="s">
        <v>125</v>
      </c>
      <c r="D2486" t="s">
        <v>138</v>
      </c>
      <c r="E2486" t="s">
        <v>31</v>
      </c>
      <c r="F2486" t="s">
        <v>51</v>
      </c>
      <c r="G2486">
        <v>66806</v>
      </c>
      <c r="H2486">
        <v>5313</v>
      </c>
      <c r="I2486">
        <v>2024</v>
      </c>
      <c r="J2486">
        <v>664</v>
      </c>
      <c r="K2486">
        <v>2601.59</v>
      </c>
      <c r="L2486">
        <v>275981.62</v>
      </c>
      <c r="M2486">
        <v>438</v>
      </c>
      <c r="N2486">
        <v>11</v>
      </c>
      <c r="O2486" t="s">
        <v>43</v>
      </c>
    </row>
    <row r="2487" spans="1:15" x14ac:dyDescent="0.25">
      <c r="A2487" t="s">
        <v>76</v>
      </c>
      <c r="B2487" t="s">
        <v>77</v>
      </c>
      <c r="C2487" t="s">
        <v>618</v>
      </c>
      <c r="D2487" t="s">
        <v>82</v>
      </c>
      <c r="E2487" t="s">
        <v>42</v>
      </c>
      <c r="F2487" t="s">
        <v>20</v>
      </c>
      <c r="G2487">
        <v>79330</v>
      </c>
      <c r="H2487">
        <v>1204</v>
      </c>
      <c r="I2487">
        <v>541</v>
      </c>
      <c r="J2487">
        <v>66</v>
      </c>
      <c r="K2487">
        <v>2231.0700000000002</v>
      </c>
      <c r="L2487">
        <v>14302.7</v>
      </c>
      <c r="M2487">
        <v>41</v>
      </c>
      <c r="N2487">
        <v>26</v>
      </c>
      <c r="O2487" t="s">
        <v>23</v>
      </c>
    </row>
    <row r="2488" spans="1:15" x14ac:dyDescent="0.25">
      <c r="A2488" t="s">
        <v>38</v>
      </c>
      <c r="B2488" t="s">
        <v>39</v>
      </c>
      <c r="C2488" t="s">
        <v>475</v>
      </c>
      <c r="D2488" t="s">
        <v>49</v>
      </c>
      <c r="E2488" t="s">
        <v>42</v>
      </c>
      <c r="F2488" t="s">
        <v>55</v>
      </c>
      <c r="G2488">
        <v>17158</v>
      </c>
      <c r="H2488">
        <v>672</v>
      </c>
      <c r="I2488">
        <v>199</v>
      </c>
      <c r="J2488">
        <v>66</v>
      </c>
      <c r="K2488">
        <v>2095.87</v>
      </c>
      <c r="L2488">
        <v>13508.12</v>
      </c>
      <c r="M2488">
        <v>38</v>
      </c>
      <c r="N2488">
        <v>20</v>
      </c>
      <c r="O2488" t="s">
        <v>23</v>
      </c>
    </row>
    <row r="2489" spans="1:15" x14ac:dyDescent="0.25">
      <c r="A2489" t="s">
        <v>98</v>
      </c>
      <c r="B2489" t="s">
        <v>99</v>
      </c>
      <c r="C2489" t="s">
        <v>432</v>
      </c>
      <c r="D2489" t="s">
        <v>120</v>
      </c>
      <c r="E2489" t="s">
        <v>42</v>
      </c>
      <c r="F2489" t="s">
        <v>55</v>
      </c>
      <c r="G2489">
        <v>13201</v>
      </c>
      <c r="H2489">
        <v>1445</v>
      </c>
      <c r="I2489">
        <v>494</v>
      </c>
      <c r="J2489">
        <v>267</v>
      </c>
      <c r="K2489">
        <v>675.33</v>
      </c>
      <c r="L2489">
        <v>58215.98</v>
      </c>
      <c r="M2489">
        <v>235</v>
      </c>
      <c r="N2489">
        <v>7</v>
      </c>
      <c r="O2489" t="s">
        <v>21</v>
      </c>
    </row>
    <row r="2490" spans="1:15" x14ac:dyDescent="0.25">
      <c r="A2490" t="s">
        <v>15</v>
      </c>
      <c r="B2490" t="s">
        <v>16</v>
      </c>
      <c r="C2490" t="s">
        <v>240</v>
      </c>
      <c r="D2490" t="s">
        <v>91</v>
      </c>
      <c r="E2490" t="s">
        <v>19</v>
      </c>
      <c r="F2490" t="s">
        <v>55</v>
      </c>
      <c r="G2490">
        <v>19068</v>
      </c>
      <c r="H2490">
        <v>454</v>
      </c>
      <c r="I2490">
        <v>218</v>
      </c>
      <c r="J2490">
        <v>42</v>
      </c>
      <c r="K2490">
        <v>3541.36</v>
      </c>
      <c r="L2490">
        <v>30889.11</v>
      </c>
      <c r="M2490">
        <v>25</v>
      </c>
      <c r="N2490">
        <v>24</v>
      </c>
      <c r="O2490" t="s">
        <v>23</v>
      </c>
    </row>
    <row r="2491" spans="1:15" x14ac:dyDescent="0.25">
      <c r="A2491" t="s">
        <v>15</v>
      </c>
      <c r="B2491" t="s">
        <v>16</v>
      </c>
      <c r="C2491" t="s">
        <v>680</v>
      </c>
      <c r="D2491" t="s">
        <v>91</v>
      </c>
      <c r="E2491" t="s">
        <v>19</v>
      </c>
      <c r="F2491" t="s">
        <v>32</v>
      </c>
      <c r="G2491">
        <v>24181</v>
      </c>
      <c r="H2491">
        <v>485</v>
      </c>
      <c r="I2491">
        <v>220</v>
      </c>
      <c r="J2491">
        <v>46</v>
      </c>
      <c r="K2491">
        <v>4983.32</v>
      </c>
      <c r="L2491">
        <v>25745.89</v>
      </c>
      <c r="M2491">
        <v>21</v>
      </c>
      <c r="N2491">
        <v>20</v>
      </c>
      <c r="O2491" t="s">
        <v>43</v>
      </c>
    </row>
    <row r="2492" spans="1:15" x14ac:dyDescent="0.25">
      <c r="A2492" t="s">
        <v>92</v>
      </c>
      <c r="B2492" t="s">
        <v>93</v>
      </c>
      <c r="C2492" t="s">
        <v>439</v>
      </c>
      <c r="D2492" t="s">
        <v>149</v>
      </c>
      <c r="E2492" t="s">
        <v>31</v>
      </c>
      <c r="F2492" t="s">
        <v>32</v>
      </c>
      <c r="G2492">
        <v>34534</v>
      </c>
      <c r="H2492">
        <v>299</v>
      </c>
      <c r="I2492">
        <v>110</v>
      </c>
      <c r="J2492">
        <v>8</v>
      </c>
      <c r="K2492">
        <v>943.93</v>
      </c>
      <c r="L2492">
        <v>1306.96</v>
      </c>
      <c r="M2492">
        <v>2</v>
      </c>
      <c r="O2492" t="s">
        <v>23</v>
      </c>
    </row>
    <row r="2493" spans="1:15" x14ac:dyDescent="0.25">
      <c r="A2493" t="s">
        <v>47</v>
      </c>
      <c r="B2493" t="s">
        <v>48</v>
      </c>
      <c r="C2493" t="s">
        <v>338</v>
      </c>
      <c r="D2493" t="s">
        <v>41</v>
      </c>
      <c r="E2493" t="s">
        <v>37</v>
      </c>
      <c r="F2493" t="s">
        <v>32</v>
      </c>
      <c r="G2493">
        <v>35758</v>
      </c>
      <c r="H2493">
        <v>1158</v>
      </c>
      <c r="I2493">
        <v>419</v>
      </c>
      <c r="J2493">
        <v>105</v>
      </c>
      <c r="K2493">
        <v>3226.28</v>
      </c>
      <c r="L2493">
        <v>16935.43</v>
      </c>
      <c r="M2493">
        <v>63</v>
      </c>
      <c r="N2493">
        <v>15</v>
      </c>
      <c r="O2493" t="s">
        <v>43</v>
      </c>
    </row>
    <row r="2494" spans="1:15" x14ac:dyDescent="0.25">
      <c r="A2494" t="s">
        <v>44</v>
      </c>
      <c r="B2494" t="s">
        <v>45</v>
      </c>
      <c r="C2494" t="s">
        <v>488</v>
      </c>
      <c r="D2494" t="s">
        <v>91</v>
      </c>
      <c r="E2494" t="s">
        <v>19</v>
      </c>
      <c r="F2494" t="s">
        <v>51</v>
      </c>
      <c r="G2494">
        <v>19109</v>
      </c>
      <c r="H2494">
        <v>310</v>
      </c>
      <c r="I2494">
        <v>143</v>
      </c>
      <c r="J2494">
        <v>27</v>
      </c>
      <c r="K2494">
        <v>2947.42</v>
      </c>
      <c r="L2494">
        <v>17415.87</v>
      </c>
      <c r="M2494">
        <v>13</v>
      </c>
      <c r="N2494">
        <v>15</v>
      </c>
      <c r="O2494" t="s">
        <v>23</v>
      </c>
    </row>
    <row r="2495" spans="1:15" x14ac:dyDescent="0.25">
      <c r="A2495" t="s">
        <v>27</v>
      </c>
      <c r="B2495" t="s">
        <v>28</v>
      </c>
      <c r="C2495" t="s">
        <v>517</v>
      </c>
      <c r="D2495" t="s">
        <v>138</v>
      </c>
      <c r="E2495" t="s">
        <v>31</v>
      </c>
      <c r="F2495" t="s">
        <v>55</v>
      </c>
      <c r="G2495">
        <v>16931</v>
      </c>
      <c r="H2495">
        <v>798</v>
      </c>
      <c r="I2495">
        <v>370</v>
      </c>
      <c r="J2495">
        <v>89</v>
      </c>
      <c r="K2495">
        <v>172.83</v>
      </c>
      <c r="L2495">
        <v>23250.75</v>
      </c>
      <c r="M2495">
        <v>66</v>
      </c>
      <c r="N2495">
        <v>18</v>
      </c>
      <c r="O2495" t="s">
        <v>23</v>
      </c>
    </row>
    <row r="2496" spans="1:15" x14ac:dyDescent="0.25">
      <c r="A2496" t="s">
        <v>33</v>
      </c>
      <c r="B2496" t="s">
        <v>34</v>
      </c>
      <c r="C2496" t="s">
        <v>553</v>
      </c>
      <c r="D2496" t="s">
        <v>36</v>
      </c>
      <c r="E2496" t="s">
        <v>37</v>
      </c>
      <c r="F2496" t="s">
        <v>20</v>
      </c>
      <c r="G2496">
        <v>43805</v>
      </c>
      <c r="H2496">
        <v>2315</v>
      </c>
      <c r="I2496">
        <v>950</v>
      </c>
      <c r="J2496">
        <v>319</v>
      </c>
      <c r="K2496">
        <v>8620.81</v>
      </c>
      <c r="L2496">
        <v>71793.69</v>
      </c>
      <c r="M2496">
        <v>223</v>
      </c>
      <c r="N2496">
        <v>17</v>
      </c>
      <c r="O2496" t="s">
        <v>21</v>
      </c>
    </row>
    <row r="2497" spans="1:15" x14ac:dyDescent="0.25">
      <c r="A2497" t="s">
        <v>72</v>
      </c>
      <c r="B2497" t="s">
        <v>73</v>
      </c>
      <c r="C2497" t="s">
        <v>266</v>
      </c>
      <c r="D2497" t="s">
        <v>70</v>
      </c>
      <c r="E2497" t="s">
        <v>31</v>
      </c>
      <c r="F2497" t="s">
        <v>26</v>
      </c>
      <c r="G2497">
        <v>55201</v>
      </c>
      <c r="H2497">
        <v>2331</v>
      </c>
      <c r="I2497">
        <v>1143</v>
      </c>
      <c r="J2497">
        <v>238</v>
      </c>
      <c r="K2497">
        <v>7270.95</v>
      </c>
      <c r="L2497">
        <v>59798.62</v>
      </c>
      <c r="M2497">
        <v>164</v>
      </c>
      <c r="N2497">
        <v>24</v>
      </c>
      <c r="O2497" t="s">
        <v>21</v>
      </c>
    </row>
    <row r="2498" spans="1:15" x14ac:dyDescent="0.25">
      <c r="A2498" t="s">
        <v>38</v>
      </c>
      <c r="B2498" t="s">
        <v>39</v>
      </c>
      <c r="C2498" t="s">
        <v>119</v>
      </c>
      <c r="D2498" t="s">
        <v>49</v>
      </c>
      <c r="E2498" t="s">
        <v>42</v>
      </c>
      <c r="F2498" t="s">
        <v>32</v>
      </c>
      <c r="G2498">
        <v>14037</v>
      </c>
      <c r="H2498">
        <v>601</v>
      </c>
      <c r="I2498">
        <v>162</v>
      </c>
      <c r="J2498">
        <v>45</v>
      </c>
      <c r="K2498">
        <v>1632.93</v>
      </c>
      <c r="L2498">
        <v>11242.14</v>
      </c>
      <c r="M2498">
        <v>31</v>
      </c>
      <c r="N2498">
        <v>13</v>
      </c>
      <c r="O2498" t="s">
        <v>23</v>
      </c>
    </row>
    <row r="2499" spans="1:15" x14ac:dyDescent="0.25">
      <c r="A2499" t="s">
        <v>129</v>
      </c>
      <c r="B2499" t="s">
        <v>130</v>
      </c>
      <c r="C2499" t="s">
        <v>281</v>
      </c>
      <c r="D2499" t="s">
        <v>79</v>
      </c>
      <c r="E2499" t="s">
        <v>31</v>
      </c>
      <c r="F2499" t="s">
        <v>20</v>
      </c>
      <c r="G2499">
        <v>88901</v>
      </c>
      <c r="H2499">
        <v>918</v>
      </c>
      <c r="I2499">
        <v>317</v>
      </c>
      <c r="J2499">
        <v>52</v>
      </c>
      <c r="K2499">
        <v>1808.72</v>
      </c>
      <c r="L2499">
        <v>8411.48</v>
      </c>
      <c r="M2499">
        <v>26</v>
      </c>
      <c r="N2499">
        <v>15</v>
      </c>
      <c r="O2499" t="s">
        <v>21</v>
      </c>
    </row>
    <row r="2500" spans="1:15" x14ac:dyDescent="0.25">
      <c r="A2500" t="s">
        <v>15</v>
      </c>
      <c r="B2500" t="s">
        <v>16</v>
      </c>
      <c r="C2500" t="s">
        <v>29</v>
      </c>
      <c r="D2500" t="s">
        <v>18</v>
      </c>
      <c r="E2500" t="s">
        <v>19</v>
      </c>
      <c r="F2500" t="s">
        <v>26</v>
      </c>
      <c r="G2500">
        <v>21086</v>
      </c>
      <c r="H2500">
        <v>439</v>
      </c>
      <c r="I2500">
        <v>225</v>
      </c>
      <c r="J2500">
        <v>44</v>
      </c>
      <c r="K2500">
        <v>4569.3</v>
      </c>
      <c r="L2500">
        <v>26744.95</v>
      </c>
      <c r="M2500">
        <v>19</v>
      </c>
      <c r="N2500">
        <v>24</v>
      </c>
      <c r="O2500" t="s">
        <v>23</v>
      </c>
    </row>
    <row r="2501" spans="1:15" x14ac:dyDescent="0.25">
      <c r="A2501" t="s">
        <v>38</v>
      </c>
      <c r="B2501" t="s">
        <v>39</v>
      </c>
      <c r="C2501" t="s">
        <v>557</v>
      </c>
      <c r="D2501" t="s">
        <v>106</v>
      </c>
      <c r="E2501" t="s">
        <v>42</v>
      </c>
      <c r="F2501" t="s">
        <v>51</v>
      </c>
      <c r="G2501">
        <v>38275</v>
      </c>
      <c r="H2501">
        <v>1539</v>
      </c>
      <c r="I2501">
        <v>673</v>
      </c>
      <c r="J2501">
        <v>129</v>
      </c>
      <c r="K2501">
        <v>4391.4799999999996</v>
      </c>
      <c r="L2501">
        <v>26326.68</v>
      </c>
      <c r="M2501">
        <v>77</v>
      </c>
      <c r="N2501">
        <v>16</v>
      </c>
      <c r="O2501" t="s">
        <v>43</v>
      </c>
    </row>
    <row r="2502" spans="1:15" x14ac:dyDescent="0.25">
      <c r="A2502" t="s">
        <v>72</v>
      </c>
      <c r="B2502" t="s">
        <v>73</v>
      </c>
      <c r="C2502" t="s">
        <v>282</v>
      </c>
      <c r="D2502" t="s">
        <v>70</v>
      </c>
      <c r="E2502" t="s">
        <v>31</v>
      </c>
      <c r="F2502" t="s">
        <v>51</v>
      </c>
      <c r="G2502">
        <v>55769</v>
      </c>
      <c r="H2502">
        <v>2305</v>
      </c>
      <c r="I2502">
        <v>882</v>
      </c>
      <c r="J2502">
        <v>164</v>
      </c>
      <c r="K2502">
        <v>5691.84</v>
      </c>
      <c r="L2502">
        <v>45010.36</v>
      </c>
      <c r="M2502">
        <v>100</v>
      </c>
      <c r="N2502">
        <v>23</v>
      </c>
      <c r="O2502" t="s">
        <v>23</v>
      </c>
    </row>
    <row r="2503" spans="1:15" x14ac:dyDescent="0.25">
      <c r="A2503" t="s">
        <v>52</v>
      </c>
      <c r="B2503" t="s">
        <v>53</v>
      </c>
      <c r="C2503" t="s">
        <v>140</v>
      </c>
      <c r="D2503" t="s">
        <v>89</v>
      </c>
      <c r="E2503" t="s">
        <v>37</v>
      </c>
      <c r="F2503" t="s">
        <v>55</v>
      </c>
      <c r="G2503">
        <v>64844</v>
      </c>
      <c r="H2503">
        <v>5155</v>
      </c>
      <c r="I2503">
        <v>2404</v>
      </c>
      <c r="J2503">
        <v>722</v>
      </c>
      <c r="K2503">
        <v>1762.55</v>
      </c>
      <c r="L2503">
        <v>300511.40000000002</v>
      </c>
      <c r="M2503">
        <v>612</v>
      </c>
      <c r="N2503">
        <v>11</v>
      </c>
      <c r="O2503" t="s">
        <v>21</v>
      </c>
    </row>
    <row r="2504" spans="1:15" x14ac:dyDescent="0.25">
      <c r="A2504" t="s">
        <v>65</v>
      </c>
      <c r="B2504" t="s">
        <v>66</v>
      </c>
      <c r="C2504" t="s">
        <v>270</v>
      </c>
      <c r="D2504" t="s">
        <v>120</v>
      </c>
      <c r="E2504" t="s">
        <v>37</v>
      </c>
      <c r="F2504" t="s">
        <v>32</v>
      </c>
      <c r="G2504">
        <v>27538</v>
      </c>
      <c r="H2504">
        <v>3897</v>
      </c>
      <c r="I2504">
        <v>1349</v>
      </c>
      <c r="J2504">
        <v>754</v>
      </c>
      <c r="K2504">
        <v>1257.1600000000001</v>
      </c>
      <c r="L2504">
        <v>198658.19</v>
      </c>
      <c r="M2504">
        <v>589</v>
      </c>
      <c r="N2504">
        <v>18</v>
      </c>
      <c r="O2504" t="s">
        <v>21</v>
      </c>
    </row>
    <row r="2505" spans="1:15" x14ac:dyDescent="0.25">
      <c r="A2505" t="s">
        <v>113</v>
      </c>
      <c r="B2505" t="s">
        <v>114</v>
      </c>
      <c r="C2505" t="s">
        <v>67</v>
      </c>
      <c r="D2505" t="s">
        <v>58</v>
      </c>
      <c r="E2505" t="s">
        <v>19</v>
      </c>
      <c r="F2505" t="s">
        <v>32</v>
      </c>
      <c r="G2505">
        <v>35149</v>
      </c>
      <c r="H2505">
        <v>2024</v>
      </c>
      <c r="I2505">
        <v>1082</v>
      </c>
      <c r="J2505">
        <v>213</v>
      </c>
      <c r="K2505">
        <v>8176.1</v>
      </c>
      <c r="L2505">
        <v>63117.48</v>
      </c>
      <c r="M2505">
        <v>174</v>
      </c>
      <c r="N2505">
        <v>22</v>
      </c>
      <c r="O2505" t="s">
        <v>43</v>
      </c>
    </row>
    <row r="2506" spans="1:15" x14ac:dyDescent="0.25">
      <c r="A2506" t="s">
        <v>60</v>
      </c>
      <c r="B2506" t="s">
        <v>61</v>
      </c>
      <c r="C2506" t="s">
        <v>678</v>
      </c>
      <c r="D2506" t="s">
        <v>70</v>
      </c>
      <c r="E2506" t="s">
        <v>64</v>
      </c>
      <c r="F2506" t="s">
        <v>20</v>
      </c>
      <c r="G2506">
        <v>39204</v>
      </c>
      <c r="H2506">
        <v>1893</v>
      </c>
      <c r="I2506">
        <v>907</v>
      </c>
      <c r="J2506">
        <v>135</v>
      </c>
      <c r="K2506">
        <v>5172.55</v>
      </c>
      <c r="L2506">
        <v>33989.43</v>
      </c>
      <c r="M2506">
        <v>77</v>
      </c>
      <c r="N2506">
        <v>29</v>
      </c>
      <c r="O2506" t="s">
        <v>23</v>
      </c>
    </row>
    <row r="2507" spans="1:15" x14ac:dyDescent="0.25">
      <c r="A2507" t="s">
        <v>33</v>
      </c>
      <c r="B2507" t="s">
        <v>34</v>
      </c>
      <c r="C2507" t="s">
        <v>681</v>
      </c>
      <c r="D2507" t="s">
        <v>164</v>
      </c>
      <c r="E2507" t="s">
        <v>37</v>
      </c>
      <c r="F2507" t="s">
        <v>26</v>
      </c>
      <c r="G2507">
        <v>11994</v>
      </c>
      <c r="H2507">
        <v>722</v>
      </c>
      <c r="I2507">
        <v>228</v>
      </c>
      <c r="J2507">
        <v>61</v>
      </c>
      <c r="K2507">
        <v>2431.29</v>
      </c>
      <c r="L2507">
        <v>17709.240000000002</v>
      </c>
      <c r="M2507">
        <v>40</v>
      </c>
      <c r="N2507">
        <v>18</v>
      </c>
      <c r="O2507" t="s">
        <v>21</v>
      </c>
    </row>
    <row r="2508" spans="1:15" x14ac:dyDescent="0.25">
      <c r="A2508" t="s">
        <v>52</v>
      </c>
      <c r="B2508" t="s">
        <v>53</v>
      </c>
      <c r="C2508" t="s">
        <v>362</v>
      </c>
      <c r="D2508" t="s">
        <v>89</v>
      </c>
      <c r="E2508" t="s">
        <v>37</v>
      </c>
      <c r="F2508" t="s">
        <v>51</v>
      </c>
      <c r="G2508">
        <v>38905</v>
      </c>
      <c r="H2508">
        <v>2660</v>
      </c>
      <c r="I2508">
        <v>901</v>
      </c>
      <c r="J2508">
        <v>383</v>
      </c>
      <c r="K2508">
        <v>994.31</v>
      </c>
      <c r="L2508">
        <v>121965.62</v>
      </c>
      <c r="M2508">
        <v>283</v>
      </c>
      <c r="N2508">
        <v>19</v>
      </c>
      <c r="O2508" t="s">
        <v>21</v>
      </c>
    </row>
    <row r="2509" spans="1:15" x14ac:dyDescent="0.25">
      <c r="A2509" t="s">
        <v>72</v>
      </c>
      <c r="B2509" t="s">
        <v>73</v>
      </c>
      <c r="C2509" t="s">
        <v>230</v>
      </c>
      <c r="D2509" t="s">
        <v>86</v>
      </c>
      <c r="E2509" t="s">
        <v>31</v>
      </c>
      <c r="F2509" t="s">
        <v>55</v>
      </c>
      <c r="G2509">
        <v>19519</v>
      </c>
      <c r="H2509">
        <v>734</v>
      </c>
      <c r="I2509">
        <v>395</v>
      </c>
      <c r="J2509">
        <v>75</v>
      </c>
      <c r="K2509">
        <v>1526.79</v>
      </c>
      <c r="L2509">
        <v>19667.48</v>
      </c>
      <c r="M2509">
        <v>42</v>
      </c>
      <c r="N2509">
        <v>18</v>
      </c>
      <c r="O2509" t="s">
        <v>43</v>
      </c>
    </row>
    <row r="2510" spans="1:15" x14ac:dyDescent="0.25">
      <c r="A2510" t="s">
        <v>72</v>
      </c>
      <c r="B2510" t="s">
        <v>73</v>
      </c>
      <c r="C2510" t="s">
        <v>365</v>
      </c>
      <c r="D2510" t="s">
        <v>86</v>
      </c>
      <c r="E2510" t="s">
        <v>31</v>
      </c>
      <c r="F2510" t="s">
        <v>20</v>
      </c>
      <c r="G2510">
        <v>34217</v>
      </c>
      <c r="H2510">
        <v>1686</v>
      </c>
      <c r="I2510">
        <v>642</v>
      </c>
      <c r="J2510">
        <v>130</v>
      </c>
      <c r="K2510">
        <v>4705.92</v>
      </c>
      <c r="L2510">
        <v>32586.639999999999</v>
      </c>
      <c r="M2510">
        <v>72</v>
      </c>
      <c r="N2510">
        <v>22</v>
      </c>
      <c r="O2510" t="s">
        <v>23</v>
      </c>
    </row>
    <row r="2511" spans="1:15" x14ac:dyDescent="0.25">
      <c r="A2511" t="s">
        <v>52</v>
      </c>
      <c r="B2511" t="s">
        <v>53</v>
      </c>
      <c r="C2511" t="s">
        <v>324</v>
      </c>
      <c r="D2511" t="s">
        <v>138</v>
      </c>
      <c r="E2511" t="s">
        <v>37</v>
      </c>
      <c r="F2511" t="s">
        <v>32</v>
      </c>
      <c r="G2511">
        <v>38222</v>
      </c>
      <c r="H2511">
        <v>2616</v>
      </c>
      <c r="I2511">
        <v>1006</v>
      </c>
      <c r="J2511">
        <v>319</v>
      </c>
      <c r="K2511">
        <v>893.67</v>
      </c>
      <c r="L2511">
        <v>107248.62</v>
      </c>
      <c r="M2511">
        <v>214</v>
      </c>
      <c r="N2511">
        <v>30</v>
      </c>
      <c r="O2511" t="s">
        <v>43</v>
      </c>
    </row>
    <row r="2512" spans="1:15" x14ac:dyDescent="0.25">
      <c r="A2512" t="s">
        <v>92</v>
      </c>
      <c r="B2512" t="s">
        <v>93</v>
      </c>
      <c r="C2512" t="s">
        <v>260</v>
      </c>
      <c r="D2512" t="s">
        <v>95</v>
      </c>
      <c r="E2512" t="s">
        <v>31</v>
      </c>
      <c r="F2512" t="s">
        <v>51</v>
      </c>
      <c r="G2512">
        <v>51438</v>
      </c>
      <c r="H2512">
        <v>909</v>
      </c>
      <c r="I2512">
        <v>452</v>
      </c>
      <c r="J2512">
        <v>16</v>
      </c>
      <c r="K2512">
        <v>3017.25</v>
      </c>
      <c r="L2512">
        <v>1770.03</v>
      </c>
      <c r="M2512">
        <v>6</v>
      </c>
      <c r="N2512">
        <v>14</v>
      </c>
      <c r="O2512" t="s">
        <v>21</v>
      </c>
    </row>
    <row r="2513" spans="1:15" x14ac:dyDescent="0.25">
      <c r="A2513" t="s">
        <v>178</v>
      </c>
      <c r="B2513" t="s">
        <v>179</v>
      </c>
      <c r="C2513" t="s">
        <v>110</v>
      </c>
      <c r="D2513" t="s">
        <v>149</v>
      </c>
      <c r="E2513" t="s">
        <v>64</v>
      </c>
      <c r="F2513" t="s">
        <v>55</v>
      </c>
      <c r="G2513">
        <v>45520</v>
      </c>
      <c r="H2513">
        <v>328</v>
      </c>
      <c r="I2513">
        <v>89</v>
      </c>
      <c r="J2513">
        <v>12</v>
      </c>
      <c r="K2513">
        <v>1064.6600000000001</v>
      </c>
      <c r="L2513">
        <v>1902.31</v>
      </c>
      <c r="M2513">
        <v>5</v>
      </c>
      <c r="N2513">
        <v>20</v>
      </c>
      <c r="O2513" t="s">
        <v>21</v>
      </c>
    </row>
    <row r="2514" spans="1:15" x14ac:dyDescent="0.25">
      <c r="A2514" t="s">
        <v>52</v>
      </c>
      <c r="B2514" t="s">
        <v>53</v>
      </c>
      <c r="C2514" t="s">
        <v>336</v>
      </c>
      <c r="D2514" t="s">
        <v>89</v>
      </c>
      <c r="E2514" t="s">
        <v>37</v>
      </c>
      <c r="F2514" t="s">
        <v>32</v>
      </c>
      <c r="G2514">
        <v>45773</v>
      </c>
      <c r="H2514">
        <v>3561</v>
      </c>
      <c r="I2514">
        <v>1418</v>
      </c>
      <c r="J2514">
        <v>392</v>
      </c>
      <c r="K2514">
        <v>1758.82</v>
      </c>
      <c r="L2514">
        <v>99658.18</v>
      </c>
      <c r="M2514">
        <v>318</v>
      </c>
      <c r="N2514">
        <v>14</v>
      </c>
      <c r="O2514" t="s">
        <v>21</v>
      </c>
    </row>
    <row r="2515" spans="1:15" x14ac:dyDescent="0.25">
      <c r="A2515" t="s">
        <v>27</v>
      </c>
      <c r="B2515" t="s">
        <v>28</v>
      </c>
      <c r="C2515" t="s">
        <v>682</v>
      </c>
      <c r="D2515" t="s">
        <v>138</v>
      </c>
      <c r="E2515" t="s">
        <v>31</v>
      </c>
      <c r="F2515" t="s">
        <v>20</v>
      </c>
      <c r="G2515">
        <v>30835</v>
      </c>
      <c r="H2515">
        <v>2462</v>
      </c>
      <c r="I2515">
        <v>776</v>
      </c>
      <c r="J2515">
        <v>341</v>
      </c>
      <c r="K2515">
        <v>985.74</v>
      </c>
      <c r="L2515">
        <v>92514.01</v>
      </c>
      <c r="M2515">
        <v>282</v>
      </c>
      <c r="N2515">
        <v>29</v>
      </c>
      <c r="O2515" t="s">
        <v>43</v>
      </c>
    </row>
    <row r="2516" spans="1:15" x14ac:dyDescent="0.25">
      <c r="A2516" t="s">
        <v>47</v>
      </c>
      <c r="B2516" t="s">
        <v>48</v>
      </c>
      <c r="C2516" t="s">
        <v>326</v>
      </c>
      <c r="D2516" t="s">
        <v>49</v>
      </c>
      <c r="E2516" t="s">
        <v>37</v>
      </c>
      <c r="F2516" t="s">
        <v>32</v>
      </c>
      <c r="G2516">
        <v>44975</v>
      </c>
      <c r="H2516">
        <v>1452</v>
      </c>
      <c r="I2516">
        <v>571</v>
      </c>
      <c r="J2516">
        <v>143</v>
      </c>
      <c r="K2516">
        <v>3233.15</v>
      </c>
      <c r="L2516">
        <v>35808.47</v>
      </c>
      <c r="M2516">
        <v>78</v>
      </c>
      <c r="N2516">
        <v>7</v>
      </c>
      <c r="O2516" t="s">
        <v>21</v>
      </c>
    </row>
    <row r="2517" spans="1:15" x14ac:dyDescent="0.25">
      <c r="A2517" t="s">
        <v>15</v>
      </c>
      <c r="B2517" t="s">
        <v>16</v>
      </c>
      <c r="C2517" t="s">
        <v>191</v>
      </c>
      <c r="D2517" t="s">
        <v>25</v>
      </c>
      <c r="E2517" t="s">
        <v>19</v>
      </c>
      <c r="F2517" t="s">
        <v>20</v>
      </c>
      <c r="G2517">
        <v>5477</v>
      </c>
      <c r="H2517">
        <v>113</v>
      </c>
      <c r="I2517">
        <v>31</v>
      </c>
      <c r="J2517">
        <v>11</v>
      </c>
      <c r="K2517">
        <v>1197.54</v>
      </c>
      <c r="L2517">
        <v>5098.78</v>
      </c>
      <c r="M2517">
        <v>4</v>
      </c>
      <c r="N2517">
        <v>8</v>
      </c>
      <c r="O2517" t="s">
        <v>23</v>
      </c>
    </row>
    <row r="2518" spans="1:15" x14ac:dyDescent="0.25">
      <c r="A2518" t="s">
        <v>113</v>
      </c>
      <c r="B2518" t="s">
        <v>114</v>
      </c>
      <c r="C2518" t="s">
        <v>296</v>
      </c>
      <c r="D2518" t="s">
        <v>170</v>
      </c>
      <c r="E2518" t="s">
        <v>19</v>
      </c>
      <c r="F2518" t="s">
        <v>32</v>
      </c>
      <c r="G2518">
        <v>18932</v>
      </c>
      <c r="H2518">
        <v>1117</v>
      </c>
      <c r="I2518">
        <v>308</v>
      </c>
      <c r="J2518">
        <v>149</v>
      </c>
      <c r="K2518">
        <v>4256.68</v>
      </c>
      <c r="L2518">
        <v>39073.65</v>
      </c>
      <c r="M2518">
        <v>104</v>
      </c>
      <c r="N2518">
        <v>9</v>
      </c>
      <c r="O2518" t="s">
        <v>43</v>
      </c>
    </row>
    <row r="2519" spans="1:15" x14ac:dyDescent="0.25">
      <c r="A2519" t="s">
        <v>65</v>
      </c>
      <c r="B2519" t="s">
        <v>66</v>
      </c>
      <c r="C2519" t="s">
        <v>174</v>
      </c>
      <c r="D2519" t="s">
        <v>120</v>
      </c>
      <c r="E2519" t="s">
        <v>37</v>
      </c>
      <c r="F2519" t="s">
        <v>20</v>
      </c>
      <c r="G2519">
        <v>15528</v>
      </c>
      <c r="H2519">
        <v>1861</v>
      </c>
      <c r="I2519">
        <v>692</v>
      </c>
      <c r="J2519">
        <v>246</v>
      </c>
      <c r="K2519">
        <v>1327.62</v>
      </c>
      <c r="L2519">
        <v>73005.63</v>
      </c>
      <c r="M2519">
        <v>210</v>
      </c>
      <c r="N2519">
        <v>20</v>
      </c>
      <c r="O2519" t="s">
        <v>21</v>
      </c>
    </row>
    <row r="2520" spans="1:15" x14ac:dyDescent="0.25">
      <c r="A2520" t="s">
        <v>33</v>
      </c>
      <c r="B2520" t="s">
        <v>34</v>
      </c>
      <c r="C2520" t="s">
        <v>633</v>
      </c>
      <c r="D2520" t="s">
        <v>36</v>
      </c>
      <c r="E2520" t="s">
        <v>37</v>
      </c>
      <c r="F2520" t="s">
        <v>26</v>
      </c>
      <c r="G2520">
        <v>31275</v>
      </c>
      <c r="H2520">
        <v>1373</v>
      </c>
      <c r="I2520">
        <v>506</v>
      </c>
      <c r="J2520">
        <v>119</v>
      </c>
      <c r="K2520">
        <v>3530.3</v>
      </c>
      <c r="L2520">
        <v>37502.559999999998</v>
      </c>
      <c r="M2520">
        <v>87</v>
      </c>
      <c r="N2520">
        <v>21</v>
      </c>
      <c r="O2520" t="s">
        <v>43</v>
      </c>
    </row>
    <row r="2521" spans="1:15" x14ac:dyDescent="0.25">
      <c r="A2521" t="s">
        <v>15</v>
      </c>
      <c r="B2521" t="s">
        <v>16</v>
      </c>
      <c r="C2521" t="s">
        <v>197</v>
      </c>
      <c r="D2521" t="s">
        <v>18</v>
      </c>
      <c r="E2521" t="s">
        <v>19</v>
      </c>
      <c r="F2521" t="s">
        <v>20</v>
      </c>
      <c r="G2521">
        <v>14814</v>
      </c>
      <c r="H2521">
        <v>329</v>
      </c>
      <c r="I2521">
        <v>165</v>
      </c>
      <c r="J2521">
        <v>32</v>
      </c>
      <c r="K2521">
        <v>2691.21</v>
      </c>
      <c r="L2521">
        <v>22534.41</v>
      </c>
      <c r="M2521">
        <v>19</v>
      </c>
      <c r="N2521">
        <v>26</v>
      </c>
      <c r="O2521" t="s">
        <v>21</v>
      </c>
    </row>
    <row r="2522" spans="1:15" x14ac:dyDescent="0.25">
      <c r="A2522" t="s">
        <v>178</v>
      </c>
      <c r="B2522" t="s">
        <v>179</v>
      </c>
      <c r="C2522" t="s">
        <v>516</v>
      </c>
      <c r="D2522" t="s">
        <v>95</v>
      </c>
      <c r="E2522" t="s">
        <v>64</v>
      </c>
      <c r="F2522" t="s">
        <v>51</v>
      </c>
      <c r="G2522">
        <v>44091</v>
      </c>
      <c r="H2522">
        <v>626</v>
      </c>
      <c r="I2522">
        <v>220</v>
      </c>
      <c r="J2522">
        <v>16</v>
      </c>
      <c r="K2522">
        <v>1938.13</v>
      </c>
      <c r="L2522">
        <v>2242.2800000000002</v>
      </c>
      <c r="M2522">
        <v>6</v>
      </c>
      <c r="N2522">
        <v>7</v>
      </c>
      <c r="O2522" t="s">
        <v>23</v>
      </c>
    </row>
    <row r="2523" spans="1:15" x14ac:dyDescent="0.25">
      <c r="A2523" t="s">
        <v>76</v>
      </c>
      <c r="B2523" t="s">
        <v>77</v>
      </c>
      <c r="C2523" t="s">
        <v>173</v>
      </c>
      <c r="D2523" t="s">
        <v>82</v>
      </c>
      <c r="E2523" t="s">
        <v>42</v>
      </c>
      <c r="F2523" t="s">
        <v>32</v>
      </c>
      <c r="G2523">
        <v>60063</v>
      </c>
      <c r="H2523">
        <v>981</v>
      </c>
      <c r="I2523">
        <v>502</v>
      </c>
      <c r="J2523">
        <v>32</v>
      </c>
      <c r="K2523">
        <v>2343.62</v>
      </c>
      <c r="L2523">
        <v>4975.34</v>
      </c>
      <c r="M2523">
        <v>14</v>
      </c>
      <c r="N2523">
        <v>26</v>
      </c>
      <c r="O2523" t="s">
        <v>43</v>
      </c>
    </row>
    <row r="2524" spans="1:15" x14ac:dyDescent="0.25">
      <c r="A2524" t="s">
        <v>52</v>
      </c>
      <c r="B2524" t="s">
        <v>53</v>
      </c>
      <c r="C2524" t="s">
        <v>56</v>
      </c>
      <c r="D2524" t="s">
        <v>89</v>
      </c>
      <c r="E2524" t="s">
        <v>37</v>
      </c>
      <c r="F2524" t="s">
        <v>20</v>
      </c>
      <c r="G2524">
        <v>58712</v>
      </c>
      <c r="H2524">
        <v>2753</v>
      </c>
      <c r="I2524">
        <v>1163</v>
      </c>
      <c r="J2524">
        <v>378</v>
      </c>
      <c r="K2524">
        <v>1633.78</v>
      </c>
      <c r="L2524">
        <v>143931.35999999999</v>
      </c>
      <c r="M2524">
        <v>294</v>
      </c>
      <c r="N2524">
        <v>25</v>
      </c>
      <c r="O2524" t="s">
        <v>23</v>
      </c>
    </row>
    <row r="2525" spans="1:15" x14ac:dyDescent="0.25">
      <c r="A2525" t="s">
        <v>178</v>
      </c>
      <c r="B2525" t="s">
        <v>179</v>
      </c>
      <c r="C2525" t="s">
        <v>236</v>
      </c>
      <c r="D2525" t="s">
        <v>149</v>
      </c>
      <c r="E2525" t="s">
        <v>64</v>
      </c>
      <c r="F2525" t="s">
        <v>20</v>
      </c>
      <c r="G2525">
        <v>34097</v>
      </c>
      <c r="H2525">
        <v>439</v>
      </c>
      <c r="I2525">
        <v>118</v>
      </c>
      <c r="J2525">
        <v>12</v>
      </c>
      <c r="K2525">
        <v>1167.1400000000001</v>
      </c>
      <c r="L2525">
        <v>1679</v>
      </c>
      <c r="M2525">
        <v>5</v>
      </c>
      <c r="N2525">
        <v>17</v>
      </c>
      <c r="O2525" t="s">
        <v>43</v>
      </c>
    </row>
    <row r="2526" spans="1:15" x14ac:dyDescent="0.25">
      <c r="A2526" t="s">
        <v>178</v>
      </c>
      <c r="B2526" t="s">
        <v>179</v>
      </c>
      <c r="C2526" t="s">
        <v>112</v>
      </c>
      <c r="D2526" t="s">
        <v>95</v>
      </c>
      <c r="E2526" t="s">
        <v>64</v>
      </c>
      <c r="F2526" t="s">
        <v>55</v>
      </c>
      <c r="G2526">
        <v>62604</v>
      </c>
      <c r="H2526">
        <v>1125</v>
      </c>
      <c r="I2526">
        <v>461</v>
      </c>
      <c r="J2526">
        <v>27</v>
      </c>
      <c r="K2526">
        <v>3101.33</v>
      </c>
      <c r="L2526">
        <v>5036.4399999999996</v>
      </c>
      <c r="M2526">
        <v>11</v>
      </c>
      <c r="N2526">
        <v>24</v>
      </c>
      <c r="O2526" t="s">
        <v>21</v>
      </c>
    </row>
    <row r="2527" spans="1:15" x14ac:dyDescent="0.25">
      <c r="A2527" t="s">
        <v>52</v>
      </c>
      <c r="B2527" t="s">
        <v>53</v>
      </c>
      <c r="C2527" t="s">
        <v>299</v>
      </c>
      <c r="D2527" t="s">
        <v>30</v>
      </c>
      <c r="E2527" t="s">
        <v>37</v>
      </c>
      <c r="F2527" t="s">
        <v>55</v>
      </c>
      <c r="G2527">
        <v>31934</v>
      </c>
      <c r="H2527">
        <v>2286</v>
      </c>
      <c r="I2527">
        <v>1066</v>
      </c>
      <c r="J2527">
        <v>293</v>
      </c>
      <c r="K2527">
        <v>711.19</v>
      </c>
      <c r="L2527">
        <v>105342.28</v>
      </c>
      <c r="M2527">
        <v>192</v>
      </c>
      <c r="N2527">
        <v>7</v>
      </c>
      <c r="O2527" t="s">
        <v>23</v>
      </c>
    </row>
    <row r="2528" spans="1:15" x14ac:dyDescent="0.25">
      <c r="A2528" t="s">
        <v>60</v>
      </c>
      <c r="B2528" t="s">
        <v>61</v>
      </c>
      <c r="C2528" t="s">
        <v>296</v>
      </c>
      <c r="D2528" t="s">
        <v>70</v>
      </c>
      <c r="E2528" t="s">
        <v>64</v>
      </c>
      <c r="F2528" t="s">
        <v>51</v>
      </c>
      <c r="G2528">
        <v>30105</v>
      </c>
      <c r="H2528">
        <v>1342</v>
      </c>
      <c r="I2528">
        <v>336</v>
      </c>
      <c r="J2528">
        <v>99</v>
      </c>
      <c r="K2528">
        <v>2710.07</v>
      </c>
      <c r="L2528">
        <v>24066.17</v>
      </c>
      <c r="M2528">
        <v>57</v>
      </c>
      <c r="N2528">
        <v>26</v>
      </c>
      <c r="O2528" t="s">
        <v>23</v>
      </c>
    </row>
    <row r="2529" spans="1:15" x14ac:dyDescent="0.25">
      <c r="A2529" t="s">
        <v>44</v>
      </c>
      <c r="B2529" t="s">
        <v>45</v>
      </c>
      <c r="C2529" t="s">
        <v>477</v>
      </c>
      <c r="D2529" t="s">
        <v>25</v>
      </c>
      <c r="E2529" t="s">
        <v>19</v>
      </c>
      <c r="F2529" t="s">
        <v>55</v>
      </c>
      <c r="G2529">
        <v>16947</v>
      </c>
      <c r="H2529">
        <v>258</v>
      </c>
      <c r="I2529">
        <v>132</v>
      </c>
      <c r="J2529">
        <v>24</v>
      </c>
      <c r="K2529">
        <v>1808.21</v>
      </c>
      <c r="L2529">
        <v>16662.330000000002</v>
      </c>
      <c r="M2529">
        <v>11</v>
      </c>
      <c r="N2529">
        <v>22</v>
      </c>
      <c r="O2529" t="s">
        <v>23</v>
      </c>
    </row>
    <row r="2530" spans="1:15" x14ac:dyDescent="0.25">
      <c r="A2530" t="s">
        <v>44</v>
      </c>
      <c r="B2530" t="s">
        <v>45</v>
      </c>
      <c r="C2530" t="s">
        <v>561</v>
      </c>
      <c r="D2530" t="s">
        <v>18</v>
      </c>
      <c r="E2530" t="s">
        <v>19</v>
      </c>
      <c r="F2530" t="s">
        <v>32</v>
      </c>
      <c r="G2530">
        <v>17253</v>
      </c>
      <c r="H2530">
        <v>340</v>
      </c>
      <c r="I2530">
        <v>170</v>
      </c>
      <c r="J2530">
        <v>31</v>
      </c>
      <c r="K2530">
        <v>3730.69</v>
      </c>
      <c r="L2530">
        <v>14212.14</v>
      </c>
      <c r="M2530">
        <v>19</v>
      </c>
      <c r="N2530">
        <v>23</v>
      </c>
      <c r="O2530" t="s">
        <v>23</v>
      </c>
    </row>
    <row r="2531" spans="1:15" x14ac:dyDescent="0.25">
      <c r="A2531" t="s">
        <v>92</v>
      </c>
      <c r="B2531" t="s">
        <v>93</v>
      </c>
      <c r="C2531" t="s">
        <v>205</v>
      </c>
      <c r="D2531" t="s">
        <v>95</v>
      </c>
      <c r="E2531" t="s">
        <v>31</v>
      </c>
      <c r="F2531" t="s">
        <v>51</v>
      </c>
      <c r="G2531">
        <v>95055</v>
      </c>
      <c r="H2531">
        <v>1413</v>
      </c>
      <c r="I2531">
        <v>693</v>
      </c>
      <c r="J2531">
        <v>53</v>
      </c>
      <c r="K2531">
        <v>3187.25</v>
      </c>
      <c r="L2531">
        <v>8557.24</v>
      </c>
      <c r="M2531">
        <v>21</v>
      </c>
      <c r="N2531">
        <v>19</v>
      </c>
      <c r="O2531" t="s">
        <v>21</v>
      </c>
    </row>
    <row r="2532" spans="1:15" x14ac:dyDescent="0.25">
      <c r="A2532" t="s">
        <v>76</v>
      </c>
      <c r="B2532" t="s">
        <v>77</v>
      </c>
      <c r="C2532" t="s">
        <v>431</v>
      </c>
      <c r="D2532" t="s">
        <v>108</v>
      </c>
      <c r="E2532" t="s">
        <v>42</v>
      </c>
      <c r="F2532" t="s">
        <v>51</v>
      </c>
      <c r="G2532">
        <v>57968</v>
      </c>
      <c r="H2532">
        <v>848</v>
      </c>
      <c r="I2532">
        <v>293</v>
      </c>
      <c r="J2532">
        <v>58</v>
      </c>
      <c r="K2532">
        <v>1502.7</v>
      </c>
      <c r="L2532">
        <v>14185.04</v>
      </c>
      <c r="M2532">
        <v>31</v>
      </c>
      <c r="N2532">
        <v>24</v>
      </c>
      <c r="O2532" t="s">
        <v>23</v>
      </c>
    </row>
    <row r="2533" spans="1:15" x14ac:dyDescent="0.25">
      <c r="A2533" t="s">
        <v>92</v>
      </c>
      <c r="B2533" t="s">
        <v>93</v>
      </c>
      <c r="C2533" t="s">
        <v>215</v>
      </c>
      <c r="D2533" t="s">
        <v>95</v>
      </c>
      <c r="E2533" t="s">
        <v>31</v>
      </c>
      <c r="F2533" t="s">
        <v>32</v>
      </c>
      <c r="G2533">
        <v>69452</v>
      </c>
      <c r="H2533">
        <v>813</v>
      </c>
      <c r="I2533">
        <v>314</v>
      </c>
      <c r="J2533">
        <v>21</v>
      </c>
      <c r="K2533">
        <v>2168.5</v>
      </c>
      <c r="L2533">
        <v>3215.34</v>
      </c>
      <c r="M2533">
        <v>9</v>
      </c>
      <c r="N2533">
        <v>28</v>
      </c>
      <c r="O2533" t="s">
        <v>43</v>
      </c>
    </row>
    <row r="2534" spans="1:15" x14ac:dyDescent="0.25">
      <c r="A2534" t="s">
        <v>44</v>
      </c>
      <c r="B2534" t="s">
        <v>45</v>
      </c>
      <c r="C2534" t="s">
        <v>276</v>
      </c>
      <c r="D2534" t="s">
        <v>18</v>
      </c>
      <c r="E2534" t="s">
        <v>19</v>
      </c>
      <c r="F2534" t="s">
        <v>20</v>
      </c>
      <c r="G2534">
        <v>23881</v>
      </c>
      <c r="H2534">
        <v>583</v>
      </c>
      <c r="I2534">
        <v>221</v>
      </c>
      <c r="J2534">
        <v>69</v>
      </c>
      <c r="K2534">
        <v>5785.17</v>
      </c>
      <c r="L2534">
        <v>34991.49</v>
      </c>
      <c r="M2534">
        <v>29</v>
      </c>
      <c r="N2534">
        <v>25</v>
      </c>
      <c r="O2534" t="s">
        <v>23</v>
      </c>
    </row>
    <row r="2535" spans="1:15" x14ac:dyDescent="0.25">
      <c r="A2535" t="s">
        <v>72</v>
      </c>
      <c r="B2535" t="s">
        <v>73</v>
      </c>
      <c r="C2535" t="s">
        <v>123</v>
      </c>
      <c r="D2535" t="s">
        <v>70</v>
      </c>
      <c r="E2535" t="s">
        <v>31</v>
      </c>
      <c r="F2535" t="s">
        <v>20</v>
      </c>
      <c r="G2535">
        <v>46791</v>
      </c>
      <c r="H2535">
        <v>2138</v>
      </c>
      <c r="I2535">
        <v>819</v>
      </c>
      <c r="J2535">
        <v>192</v>
      </c>
      <c r="K2535">
        <v>3697.81</v>
      </c>
      <c r="L2535">
        <v>50123.22</v>
      </c>
      <c r="M2535">
        <v>136</v>
      </c>
      <c r="N2535">
        <v>23</v>
      </c>
      <c r="O2535" t="s">
        <v>21</v>
      </c>
    </row>
    <row r="2536" spans="1:15" x14ac:dyDescent="0.25">
      <c r="A2536" t="s">
        <v>47</v>
      </c>
      <c r="B2536" t="s">
        <v>48</v>
      </c>
      <c r="C2536" t="s">
        <v>362</v>
      </c>
      <c r="D2536" t="s">
        <v>41</v>
      </c>
      <c r="E2536" t="s">
        <v>37</v>
      </c>
      <c r="F2536" t="s">
        <v>51</v>
      </c>
      <c r="G2536">
        <v>40506</v>
      </c>
      <c r="H2536">
        <v>1745</v>
      </c>
      <c r="I2536">
        <v>857</v>
      </c>
      <c r="J2536">
        <v>114</v>
      </c>
      <c r="K2536">
        <v>5038.16</v>
      </c>
      <c r="L2536">
        <v>22197.72</v>
      </c>
      <c r="M2536">
        <v>69</v>
      </c>
      <c r="N2536">
        <v>25</v>
      </c>
      <c r="O2536" t="s">
        <v>43</v>
      </c>
    </row>
    <row r="2537" spans="1:15" x14ac:dyDescent="0.25">
      <c r="A2537" t="s">
        <v>65</v>
      </c>
      <c r="B2537" t="s">
        <v>66</v>
      </c>
      <c r="C2537" t="s">
        <v>573</v>
      </c>
      <c r="D2537" t="s">
        <v>120</v>
      </c>
      <c r="E2537" t="s">
        <v>37</v>
      </c>
      <c r="F2537" t="s">
        <v>51</v>
      </c>
      <c r="G2537">
        <v>21349</v>
      </c>
      <c r="H2537">
        <v>1869</v>
      </c>
      <c r="I2537">
        <v>1017</v>
      </c>
      <c r="J2537">
        <v>358</v>
      </c>
      <c r="K2537">
        <v>760.07</v>
      </c>
      <c r="L2537">
        <v>129237.87</v>
      </c>
      <c r="M2537">
        <v>275</v>
      </c>
      <c r="N2537">
        <v>13</v>
      </c>
      <c r="O2537" t="s">
        <v>21</v>
      </c>
    </row>
    <row r="2538" spans="1:15" x14ac:dyDescent="0.25">
      <c r="A2538" t="s">
        <v>178</v>
      </c>
      <c r="B2538" t="s">
        <v>179</v>
      </c>
      <c r="C2538" t="s">
        <v>116</v>
      </c>
      <c r="D2538" t="s">
        <v>95</v>
      </c>
      <c r="E2538" t="s">
        <v>64</v>
      </c>
      <c r="F2538" t="s">
        <v>26</v>
      </c>
      <c r="G2538">
        <v>43577</v>
      </c>
      <c r="H2538">
        <v>306</v>
      </c>
      <c r="I2538">
        <v>111</v>
      </c>
      <c r="J2538">
        <v>10</v>
      </c>
      <c r="K2538">
        <v>917.26</v>
      </c>
      <c r="L2538">
        <v>1567.95</v>
      </c>
      <c r="M2538">
        <v>4</v>
      </c>
      <c r="N2538">
        <v>9</v>
      </c>
      <c r="O2538" t="s">
        <v>43</v>
      </c>
    </row>
    <row r="2539" spans="1:15" x14ac:dyDescent="0.25">
      <c r="A2539" t="s">
        <v>52</v>
      </c>
      <c r="B2539" t="s">
        <v>53</v>
      </c>
      <c r="C2539" t="s">
        <v>254</v>
      </c>
      <c r="D2539" t="s">
        <v>30</v>
      </c>
      <c r="E2539" t="s">
        <v>37</v>
      </c>
      <c r="F2539" t="s">
        <v>32</v>
      </c>
      <c r="G2539">
        <v>18645</v>
      </c>
      <c r="H2539">
        <v>1246</v>
      </c>
      <c r="I2539">
        <v>574</v>
      </c>
      <c r="J2539">
        <v>182</v>
      </c>
      <c r="K2539">
        <v>524.41</v>
      </c>
      <c r="L2539">
        <v>75958.289999999994</v>
      </c>
      <c r="M2539">
        <v>139</v>
      </c>
      <c r="N2539">
        <v>21</v>
      </c>
      <c r="O2539" t="s">
        <v>21</v>
      </c>
    </row>
    <row r="2540" spans="1:15" x14ac:dyDescent="0.25">
      <c r="A2540" t="s">
        <v>44</v>
      </c>
      <c r="B2540" t="s">
        <v>45</v>
      </c>
      <c r="C2540" t="s">
        <v>544</v>
      </c>
      <c r="D2540" t="s">
        <v>18</v>
      </c>
      <c r="E2540" t="s">
        <v>19</v>
      </c>
      <c r="F2540" t="s">
        <v>26</v>
      </c>
      <c r="G2540">
        <v>7978</v>
      </c>
      <c r="H2540">
        <v>254</v>
      </c>
      <c r="I2540">
        <v>105</v>
      </c>
      <c r="J2540">
        <v>20</v>
      </c>
      <c r="K2540">
        <v>2771.2</v>
      </c>
      <c r="L2540">
        <v>9296.4699999999993</v>
      </c>
      <c r="M2540">
        <v>12</v>
      </c>
      <c r="N2540">
        <v>28</v>
      </c>
      <c r="O2540" t="s">
        <v>43</v>
      </c>
    </row>
    <row r="2541" spans="1:15" x14ac:dyDescent="0.25">
      <c r="A2541" t="s">
        <v>38</v>
      </c>
      <c r="B2541" t="s">
        <v>39</v>
      </c>
      <c r="C2541" t="s">
        <v>290</v>
      </c>
      <c r="D2541" t="s">
        <v>106</v>
      </c>
      <c r="E2541" t="s">
        <v>42</v>
      </c>
      <c r="F2541" t="s">
        <v>26</v>
      </c>
      <c r="G2541">
        <v>27743</v>
      </c>
      <c r="H2541">
        <v>844</v>
      </c>
      <c r="I2541">
        <v>420</v>
      </c>
      <c r="J2541">
        <v>71</v>
      </c>
      <c r="K2541">
        <v>2092.11</v>
      </c>
      <c r="L2541">
        <v>15436.49</v>
      </c>
      <c r="M2541">
        <v>47</v>
      </c>
      <c r="N2541">
        <v>15</v>
      </c>
      <c r="O2541" t="s">
        <v>23</v>
      </c>
    </row>
    <row r="2542" spans="1:15" x14ac:dyDescent="0.25">
      <c r="A2542" t="s">
        <v>60</v>
      </c>
      <c r="B2542" t="s">
        <v>61</v>
      </c>
      <c r="C2542" t="s">
        <v>356</v>
      </c>
      <c r="D2542" t="s">
        <v>63</v>
      </c>
      <c r="E2542" t="s">
        <v>64</v>
      </c>
      <c r="F2542" t="s">
        <v>20</v>
      </c>
      <c r="G2542">
        <v>21132</v>
      </c>
      <c r="H2542">
        <v>1042</v>
      </c>
      <c r="I2542">
        <v>477</v>
      </c>
      <c r="J2542">
        <v>85</v>
      </c>
      <c r="K2542">
        <v>2921.35</v>
      </c>
      <c r="L2542">
        <v>18129.14</v>
      </c>
      <c r="M2542">
        <v>47</v>
      </c>
      <c r="N2542">
        <v>29</v>
      </c>
      <c r="O2542" t="s">
        <v>43</v>
      </c>
    </row>
    <row r="2543" spans="1:15" x14ac:dyDescent="0.25">
      <c r="A2543" t="s">
        <v>129</v>
      </c>
      <c r="B2543" t="s">
        <v>130</v>
      </c>
      <c r="C2543" t="s">
        <v>119</v>
      </c>
      <c r="D2543" t="s">
        <v>79</v>
      </c>
      <c r="E2543" t="s">
        <v>31</v>
      </c>
      <c r="F2543" t="s">
        <v>26</v>
      </c>
      <c r="G2543">
        <v>47910</v>
      </c>
      <c r="H2543">
        <v>938</v>
      </c>
      <c r="I2543">
        <v>400</v>
      </c>
      <c r="J2543">
        <v>51</v>
      </c>
      <c r="K2543">
        <v>2335.75</v>
      </c>
      <c r="L2543">
        <v>10927.06</v>
      </c>
      <c r="M2543">
        <v>30</v>
      </c>
      <c r="N2543">
        <v>22</v>
      </c>
    </row>
    <row r="2544" spans="1:15" x14ac:dyDescent="0.25">
      <c r="A2544" t="s">
        <v>33</v>
      </c>
      <c r="B2544" t="s">
        <v>34</v>
      </c>
      <c r="C2544" t="s">
        <v>355</v>
      </c>
      <c r="D2544" t="s">
        <v>36</v>
      </c>
      <c r="E2544" t="s">
        <v>37</v>
      </c>
      <c r="F2544" t="s">
        <v>55</v>
      </c>
      <c r="G2544">
        <v>39388</v>
      </c>
      <c r="H2544">
        <v>1593</v>
      </c>
      <c r="I2544">
        <v>662</v>
      </c>
      <c r="J2544">
        <v>178</v>
      </c>
      <c r="K2544">
        <v>6465.93</v>
      </c>
      <c r="L2544">
        <v>46508.62</v>
      </c>
      <c r="M2544">
        <v>131</v>
      </c>
      <c r="N2544">
        <v>20</v>
      </c>
      <c r="O2544" t="s">
        <v>23</v>
      </c>
    </row>
    <row r="2545" spans="1:15" x14ac:dyDescent="0.25">
      <c r="A2545" t="s">
        <v>38</v>
      </c>
      <c r="B2545" t="s">
        <v>39</v>
      </c>
      <c r="C2545" t="s">
        <v>523</v>
      </c>
      <c r="D2545" t="s">
        <v>49</v>
      </c>
      <c r="E2545" t="s">
        <v>42</v>
      </c>
      <c r="F2545" t="s">
        <v>51</v>
      </c>
      <c r="G2545">
        <v>24943</v>
      </c>
      <c r="H2545">
        <v>783</v>
      </c>
      <c r="I2545">
        <v>283</v>
      </c>
      <c r="J2545">
        <v>46</v>
      </c>
      <c r="K2545">
        <v>2439.31</v>
      </c>
      <c r="L2545">
        <v>7861.43</v>
      </c>
      <c r="M2545">
        <v>32</v>
      </c>
      <c r="N2545">
        <v>21</v>
      </c>
      <c r="O2545" t="s">
        <v>21</v>
      </c>
    </row>
    <row r="2546" spans="1:15" x14ac:dyDescent="0.25">
      <c r="A2546" t="s">
        <v>33</v>
      </c>
      <c r="B2546" t="s">
        <v>34</v>
      </c>
      <c r="C2546" t="s">
        <v>575</v>
      </c>
      <c r="D2546" t="s">
        <v>36</v>
      </c>
      <c r="E2546" t="s">
        <v>37</v>
      </c>
      <c r="F2546" t="s">
        <v>32</v>
      </c>
      <c r="G2546">
        <v>23778</v>
      </c>
      <c r="H2546">
        <v>1287</v>
      </c>
      <c r="I2546">
        <v>511</v>
      </c>
      <c r="J2546">
        <v>178</v>
      </c>
      <c r="K2546">
        <v>4004.93</v>
      </c>
      <c r="L2546">
        <v>49154.38</v>
      </c>
      <c r="M2546">
        <v>127</v>
      </c>
      <c r="N2546">
        <v>29</v>
      </c>
      <c r="O2546" t="s">
        <v>43</v>
      </c>
    </row>
    <row r="2547" spans="1:15" x14ac:dyDescent="0.25">
      <c r="A2547" t="s">
        <v>92</v>
      </c>
      <c r="B2547" t="s">
        <v>93</v>
      </c>
      <c r="C2547" t="s">
        <v>54</v>
      </c>
      <c r="D2547" t="s">
        <v>149</v>
      </c>
      <c r="E2547" t="s">
        <v>31</v>
      </c>
      <c r="F2547" t="s">
        <v>26</v>
      </c>
      <c r="G2547">
        <v>96871</v>
      </c>
      <c r="H2547">
        <v>646</v>
      </c>
      <c r="I2547">
        <v>232</v>
      </c>
      <c r="J2547">
        <v>11</v>
      </c>
      <c r="K2547">
        <v>2398.09</v>
      </c>
      <c r="L2547">
        <v>1973.61</v>
      </c>
      <c r="M2547">
        <v>5</v>
      </c>
      <c r="N2547">
        <v>12</v>
      </c>
      <c r="O2547" t="s">
        <v>21</v>
      </c>
    </row>
    <row r="2548" spans="1:15" x14ac:dyDescent="0.25">
      <c r="A2548" t="s">
        <v>27</v>
      </c>
      <c r="B2548" t="s">
        <v>28</v>
      </c>
      <c r="C2548" t="s">
        <v>182</v>
      </c>
      <c r="D2548" t="s">
        <v>89</v>
      </c>
      <c r="E2548" t="s">
        <v>31</v>
      </c>
      <c r="F2548" t="s">
        <v>51</v>
      </c>
      <c r="G2548">
        <v>26062</v>
      </c>
      <c r="H2548">
        <v>1565</v>
      </c>
      <c r="I2548">
        <v>839</v>
      </c>
      <c r="J2548">
        <v>223</v>
      </c>
      <c r="K2548">
        <v>656.61</v>
      </c>
      <c r="L2548">
        <v>84038.81</v>
      </c>
      <c r="M2548">
        <v>175</v>
      </c>
      <c r="N2548">
        <v>19</v>
      </c>
      <c r="O2548" t="s">
        <v>23</v>
      </c>
    </row>
    <row r="2549" spans="1:15" x14ac:dyDescent="0.25">
      <c r="A2549" t="s">
        <v>129</v>
      </c>
      <c r="B2549" t="s">
        <v>130</v>
      </c>
      <c r="C2549" t="s">
        <v>350</v>
      </c>
      <c r="D2549" t="s">
        <v>82</v>
      </c>
      <c r="E2549" t="s">
        <v>31</v>
      </c>
      <c r="F2549" t="s">
        <v>32</v>
      </c>
      <c r="G2549">
        <v>87957</v>
      </c>
      <c r="H2549">
        <v>911</v>
      </c>
      <c r="I2549">
        <v>446</v>
      </c>
      <c r="J2549">
        <v>36</v>
      </c>
      <c r="K2549">
        <v>2200.83</v>
      </c>
      <c r="L2549">
        <v>7911.29</v>
      </c>
      <c r="M2549">
        <v>19</v>
      </c>
      <c r="N2549">
        <v>22</v>
      </c>
      <c r="O2549" t="s">
        <v>23</v>
      </c>
    </row>
    <row r="2550" spans="1:15" x14ac:dyDescent="0.25">
      <c r="A2550" t="s">
        <v>129</v>
      </c>
      <c r="B2550" t="s">
        <v>130</v>
      </c>
      <c r="C2550" t="s">
        <v>479</v>
      </c>
      <c r="D2550" t="s">
        <v>82</v>
      </c>
      <c r="E2550" t="s">
        <v>31</v>
      </c>
      <c r="F2550" t="s">
        <v>32</v>
      </c>
      <c r="G2550">
        <v>86984</v>
      </c>
      <c r="H2550">
        <v>1399</v>
      </c>
      <c r="I2550">
        <v>669</v>
      </c>
      <c r="J2550">
        <v>78</v>
      </c>
      <c r="K2550">
        <v>2733.56</v>
      </c>
      <c r="L2550">
        <v>15381.63</v>
      </c>
      <c r="M2550">
        <v>43</v>
      </c>
      <c r="N2550">
        <v>19</v>
      </c>
      <c r="O2550" t="s">
        <v>43</v>
      </c>
    </row>
    <row r="2551" spans="1:15" x14ac:dyDescent="0.25">
      <c r="A2551" t="s">
        <v>92</v>
      </c>
      <c r="B2551" t="s">
        <v>93</v>
      </c>
      <c r="C2551" t="s">
        <v>584</v>
      </c>
      <c r="D2551" t="s">
        <v>149</v>
      </c>
      <c r="E2551" t="s">
        <v>31</v>
      </c>
      <c r="F2551" t="s">
        <v>51</v>
      </c>
      <c r="G2551">
        <v>42249</v>
      </c>
      <c r="H2551">
        <v>357</v>
      </c>
      <c r="I2551">
        <v>169</v>
      </c>
      <c r="J2551">
        <v>11</v>
      </c>
      <c r="K2551">
        <v>1068.93</v>
      </c>
      <c r="L2551">
        <v>1363.97</v>
      </c>
      <c r="M2551">
        <v>4</v>
      </c>
      <c r="N2551">
        <v>27</v>
      </c>
      <c r="O2551" t="s">
        <v>43</v>
      </c>
    </row>
    <row r="2552" spans="1:15" x14ac:dyDescent="0.25">
      <c r="A2552" t="s">
        <v>27</v>
      </c>
      <c r="B2552" t="s">
        <v>28</v>
      </c>
      <c r="C2552" t="s">
        <v>351</v>
      </c>
      <c r="D2552" t="s">
        <v>138</v>
      </c>
      <c r="E2552" t="s">
        <v>31</v>
      </c>
      <c r="F2552" t="s">
        <v>51</v>
      </c>
      <c r="G2552">
        <v>41510</v>
      </c>
      <c r="H2552">
        <v>3260</v>
      </c>
      <c r="I2552">
        <v>1557</v>
      </c>
      <c r="J2552">
        <v>483</v>
      </c>
      <c r="K2552">
        <v>744.33</v>
      </c>
      <c r="L2552">
        <v>122139.41</v>
      </c>
      <c r="M2552">
        <v>330</v>
      </c>
      <c r="N2552">
        <v>27</v>
      </c>
      <c r="O2552" t="s">
        <v>43</v>
      </c>
    </row>
    <row r="2553" spans="1:15" x14ac:dyDescent="0.25">
      <c r="A2553" t="s">
        <v>72</v>
      </c>
      <c r="B2553" t="s">
        <v>73</v>
      </c>
      <c r="C2553" t="s">
        <v>152</v>
      </c>
      <c r="D2553" t="s">
        <v>70</v>
      </c>
      <c r="E2553" t="s">
        <v>31</v>
      </c>
      <c r="F2553" t="s">
        <v>32</v>
      </c>
      <c r="G2553">
        <v>36842</v>
      </c>
      <c r="H2553">
        <v>1351</v>
      </c>
      <c r="I2553">
        <v>571</v>
      </c>
      <c r="J2553">
        <v>116</v>
      </c>
      <c r="K2553">
        <v>2132.4699999999998</v>
      </c>
      <c r="L2553">
        <v>28524.22</v>
      </c>
      <c r="M2553">
        <v>71</v>
      </c>
      <c r="N2553">
        <v>9</v>
      </c>
      <c r="O2553" t="s">
        <v>23</v>
      </c>
    </row>
    <row r="2554" spans="1:15" x14ac:dyDescent="0.25">
      <c r="A2554" t="s">
        <v>113</v>
      </c>
      <c r="B2554" t="s">
        <v>114</v>
      </c>
      <c r="C2554" t="s">
        <v>174</v>
      </c>
      <c r="D2554" t="s">
        <v>58</v>
      </c>
      <c r="E2554" t="s">
        <v>19</v>
      </c>
      <c r="F2554" t="s">
        <v>32</v>
      </c>
      <c r="G2554">
        <v>32461</v>
      </c>
      <c r="H2554">
        <v>1372</v>
      </c>
      <c r="I2554">
        <v>625</v>
      </c>
      <c r="J2554">
        <v>184</v>
      </c>
      <c r="K2554">
        <v>4909.87</v>
      </c>
      <c r="L2554">
        <v>56386.94</v>
      </c>
      <c r="M2554">
        <v>121</v>
      </c>
      <c r="N2554">
        <v>17</v>
      </c>
      <c r="O2554" t="s">
        <v>23</v>
      </c>
    </row>
    <row r="2555" spans="1:15" x14ac:dyDescent="0.25">
      <c r="A2555" t="s">
        <v>15</v>
      </c>
      <c r="B2555" t="s">
        <v>16</v>
      </c>
      <c r="C2555" t="s">
        <v>502</v>
      </c>
      <c r="D2555" t="s">
        <v>91</v>
      </c>
      <c r="E2555" t="s">
        <v>19</v>
      </c>
      <c r="F2555" t="s">
        <v>20</v>
      </c>
      <c r="G2555">
        <v>10423</v>
      </c>
      <c r="H2555">
        <v>231</v>
      </c>
      <c r="I2555">
        <v>110</v>
      </c>
      <c r="J2555">
        <v>23</v>
      </c>
      <c r="K2555">
        <v>1724.9</v>
      </c>
      <c r="L2555">
        <v>15492.97</v>
      </c>
      <c r="M2555">
        <v>11</v>
      </c>
      <c r="N2555">
        <v>7</v>
      </c>
      <c r="O2555" t="s">
        <v>21</v>
      </c>
    </row>
    <row r="2556" spans="1:15" x14ac:dyDescent="0.25">
      <c r="A2556" t="s">
        <v>72</v>
      </c>
      <c r="B2556" t="s">
        <v>73</v>
      </c>
      <c r="C2556" t="s">
        <v>471</v>
      </c>
      <c r="D2556" t="s">
        <v>63</v>
      </c>
      <c r="E2556" t="s">
        <v>31</v>
      </c>
      <c r="F2556" t="s">
        <v>32</v>
      </c>
      <c r="G2556">
        <v>38993</v>
      </c>
      <c r="H2556">
        <v>1578</v>
      </c>
      <c r="I2556">
        <v>440</v>
      </c>
      <c r="J2556">
        <v>127</v>
      </c>
      <c r="K2556">
        <v>2942.33</v>
      </c>
      <c r="L2556">
        <v>32103.59</v>
      </c>
      <c r="M2556">
        <v>93</v>
      </c>
      <c r="N2556">
        <v>12</v>
      </c>
      <c r="O2556" t="s">
        <v>23</v>
      </c>
    </row>
    <row r="2557" spans="1:15" x14ac:dyDescent="0.25">
      <c r="A2557" t="s">
        <v>47</v>
      </c>
      <c r="B2557" t="s">
        <v>48</v>
      </c>
      <c r="C2557" t="s">
        <v>169</v>
      </c>
      <c r="D2557" t="s">
        <v>41</v>
      </c>
      <c r="E2557" t="s">
        <v>37</v>
      </c>
      <c r="F2557" t="s">
        <v>26</v>
      </c>
      <c r="G2557">
        <v>24900</v>
      </c>
      <c r="H2557">
        <v>1058</v>
      </c>
      <c r="I2557">
        <v>580</v>
      </c>
      <c r="J2557">
        <v>62</v>
      </c>
      <c r="K2557">
        <v>3573.14</v>
      </c>
      <c r="L2557">
        <v>10932.7</v>
      </c>
      <c r="M2557">
        <v>35</v>
      </c>
      <c r="N2557">
        <v>9</v>
      </c>
      <c r="O2557" t="s">
        <v>23</v>
      </c>
    </row>
    <row r="2558" spans="1:15" x14ac:dyDescent="0.25">
      <c r="A2558" t="s">
        <v>113</v>
      </c>
      <c r="B2558" t="s">
        <v>114</v>
      </c>
      <c r="C2558" t="s">
        <v>683</v>
      </c>
      <c r="D2558" t="s">
        <v>170</v>
      </c>
      <c r="E2558" t="s">
        <v>19</v>
      </c>
      <c r="F2558" t="s">
        <v>55</v>
      </c>
      <c r="G2558">
        <v>49557</v>
      </c>
      <c r="H2558">
        <v>1989</v>
      </c>
      <c r="I2558">
        <v>879</v>
      </c>
      <c r="J2558">
        <v>178</v>
      </c>
      <c r="K2558">
        <v>7595.17</v>
      </c>
      <c r="L2558">
        <v>54485.46</v>
      </c>
      <c r="M2558">
        <v>121</v>
      </c>
      <c r="N2558">
        <v>23</v>
      </c>
      <c r="O2558" t="s">
        <v>23</v>
      </c>
    </row>
    <row r="2559" spans="1:15" x14ac:dyDescent="0.25">
      <c r="A2559" t="s">
        <v>113</v>
      </c>
      <c r="B2559" t="s">
        <v>114</v>
      </c>
      <c r="C2559" t="s">
        <v>266</v>
      </c>
      <c r="D2559" t="s">
        <v>58</v>
      </c>
      <c r="E2559" t="s">
        <v>19</v>
      </c>
      <c r="F2559" t="s">
        <v>32</v>
      </c>
      <c r="G2559">
        <v>27401</v>
      </c>
      <c r="H2559">
        <v>1171</v>
      </c>
      <c r="I2559">
        <v>505</v>
      </c>
      <c r="J2559">
        <v>136</v>
      </c>
      <c r="K2559">
        <v>4396.84</v>
      </c>
      <c r="L2559">
        <v>47062.11</v>
      </c>
      <c r="M2559">
        <v>96</v>
      </c>
      <c r="N2559">
        <v>21</v>
      </c>
      <c r="O2559" t="s">
        <v>23</v>
      </c>
    </row>
    <row r="2560" spans="1:15" x14ac:dyDescent="0.25">
      <c r="A2560" t="s">
        <v>92</v>
      </c>
      <c r="B2560" t="s">
        <v>93</v>
      </c>
      <c r="C2560" t="s">
        <v>684</v>
      </c>
      <c r="D2560" t="s">
        <v>95</v>
      </c>
      <c r="E2560" t="s">
        <v>31</v>
      </c>
      <c r="F2560" t="s">
        <v>26</v>
      </c>
      <c r="G2560">
        <v>79768</v>
      </c>
      <c r="H2560">
        <v>1226</v>
      </c>
      <c r="I2560">
        <v>623</v>
      </c>
      <c r="J2560">
        <v>20</v>
      </c>
      <c r="K2560">
        <v>2216.4299999999998</v>
      </c>
      <c r="L2560">
        <v>2978.06</v>
      </c>
      <c r="M2560">
        <v>10</v>
      </c>
      <c r="N2560">
        <v>8</v>
      </c>
      <c r="O2560" t="s">
        <v>43</v>
      </c>
    </row>
    <row r="2561" spans="1:15" x14ac:dyDescent="0.25">
      <c r="A2561" t="s">
        <v>33</v>
      </c>
      <c r="B2561" t="s">
        <v>34</v>
      </c>
      <c r="C2561" t="s">
        <v>328</v>
      </c>
      <c r="D2561" t="s">
        <v>36</v>
      </c>
      <c r="E2561" t="s">
        <v>37</v>
      </c>
      <c r="F2561" t="s">
        <v>51</v>
      </c>
      <c r="G2561">
        <v>13260</v>
      </c>
      <c r="H2561">
        <v>497</v>
      </c>
      <c r="I2561">
        <v>255</v>
      </c>
      <c r="J2561">
        <v>53</v>
      </c>
      <c r="K2561">
        <v>1909.5</v>
      </c>
      <c r="L2561">
        <v>16466.88</v>
      </c>
      <c r="M2561">
        <v>38</v>
      </c>
      <c r="N2561">
        <v>22</v>
      </c>
      <c r="O2561" t="s">
        <v>43</v>
      </c>
    </row>
    <row r="2562" spans="1:15" x14ac:dyDescent="0.25">
      <c r="A2562" t="s">
        <v>33</v>
      </c>
      <c r="B2562" t="s">
        <v>34</v>
      </c>
      <c r="C2562" t="s">
        <v>438</v>
      </c>
      <c r="D2562" t="s">
        <v>170</v>
      </c>
      <c r="E2562" t="s">
        <v>37</v>
      </c>
      <c r="F2562" t="s">
        <v>55</v>
      </c>
      <c r="G2562">
        <v>39225</v>
      </c>
      <c r="H2562">
        <v>1786</v>
      </c>
      <c r="I2562">
        <v>476</v>
      </c>
      <c r="J2562">
        <v>169</v>
      </c>
      <c r="K2562">
        <v>7055.6</v>
      </c>
      <c r="L2562">
        <v>37927.9</v>
      </c>
      <c r="M2562">
        <v>127</v>
      </c>
      <c r="N2562">
        <v>10</v>
      </c>
      <c r="O2562" t="s">
        <v>23</v>
      </c>
    </row>
    <row r="2563" spans="1:15" x14ac:dyDescent="0.25">
      <c r="A2563" t="s">
        <v>92</v>
      </c>
      <c r="B2563" t="s">
        <v>93</v>
      </c>
      <c r="C2563" t="s">
        <v>598</v>
      </c>
      <c r="D2563" t="s">
        <v>95</v>
      </c>
      <c r="E2563" t="s">
        <v>31</v>
      </c>
      <c r="F2563" t="s">
        <v>26</v>
      </c>
      <c r="G2563">
        <v>75252</v>
      </c>
      <c r="H2563">
        <v>728</v>
      </c>
      <c r="I2563">
        <v>335</v>
      </c>
      <c r="J2563">
        <v>21</v>
      </c>
      <c r="K2563">
        <v>1500.84</v>
      </c>
      <c r="L2563">
        <v>3245.41</v>
      </c>
      <c r="M2563">
        <v>8</v>
      </c>
      <c r="N2563">
        <v>18</v>
      </c>
      <c r="O2563" t="s">
        <v>21</v>
      </c>
    </row>
    <row r="2564" spans="1:15" x14ac:dyDescent="0.25">
      <c r="A2564" t="s">
        <v>113</v>
      </c>
      <c r="B2564" t="s">
        <v>114</v>
      </c>
      <c r="C2564" t="s">
        <v>663</v>
      </c>
      <c r="D2564" t="s">
        <v>58</v>
      </c>
      <c r="E2564" t="s">
        <v>19</v>
      </c>
      <c r="F2564" t="s">
        <v>20</v>
      </c>
      <c r="G2564">
        <v>34723</v>
      </c>
      <c r="H2564">
        <v>1926</v>
      </c>
      <c r="I2564">
        <v>1026</v>
      </c>
      <c r="J2564">
        <v>263</v>
      </c>
      <c r="K2564">
        <v>5368.98</v>
      </c>
      <c r="L2564">
        <v>87252.01</v>
      </c>
      <c r="M2564">
        <v>204</v>
      </c>
      <c r="N2564">
        <v>21</v>
      </c>
      <c r="O2564" t="s">
        <v>43</v>
      </c>
    </row>
    <row r="2565" spans="1:15" x14ac:dyDescent="0.25">
      <c r="A2565" t="s">
        <v>47</v>
      </c>
      <c r="B2565" t="s">
        <v>48</v>
      </c>
      <c r="C2565" t="s">
        <v>448</v>
      </c>
      <c r="D2565" t="s">
        <v>49</v>
      </c>
      <c r="E2565" t="s">
        <v>37</v>
      </c>
      <c r="F2565" t="s">
        <v>20</v>
      </c>
      <c r="G2565">
        <v>33655</v>
      </c>
      <c r="H2565">
        <v>1056</v>
      </c>
      <c r="I2565">
        <v>580</v>
      </c>
      <c r="J2565">
        <v>98</v>
      </c>
      <c r="K2565">
        <v>3448.63</v>
      </c>
      <c r="L2565">
        <v>20961.39</v>
      </c>
      <c r="M2565">
        <v>66</v>
      </c>
      <c r="N2565">
        <v>11</v>
      </c>
      <c r="O2565" t="s">
        <v>23</v>
      </c>
    </row>
    <row r="2566" spans="1:15" x14ac:dyDescent="0.25">
      <c r="A2566" t="s">
        <v>44</v>
      </c>
      <c r="B2566" t="s">
        <v>45</v>
      </c>
      <c r="C2566" t="s">
        <v>182</v>
      </c>
      <c r="D2566" t="s">
        <v>18</v>
      </c>
      <c r="E2566" t="s">
        <v>19</v>
      </c>
      <c r="F2566" t="s">
        <v>55</v>
      </c>
      <c r="G2566">
        <v>17407</v>
      </c>
      <c r="H2566">
        <v>592</v>
      </c>
      <c r="I2566">
        <v>252</v>
      </c>
      <c r="J2566">
        <v>45</v>
      </c>
      <c r="K2566">
        <v>5868.89</v>
      </c>
      <c r="L2566">
        <v>27357.42</v>
      </c>
      <c r="M2566">
        <v>27</v>
      </c>
      <c r="N2566">
        <v>14</v>
      </c>
      <c r="O2566" t="s">
        <v>23</v>
      </c>
    </row>
    <row r="2567" spans="1:15" x14ac:dyDescent="0.25">
      <c r="A2567" t="s">
        <v>92</v>
      </c>
      <c r="B2567" t="s">
        <v>93</v>
      </c>
      <c r="C2567" t="s">
        <v>303</v>
      </c>
      <c r="D2567" t="s">
        <v>95</v>
      </c>
      <c r="E2567" t="s">
        <v>31</v>
      </c>
      <c r="F2567" t="s">
        <v>26</v>
      </c>
      <c r="G2567">
        <v>31453</v>
      </c>
      <c r="H2567">
        <v>410</v>
      </c>
      <c r="I2567">
        <v>185</v>
      </c>
      <c r="J2567">
        <v>11</v>
      </c>
      <c r="K2567">
        <v>1115.71</v>
      </c>
      <c r="L2567">
        <v>1712.43</v>
      </c>
      <c r="M2567">
        <v>4</v>
      </c>
      <c r="N2567">
        <v>8</v>
      </c>
      <c r="O2567" t="s">
        <v>21</v>
      </c>
    </row>
    <row r="2568" spans="1:15" x14ac:dyDescent="0.25">
      <c r="A2568" t="s">
        <v>76</v>
      </c>
      <c r="B2568" t="s">
        <v>77</v>
      </c>
      <c r="C2568" t="s">
        <v>115</v>
      </c>
      <c r="D2568" t="s">
        <v>82</v>
      </c>
      <c r="E2568" t="s">
        <v>42</v>
      </c>
      <c r="F2568" t="s">
        <v>55</v>
      </c>
      <c r="G2568">
        <v>51236</v>
      </c>
      <c r="H2568">
        <v>554</v>
      </c>
      <c r="I2568">
        <v>242</v>
      </c>
      <c r="J2568">
        <v>37</v>
      </c>
      <c r="K2568">
        <v>1038.24</v>
      </c>
      <c r="L2568">
        <v>7761.11</v>
      </c>
      <c r="M2568">
        <v>19</v>
      </c>
      <c r="N2568">
        <v>15</v>
      </c>
      <c r="O2568" t="s">
        <v>23</v>
      </c>
    </row>
    <row r="2569" spans="1:15" x14ac:dyDescent="0.25">
      <c r="A2569" t="s">
        <v>15</v>
      </c>
      <c r="B2569" t="s">
        <v>16</v>
      </c>
      <c r="C2569" t="s">
        <v>685</v>
      </c>
      <c r="D2569" t="s">
        <v>18</v>
      </c>
      <c r="E2569" t="s">
        <v>19</v>
      </c>
      <c r="F2569" t="s">
        <v>26</v>
      </c>
      <c r="G2569">
        <v>11900</v>
      </c>
      <c r="H2569">
        <v>205</v>
      </c>
      <c r="I2569">
        <v>83</v>
      </c>
      <c r="J2569">
        <v>21</v>
      </c>
      <c r="K2569">
        <v>1676.11</v>
      </c>
      <c r="L2569">
        <v>14776.41</v>
      </c>
      <c r="M2569">
        <v>12</v>
      </c>
      <c r="N2569">
        <v>25</v>
      </c>
      <c r="O2569" t="s">
        <v>43</v>
      </c>
    </row>
    <row r="2570" spans="1:15" x14ac:dyDescent="0.25">
      <c r="A2570" t="s">
        <v>15</v>
      </c>
      <c r="B2570" t="s">
        <v>16</v>
      </c>
      <c r="C2570" t="s">
        <v>59</v>
      </c>
      <c r="D2570" t="s">
        <v>18</v>
      </c>
      <c r="E2570" t="s">
        <v>19</v>
      </c>
      <c r="F2570" t="s">
        <v>20</v>
      </c>
      <c r="G2570">
        <v>22596</v>
      </c>
      <c r="H2570">
        <v>458</v>
      </c>
      <c r="I2570">
        <v>236</v>
      </c>
      <c r="J2570">
        <v>47</v>
      </c>
      <c r="K2570">
        <v>5006.7700000000004</v>
      </c>
      <c r="L2570">
        <v>33755.56</v>
      </c>
      <c r="M2570">
        <v>25</v>
      </c>
      <c r="N2570">
        <v>12</v>
      </c>
      <c r="O2570" t="s">
        <v>23</v>
      </c>
    </row>
    <row r="2571" spans="1:15" x14ac:dyDescent="0.25">
      <c r="A2571" t="s">
        <v>76</v>
      </c>
      <c r="B2571" t="s">
        <v>77</v>
      </c>
      <c r="C2571" t="s">
        <v>333</v>
      </c>
      <c r="D2571" t="s">
        <v>108</v>
      </c>
      <c r="E2571" t="s">
        <v>42</v>
      </c>
      <c r="F2571" t="s">
        <v>55</v>
      </c>
      <c r="G2571">
        <v>44895</v>
      </c>
      <c r="H2571">
        <v>813</v>
      </c>
      <c r="I2571">
        <v>282</v>
      </c>
      <c r="J2571">
        <v>34</v>
      </c>
      <c r="K2571">
        <v>1699.3</v>
      </c>
      <c r="L2571">
        <v>7130.78</v>
      </c>
      <c r="M2571">
        <v>19</v>
      </c>
      <c r="N2571">
        <v>19</v>
      </c>
      <c r="O2571" t="s">
        <v>43</v>
      </c>
    </row>
    <row r="2572" spans="1:15" x14ac:dyDescent="0.25">
      <c r="A2572" t="s">
        <v>178</v>
      </c>
      <c r="B2572" t="s">
        <v>179</v>
      </c>
      <c r="C2572" t="s">
        <v>152</v>
      </c>
      <c r="D2572" t="s">
        <v>95</v>
      </c>
      <c r="E2572" t="s">
        <v>64</v>
      </c>
      <c r="F2572" t="s">
        <v>20</v>
      </c>
      <c r="G2572">
        <v>29300</v>
      </c>
      <c r="H2572">
        <v>147</v>
      </c>
      <c r="I2572">
        <v>40</v>
      </c>
      <c r="J2572">
        <v>3</v>
      </c>
      <c r="K2572">
        <v>468.88</v>
      </c>
      <c r="L2572">
        <v>351.14</v>
      </c>
      <c r="M2572">
        <v>1</v>
      </c>
      <c r="N2572">
        <v>23</v>
      </c>
      <c r="O2572" t="s">
        <v>21</v>
      </c>
    </row>
    <row r="2573" spans="1:15" x14ac:dyDescent="0.25">
      <c r="A2573" t="s">
        <v>52</v>
      </c>
      <c r="B2573" t="s">
        <v>53</v>
      </c>
      <c r="C2573" t="s">
        <v>354</v>
      </c>
      <c r="D2573" t="s">
        <v>89</v>
      </c>
      <c r="E2573" t="s">
        <v>37</v>
      </c>
      <c r="F2573" t="s">
        <v>51</v>
      </c>
      <c r="G2573">
        <v>29034</v>
      </c>
      <c r="H2573">
        <v>2237</v>
      </c>
      <c r="I2573">
        <v>1077</v>
      </c>
      <c r="J2573">
        <v>332</v>
      </c>
      <c r="K2573">
        <v>1161.72</v>
      </c>
      <c r="L2573">
        <v>94077.46</v>
      </c>
      <c r="M2573">
        <v>235</v>
      </c>
      <c r="N2573">
        <v>26</v>
      </c>
      <c r="O2573" t="s">
        <v>43</v>
      </c>
    </row>
    <row r="2574" spans="1:15" x14ac:dyDescent="0.25">
      <c r="A2574" t="s">
        <v>47</v>
      </c>
      <c r="B2574" t="s">
        <v>48</v>
      </c>
      <c r="C2574" t="s">
        <v>686</v>
      </c>
      <c r="D2574" t="s">
        <v>41</v>
      </c>
      <c r="E2574" t="s">
        <v>37</v>
      </c>
      <c r="F2574" t="s">
        <v>55</v>
      </c>
      <c r="G2574">
        <v>14847</v>
      </c>
      <c r="H2574">
        <v>708</v>
      </c>
      <c r="I2574">
        <v>288</v>
      </c>
      <c r="J2574">
        <v>65</v>
      </c>
      <c r="K2574">
        <v>2238.5300000000002</v>
      </c>
      <c r="L2574">
        <v>11813.81</v>
      </c>
      <c r="M2574">
        <v>34</v>
      </c>
      <c r="N2574">
        <v>20</v>
      </c>
      <c r="O2574" t="s">
        <v>43</v>
      </c>
    </row>
    <row r="2575" spans="1:15" x14ac:dyDescent="0.25">
      <c r="A2575" t="s">
        <v>92</v>
      </c>
      <c r="B2575" t="s">
        <v>93</v>
      </c>
      <c r="C2575" t="s">
        <v>332</v>
      </c>
      <c r="D2575" t="s">
        <v>95</v>
      </c>
      <c r="E2575" t="s">
        <v>31</v>
      </c>
      <c r="F2575" t="s">
        <v>26</v>
      </c>
      <c r="G2575">
        <v>82511</v>
      </c>
      <c r="H2575">
        <v>730</v>
      </c>
      <c r="I2575">
        <v>195</v>
      </c>
      <c r="J2575">
        <v>18</v>
      </c>
      <c r="K2575">
        <v>1495.59</v>
      </c>
      <c r="L2575">
        <v>2061.75</v>
      </c>
      <c r="M2575">
        <v>6</v>
      </c>
      <c r="N2575">
        <v>10</v>
      </c>
      <c r="O2575" t="s">
        <v>43</v>
      </c>
    </row>
    <row r="2576" spans="1:15" x14ac:dyDescent="0.25">
      <c r="A2576" t="s">
        <v>178</v>
      </c>
      <c r="B2576" t="s">
        <v>179</v>
      </c>
      <c r="C2576" t="s">
        <v>230</v>
      </c>
      <c r="D2576" t="s">
        <v>95</v>
      </c>
      <c r="E2576" t="s">
        <v>64</v>
      </c>
      <c r="F2576" t="s">
        <v>55</v>
      </c>
      <c r="G2576">
        <v>20085</v>
      </c>
      <c r="H2576">
        <v>204</v>
      </c>
      <c r="I2576">
        <v>67</v>
      </c>
      <c r="J2576">
        <v>6</v>
      </c>
      <c r="K2576">
        <v>443.18</v>
      </c>
      <c r="L2576">
        <v>773.99</v>
      </c>
      <c r="M2576">
        <v>2</v>
      </c>
      <c r="N2576">
        <v>23</v>
      </c>
      <c r="O2576" t="s">
        <v>21</v>
      </c>
    </row>
    <row r="2577" spans="1:15" x14ac:dyDescent="0.25">
      <c r="A2577" t="s">
        <v>27</v>
      </c>
      <c r="B2577" t="s">
        <v>28</v>
      </c>
      <c r="C2577" t="s">
        <v>301</v>
      </c>
      <c r="D2577" t="s">
        <v>89</v>
      </c>
      <c r="E2577" t="s">
        <v>31</v>
      </c>
      <c r="F2577" t="s">
        <v>55</v>
      </c>
      <c r="G2577">
        <v>59005</v>
      </c>
      <c r="H2577">
        <v>4408</v>
      </c>
      <c r="I2577">
        <v>1826</v>
      </c>
      <c r="J2577">
        <v>605</v>
      </c>
      <c r="K2577">
        <v>2502.9499999999998</v>
      </c>
      <c r="L2577">
        <v>224773.96</v>
      </c>
      <c r="M2577">
        <v>407</v>
      </c>
      <c r="N2577">
        <v>26</v>
      </c>
      <c r="O2577" t="s">
        <v>23</v>
      </c>
    </row>
    <row r="2578" spans="1:15" x14ac:dyDescent="0.25">
      <c r="A2578" t="s">
        <v>178</v>
      </c>
      <c r="B2578" t="s">
        <v>179</v>
      </c>
      <c r="C2578" t="s">
        <v>431</v>
      </c>
      <c r="D2578" t="s">
        <v>149</v>
      </c>
      <c r="E2578" t="s">
        <v>64</v>
      </c>
      <c r="F2578" t="s">
        <v>55</v>
      </c>
      <c r="G2578">
        <v>23474</v>
      </c>
      <c r="H2578">
        <v>315</v>
      </c>
      <c r="I2578">
        <v>99</v>
      </c>
      <c r="J2578">
        <v>11</v>
      </c>
      <c r="K2578">
        <v>781.05</v>
      </c>
      <c r="L2578">
        <v>1807.32</v>
      </c>
      <c r="M2578">
        <v>3</v>
      </c>
      <c r="N2578">
        <v>23</v>
      </c>
      <c r="O2578" t="s">
        <v>21</v>
      </c>
    </row>
    <row r="2579" spans="1:15" x14ac:dyDescent="0.25">
      <c r="A2579" t="s">
        <v>27</v>
      </c>
      <c r="B2579" t="s">
        <v>28</v>
      </c>
      <c r="C2579" t="s">
        <v>429</v>
      </c>
      <c r="D2579" t="s">
        <v>89</v>
      </c>
      <c r="E2579" t="s">
        <v>31</v>
      </c>
      <c r="F2579" t="s">
        <v>20</v>
      </c>
      <c r="G2579">
        <v>25765</v>
      </c>
      <c r="H2579">
        <v>1729</v>
      </c>
      <c r="I2579">
        <v>651</v>
      </c>
      <c r="J2579">
        <v>175</v>
      </c>
      <c r="K2579">
        <v>400.16</v>
      </c>
      <c r="L2579">
        <v>55049.93</v>
      </c>
      <c r="M2579">
        <v>121</v>
      </c>
      <c r="N2579">
        <v>13</v>
      </c>
      <c r="O2579" t="s">
        <v>21</v>
      </c>
    </row>
    <row r="2580" spans="1:15" x14ac:dyDescent="0.25">
      <c r="A2580" t="s">
        <v>178</v>
      </c>
      <c r="B2580" t="s">
        <v>179</v>
      </c>
      <c r="C2580" t="s">
        <v>69</v>
      </c>
      <c r="D2580" t="s">
        <v>149</v>
      </c>
      <c r="E2580" t="s">
        <v>64</v>
      </c>
      <c r="F2580" t="s">
        <v>20</v>
      </c>
      <c r="G2580">
        <v>53297</v>
      </c>
      <c r="H2580">
        <v>568</v>
      </c>
      <c r="I2580">
        <v>307</v>
      </c>
      <c r="J2580">
        <v>22</v>
      </c>
      <c r="K2580">
        <v>1810.96</v>
      </c>
      <c r="L2580">
        <v>3835.86</v>
      </c>
      <c r="M2580">
        <v>11</v>
      </c>
      <c r="N2580">
        <v>23</v>
      </c>
      <c r="O2580" t="s">
        <v>21</v>
      </c>
    </row>
    <row r="2581" spans="1:15" x14ac:dyDescent="0.25">
      <c r="A2581" t="s">
        <v>27</v>
      </c>
      <c r="B2581" t="s">
        <v>28</v>
      </c>
      <c r="C2581" t="s">
        <v>552</v>
      </c>
      <c r="D2581" t="s">
        <v>30</v>
      </c>
      <c r="E2581" t="s">
        <v>31</v>
      </c>
      <c r="F2581" t="s">
        <v>20</v>
      </c>
      <c r="G2581">
        <v>48467</v>
      </c>
      <c r="H2581">
        <v>3386</v>
      </c>
      <c r="I2581">
        <v>1316</v>
      </c>
      <c r="J2581">
        <v>467</v>
      </c>
      <c r="K2581">
        <v>1432.95</v>
      </c>
      <c r="L2581">
        <v>134297.71</v>
      </c>
      <c r="M2581">
        <v>338</v>
      </c>
      <c r="N2581">
        <v>14</v>
      </c>
      <c r="O2581" t="s">
        <v>23</v>
      </c>
    </row>
    <row r="2582" spans="1:15" x14ac:dyDescent="0.25">
      <c r="A2582" t="s">
        <v>113</v>
      </c>
      <c r="B2582" t="s">
        <v>114</v>
      </c>
      <c r="C2582" t="s">
        <v>533</v>
      </c>
      <c r="D2582" t="s">
        <v>58</v>
      </c>
      <c r="E2582" t="s">
        <v>19</v>
      </c>
      <c r="F2582" t="s">
        <v>51</v>
      </c>
      <c r="G2582">
        <v>44247</v>
      </c>
      <c r="H2582">
        <v>1687</v>
      </c>
      <c r="I2582">
        <v>864</v>
      </c>
      <c r="J2582">
        <v>147</v>
      </c>
      <c r="K2582">
        <v>5546.52</v>
      </c>
      <c r="L2582">
        <v>42560.35</v>
      </c>
      <c r="M2582">
        <v>104</v>
      </c>
      <c r="N2582">
        <v>9</v>
      </c>
      <c r="O2582" t="s">
        <v>43</v>
      </c>
    </row>
    <row r="2583" spans="1:15" x14ac:dyDescent="0.25">
      <c r="A2583" t="s">
        <v>47</v>
      </c>
      <c r="B2583" t="s">
        <v>48</v>
      </c>
      <c r="C2583" t="s">
        <v>197</v>
      </c>
      <c r="D2583" t="s">
        <v>41</v>
      </c>
      <c r="E2583" t="s">
        <v>37</v>
      </c>
      <c r="F2583" t="s">
        <v>20</v>
      </c>
      <c r="G2583">
        <v>30809</v>
      </c>
      <c r="H2583">
        <v>1192</v>
      </c>
      <c r="J2583">
        <v>114</v>
      </c>
      <c r="K2583">
        <v>2356.19</v>
      </c>
      <c r="L2583">
        <v>25783.74</v>
      </c>
      <c r="M2583">
        <v>78</v>
      </c>
      <c r="N2583">
        <v>26</v>
      </c>
      <c r="O2583" t="s">
        <v>23</v>
      </c>
    </row>
    <row r="2584" spans="1:15" x14ac:dyDescent="0.25">
      <c r="A2584" t="s">
        <v>38</v>
      </c>
      <c r="B2584" t="s">
        <v>39</v>
      </c>
      <c r="C2584" t="s">
        <v>599</v>
      </c>
      <c r="D2584" t="s">
        <v>106</v>
      </c>
      <c r="E2584" t="s">
        <v>42</v>
      </c>
      <c r="F2584" t="s">
        <v>32</v>
      </c>
      <c r="G2584">
        <v>13789</v>
      </c>
      <c r="H2584">
        <v>552</v>
      </c>
      <c r="I2584">
        <v>235</v>
      </c>
      <c r="J2584">
        <v>30</v>
      </c>
      <c r="K2584">
        <v>1444.41</v>
      </c>
      <c r="L2584">
        <v>5026.16</v>
      </c>
      <c r="M2584">
        <v>16</v>
      </c>
      <c r="N2584">
        <v>11</v>
      </c>
      <c r="O2584" t="s">
        <v>21</v>
      </c>
    </row>
    <row r="2585" spans="1:15" x14ac:dyDescent="0.25">
      <c r="A2585" t="s">
        <v>129</v>
      </c>
      <c r="B2585" t="s">
        <v>130</v>
      </c>
      <c r="C2585" t="s">
        <v>180</v>
      </c>
      <c r="D2585" t="s">
        <v>79</v>
      </c>
      <c r="E2585" t="s">
        <v>31</v>
      </c>
      <c r="F2585" t="s">
        <v>51</v>
      </c>
      <c r="G2585">
        <v>34989</v>
      </c>
      <c r="H2585">
        <v>403</v>
      </c>
      <c r="I2585">
        <v>163</v>
      </c>
      <c r="J2585">
        <v>14</v>
      </c>
      <c r="K2585">
        <v>596.99</v>
      </c>
      <c r="L2585">
        <v>2889.12</v>
      </c>
      <c r="M2585">
        <v>6</v>
      </c>
      <c r="N2585">
        <v>25</v>
      </c>
      <c r="O2585" t="s">
        <v>21</v>
      </c>
    </row>
    <row r="2586" spans="1:15" x14ac:dyDescent="0.25">
      <c r="A2586" t="s">
        <v>72</v>
      </c>
      <c r="B2586" t="s">
        <v>73</v>
      </c>
      <c r="C2586" t="s">
        <v>455</v>
      </c>
      <c r="D2586" t="s">
        <v>86</v>
      </c>
      <c r="E2586" t="s">
        <v>31</v>
      </c>
      <c r="F2586" t="s">
        <v>51</v>
      </c>
      <c r="G2586">
        <v>45217</v>
      </c>
      <c r="H2586">
        <v>1963</v>
      </c>
      <c r="I2586">
        <v>940</v>
      </c>
      <c r="J2586">
        <v>123</v>
      </c>
      <c r="K2586">
        <v>5374.99</v>
      </c>
      <c r="L2586">
        <v>28005.51</v>
      </c>
      <c r="M2586">
        <v>85</v>
      </c>
      <c r="N2586">
        <v>12</v>
      </c>
      <c r="O2586" t="s">
        <v>21</v>
      </c>
    </row>
    <row r="2587" spans="1:15" x14ac:dyDescent="0.25">
      <c r="A2587" t="s">
        <v>178</v>
      </c>
      <c r="B2587" t="s">
        <v>179</v>
      </c>
      <c r="C2587" t="s">
        <v>351</v>
      </c>
      <c r="D2587" t="s">
        <v>149</v>
      </c>
      <c r="E2587" t="s">
        <v>64</v>
      </c>
      <c r="F2587" t="s">
        <v>20</v>
      </c>
      <c r="G2587">
        <v>49957</v>
      </c>
      <c r="H2587">
        <v>424</v>
      </c>
      <c r="I2587">
        <v>180</v>
      </c>
      <c r="J2587">
        <v>9</v>
      </c>
      <c r="K2587">
        <v>1536.24</v>
      </c>
      <c r="L2587">
        <v>1103.83</v>
      </c>
      <c r="M2587">
        <v>3</v>
      </c>
      <c r="N2587">
        <v>18</v>
      </c>
      <c r="O2587" t="s">
        <v>43</v>
      </c>
    </row>
    <row r="2588" spans="1:15" x14ac:dyDescent="0.25">
      <c r="A2588" t="s">
        <v>113</v>
      </c>
      <c r="B2588" t="s">
        <v>114</v>
      </c>
      <c r="C2588" t="s">
        <v>175</v>
      </c>
      <c r="D2588" t="s">
        <v>58</v>
      </c>
      <c r="E2588" t="s">
        <v>19</v>
      </c>
      <c r="F2588" t="s">
        <v>26</v>
      </c>
      <c r="G2588">
        <v>40574</v>
      </c>
      <c r="H2588">
        <v>2179</v>
      </c>
      <c r="I2588">
        <v>1028</v>
      </c>
      <c r="J2588">
        <v>270</v>
      </c>
      <c r="K2588">
        <v>6489.14</v>
      </c>
      <c r="L2588">
        <v>92835.85</v>
      </c>
      <c r="M2588">
        <v>184</v>
      </c>
      <c r="N2588">
        <v>14</v>
      </c>
      <c r="O2588" t="s">
        <v>23</v>
      </c>
    </row>
    <row r="2589" spans="1:15" x14ac:dyDescent="0.25">
      <c r="A2589" t="s">
        <v>52</v>
      </c>
      <c r="B2589" t="s">
        <v>53</v>
      </c>
      <c r="C2589" t="s">
        <v>467</v>
      </c>
      <c r="D2589" t="s">
        <v>89</v>
      </c>
      <c r="E2589" t="s">
        <v>37</v>
      </c>
      <c r="F2589" t="s">
        <v>20</v>
      </c>
      <c r="G2589">
        <v>29817</v>
      </c>
      <c r="H2589">
        <v>1754</v>
      </c>
      <c r="I2589">
        <v>580</v>
      </c>
      <c r="J2589">
        <v>202</v>
      </c>
      <c r="K2589">
        <v>613.41999999999996</v>
      </c>
      <c r="L2589">
        <v>81137.919999999998</v>
      </c>
      <c r="M2589">
        <v>152</v>
      </c>
      <c r="N2589">
        <v>15</v>
      </c>
      <c r="O2589" t="s">
        <v>23</v>
      </c>
    </row>
    <row r="2590" spans="1:15" x14ac:dyDescent="0.25">
      <c r="A2590" t="s">
        <v>38</v>
      </c>
      <c r="B2590" t="s">
        <v>39</v>
      </c>
      <c r="C2590" t="s">
        <v>674</v>
      </c>
      <c r="D2590" t="s">
        <v>49</v>
      </c>
      <c r="E2590" t="s">
        <v>42</v>
      </c>
      <c r="F2590" t="s">
        <v>26</v>
      </c>
      <c r="G2590">
        <v>34513</v>
      </c>
      <c r="H2590">
        <v>1847</v>
      </c>
      <c r="I2590">
        <v>746</v>
      </c>
      <c r="J2590">
        <v>121</v>
      </c>
      <c r="K2590">
        <v>5066.63</v>
      </c>
      <c r="L2590">
        <v>27509.42</v>
      </c>
      <c r="M2590">
        <v>62</v>
      </c>
      <c r="N2590">
        <v>30</v>
      </c>
      <c r="O2590" t="s">
        <v>43</v>
      </c>
    </row>
    <row r="2591" spans="1:15" x14ac:dyDescent="0.25">
      <c r="A2591" t="s">
        <v>113</v>
      </c>
      <c r="B2591" t="s">
        <v>114</v>
      </c>
      <c r="C2591" t="s">
        <v>367</v>
      </c>
      <c r="D2591" t="s">
        <v>170</v>
      </c>
      <c r="E2591" t="s">
        <v>19</v>
      </c>
      <c r="F2591" t="s">
        <v>20</v>
      </c>
      <c r="G2591">
        <v>10799</v>
      </c>
      <c r="H2591">
        <v>443</v>
      </c>
      <c r="I2591">
        <v>114</v>
      </c>
      <c r="J2591">
        <v>38</v>
      </c>
      <c r="K2591">
        <v>1902.47</v>
      </c>
      <c r="L2591">
        <v>9730.52</v>
      </c>
      <c r="M2591">
        <v>23</v>
      </c>
      <c r="N2591">
        <v>16</v>
      </c>
      <c r="O2591" t="s">
        <v>43</v>
      </c>
    </row>
    <row r="2592" spans="1:15" x14ac:dyDescent="0.25">
      <c r="A2592" t="s">
        <v>47</v>
      </c>
      <c r="B2592" t="s">
        <v>48</v>
      </c>
      <c r="C2592" t="s">
        <v>628</v>
      </c>
      <c r="D2592" t="s">
        <v>49</v>
      </c>
      <c r="E2592" t="s">
        <v>37</v>
      </c>
      <c r="F2592" t="s">
        <v>55</v>
      </c>
      <c r="G2592">
        <v>37465</v>
      </c>
      <c r="H2592">
        <v>1758</v>
      </c>
      <c r="I2592">
        <v>905</v>
      </c>
      <c r="J2592">
        <v>148</v>
      </c>
      <c r="K2592">
        <v>6070.42</v>
      </c>
      <c r="L2592">
        <v>28594.29</v>
      </c>
      <c r="M2592">
        <v>92</v>
      </c>
      <c r="N2592">
        <v>29</v>
      </c>
      <c r="O2592" t="s">
        <v>21</v>
      </c>
    </row>
    <row r="2593" spans="1:15" x14ac:dyDescent="0.25">
      <c r="A2593" t="s">
        <v>76</v>
      </c>
      <c r="B2593" t="s">
        <v>77</v>
      </c>
      <c r="C2593" t="s">
        <v>376</v>
      </c>
      <c r="D2593" t="s">
        <v>79</v>
      </c>
      <c r="E2593" t="s">
        <v>42</v>
      </c>
      <c r="F2593" t="s">
        <v>32</v>
      </c>
      <c r="G2593">
        <v>41865</v>
      </c>
      <c r="H2593">
        <v>835</v>
      </c>
      <c r="I2593">
        <v>292</v>
      </c>
      <c r="J2593">
        <v>40</v>
      </c>
      <c r="K2593">
        <v>1277.21</v>
      </c>
      <c r="L2593">
        <v>9311</v>
      </c>
      <c r="M2593">
        <v>20</v>
      </c>
      <c r="N2593">
        <v>24</v>
      </c>
      <c r="O2593" t="s">
        <v>43</v>
      </c>
    </row>
    <row r="2594" spans="1:15" x14ac:dyDescent="0.25">
      <c r="A2594" t="s">
        <v>27</v>
      </c>
      <c r="B2594" t="s">
        <v>28</v>
      </c>
      <c r="C2594" t="s">
        <v>173</v>
      </c>
      <c r="D2594" t="s">
        <v>138</v>
      </c>
      <c r="E2594" t="s">
        <v>31</v>
      </c>
      <c r="F2594" t="s">
        <v>32</v>
      </c>
      <c r="G2594">
        <v>67787</v>
      </c>
      <c r="H2594">
        <v>4094</v>
      </c>
      <c r="I2594">
        <v>1577</v>
      </c>
      <c r="J2594">
        <v>453</v>
      </c>
      <c r="K2594">
        <v>1902.07</v>
      </c>
      <c r="L2594">
        <v>156600.5</v>
      </c>
      <c r="M2594">
        <v>295</v>
      </c>
      <c r="N2594">
        <v>30</v>
      </c>
      <c r="O2594" t="s">
        <v>21</v>
      </c>
    </row>
    <row r="2595" spans="1:15" x14ac:dyDescent="0.25">
      <c r="A2595" t="s">
        <v>92</v>
      </c>
      <c r="B2595" t="s">
        <v>93</v>
      </c>
      <c r="C2595" t="s">
        <v>461</v>
      </c>
      <c r="D2595" t="s">
        <v>95</v>
      </c>
      <c r="E2595" t="s">
        <v>31</v>
      </c>
      <c r="F2595" t="s">
        <v>26</v>
      </c>
      <c r="G2595">
        <v>44414</v>
      </c>
      <c r="H2595">
        <v>742</v>
      </c>
      <c r="I2595">
        <v>364</v>
      </c>
      <c r="J2595">
        <v>17</v>
      </c>
      <c r="K2595">
        <v>2539.7199999999998</v>
      </c>
      <c r="L2595">
        <v>3224.36</v>
      </c>
      <c r="M2595">
        <v>8</v>
      </c>
      <c r="N2595">
        <v>17</v>
      </c>
      <c r="O2595" t="s">
        <v>21</v>
      </c>
    </row>
    <row r="2596" spans="1:15" x14ac:dyDescent="0.25">
      <c r="A2596" t="s">
        <v>47</v>
      </c>
      <c r="B2596" t="s">
        <v>48</v>
      </c>
      <c r="C2596" t="s">
        <v>56</v>
      </c>
      <c r="D2596" t="s">
        <v>49</v>
      </c>
      <c r="E2596" t="s">
        <v>37</v>
      </c>
      <c r="F2596" t="s">
        <v>51</v>
      </c>
      <c r="G2596">
        <v>51841</v>
      </c>
      <c r="H2596">
        <v>2568</v>
      </c>
      <c r="I2596">
        <v>1073</v>
      </c>
      <c r="J2596">
        <v>157</v>
      </c>
      <c r="K2596">
        <v>6237.9</v>
      </c>
      <c r="L2596">
        <v>40685.440000000002</v>
      </c>
      <c r="M2596">
        <v>94</v>
      </c>
      <c r="N2596">
        <v>23</v>
      </c>
      <c r="O2596" t="s">
        <v>23</v>
      </c>
    </row>
    <row r="2597" spans="1:15" x14ac:dyDescent="0.25">
      <c r="A2597" t="s">
        <v>129</v>
      </c>
      <c r="B2597" t="s">
        <v>130</v>
      </c>
      <c r="C2597" t="s">
        <v>363</v>
      </c>
      <c r="D2597" t="s">
        <v>108</v>
      </c>
      <c r="E2597" t="s">
        <v>31</v>
      </c>
      <c r="F2597" t="s">
        <v>26</v>
      </c>
      <c r="G2597">
        <v>65094</v>
      </c>
      <c r="H2597">
        <v>1539</v>
      </c>
      <c r="I2597">
        <v>503</v>
      </c>
      <c r="J2597">
        <v>107</v>
      </c>
      <c r="K2597">
        <v>3365.2</v>
      </c>
      <c r="L2597">
        <v>20987.48</v>
      </c>
      <c r="M2597">
        <v>64</v>
      </c>
      <c r="N2597">
        <v>7</v>
      </c>
      <c r="O2597" t="s">
        <v>43</v>
      </c>
    </row>
    <row r="2598" spans="1:15" x14ac:dyDescent="0.25">
      <c r="A2598" t="s">
        <v>65</v>
      </c>
      <c r="B2598" t="s">
        <v>66</v>
      </c>
      <c r="C2598" t="s">
        <v>429</v>
      </c>
      <c r="D2598" t="s">
        <v>68</v>
      </c>
      <c r="E2598" t="s">
        <v>37</v>
      </c>
      <c r="F2598" t="s">
        <v>26</v>
      </c>
      <c r="G2598">
        <v>22635</v>
      </c>
      <c r="H2598">
        <v>1957</v>
      </c>
      <c r="I2598">
        <v>1058</v>
      </c>
      <c r="J2598">
        <v>289</v>
      </c>
      <c r="K2598">
        <v>1499.58</v>
      </c>
      <c r="L2598">
        <v>65936.89</v>
      </c>
      <c r="M2598">
        <v>223</v>
      </c>
      <c r="N2598">
        <v>24</v>
      </c>
      <c r="O2598" t="s">
        <v>23</v>
      </c>
    </row>
    <row r="2599" spans="1:15" x14ac:dyDescent="0.25">
      <c r="A2599" t="s">
        <v>60</v>
      </c>
      <c r="B2599" t="s">
        <v>61</v>
      </c>
      <c r="C2599" t="s">
        <v>442</v>
      </c>
      <c r="D2599" t="s">
        <v>86</v>
      </c>
      <c r="E2599" t="s">
        <v>64</v>
      </c>
      <c r="F2599" t="s">
        <v>55</v>
      </c>
      <c r="G2599">
        <v>58145</v>
      </c>
      <c r="H2599">
        <v>1459</v>
      </c>
      <c r="I2599">
        <v>599</v>
      </c>
      <c r="J2599">
        <v>141</v>
      </c>
      <c r="K2599">
        <v>2573.0500000000002</v>
      </c>
      <c r="L2599">
        <v>27053.39</v>
      </c>
      <c r="M2599">
        <v>97</v>
      </c>
      <c r="N2599">
        <v>11</v>
      </c>
      <c r="O2599" t="s">
        <v>21</v>
      </c>
    </row>
    <row r="2600" spans="1:15" x14ac:dyDescent="0.25">
      <c r="A2600" t="s">
        <v>129</v>
      </c>
      <c r="B2600" t="s">
        <v>130</v>
      </c>
      <c r="C2600" t="s">
        <v>367</v>
      </c>
      <c r="D2600" t="s">
        <v>108</v>
      </c>
      <c r="E2600" t="s">
        <v>31</v>
      </c>
      <c r="F2600" t="s">
        <v>55</v>
      </c>
      <c r="G2600">
        <v>78633</v>
      </c>
      <c r="H2600">
        <v>1193</v>
      </c>
      <c r="I2600">
        <v>326</v>
      </c>
      <c r="J2600">
        <v>42</v>
      </c>
      <c r="K2600">
        <v>2630.55</v>
      </c>
      <c r="L2600">
        <v>6476.68</v>
      </c>
      <c r="M2600">
        <v>26</v>
      </c>
      <c r="N2600">
        <v>19</v>
      </c>
      <c r="O2600" t="s">
        <v>21</v>
      </c>
    </row>
    <row r="2601" spans="1:15" x14ac:dyDescent="0.25">
      <c r="A2601" t="s">
        <v>15</v>
      </c>
      <c r="B2601" t="s">
        <v>16</v>
      </c>
      <c r="C2601" t="s">
        <v>425</v>
      </c>
      <c r="D2601" t="s">
        <v>25</v>
      </c>
      <c r="E2601" t="s">
        <v>19</v>
      </c>
      <c r="F2601" t="s">
        <v>20</v>
      </c>
      <c r="G2601">
        <v>11546</v>
      </c>
      <c r="H2601">
        <v>247</v>
      </c>
      <c r="I2601">
        <v>79</v>
      </c>
      <c r="J2601">
        <v>30</v>
      </c>
      <c r="K2601">
        <v>1843.83</v>
      </c>
      <c r="L2601">
        <v>15363.07</v>
      </c>
      <c r="M2601">
        <v>15</v>
      </c>
      <c r="N2601">
        <v>29</v>
      </c>
      <c r="O2601" t="s">
        <v>43</v>
      </c>
    </row>
    <row r="2602" spans="1:15" x14ac:dyDescent="0.25">
      <c r="A2602" t="s">
        <v>92</v>
      </c>
      <c r="B2602" t="s">
        <v>93</v>
      </c>
      <c r="C2602" t="s">
        <v>572</v>
      </c>
      <c r="D2602" t="s">
        <v>95</v>
      </c>
      <c r="E2602" t="s">
        <v>31</v>
      </c>
      <c r="F2602" t="s">
        <v>51</v>
      </c>
      <c r="G2602">
        <v>61975</v>
      </c>
      <c r="H2602">
        <v>648</v>
      </c>
      <c r="I2602">
        <v>274</v>
      </c>
      <c r="J2602">
        <v>10</v>
      </c>
      <c r="K2602">
        <v>2450.34</v>
      </c>
      <c r="L2602">
        <v>1110.7</v>
      </c>
      <c r="M2602">
        <v>3</v>
      </c>
      <c r="N2602">
        <v>19</v>
      </c>
      <c r="O2602" t="s">
        <v>23</v>
      </c>
    </row>
    <row r="2603" spans="1:15" x14ac:dyDescent="0.25">
      <c r="A2603" t="s">
        <v>76</v>
      </c>
      <c r="B2603" t="s">
        <v>77</v>
      </c>
      <c r="C2603" t="s">
        <v>406</v>
      </c>
      <c r="D2603" t="s">
        <v>79</v>
      </c>
      <c r="E2603" t="s">
        <v>42</v>
      </c>
      <c r="F2603" t="s">
        <v>20</v>
      </c>
      <c r="G2603">
        <v>87638</v>
      </c>
      <c r="H2603">
        <v>1992</v>
      </c>
      <c r="I2603">
        <v>1034</v>
      </c>
      <c r="J2603">
        <v>71</v>
      </c>
      <c r="K2603">
        <v>3269.52</v>
      </c>
      <c r="L2603">
        <v>15094.16</v>
      </c>
      <c r="M2603">
        <v>44</v>
      </c>
      <c r="N2603">
        <v>18</v>
      </c>
      <c r="O2603" t="s">
        <v>23</v>
      </c>
    </row>
    <row r="2604" spans="1:15" x14ac:dyDescent="0.25">
      <c r="A2604" t="s">
        <v>65</v>
      </c>
      <c r="B2604" t="s">
        <v>66</v>
      </c>
      <c r="C2604" t="s">
        <v>598</v>
      </c>
      <c r="D2604" t="s">
        <v>103</v>
      </c>
      <c r="E2604" t="s">
        <v>37</v>
      </c>
      <c r="F2604" t="s">
        <v>51</v>
      </c>
      <c r="G2604">
        <v>26267</v>
      </c>
      <c r="H2604">
        <v>3378</v>
      </c>
      <c r="I2604">
        <v>1837</v>
      </c>
      <c r="J2604">
        <v>514</v>
      </c>
      <c r="K2604">
        <v>1406.2</v>
      </c>
      <c r="L2604">
        <v>126227.71</v>
      </c>
      <c r="M2604">
        <v>441</v>
      </c>
      <c r="N2604">
        <v>28</v>
      </c>
      <c r="O2604" t="s">
        <v>23</v>
      </c>
    </row>
    <row r="2605" spans="1:15" x14ac:dyDescent="0.25">
      <c r="A2605" t="s">
        <v>38</v>
      </c>
      <c r="B2605" t="s">
        <v>39</v>
      </c>
      <c r="C2605" t="s">
        <v>548</v>
      </c>
      <c r="D2605" t="s">
        <v>41</v>
      </c>
      <c r="E2605" t="s">
        <v>42</v>
      </c>
      <c r="F2605" t="s">
        <v>20</v>
      </c>
      <c r="G2605">
        <v>22496</v>
      </c>
      <c r="H2605">
        <v>950</v>
      </c>
      <c r="I2605">
        <v>256</v>
      </c>
      <c r="J2605">
        <v>83</v>
      </c>
      <c r="K2605">
        <v>2837.57</v>
      </c>
      <c r="L2605">
        <v>15017.53</v>
      </c>
      <c r="M2605">
        <v>48</v>
      </c>
      <c r="N2605">
        <v>28</v>
      </c>
      <c r="O2605" t="s">
        <v>43</v>
      </c>
    </row>
    <row r="2606" spans="1:15" x14ac:dyDescent="0.25">
      <c r="A2606" t="s">
        <v>65</v>
      </c>
      <c r="B2606" t="s">
        <v>66</v>
      </c>
      <c r="C2606" t="s">
        <v>686</v>
      </c>
      <c r="D2606" t="s">
        <v>103</v>
      </c>
      <c r="E2606" t="s">
        <v>37</v>
      </c>
      <c r="F2606" t="s">
        <v>55</v>
      </c>
      <c r="G2606">
        <v>17833</v>
      </c>
      <c r="H2606">
        <v>2272</v>
      </c>
      <c r="I2606">
        <v>702</v>
      </c>
      <c r="J2606">
        <v>297</v>
      </c>
      <c r="K2606">
        <v>1723.04</v>
      </c>
      <c r="L2606">
        <v>109386.64</v>
      </c>
      <c r="M2606">
        <v>264</v>
      </c>
      <c r="N2606">
        <v>26</v>
      </c>
      <c r="O2606" t="s">
        <v>43</v>
      </c>
    </row>
    <row r="2607" spans="1:15" x14ac:dyDescent="0.25">
      <c r="A2607" t="s">
        <v>44</v>
      </c>
      <c r="B2607" t="s">
        <v>45</v>
      </c>
      <c r="C2607" t="s">
        <v>399</v>
      </c>
      <c r="D2607" t="s">
        <v>91</v>
      </c>
      <c r="E2607" t="s">
        <v>19</v>
      </c>
      <c r="F2607" t="s">
        <v>55</v>
      </c>
      <c r="G2607">
        <v>6190</v>
      </c>
      <c r="H2607">
        <v>216</v>
      </c>
      <c r="I2607">
        <v>114</v>
      </c>
      <c r="J2607">
        <v>21</v>
      </c>
      <c r="K2607">
        <v>1724.75</v>
      </c>
      <c r="L2607">
        <v>15350.64</v>
      </c>
      <c r="M2607">
        <v>13</v>
      </c>
      <c r="O2607" t="s">
        <v>23</v>
      </c>
    </row>
    <row r="2608" spans="1:15" x14ac:dyDescent="0.25">
      <c r="A2608" t="s">
        <v>72</v>
      </c>
      <c r="B2608" t="s">
        <v>73</v>
      </c>
      <c r="C2608" t="s">
        <v>687</v>
      </c>
      <c r="D2608" t="s">
        <v>86</v>
      </c>
      <c r="E2608" t="s">
        <v>31</v>
      </c>
      <c r="F2608" t="s">
        <v>20</v>
      </c>
      <c r="G2608">
        <v>42617</v>
      </c>
      <c r="H2608">
        <v>1343</v>
      </c>
      <c r="I2608">
        <v>631</v>
      </c>
      <c r="J2608">
        <v>131</v>
      </c>
      <c r="K2608">
        <v>2778.29</v>
      </c>
      <c r="L2608">
        <v>25404.68</v>
      </c>
      <c r="M2608">
        <v>86</v>
      </c>
      <c r="N2608">
        <v>17</v>
      </c>
      <c r="O2608" t="s">
        <v>43</v>
      </c>
    </row>
    <row r="2609" spans="1:15" x14ac:dyDescent="0.25">
      <c r="A2609" t="s">
        <v>60</v>
      </c>
      <c r="B2609" t="s">
        <v>61</v>
      </c>
      <c r="C2609" t="s">
        <v>583</v>
      </c>
      <c r="D2609" t="s">
        <v>86</v>
      </c>
      <c r="E2609" t="s">
        <v>64</v>
      </c>
      <c r="F2609" t="s">
        <v>20</v>
      </c>
      <c r="G2609">
        <v>43413</v>
      </c>
      <c r="H2609">
        <v>1174</v>
      </c>
      <c r="I2609">
        <v>463</v>
      </c>
      <c r="J2609">
        <v>128</v>
      </c>
      <c r="K2609">
        <v>3035.56</v>
      </c>
      <c r="L2609">
        <v>28353.39</v>
      </c>
      <c r="M2609">
        <v>81</v>
      </c>
      <c r="N2609">
        <v>11</v>
      </c>
      <c r="O2609" t="s">
        <v>21</v>
      </c>
    </row>
    <row r="2610" spans="1:15" x14ac:dyDescent="0.25">
      <c r="A2610" t="s">
        <v>15</v>
      </c>
      <c r="B2610" t="s">
        <v>16</v>
      </c>
      <c r="C2610" t="s">
        <v>429</v>
      </c>
      <c r="D2610" t="s">
        <v>91</v>
      </c>
      <c r="E2610" t="s">
        <v>19</v>
      </c>
      <c r="F2610" t="s">
        <v>26</v>
      </c>
      <c r="G2610">
        <v>14961</v>
      </c>
      <c r="H2610">
        <v>234</v>
      </c>
      <c r="I2610">
        <v>121</v>
      </c>
      <c r="J2610">
        <v>27</v>
      </c>
      <c r="K2610">
        <v>2195.21</v>
      </c>
      <c r="L2610">
        <v>16913.23</v>
      </c>
      <c r="M2610">
        <v>12</v>
      </c>
      <c r="N2610">
        <v>26</v>
      </c>
      <c r="O2610" t="s">
        <v>21</v>
      </c>
    </row>
    <row r="2611" spans="1:15" x14ac:dyDescent="0.25">
      <c r="A2611" t="s">
        <v>27</v>
      </c>
      <c r="B2611" t="s">
        <v>28</v>
      </c>
      <c r="C2611" t="s">
        <v>472</v>
      </c>
      <c r="D2611" t="s">
        <v>89</v>
      </c>
      <c r="E2611" t="s">
        <v>31</v>
      </c>
      <c r="F2611" t="s">
        <v>20</v>
      </c>
      <c r="G2611">
        <v>39907</v>
      </c>
      <c r="H2611">
        <v>1712</v>
      </c>
      <c r="I2611">
        <v>761</v>
      </c>
      <c r="J2611">
        <v>227</v>
      </c>
      <c r="K2611">
        <v>444.31</v>
      </c>
      <c r="L2611">
        <v>73238.23</v>
      </c>
      <c r="M2611">
        <v>181</v>
      </c>
      <c r="N2611">
        <v>28</v>
      </c>
      <c r="O2611" t="s">
        <v>21</v>
      </c>
    </row>
    <row r="2612" spans="1:15" x14ac:dyDescent="0.25">
      <c r="A2612" t="s">
        <v>60</v>
      </c>
      <c r="B2612" t="s">
        <v>61</v>
      </c>
      <c r="C2612" t="s">
        <v>185</v>
      </c>
      <c r="D2612" t="s">
        <v>70</v>
      </c>
      <c r="E2612" t="s">
        <v>64</v>
      </c>
      <c r="F2612" t="s">
        <v>20</v>
      </c>
      <c r="G2612">
        <v>59485</v>
      </c>
      <c r="H2612">
        <v>2297</v>
      </c>
      <c r="I2612">
        <v>1201</v>
      </c>
      <c r="J2612">
        <v>251</v>
      </c>
      <c r="K2612">
        <v>7008.29</v>
      </c>
      <c r="L2612">
        <v>67169.929999999993</v>
      </c>
      <c r="M2612">
        <v>146</v>
      </c>
      <c r="N2612">
        <v>27</v>
      </c>
      <c r="O2612" t="s">
        <v>21</v>
      </c>
    </row>
    <row r="2613" spans="1:15" x14ac:dyDescent="0.25">
      <c r="A2613" t="s">
        <v>76</v>
      </c>
      <c r="B2613" t="s">
        <v>77</v>
      </c>
      <c r="C2613" t="s">
        <v>285</v>
      </c>
      <c r="D2613" t="s">
        <v>108</v>
      </c>
      <c r="E2613" t="s">
        <v>42</v>
      </c>
      <c r="F2613" t="s">
        <v>20</v>
      </c>
      <c r="G2613">
        <v>89658</v>
      </c>
      <c r="H2613">
        <v>1609</v>
      </c>
      <c r="I2613">
        <v>508</v>
      </c>
      <c r="J2613">
        <v>71</v>
      </c>
      <c r="K2613">
        <v>2130.94</v>
      </c>
      <c r="L2613">
        <v>16054.01</v>
      </c>
      <c r="M2613">
        <v>39</v>
      </c>
      <c r="N2613">
        <v>10</v>
      </c>
      <c r="O2613" t="s">
        <v>23</v>
      </c>
    </row>
    <row r="2614" spans="1:15" x14ac:dyDescent="0.25">
      <c r="A2614" t="s">
        <v>76</v>
      </c>
      <c r="B2614" t="s">
        <v>77</v>
      </c>
      <c r="C2614" t="s">
        <v>241</v>
      </c>
      <c r="D2614" t="s">
        <v>82</v>
      </c>
      <c r="E2614" t="s">
        <v>42</v>
      </c>
      <c r="F2614" t="s">
        <v>55</v>
      </c>
      <c r="G2614">
        <v>65317</v>
      </c>
      <c r="H2614">
        <v>819</v>
      </c>
      <c r="I2614">
        <v>449</v>
      </c>
      <c r="J2614">
        <v>32</v>
      </c>
      <c r="K2614">
        <v>1021.19</v>
      </c>
      <c r="L2614">
        <v>4800.92</v>
      </c>
      <c r="M2614">
        <v>15</v>
      </c>
      <c r="N2614">
        <v>14</v>
      </c>
      <c r="O2614" t="s">
        <v>21</v>
      </c>
    </row>
    <row r="2615" spans="1:15" x14ac:dyDescent="0.25">
      <c r="A2615" t="s">
        <v>76</v>
      </c>
      <c r="B2615" t="s">
        <v>77</v>
      </c>
      <c r="C2615" t="s">
        <v>289</v>
      </c>
      <c r="D2615" t="s">
        <v>108</v>
      </c>
      <c r="E2615" t="s">
        <v>42</v>
      </c>
      <c r="F2615" t="s">
        <v>55</v>
      </c>
      <c r="G2615">
        <v>86779</v>
      </c>
      <c r="H2615">
        <v>1222</v>
      </c>
      <c r="I2615">
        <v>574</v>
      </c>
      <c r="J2615">
        <v>58</v>
      </c>
      <c r="K2615">
        <v>2324.21</v>
      </c>
      <c r="L2615">
        <v>12168.61</v>
      </c>
      <c r="M2615">
        <v>36</v>
      </c>
      <c r="N2615">
        <v>19</v>
      </c>
      <c r="O2615" t="s">
        <v>43</v>
      </c>
    </row>
    <row r="2616" spans="1:15" x14ac:dyDescent="0.25">
      <c r="A2616" t="s">
        <v>33</v>
      </c>
      <c r="B2616" t="s">
        <v>34</v>
      </c>
      <c r="C2616" t="s">
        <v>417</v>
      </c>
      <c r="D2616" t="s">
        <v>164</v>
      </c>
      <c r="E2616" t="s">
        <v>37</v>
      </c>
      <c r="F2616" t="s">
        <v>20</v>
      </c>
      <c r="G2616">
        <v>38458</v>
      </c>
      <c r="H2616">
        <v>2038</v>
      </c>
      <c r="I2616">
        <v>1108</v>
      </c>
      <c r="J2616">
        <v>210</v>
      </c>
      <c r="K2616">
        <v>8793.31</v>
      </c>
      <c r="L2616">
        <v>73457.509999999995</v>
      </c>
      <c r="M2616">
        <v>132</v>
      </c>
      <c r="N2616">
        <v>23</v>
      </c>
      <c r="O2616" t="s">
        <v>23</v>
      </c>
    </row>
    <row r="2617" spans="1:15" x14ac:dyDescent="0.25">
      <c r="A2617" t="s">
        <v>27</v>
      </c>
      <c r="B2617" t="s">
        <v>28</v>
      </c>
      <c r="C2617" t="s">
        <v>123</v>
      </c>
      <c r="D2617" t="s">
        <v>138</v>
      </c>
      <c r="E2617" t="s">
        <v>31</v>
      </c>
      <c r="F2617" t="s">
        <v>26</v>
      </c>
      <c r="G2617">
        <v>37286</v>
      </c>
      <c r="H2617">
        <v>2782</v>
      </c>
      <c r="I2617">
        <v>1486</v>
      </c>
      <c r="J2617">
        <v>346</v>
      </c>
      <c r="K2617">
        <v>1205.8</v>
      </c>
      <c r="L2617">
        <v>128487.36</v>
      </c>
      <c r="M2617">
        <v>280</v>
      </c>
      <c r="N2617">
        <v>14</v>
      </c>
      <c r="O2617" t="s">
        <v>43</v>
      </c>
    </row>
    <row r="2618" spans="1:15" x14ac:dyDescent="0.25">
      <c r="A2618" t="s">
        <v>113</v>
      </c>
      <c r="B2618" t="s">
        <v>114</v>
      </c>
      <c r="C2618" t="s">
        <v>186</v>
      </c>
      <c r="D2618" t="s">
        <v>58</v>
      </c>
      <c r="E2618" t="s">
        <v>19</v>
      </c>
      <c r="F2618" t="s">
        <v>51</v>
      </c>
      <c r="G2618">
        <v>10979</v>
      </c>
      <c r="H2618">
        <v>499</v>
      </c>
      <c r="I2618">
        <v>194</v>
      </c>
      <c r="J2618">
        <v>52</v>
      </c>
      <c r="K2618">
        <v>1469.75</v>
      </c>
      <c r="L2618">
        <v>11888.36</v>
      </c>
      <c r="M2618">
        <v>43</v>
      </c>
      <c r="N2618">
        <v>10</v>
      </c>
      <c r="O2618" t="s">
        <v>21</v>
      </c>
    </row>
    <row r="2619" spans="1:15" x14ac:dyDescent="0.25">
      <c r="A2619" t="s">
        <v>72</v>
      </c>
      <c r="B2619" t="s">
        <v>73</v>
      </c>
      <c r="C2619" t="s">
        <v>650</v>
      </c>
      <c r="D2619" t="s">
        <v>63</v>
      </c>
      <c r="E2619" t="s">
        <v>31</v>
      </c>
      <c r="F2619" t="s">
        <v>32</v>
      </c>
      <c r="G2619">
        <v>35711</v>
      </c>
      <c r="H2619">
        <v>901</v>
      </c>
      <c r="I2619">
        <v>227</v>
      </c>
      <c r="J2619">
        <v>83</v>
      </c>
      <c r="K2619">
        <v>2278.0700000000002</v>
      </c>
      <c r="L2619">
        <v>19212.59</v>
      </c>
      <c r="M2619">
        <v>52</v>
      </c>
      <c r="N2619">
        <v>16</v>
      </c>
      <c r="O2619" t="s">
        <v>21</v>
      </c>
    </row>
    <row r="2620" spans="1:15" x14ac:dyDescent="0.25">
      <c r="A2620" t="s">
        <v>33</v>
      </c>
      <c r="B2620" t="s">
        <v>34</v>
      </c>
      <c r="C2620" t="s">
        <v>262</v>
      </c>
      <c r="D2620" t="s">
        <v>36</v>
      </c>
      <c r="E2620" t="s">
        <v>37</v>
      </c>
      <c r="F2620" t="s">
        <v>32</v>
      </c>
      <c r="G2620">
        <v>46469</v>
      </c>
      <c r="H2620">
        <v>2727</v>
      </c>
      <c r="I2620">
        <v>821</v>
      </c>
      <c r="J2620">
        <v>271</v>
      </c>
      <c r="K2620">
        <v>9779.19</v>
      </c>
      <c r="L2620">
        <v>79545.86</v>
      </c>
      <c r="M2620">
        <v>175</v>
      </c>
      <c r="N2620">
        <v>25</v>
      </c>
      <c r="O2620" t="s">
        <v>43</v>
      </c>
    </row>
    <row r="2621" spans="1:15" x14ac:dyDescent="0.25">
      <c r="A2621" t="s">
        <v>27</v>
      </c>
      <c r="B2621" t="s">
        <v>28</v>
      </c>
      <c r="C2621" t="s">
        <v>338</v>
      </c>
      <c r="D2621" t="s">
        <v>30</v>
      </c>
      <c r="E2621" t="s">
        <v>31</v>
      </c>
      <c r="F2621" t="s">
        <v>51</v>
      </c>
      <c r="G2621">
        <v>30010</v>
      </c>
      <c r="H2621">
        <v>2186</v>
      </c>
      <c r="I2621">
        <v>918</v>
      </c>
      <c r="J2621">
        <v>258</v>
      </c>
      <c r="K2621">
        <v>1141.1300000000001</v>
      </c>
      <c r="L2621">
        <v>67403.03</v>
      </c>
      <c r="M2621">
        <v>214</v>
      </c>
      <c r="N2621">
        <v>8</v>
      </c>
      <c r="O2621" t="s">
        <v>23</v>
      </c>
    </row>
    <row r="2622" spans="1:15" x14ac:dyDescent="0.25">
      <c r="A2622" t="s">
        <v>38</v>
      </c>
      <c r="B2622" t="s">
        <v>39</v>
      </c>
      <c r="C2622" t="s">
        <v>69</v>
      </c>
      <c r="D2622" t="s">
        <v>49</v>
      </c>
      <c r="E2622" t="s">
        <v>42</v>
      </c>
      <c r="F2622" t="s">
        <v>26</v>
      </c>
      <c r="G2622">
        <v>18562</v>
      </c>
      <c r="H2622">
        <v>669</v>
      </c>
      <c r="I2622">
        <v>167</v>
      </c>
      <c r="J2622">
        <v>35</v>
      </c>
      <c r="K2622">
        <v>1523.57</v>
      </c>
      <c r="L2622">
        <v>7509.22</v>
      </c>
      <c r="M2622">
        <v>18</v>
      </c>
      <c r="N2622">
        <v>17</v>
      </c>
      <c r="O2622" t="s">
        <v>23</v>
      </c>
    </row>
    <row r="2623" spans="1:15" x14ac:dyDescent="0.25">
      <c r="A2623" t="s">
        <v>178</v>
      </c>
      <c r="B2623" t="s">
        <v>179</v>
      </c>
      <c r="C2623" t="s">
        <v>580</v>
      </c>
      <c r="D2623" t="s">
        <v>95</v>
      </c>
      <c r="E2623" t="s">
        <v>64</v>
      </c>
      <c r="F2623" t="s">
        <v>26</v>
      </c>
      <c r="G2623">
        <v>46545</v>
      </c>
      <c r="H2623">
        <v>719</v>
      </c>
      <c r="I2623">
        <v>279</v>
      </c>
      <c r="J2623">
        <v>28</v>
      </c>
      <c r="K2623">
        <v>2676.86</v>
      </c>
      <c r="L2623">
        <v>4735.33</v>
      </c>
      <c r="M2623">
        <v>14</v>
      </c>
      <c r="N2623">
        <v>7</v>
      </c>
      <c r="O2623" t="s">
        <v>43</v>
      </c>
    </row>
    <row r="2624" spans="1:15" x14ac:dyDescent="0.25">
      <c r="A2624" t="s">
        <v>76</v>
      </c>
      <c r="B2624" t="s">
        <v>77</v>
      </c>
      <c r="C2624" t="s">
        <v>296</v>
      </c>
      <c r="D2624" t="s">
        <v>79</v>
      </c>
      <c r="E2624" t="s">
        <v>42</v>
      </c>
      <c r="F2624" t="s">
        <v>26</v>
      </c>
      <c r="G2624">
        <v>53789</v>
      </c>
      <c r="H2624">
        <v>1017</v>
      </c>
      <c r="I2624">
        <v>274</v>
      </c>
      <c r="J2624">
        <v>41</v>
      </c>
      <c r="K2624">
        <v>2405.5100000000002</v>
      </c>
      <c r="L2624">
        <v>7665.43</v>
      </c>
      <c r="M2624">
        <v>22</v>
      </c>
      <c r="N2624">
        <v>8</v>
      </c>
      <c r="O2624" t="s">
        <v>23</v>
      </c>
    </row>
    <row r="2625" spans="1:15" x14ac:dyDescent="0.25">
      <c r="A2625" t="s">
        <v>47</v>
      </c>
      <c r="B2625" t="s">
        <v>48</v>
      </c>
      <c r="C2625" t="s">
        <v>406</v>
      </c>
      <c r="D2625" t="s">
        <v>106</v>
      </c>
      <c r="E2625" t="s">
        <v>37</v>
      </c>
      <c r="F2625" t="s">
        <v>32</v>
      </c>
      <c r="G2625">
        <v>43060</v>
      </c>
      <c r="H2625">
        <v>1626</v>
      </c>
      <c r="I2625">
        <v>445</v>
      </c>
      <c r="J2625">
        <v>106</v>
      </c>
      <c r="K2625">
        <v>3298.13</v>
      </c>
      <c r="L2625">
        <v>17673.72</v>
      </c>
      <c r="M2625">
        <v>53</v>
      </c>
      <c r="N2625">
        <v>22</v>
      </c>
      <c r="O2625" t="s">
        <v>23</v>
      </c>
    </row>
    <row r="2626" spans="1:15" x14ac:dyDescent="0.25">
      <c r="A2626" t="s">
        <v>15</v>
      </c>
      <c r="B2626" t="s">
        <v>16</v>
      </c>
      <c r="C2626" t="s">
        <v>505</v>
      </c>
      <c r="D2626" t="s">
        <v>18</v>
      </c>
      <c r="E2626" t="s">
        <v>19</v>
      </c>
      <c r="F2626" t="s">
        <v>26</v>
      </c>
      <c r="G2626">
        <v>20375</v>
      </c>
      <c r="H2626">
        <v>423</v>
      </c>
      <c r="I2626">
        <v>106</v>
      </c>
      <c r="J2626">
        <v>51</v>
      </c>
      <c r="K2626">
        <v>3968.08</v>
      </c>
      <c r="L2626">
        <v>23887.38</v>
      </c>
      <c r="M2626">
        <v>22</v>
      </c>
      <c r="N2626">
        <v>12</v>
      </c>
      <c r="O2626" t="s">
        <v>21</v>
      </c>
    </row>
    <row r="2627" spans="1:15" x14ac:dyDescent="0.25">
      <c r="A2627" t="s">
        <v>15</v>
      </c>
      <c r="B2627" t="s">
        <v>16</v>
      </c>
      <c r="C2627" t="s">
        <v>274</v>
      </c>
      <c r="D2627" t="s">
        <v>18</v>
      </c>
      <c r="E2627" t="s">
        <v>19</v>
      </c>
      <c r="F2627" t="s">
        <v>51</v>
      </c>
      <c r="G2627">
        <v>8259</v>
      </c>
      <c r="H2627">
        <v>181</v>
      </c>
      <c r="I2627">
        <v>54</v>
      </c>
      <c r="J2627">
        <v>15</v>
      </c>
      <c r="K2627">
        <v>1235.8599999999999</v>
      </c>
      <c r="L2627">
        <v>8939.86</v>
      </c>
      <c r="M2627">
        <v>6</v>
      </c>
      <c r="N2627">
        <v>17</v>
      </c>
      <c r="O2627" t="s">
        <v>43</v>
      </c>
    </row>
    <row r="2628" spans="1:15" x14ac:dyDescent="0.25">
      <c r="A2628" t="s">
        <v>44</v>
      </c>
      <c r="B2628" t="s">
        <v>45</v>
      </c>
      <c r="C2628" t="s">
        <v>366</v>
      </c>
      <c r="D2628" t="s">
        <v>18</v>
      </c>
      <c r="E2628" t="s">
        <v>19</v>
      </c>
      <c r="F2628" t="s">
        <v>51</v>
      </c>
      <c r="G2628">
        <v>7668</v>
      </c>
      <c r="H2628">
        <v>246</v>
      </c>
      <c r="I2628">
        <v>128</v>
      </c>
      <c r="J2628">
        <v>20</v>
      </c>
      <c r="K2628">
        <v>2336.09</v>
      </c>
      <c r="L2628">
        <v>11072.4</v>
      </c>
      <c r="M2628">
        <v>10</v>
      </c>
      <c r="N2628">
        <v>22</v>
      </c>
      <c r="O2628" t="s">
        <v>43</v>
      </c>
    </row>
    <row r="2629" spans="1:15" x14ac:dyDescent="0.25">
      <c r="A2629" t="s">
        <v>38</v>
      </c>
      <c r="B2629" t="s">
        <v>39</v>
      </c>
      <c r="C2629" t="s">
        <v>424</v>
      </c>
      <c r="D2629" t="s">
        <v>49</v>
      </c>
      <c r="E2629" t="s">
        <v>42</v>
      </c>
      <c r="F2629" t="s">
        <v>51</v>
      </c>
      <c r="G2629">
        <v>42119</v>
      </c>
      <c r="H2629">
        <v>1390</v>
      </c>
      <c r="I2629">
        <v>545</v>
      </c>
      <c r="J2629">
        <v>119</v>
      </c>
      <c r="K2629">
        <v>3267.17</v>
      </c>
      <c r="L2629">
        <v>19064.07</v>
      </c>
      <c r="M2629">
        <v>74</v>
      </c>
      <c r="N2629">
        <v>22</v>
      </c>
      <c r="O2629" t="s">
        <v>23</v>
      </c>
    </row>
    <row r="2630" spans="1:15" x14ac:dyDescent="0.25">
      <c r="A2630" t="s">
        <v>178</v>
      </c>
      <c r="B2630" t="s">
        <v>179</v>
      </c>
      <c r="C2630" t="s">
        <v>281</v>
      </c>
      <c r="D2630" t="s">
        <v>149</v>
      </c>
      <c r="E2630" t="s">
        <v>64</v>
      </c>
      <c r="F2630" t="s">
        <v>26</v>
      </c>
      <c r="G2630">
        <v>41432</v>
      </c>
      <c r="H2630">
        <v>567</v>
      </c>
      <c r="I2630">
        <v>146</v>
      </c>
      <c r="J2630">
        <v>11</v>
      </c>
      <c r="K2630">
        <v>1882.05</v>
      </c>
      <c r="L2630">
        <v>1642.96</v>
      </c>
      <c r="M2630">
        <v>5</v>
      </c>
      <c r="N2630">
        <v>18</v>
      </c>
      <c r="O2630" t="s">
        <v>23</v>
      </c>
    </row>
    <row r="2631" spans="1:15" x14ac:dyDescent="0.25">
      <c r="A2631" t="s">
        <v>33</v>
      </c>
      <c r="B2631" t="s">
        <v>34</v>
      </c>
      <c r="C2631" t="s">
        <v>157</v>
      </c>
      <c r="D2631" t="s">
        <v>36</v>
      </c>
      <c r="E2631" t="s">
        <v>37</v>
      </c>
      <c r="F2631" t="s">
        <v>32</v>
      </c>
      <c r="G2631">
        <v>34476</v>
      </c>
      <c r="H2631">
        <v>1244</v>
      </c>
      <c r="I2631">
        <v>358</v>
      </c>
      <c r="J2631">
        <v>136</v>
      </c>
      <c r="K2631">
        <v>4101.41</v>
      </c>
      <c r="L2631">
        <v>44025.87</v>
      </c>
      <c r="M2631">
        <v>91</v>
      </c>
      <c r="N2631">
        <v>12</v>
      </c>
      <c r="O2631" t="s">
        <v>43</v>
      </c>
    </row>
    <row r="2632" spans="1:15" x14ac:dyDescent="0.25">
      <c r="A2632" t="s">
        <v>76</v>
      </c>
      <c r="B2632" t="s">
        <v>77</v>
      </c>
      <c r="C2632" t="s">
        <v>81</v>
      </c>
      <c r="D2632" t="s">
        <v>79</v>
      </c>
      <c r="E2632" t="s">
        <v>42</v>
      </c>
      <c r="F2632" t="s">
        <v>20</v>
      </c>
      <c r="G2632">
        <v>45487</v>
      </c>
      <c r="H2632">
        <v>792</v>
      </c>
      <c r="I2632">
        <v>285</v>
      </c>
      <c r="J2632">
        <v>55</v>
      </c>
      <c r="K2632">
        <v>1273.26</v>
      </c>
      <c r="L2632">
        <v>8623.92</v>
      </c>
      <c r="M2632">
        <v>35</v>
      </c>
      <c r="N2632">
        <v>21</v>
      </c>
      <c r="O2632" t="s">
        <v>21</v>
      </c>
    </row>
    <row r="2633" spans="1:15" x14ac:dyDescent="0.25">
      <c r="A2633" t="s">
        <v>72</v>
      </c>
      <c r="B2633" t="s">
        <v>73</v>
      </c>
      <c r="C2633" t="s">
        <v>469</v>
      </c>
      <c r="D2633" t="s">
        <v>63</v>
      </c>
      <c r="E2633" t="s">
        <v>31</v>
      </c>
      <c r="F2633" t="s">
        <v>26</v>
      </c>
      <c r="G2633">
        <v>18449</v>
      </c>
      <c r="H2633">
        <v>921</v>
      </c>
      <c r="I2633">
        <v>478</v>
      </c>
      <c r="J2633">
        <v>85</v>
      </c>
      <c r="K2633">
        <v>2874.64</v>
      </c>
      <c r="L2633">
        <v>20259.93</v>
      </c>
      <c r="M2633">
        <v>50</v>
      </c>
      <c r="N2633">
        <v>16</v>
      </c>
      <c r="O2633" t="s">
        <v>43</v>
      </c>
    </row>
    <row r="2634" spans="1:15" x14ac:dyDescent="0.25">
      <c r="A2634" t="s">
        <v>15</v>
      </c>
      <c r="B2634" t="s">
        <v>16</v>
      </c>
      <c r="C2634" t="s">
        <v>564</v>
      </c>
      <c r="D2634" t="s">
        <v>18</v>
      </c>
      <c r="E2634" t="s">
        <v>19</v>
      </c>
      <c r="F2634" t="s">
        <v>26</v>
      </c>
      <c r="G2634">
        <v>17958</v>
      </c>
      <c r="H2634">
        <v>325</v>
      </c>
      <c r="I2634">
        <v>90</v>
      </c>
      <c r="J2634">
        <v>36</v>
      </c>
      <c r="K2634">
        <v>2326.5500000000002</v>
      </c>
      <c r="L2634">
        <v>20181.310000000001</v>
      </c>
      <c r="M2634">
        <v>22</v>
      </c>
      <c r="N2634">
        <v>27</v>
      </c>
      <c r="O2634" t="s">
        <v>43</v>
      </c>
    </row>
    <row r="2635" spans="1:15" x14ac:dyDescent="0.25">
      <c r="A2635" t="s">
        <v>44</v>
      </c>
      <c r="B2635" t="s">
        <v>45</v>
      </c>
      <c r="C2635" t="s">
        <v>688</v>
      </c>
      <c r="D2635" t="s">
        <v>91</v>
      </c>
      <c r="E2635" t="s">
        <v>19</v>
      </c>
      <c r="F2635" t="s">
        <v>26</v>
      </c>
      <c r="G2635">
        <v>8054</v>
      </c>
      <c r="H2635">
        <v>157</v>
      </c>
      <c r="I2635">
        <v>46</v>
      </c>
      <c r="J2635">
        <v>12</v>
      </c>
      <c r="K2635">
        <v>1602.5</v>
      </c>
      <c r="L2635">
        <v>8809.42</v>
      </c>
      <c r="M2635">
        <v>6</v>
      </c>
      <c r="N2635">
        <v>20</v>
      </c>
      <c r="O2635" t="s">
        <v>43</v>
      </c>
    </row>
    <row r="2636" spans="1:15" x14ac:dyDescent="0.25">
      <c r="A2636" t="s">
        <v>38</v>
      </c>
      <c r="B2636" t="s">
        <v>39</v>
      </c>
      <c r="C2636" t="s">
        <v>570</v>
      </c>
      <c r="D2636" t="s">
        <v>106</v>
      </c>
      <c r="E2636" t="s">
        <v>42</v>
      </c>
      <c r="F2636" t="s">
        <v>51</v>
      </c>
      <c r="G2636">
        <v>35401</v>
      </c>
      <c r="H2636">
        <v>1361</v>
      </c>
      <c r="I2636">
        <v>554</v>
      </c>
      <c r="J2636">
        <v>119</v>
      </c>
      <c r="K2636">
        <v>3404.53</v>
      </c>
      <c r="L2636">
        <v>24900.22</v>
      </c>
      <c r="M2636">
        <v>72</v>
      </c>
      <c r="N2636">
        <v>18</v>
      </c>
      <c r="O2636" t="s">
        <v>23</v>
      </c>
    </row>
    <row r="2637" spans="1:15" x14ac:dyDescent="0.25">
      <c r="A2637" t="s">
        <v>76</v>
      </c>
      <c r="B2637" t="s">
        <v>77</v>
      </c>
      <c r="C2637" t="s">
        <v>429</v>
      </c>
      <c r="D2637" t="s">
        <v>108</v>
      </c>
      <c r="E2637" t="s">
        <v>42</v>
      </c>
      <c r="F2637" t="s">
        <v>51</v>
      </c>
      <c r="G2637">
        <v>28644</v>
      </c>
      <c r="H2637">
        <v>555</v>
      </c>
      <c r="I2637">
        <v>290</v>
      </c>
      <c r="J2637">
        <v>18</v>
      </c>
      <c r="K2637">
        <v>892.12</v>
      </c>
      <c r="L2637">
        <v>4215.6099999999997</v>
      </c>
      <c r="M2637">
        <v>8</v>
      </c>
      <c r="N2637">
        <v>11</v>
      </c>
      <c r="O2637" t="s">
        <v>43</v>
      </c>
    </row>
    <row r="2638" spans="1:15" x14ac:dyDescent="0.25">
      <c r="A2638" t="s">
        <v>27</v>
      </c>
      <c r="B2638" t="s">
        <v>28</v>
      </c>
      <c r="C2638" t="s">
        <v>633</v>
      </c>
      <c r="D2638" t="s">
        <v>89</v>
      </c>
      <c r="E2638" t="s">
        <v>31</v>
      </c>
      <c r="F2638" t="s">
        <v>51</v>
      </c>
      <c r="G2638">
        <v>45458</v>
      </c>
      <c r="H2638">
        <v>3475</v>
      </c>
      <c r="I2638">
        <v>1873</v>
      </c>
      <c r="J2638">
        <v>496</v>
      </c>
      <c r="K2638">
        <v>749.18</v>
      </c>
      <c r="L2638">
        <v>198049.36</v>
      </c>
      <c r="M2638">
        <v>387</v>
      </c>
      <c r="N2638">
        <v>25</v>
      </c>
      <c r="O2638" t="s">
        <v>21</v>
      </c>
    </row>
    <row r="2639" spans="1:15" x14ac:dyDescent="0.25">
      <c r="A2639" t="s">
        <v>33</v>
      </c>
      <c r="B2639" t="s">
        <v>34</v>
      </c>
      <c r="C2639" t="s">
        <v>400</v>
      </c>
      <c r="D2639" t="s">
        <v>36</v>
      </c>
      <c r="E2639" t="s">
        <v>37</v>
      </c>
      <c r="F2639" t="s">
        <v>20</v>
      </c>
      <c r="G2639">
        <v>27713</v>
      </c>
      <c r="H2639">
        <v>1549</v>
      </c>
      <c r="I2639">
        <v>576</v>
      </c>
      <c r="J2639">
        <v>198</v>
      </c>
      <c r="K2639">
        <v>4912.3</v>
      </c>
      <c r="L2639">
        <v>65532.35</v>
      </c>
      <c r="M2639">
        <v>157</v>
      </c>
      <c r="N2639">
        <v>8</v>
      </c>
      <c r="O2639" t="s">
        <v>23</v>
      </c>
    </row>
    <row r="2640" spans="1:15" x14ac:dyDescent="0.25">
      <c r="A2640" t="s">
        <v>72</v>
      </c>
      <c r="B2640" t="s">
        <v>73</v>
      </c>
      <c r="C2640" t="s">
        <v>414</v>
      </c>
      <c r="D2640" t="s">
        <v>86</v>
      </c>
      <c r="E2640" t="s">
        <v>31</v>
      </c>
      <c r="F2640" t="s">
        <v>55</v>
      </c>
      <c r="G2640">
        <v>44175</v>
      </c>
      <c r="H2640">
        <v>1857</v>
      </c>
      <c r="I2640">
        <v>863</v>
      </c>
      <c r="J2640">
        <v>176</v>
      </c>
      <c r="K2640">
        <v>2955.92</v>
      </c>
      <c r="L2640">
        <v>34640.15</v>
      </c>
      <c r="M2640">
        <v>97</v>
      </c>
      <c r="N2640">
        <v>29</v>
      </c>
      <c r="O2640" t="s">
        <v>23</v>
      </c>
    </row>
    <row r="2641" spans="1:15" x14ac:dyDescent="0.25">
      <c r="A2641" t="s">
        <v>60</v>
      </c>
      <c r="B2641" t="s">
        <v>61</v>
      </c>
      <c r="C2641" t="s">
        <v>332</v>
      </c>
      <c r="D2641" t="s">
        <v>86</v>
      </c>
      <c r="E2641" t="s">
        <v>64</v>
      </c>
      <c r="F2641" t="s">
        <v>20</v>
      </c>
      <c r="G2641">
        <v>24808</v>
      </c>
      <c r="H2641">
        <v>810</v>
      </c>
      <c r="I2641">
        <v>432</v>
      </c>
      <c r="J2641">
        <v>71</v>
      </c>
      <c r="K2641">
        <v>2510.48</v>
      </c>
      <c r="L2641">
        <v>18118.47</v>
      </c>
      <c r="M2641">
        <v>45</v>
      </c>
      <c r="N2641">
        <v>9</v>
      </c>
      <c r="O2641" t="s">
        <v>23</v>
      </c>
    </row>
    <row r="2642" spans="1:15" x14ac:dyDescent="0.25">
      <c r="A2642" t="s">
        <v>33</v>
      </c>
      <c r="B2642" t="s">
        <v>34</v>
      </c>
      <c r="C2642" t="s">
        <v>364</v>
      </c>
      <c r="D2642" t="s">
        <v>170</v>
      </c>
      <c r="E2642" t="s">
        <v>37</v>
      </c>
      <c r="F2642" t="s">
        <v>51</v>
      </c>
      <c r="G2642">
        <v>26716</v>
      </c>
      <c r="H2642">
        <v>1654</v>
      </c>
      <c r="I2642">
        <v>556</v>
      </c>
      <c r="J2642">
        <v>228</v>
      </c>
      <c r="K2642">
        <v>4911.1499999999996</v>
      </c>
      <c r="L2642">
        <v>67352.37</v>
      </c>
      <c r="M2642">
        <v>173</v>
      </c>
      <c r="N2642">
        <v>24</v>
      </c>
      <c r="O2642" t="s">
        <v>21</v>
      </c>
    </row>
    <row r="2643" spans="1:15" x14ac:dyDescent="0.25">
      <c r="A2643" t="s">
        <v>15</v>
      </c>
      <c r="B2643" t="s">
        <v>16</v>
      </c>
      <c r="C2643" t="s">
        <v>501</v>
      </c>
      <c r="D2643" t="s">
        <v>25</v>
      </c>
      <c r="E2643" t="s">
        <v>19</v>
      </c>
      <c r="F2643" t="s">
        <v>26</v>
      </c>
      <c r="G2643">
        <v>12713</v>
      </c>
      <c r="H2643">
        <v>295</v>
      </c>
      <c r="I2643">
        <v>97</v>
      </c>
      <c r="J2643">
        <v>29</v>
      </c>
      <c r="K2643">
        <v>2417.4899999999998</v>
      </c>
      <c r="L2643">
        <v>16645.669999999998</v>
      </c>
      <c r="M2643">
        <v>18</v>
      </c>
      <c r="N2643">
        <v>29</v>
      </c>
      <c r="O2643" t="s">
        <v>21</v>
      </c>
    </row>
    <row r="2644" spans="1:15" x14ac:dyDescent="0.25">
      <c r="A2644" t="s">
        <v>47</v>
      </c>
      <c r="B2644" t="s">
        <v>48</v>
      </c>
      <c r="C2644" t="s">
        <v>273</v>
      </c>
      <c r="D2644" t="s">
        <v>49</v>
      </c>
      <c r="E2644" t="s">
        <v>37</v>
      </c>
      <c r="F2644" t="s">
        <v>32</v>
      </c>
      <c r="G2644">
        <v>16032</v>
      </c>
      <c r="H2644">
        <v>750</v>
      </c>
      <c r="I2644">
        <v>253</v>
      </c>
      <c r="J2644">
        <v>48</v>
      </c>
      <c r="K2644">
        <v>1783.41</v>
      </c>
      <c r="L2644">
        <v>10747.59</v>
      </c>
      <c r="M2644">
        <v>33</v>
      </c>
      <c r="N2644">
        <v>29</v>
      </c>
      <c r="O2644" t="s">
        <v>21</v>
      </c>
    </row>
    <row r="2645" spans="1:15" x14ac:dyDescent="0.25">
      <c r="A2645" t="s">
        <v>113</v>
      </c>
      <c r="B2645" t="s">
        <v>114</v>
      </c>
      <c r="C2645" t="s">
        <v>623</v>
      </c>
      <c r="D2645" t="s">
        <v>58</v>
      </c>
      <c r="E2645" t="s">
        <v>19</v>
      </c>
      <c r="F2645" t="s">
        <v>55</v>
      </c>
      <c r="G2645">
        <v>10673</v>
      </c>
      <c r="H2645">
        <v>615</v>
      </c>
      <c r="I2645">
        <v>187</v>
      </c>
      <c r="J2645">
        <v>83</v>
      </c>
      <c r="K2645">
        <v>2499.8200000000002</v>
      </c>
      <c r="L2645">
        <v>20476.28</v>
      </c>
      <c r="M2645">
        <v>68</v>
      </c>
      <c r="N2645">
        <v>28</v>
      </c>
      <c r="O2645" t="s">
        <v>43</v>
      </c>
    </row>
    <row r="2646" spans="1:15" x14ac:dyDescent="0.25">
      <c r="A2646" t="s">
        <v>47</v>
      </c>
      <c r="B2646" t="s">
        <v>48</v>
      </c>
      <c r="C2646" t="s">
        <v>574</v>
      </c>
      <c r="D2646" t="s">
        <v>41</v>
      </c>
      <c r="E2646" t="s">
        <v>37</v>
      </c>
      <c r="F2646" t="s">
        <v>55</v>
      </c>
      <c r="G2646">
        <v>41994</v>
      </c>
      <c r="H2646">
        <v>1325</v>
      </c>
      <c r="I2646">
        <v>578</v>
      </c>
      <c r="J2646">
        <v>127</v>
      </c>
      <c r="K2646">
        <v>4415.6899999999996</v>
      </c>
      <c r="L2646">
        <v>28182</v>
      </c>
      <c r="M2646">
        <v>85</v>
      </c>
      <c r="N2646">
        <v>14</v>
      </c>
      <c r="O2646" t="s">
        <v>21</v>
      </c>
    </row>
    <row r="2647" spans="1:15" x14ac:dyDescent="0.25">
      <c r="A2647" t="s">
        <v>33</v>
      </c>
      <c r="B2647" t="s">
        <v>34</v>
      </c>
      <c r="C2647" t="s">
        <v>141</v>
      </c>
      <c r="D2647" t="s">
        <v>164</v>
      </c>
      <c r="E2647" t="s">
        <v>37</v>
      </c>
      <c r="F2647" t="s">
        <v>26</v>
      </c>
      <c r="G2647">
        <v>12184</v>
      </c>
      <c r="H2647">
        <v>628</v>
      </c>
      <c r="I2647">
        <v>341</v>
      </c>
      <c r="J2647">
        <v>76</v>
      </c>
      <c r="K2647">
        <v>2500.79</v>
      </c>
      <c r="L2647">
        <v>25544.66</v>
      </c>
      <c r="M2647">
        <v>52</v>
      </c>
      <c r="N2647">
        <v>17</v>
      </c>
      <c r="O2647" t="s">
        <v>43</v>
      </c>
    </row>
    <row r="2648" spans="1:15" x14ac:dyDescent="0.25">
      <c r="A2648" t="s">
        <v>129</v>
      </c>
      <c r="B2648" t="s">
        <v>130</v>
      </c>
      <c r="C2648" t="s">
        <v>232</v>
      </c>
      <c r="D2648" t="s">
        <v>82</v>
      </c>
      <c r="E2648" t="s">
        <v>31</v>
      </c>
      <c r="F2648" t="s">
        <v>55</v>
      </c>
      <c r="G2648">
        <v>35589</v>
      </c>
      <c r="H2648">
        <v>751</v>
      </c>
      <c r="I2648">
        <v>386</v>
      </c>
      <c r="J2648">
        <v>35</v>
      </c>
      <c r="K2648">
        <v>1439.81</v>
      </c>
      <c r="L2648">
        <v>5283.84</v>
      </c>
      <c r="M2648">
        <v>16</v>
      </c>
      <c r="N2648">
        <v>15</v>
      </c>
      <c r="O2648" t="s">
        <v>43</v>
      </c>
    </row>
    <row r="2649" spans="1:15" x14ac:dyDescent="0.25">
      <c r="A2649" t="s">
        <v>72</v>
      </c>
      <c r="B2649" t="s">
        <v>73</v>
      </c>
      <c r="C2649" t="s">
        <v>266</v>
      </c>
      <c r="D2649" t="s">
        <v>63</v>
      </c>
      <c r="E2649" t="s">
        <v>31</v>
      </c>
      <c r="F2649" t="s">
        <v>55</v>
      </c>
      <c r="G2649">
        <v>25271</v>
      </c>
      <c r="H2649">
        <v>952</v>
      </c>
      <c r="I2649">
        <v>439</v>
      </c>
      <c r="J2649">
        <v>87</v>
      </c>
      <c r="K2649">
        <v>1874.85</v>
      </c>
      <c r="L2649">
        <v>20121.740000000002</v>
      </c>
      <c r="M2649">
        <v>61</v>
      </c>
      <c r="N2649">
        <v>17</v>
      </c>
      <c r="O2649" t="s">
        <v>21</v>
      </c>
    </row>
    <row r="2650" spans="1:15" x14ac:dyDescent="0.25">
      <c r="A2650" t="s">
        <v>47</v>
      </c>
      <c r="B2650" t="s">
        <v>48</v>
      </c>
      <c r="C2650" t="s">
        <v>488</v>
      </c>
      <c r="D2650" t="s">
        <v>49</v>
      </c>
      <c r="E2650" t="s">
        <v>37</v>
      </c>
      <c r="F2650" t="s">
        <v>55</v>
      </c>
      <c r="G2650">
        <v>36596</v>
      </c>
      <c r="H2650">
        <v>1460</v>
      </c>
      <c r="I2650">
        <v>409</v>
      </c>
      <c r="J2650">
        <v>78</v>
      </c>
      <c r="K2650">
        <v>4402.67</v>
      </c>
      <c r="L2650">
        <v>17866.79</v>
      </c>
      <c r="M2650">
        <v>48</v>
      </c>
      <c r="N2650">
        <v>25</v>
      </c>
      <c r="O2650" t="s">
        <v>21</v>
      </c>
    </row>
    <row r="2651" spans="1:15" x14ac:dyDescent="0.25">
      <c r="A2651" t="s">
        <v>72</v>
      </c>
      <c r="B2651" t="s">
        <v>73</v>
      </c>
      <c r="C2651" t="s">
        <v>488</v>
      </c>
      <c r="D2651" t="s">
        <v>86</v>
      </c>
      <c r="E2651" t="s">
        <v>31</v>
      </c>
      <c r="F2651" t="s">
        <v>32</v>
      </c>
      <c r="G2651">
        <v>59761</v>
      </c>
      <c r="H2651">
        <v>2248</v>
      </c>
      <c r="I2651">
        <v>636</v>
      </c>
      <c r="J2651">
        <v>215</v>
      </c>
      <c r="K2651">
        <v>4001.57</v>
      </c>
      <c r="L2651">
        <v>52123.15</v>
      </c>
      <c r="M2651">
        <v>158</v>
      </c>
      <c r="N2651">
        <v>26</v>
      </c>
      <c r="O2651" t="s">
        <v>23</v>
      </c>
    </row>
    <row r="2652" spans="1:15" x14ac:dyDescent="0.25">
      <c r="A2652" t="s">
        <v>65</v>
      </c>
      <c r="B2652" t="s">
        <v>66</v>
      </c>
      <c r="C2652" t="s">
        <v>604</v>
      </c>
      <c r="D2652" t="s">
        <v>68</v>
      </c>
      <c r="E2652" t="s">
        <v>37</v>
      </c>
      <c r="F2652" t="s">
        <v>32</v>
      </c>
      <c r="G2652">
        <v>18095</v>
      </c>
      <c r="H2652">
        <v>1455</v>
      </c>
      <c r="I2652">
        <v>546</v>
      </c>
      <c r="J2652">
        <v>246</v>
      </c>
      <c r="K2652">
        <v>559.01</v>
      </c>
      <c r="L2652">
        <v>53489.43</v>
      </c>
      <c r="M2652">
        <v>210</v>
      </c>
      <c r="N2652">
        <v>19</v>
      </c>
      <c r="O2652" t="s">
        <v>21</v>
      </c>
    </row>
    <row r="2653" spans="1:15" x14ac:dyDescent="0.25">
      <c r="A2653" t="s">
        <v>27</v>
      </c>
      <c r="B2653" t="s">
        <v>28</v>
      </c>
      <c r="C2653" t="s">
        <v>224</v>
      </c>
      <c r="D2653" t="s">
        <v>30</v>
      </c>
      <c r="E2653" t="s">
        <v>31</v>
      </c>
      <c r="F2653" t="s">
        <v>55</v>
      </c>
      <c r="G2653">
        <v>61905</v>
      </c>
      <c r="H2653">
        <v>3417</v>
      </c>
      <c r="I2653">
        <v>1867</v>
      </c>
      <c r="J2653">
        <v>402</v>
      </c>
      <c r="K2653">
        <v>764.87</v>
      </c>
      <c r="L2653">
        <v>165462.26</v>
      </c>
      <c r="M2653">
        <v>294</v>
      </c>
      <c r="N2653">
        <v>14</v>
      </c>
      <c r="O2653" t="s">
        <v>21</v>
      </c>
    </row>
    <row r="2654" spans="1:15" x14ac:dyDescent="0.25">
      <c r="A2654" t="s">
        <v>44</v>
      </c>
      <c r="B2654" t="s">
        <v>45</v>
      </c>
      <c r="C2654" t="s">
        <v>676</v>
      </c>
      <c r="D2654" t="s">
        <v>91</v>
      </c>
      <c r="E2654" t="s">
        <v>19</v>
      </c>
      <c r="F2654" t="s">
        <v>20</v>
      </c>
      <c r="G2654">
        <v>23091</v>
      </c>
      <c r="H2654">
        <v>683</v>
      </c>
      <c r="I2654">
        <v>245</v>
      </c>
      <c r="J2654">
        <v>76</v>
      </c>
      <c r="K2654">
        <v>5131.1899999999996</v>
      </c>
      <c r="L2654">
        <v>54619.44</v>
      </c>
      <c r="M2654">
        <v>42</v>
      </c>
      <c r="N2654">
        <v>27</v>
      </c>
      <c r="O2654" t="s">
        <v>43</v>
      </c>
    </row>
    <row r="2655" spans="1:15" x14ac:dyDescent="0.25">
      <c r="A2655" t="s">
        <v>60</v>
      </c>
      <c r="B2655" t="s">
        <v>61</v>
      </c>
      <c r="C2655" t="s">
        <v>689</v>
      </c>
      <c r="D2655" t="s">
        <v>63</v>
      </c>
      <c r="E2655" t="s">
        <v>64</v>
      </c>
      <c r="F2655" t="s">
        <v>55</v>
      </c>
      <c r="G2655">
        <v>28682</v>
      </c>
      <c r="H2655">
        <v>898</v>
      </c>
      <c r="I2655">
        <v>470</v>
      </c>
      <c r="J2655">
        <v>74</v>
      </c>
      <c r="K2655">
        <v>2280.67</v>
      </c>
      <c r="L2655">
        <v>17753.580000000002</v>
      </c>
      <c r="M2655">
        <v>53</v>
      </c>
      <c r="N2655">
        <v>25</v>
      </c>
      <c r="O2655" t="s">
        <v>23</v>
      </c>
    </row>
    <row r="2656" spans="1:15" x14ac:dyDescent="0.25">
      <c r="A2656" t="s">
        <v>38</v>
      </c>
      <c r="B2656" t="s">
        <v>39</v>
      </c>
      <c r="C2656" t="s">
        <v>94</v>
      </c>
      <c r="D2656" t="s">
        <v>49</v>
      </c>
      <c r="E2656" t="s">
        <v>42</v>
      </c>
      <c r="F2656" t="s">
        <v>55</v>
      </c>
      <c r="G2656">
        <v>23292</v>
      </c>
      <c r="H2656">
        <v>1120</v>
      </c>
      <c r="I2656">
        <v>376</v>
      </c>
      <c r="J2656">
        <v>65</v>
      </c>
      <c r="K2656">
        <v>2190.33</v>
      </c>
      <c r="L2656">
        <v>16848.11</v>
      </c>
      <c r="M2656">
        <v>43</v>
      </c>
      <c r="N2656">
        <v>14</v>
      </c>
      <c r="O2656" t="s">
        <v>23</v>
      </c>
    </row>
    <row r="2657" spans="1:15" x14ac:dyDescent="0.25">
      <c r="A2657" t="s">
        <v>178</v>
      </c>
      <c r="B2657" t="s">
        <v>179</v>
      </c>
      <c r="C2657" t="s">
        <v>592</v>
      </c>
      <c r="D2657" t="s">
        <v>95</v>
      </c>
      <c r="E2657" t="s">
        <v>64</v>
      </c>
      <c r="F2657" t="s">
        <v>26</v>
      </c>
      <c r="G2657">
        <v>27708</v>
      </c>
      <c r="H2657">
        <v>491</v>
      </c>
      <c r="I2657">
        <v>242</v>
      </c>
      <c r="J2657">
        <v>17</v>
      </c>
      <c r="K2657">
        <v>1210.95</v>
      </c>
      <c r="L2657">
        <v>2156.4299999999998</v>
      </c>
      <c r="M2657">
        <v>8</v>
      </c>
      <c r="N2657">
        <v>19</v>
      </c>
      <c r="O2657" t="s">
        <v>43</v>
      </c>
    </row>
    <row r="2658" spans="1:15" x14ac:dyDescent="0.25">
      <c r="A2658" t="s">
        <v>76</v>
      </c>
      <c r="B2658" t="s">
        <v>77</v>
      </c>
      <c r="C2658" t="s">
        <v>491</v>
      </c>
      <c r="D2658" t="s">
        <v>82</v>
      </c>
      <c r="E2658" t="s">
        <v>42</v>
      </c>
      <c r="F2658" t="s">
        <v>51</v>
      </c>
      <c r="G2658">
        <v>50034</v>
      </c>
      <c r="H2658">
        <v>1003</v>
      </c>
      <c r="I2658">
        <v>310</v>
      </c>
      <c r="J2658">
        <v>68</v>
      </c>
      <c r="K2658">
        <v>1419.8</v>
      </c>
      <c r="L2658">
        <v>11975.04</v>
      </c>
      <c r="M2658">
        <v>37</v>
      </c>
      <c r="N2658">
        <v>15</v>
      </c>
      <c r="O2658" t="s">
        <v>43</v>
      </c>
    </row>
    <row r="2659" spans="1:15" x14ac:dyDescent="0.25">
      <c r="A2659" t="s">
        <v>113</v>
      </c>
      <c r="B2659" t="s">
        <v>114</v>
      </c>
      <c r="C2659" t="s">
        <v>572</v>
      </c>
      <c r="D2659" t="s">
        <v>36</v>
      </c>
      <c r="E2659" t="s">
        <v>19</v>
      </c>
      <c r="F2659" t="s">
        <v>55</v>
      </c>
      <c r="G2659">
        <v>34014</v>
      </c>
      <c r="H2659">
        <v>1522</v>
      </c>
      <c r="I2659">
        <v>641</v>
      </c>
      <c r="J2659">
        <v>164</v>
      </c>
      <c r="K2659">
        <v>4751.66</v>
      </c>
      <c r="L2659">
        <v>41359.51</v>
      </c>
      <c r="M2659">
        <v>125</v>
      </c>
      <c r="N2659">
        <v>19</v>
      </c>
      <c r="O2659" t="s">
        <v>21</v>
      </c>
    </row>
    <row r="2660" spans="1:15" x14ac:dyDescent="0.25">
      <c r="A2660" t="s">
        <v>15</v>
      </c>
      <c r="B2660" t="s">
        <v>16</v>
      </c>
      <c r="C2660" t="s">
        <v>430</v>
      </c>
      <c r="D2660" t="s">
        <v>91</v>
      </c>
      <c r="E2660" t="s">
        <v>19</v>
      </c>
      <c r="F2660" t="s">
        <v>20</v>
      </c>
      <c r="G2660">
        <v>19261</v>
      </c>
      <c r="H2660">
        <v>537</v>
      </c>
      <c r="I2660">
        <v>187</v>
      </c>
      <c r="J2660">
        <v>61</v>
      </c>
      <c r="K2660">
        <v>5745.23</v>
      </c>
      <c r="L2660">
        <v>30263.71</v>
      </c>
      <c r="M2660">
        <v>31</v>
      </c>
      <c r="N2660">
        <v>29</v>
      </c>
      <c r="O2660" t="s">
        <v>23</v>
      </c>
    </row>
    <row r="2661" spans="1:15" x14ac:dyDescent="0.25">
      <c r="A2661" t="s">
        <v>72</v>
      </c>
      <c r="B2661" t="s">
        <v>73</v>
      </c>
      <c r="C2661" t="s">
        <v>519</v>
      </c>
      <c r="D2661" t="s">
        <v>86</v>
      </c>
      <c r="E2661" t="s">
        <v>31</v>
      </c>
      <c r="F2661" t="s">
        <v>51</v>
      </c>
      <c r="G2661">
        <v>59055</v>
      </c>
      <c r="H2661">
        <v>1883</v>
      </c>
      <c r="I2661">
        <v>906</v>
      </c>
      <c r="J2661">
        <v>172</v>
      </c>
      <c r="K2661">
        <v>3872.76</v>
      </c>
      <c r="L2661">
        <v>39914.67</v>
      </c>
      <c r="M2661">
        <v>112</v>
      </c>
      <c r="N2661">
        <v>11</v>
      </c>
      <c r="O2661" t="s">
        <v>21</v>
      </c>
    </row>
    <row r="2662" spans="1:15" x14ac:dyDescent="0.25">
      <c r="A2662" t="s">
        <v>65</v>
      </c>
      <c r="B2662" t="s">
        <v>66</v>
      </c>
      <c r="C2662" t="s">
        <v>302</v>
      </c>
      <c r="D2662" t="s">
        <v>103</v>
      </c>
      <c r="E2662" t="s">
        <v>37</v>
      </c>
      <c r="F2662" t="s">
        <v>20</v>
      </c>
      <c r="G2662">
        <v>27782</v>
      </c>
      <c r="H2662">
        <v>3581</v>
      </c>
      <c r="I2662">
        <v>1330</v>
      </c>
      <c r="J2662">
        <v>674</v>
      </c>
      <c r="K2662">
        <v>1455.14</v>
      </c>
      <c r="L2662">
        <v>160317.64000000001</v>
      </c>
      <c r="M2662">
        <v>606</v>
      </c>
      <c r="N2662">
        <v>11</v>
      </c>
      <c r="O2662" t="s">
        <v>23</v>
      </c>
    </row>
    <row r="2663" spans="1:15" x14ac:dyDescent="0.25">
      <c r="A2663" t="s">
        <v>44</v>
      </c>
      <c r="B2663" t="s">
        <v>45</v>
      </c>
      <c r="C2663" t="s">
        <v>187</v>
      </c>
      <c r="D2663" t="s">
        <v>91</v>
      </c>
      <c r="E2663" t="s">
        <v>19</v>
      </c>
      <c r="F2663" t="s">
        <v>51</v>
      </c>
      <c r="G2663">
        <v>24481</v>
      </c>
      <c r="H2663">
        <v>406</v>
      </c>
      <c r="I2663">
        <v>160</v>
      </c>
      <c r="J2663">
        <v>41</v>
      </c>
      <c r="K2663">
        <v>2784.08</v>
      </c>
      <c r="L2663">
        <v>23815.26</v>
      </c>
      <c r="M2663">
        <v>18</v>
      </c>
      <c r="N2663">
        <v>15</v>
      </c>
      <c r="O2663" t="s">
        <v>21</v>
      </c>
    </row>
    <row r="2664" spans="1:15" x14ac:dyDescent="0.25">
      <c r="A2664" t="s">
        <v>33</v>
      </c>
      <c r="B2664" t="s">
        <v>34</v>
      </c>
      <c r="C2664" t="s">
        <v>144</v>
      </c>
      <c r="D2664" t="s">
        <v>58</v>
      </c>
      <c r="E2664" t="s">
        <v>37</v>
      </c>
      <c r="F2664" t="s">
        <v>55</v>
      </c>
      <c r="G2664">
        <v>17606</v>
      </c>
      <c r="H2664">
        <v>1055</v>
      </c>
      <c r="I2664">
        <v>428</v>
      </c>
      <c r="J2664">
        <v>106</v>
      </c>
      <c r="K2664">
        <v>4178.12</v>
      </c>
      <c r="L2664">
        <v>28047.46</v>
      </c>
      <c r="M2664">
        <v>84</v>
      </c>
      <c r="N2664">
        <v>9</v>
      </c>
      <c r="O2664" t="s">
        <v>43</v>
      </c>
    </row>
    <row r="2665" spans="1:15" x14ac:dyDescent="0.25">
      <c r="A2665" t="s">
        <v>129</v>
      </c>
      <c r="B2665" t="s">
        <v>130</v>
      </c>
      <c r="C2665" t="s">
        <v>118</v>
      </c>
      <c r="D2665" t="s">
        <v>79</v>
      </c>
      <c r="E2665" t="s">
        <v>31</v>
      </c>
      <c r="F2665" t="s">
        <v>51</v>
      </c>
      <c r="G2665">
        <v>58905</v>
      </c>
      <c r="H2665">
        <v>1278</v>
      </c>
      <c r="I2665">
        <v>453</v>
      </c>
      <c r="J2665">
        <v>67</v>
      </c>
      <c r="K2665">
        <v>2092.4</v>
      </c>
      <c r="L2665">
        <v>11873.16</v>
      </c>
      <c r="M2665">
        <v>36</v>
      </c>
      <c r="N2665">
        <v>14</v>
      </c>
      <c r="O2665" t="s">
        <v>23</v>
      </c>
    </row>
    <row r="2666" spans="1:15" x14ac:dyDescent="0.25">
      <c r="A2666" t="s">
        <v>65</v>
      </c>
      <c r="B2666" t="s">
        <v>66</v>
      </c>
      <c r="C2666" t="s">
        <v>556</v>
      </c>
      <c r="D2666" t="s">
        <v>120</v>
      </c>
      <c r="E2666" t="s">
        <v>37</v>
      </c>
      <c r="F2666" t="s">
        <v>26</v>
      </c>
      <c r="G2666">
        <v>10556</v>
      </c>
      <c r="H2666">
        <v>900</v>
      </c>
      <c r="I2666">
        <v>328</v>
      </c>
      <c r="J2666">
        <v>127</v>
      </c>
      <c r="K2666">
        <v>492.57</v>
      </c>
      <c r="L2666">
        <v>40727.61</v>
      </c>
      <c r="M2666">
        <v>100</v>
      </c>
      <c r="N2666">
        <v>13</v>
      </c>
      <c r="O2666" t="s">
        <v>21</v>
      </c>
    </row>
    <row r="2667" spans="1:15" x14ac:dyDescent="0.25">
      <c r="A2667" t="s">
        <v>72</v>
      </c>
      <c r="B2667" t="s">
        <v>73</v>
      </c>
      <c r="C2667" t="s">
        <v>87</v>
      </c>
      <c r="D2667" t="s">
        <v>70</v>
      </c>
      <c r="E2667" t="s">
        <v>31</v>
      </c>
      <c r="F2667" t="s">
        <v>55</v>
      </c>
      <c r="G2667">
        <v>27874</v>
      </c>
      <c r="H2667">
        <v>831</v>
      </c>
      <c r="I2667">
        <v>263</v>
      </c>
      <c r="J2667">
        <v>56</v>
      </c>
      <c r="K2667">
        <v>2503.39</v>
      </c>
      <c r="L2667">
        <v>11885.41</v>
      </c>
      <c r="M2667">
        <v>30</v>
      </c>
      <c r="N2667">
        <v>24</v>
      </c>
      <c r="O2667" t="s">
        <v>43</v>
      </c>
    </row>
    <row r="2668" spans="1:15" x14ac:dyDescent="0.25">
      <c r="A2668" t="s">
        <v>15</v>
      </c>
      <c r="B2668" t="s">
        <v>16</v>
      </c>
      <c r="C2668" t="s">
        <v>250</v>
      </c>
      <c r="D2668" t="s">
        <v>18</v>
      </c>
      <c r="E2668" t="s">
        <v>19</v>
      </c>
      <c r="F2668" t="s">
        <v>51</v>
      </c>
      <c r="G2668">
        <v>14091</v>
      </c>
      <c r="H2668">
        <v>459</v>
      </c>
      <c r="I2668">
        <v>190</v>
      </c>
      <c r="J2668">
        <v>45</v>
      </c>
      <c r="K2668">
        <v>4610.32</v>
      </c>
      <c r="L2668">
        <v>31837.7</v>
      </c>
      <c r="M2668">
        <v>19</v>
      </c>
      <c r="N2668">
        <v>8</v>
      </c>
    </row>
    <row r="2669" spans="1:15" x14ac:dyDescent="0.25">
      <c r="A2669" t="s">
        <v>72</v>
      </c>
      <c r="B2669" t="s">
        <v>73</v>
      </c>
      <c r="C2669" t="s">
        <v>171</v>
      </c>
      <c r="D2669" t="s">
        <v>63</v>
      </c>
      <c r="E2669" t="s">
        <v>31</v>
      </c>
      <c r="F2669" t="s">
        <v>55</v>
      </c>
      <c r="G2669">
        <v>16433</v>
      </c>
      <c r="H2669">
        <v>479</v>
      </c>
      <c r="I2669">
        <v>128</v>
      </c>
      <c r="J2669">
        <v>51</v>
      </c>
      <c r="K2669">
        <v>941.74</v>
      </c>
      <c r="L2669">
        <v>10657.25</v>
      </c>
      <c r="M2669">
        <v>37</v>
      </c>
      <c r="N2669">
        <v>23</v>
      </c>
      <c r="O2669" t="s">
        <v>43</v>
      </c>
    </row>
    <row r="2670" spans="1:15" x14ac:dyDescent="0.25">
      <c r="A2670" t="s">
        <v>113</v>
      </c>
      <c r="B2670" t="s">
        <v>114</v>
      </c>
      <c r="C2670" t="s">
        <v>328</v>
      </c>
      <c r="D2670" t="s">
        <v>36</v>
      </c>
      <c r="E2670" t="s">
        <v>19</v>
      </c>
      <c r="F2670" t="s">
        <v>26</v>
      </c>
      <c r="G2670">
        <v>37160</v>
      </c>
      <c r="H2670">
        <v>1811</v>
      </c>
      <c r="I2670">
        <v>902</v>
      </c>
      <c r="J2670">
        <v>180</v>
      </c>
      <c r="K2670">
        <v>7710.21</v>
      </c>
      <c r="L2670">
        <v>44410.68</v>
      </c>
      <c r="M2670">
        <v>126</v>
      </c>
      <c r="N2670">
        <v>12</v>
      </c>
      <c r="O2670" t="s">
        <v>43</v>
      </c>
    </row>
    <row r="2671" spans="1:15" x14ac:dyDescent="0.25">
      <c r="A2671" t="s">
        <v>38</v>
      </c>
      <c r="B2671" t="s">
        <v>39</v>
      </c>
      <c r="C2671" t="s">
        <v>88</v>
      </c>
      <c r="D2671" t="s">
        <v>106</v>
      </c>
      <c r="E2671" t="s">
        <v>42</v>
      </c>
      <c r="F2671" t="s">
        <v>55</v>
      </c>
      <c r="G2671">
        <v>14722</v>
      </c>
      <c r="H2671">
        <v>548</v>
      </c>
      <c r="I2671">
        <v>195</v>
      </c>
      <c r="J2671">
        <v>44</v>
      </c>
      <c r="K2671">
        <v>1037.3900000000001</v>
      </c>
      <c r="L2671">
        <v>9941.93</v>
      </c>
      <c r="M2671">
        <v>26</v>
      </c>
      <c r="N2671">
        <v>17</v>
      </c>
      <c r="O2671" t="s">
        <v>43</v>
      </c>
    </row>
    <row r="2672" spans="1:15" x14ac:dyDescent="0.25">
      <c r="A2672" t="s">
        <v>72</v>
      </c>
      <c r="B2672" t="s">
        <v>73</v>
      </c>
      <c r="C2672" t="s">
        <v>156</v>
      </c>
      <c r="D2672" t="s">
        <v>70</v>
      </c>
      <c r="E2672" t="s">
        <v>31</v>
      </c>
      <c r="F2672" t="s">
        <v>32</v>
      </c>
      <c r="G2672">
        <v>54966</v>
      </c>
      <c r="H2672">
        <v>2699</v>
      </c>
      <c r="I2672">
        <v>1256</v>
      </c>
      <c r="J2672">
        <v>239</v>
      </c>
      <c r="K2672">
        <v>5920.28</v>
      </c>
      <c r="L2672">
        <v>59871.39</v>
      </c>
      <c r="M2672">
        <v>136</v>
      </c>
      <c r="N2672">
        <v>27</v>
      </c>
      <c r="O2672" t="s">
        <v>23</v>
      </c>
    </row>
    <row r="2673" spans="1:15" x14ac:dyDescent="0.25">
      <c r="A2673" t="s">
        <v>44</v>
      </c>
      <c r="B2673" t="s">
        <v>45</v>
      </c>
      <c r="C2673" t="s">
        <v>152</v>
      </c>
      <c r="D2673" t="s">
        <v>25</v>
      </c>
      <c r="E2673" t="s">
        <v>19</v>
      </c>
      <c r="F2673" t="s">
        <v>55</v>
      </c>
      <c r="G2673">
        <v>24322</v>
      </c>
      <c r="H2673">
        <v>405</v>
      </c>
      <c r="I2673">
        <v>110</v>
      </c>
      <c r="J2673">
        <v>47</v>
      </c>
      <c r="K2673">
        <v>3196.31</v>
      </c>
      <c r="L2673">
        <v>23817.78</v>
      </c>
      <c r="M2673">
        <v>27</v>
      </c>
      <c r="N2673">
        <v>18</v>
      </c>
      <c r="O2673" t="s">
        <v>23</v>
      </c>
    </row>
    <row r="2674" spans="1:15" x14ac:dyDescent="0.25">
      <c r="A2674" t="s">
        <v>52</v>
      </c>
      <c r="B2674" t="s">
        <v>53</v>
      </c>
      <c r="C2674" t="s">
        <v>182</v>
      </c>
      <c r="D2674" t="s">
        <v>30</v>
      </c>
      <c r="E2674" t="s">
        <v>37</v>
      </c>
      <c r="F2674" t="s">
        <v>20</v>
      </c>
      <c r="G2674">
        <v>58371</v>
      </c>
      <c r="H2674">
        <v>4376</v>
      </c>
      <c r="I2674">
        <v>1610</v>
      </c>
      <c r="J2674">
        <v>657</v>
      </c>
      <c r="K2674">
        <v>1107.99</v>
      </c>
      <c r="L2674">
        <v>177500.14</v>
      </c>
      <c r="M2674">
        <v>557</v>
      </c>
      <c r="N2674">
        <v>28</v>
      </c>
      <c r="O2674" t="s">
        <v>43</v>
      </c>
    </row>
    <row r="2675" spans="1:15" x14ac:dyDescent="0.25">
      <c r="A2675" t="s">
        <v>92</v>
      </c>
      <c r="B2675" t="s">
        <v>93</v>
      </c>
      <c r="C2675" t="s">
        <v>690</v>
      </c>
      <c r="D2675" t="s">
        <v>95</v>
      </c>
      <c r="E2675" t="s">
        <v>31</v>
      </c>
      <c r="F2675" t="s">
        <v>51</v>
      </c>
      <c r="G2675">
        <v>91306</v>
      </c>
      <c r="H2675">
        <v>1408</v>
      </c>
      <c r="I2675">
        <v>587</v>
      </c>
      <c r="J2675">
        <v>26</v>
      </c>
      <c r="K2675">
        <v>5150.57</v>
      </c>
      <c r="L2675">
        <v>4669.83</v>
      </c>
      <c r="M2675">
        <v>13</v>
      </c>
      <c r="N2675">
        <v>7</v>
      </c>
      <c r="O2675" t="s">
        <v>23</v>
      </c>
    </row>
    <row r="2676" spans="1:15" x14ac:dyDescent="0.25">
      <c r="A2676" t="s">
        <v>129</v>
      </c>
      <c r="B2676" t="s">
        <v>130</v>
      </c>
      <c r="C2676" t="s">
        <v>619</v>
      </c>
      <c r="D2676" t="s">
        <v>108</v>
      </c>
      <c r="E2676" t="s">
        <v>31</v>
      </c>
      <c r="F2676" t="s">
        <v>32</v>
      </c>
      <c r="G2676">
        <v>33500</v>
      </c>
      <c r="H2676">
        <v>462</v>
      </c>
      <c r="I2676">
        <v>116</v>
      </c>
      <c r="J2676">
        <v>18</v>
      </c>
      <c r="K2676">
        <v>1019.66</v>
      </c>
      <c r="L2676">
        <v>3591.28</v>
      </c>
      <c r="M2676">
        <v>10</v>
      </c>
      <c r="N2676">
        <v>27</v>
      </c>
      <c r="O2676" t="s">
        <v>43</v>
      </c>
    </row>
    <row r="2677" spans="1:15" x14ac:dyDescent="0.25">
      <c r="A2677" t="s">
        <v>27</v>
      </c>
      <c r="B2677" t="s">
        <v>28</v>
      </c>
      <c r="C2677" t="s">
        <v>272</v>
      </c>
      <c r="D2677" t="s">
        <v>89</v>
      </c>
      <c r="E2677" t="s">
        <v>31</v>
      </c>
      <c r="F2677" t="s">
        <v>20</v>
      </c>
      <c r="G2677">
        <v>21550</v>
      </c>
      <c r="H2677">
        <v>1683</v>
      </c>
      <c r="I2677">
        <v>637</v>
      </c>
      <c r="J2677">
        <v>181</v>
      </c>
      <c r="K2677">
        <v>853.34</v>
      </c>
      <c r="L2677">
        <v>55728.21</v>
      </c>
      <c r="M2677">
        <v>119</v>
      </c>
      <c r="N2677">
        <v>13</v>
      </c>
      <c r="O2677" t="s">
        <v>23</v>
      </c>
    </row>
    <row r="2678" spans="1:15" x14ac:dyDescent="0.25">
      <c r="A2678" t="s">
        <v>113</v>
      </c>
      <c r="B2678" t="s">
        <v>114</v>
      </c>
      <c r="C2678" t="s">
        <v>691</v>
      </c>
      <c r="D2678" t="s">
        <v>164</v>
      </c>
      <c r="E2678" t="s">
        <v>19</v>
      </c>
      <c r="F2678" t="s">
        <v>32</v>
      </c>
      <c r="G2678">
        <v>13213</v>
      </c>
      <c r="H2678">
        <v>623</v>
      </c>
      <c r="I2678">
        <v>264</v>
      </c>
      <c r="J2678">
        <v>59</v>
      </c>
      <c r="K2678">
        <v>2518.11</v>
      </c>
      <c r="L2678">
        <v>19558.560000000001</v>
      </c>
      <c r="M2678">
        <v>39</v>
      </c>
      <c r="N2678">
        <v>20</v>
      </c>
      <c r="O2678" t="s">
        <v>23</v>
      </c>
    </row>
    <row r="2679" spans="1:15" x14ac:dyDescent="0.25">
      <c r="A2679" t="s">
        <v>47</v>
      </c>
      <c r="B2679" t="s">
        <v>48</v>
      </c>
      <c r="C2679" t="s">
        <v>450</v>
      </c>
      <c r="D2679" t="s">
        <v>106</v>
      </c>
      <c r="E2679" t="s">
        <v>37</v>
      </c>
      <c r="F2679" t="s">
        <v>26</v>
      </c>
      <c r="G2679">
        <v>15664</v>
      </c>
      <c r="H2679">
        <v>769</v>
      </c>
      <c r="I2679">
        <v>408</v>
      </c>
      <c r="J2679">
        <v>60</v>
      </c>
      <c r="K2679">
        <v>2623.26</v>
      </c>
      <c r="L2679">
        <v>15495.99</v>
      </c>
      <c r="M2679">
        <v>34</v>
      </c>
      <c r="N2679">
        <v>30</v>
      </c>
      <c r="O2679" t="s">
        <v>21</v>
      </c>
    </row>
    <row r="2680" spans="1:15" x14ac:dyDescent="0.25">
      <c r="A2680" t="s">
        <v>27</v>
      </c>
      <c r="B2680" t="s">
        <v>28</v>
      </c>
      <c r="C2680" t="s">
        <v>468</v>
      </c>
      <c r="D2680" t="s">
        <v>89</v>
      </c>
      <c r="E2680" t="s">
        <v>31</v>
      </c>
      <c r="F2680" t="s">
        <v>55</v>
      </c>
      <c r="G2680">
        <v>38702</v>
      </c>
      <c r="H2680">
        <v>1641</v>
      </c>
      <c r="I2680">
        <v>428</v>
      </c>
      <c r="J2680">
        <v>237</v>
      </c>
      <c r="K2680">
        <v>709.71</v>
      </c>
      <c r="L2680">
        <v>90806.04</v>
      </c>
      <c r="M2680">
        <v>168</v>
      </c>
      <c r="N2680">
        <v>18</v>
      </c>
      <c r="O2680" t="s">
        <v>21</v>
      </c>
    </row>
    <row r="2681" spans="1:15" x14ac:dyDescent="0.25">
      <c r="A2681" t="s">
        <v>15</v>
      </c>
      <c r="B2681" t="s">
        <v>16</v>
      </c>
      <c r="C2681" t="s">
        <v>69</v>
      </c>
      <c r="D2681" t="s">
        <v>91</v>
      </c>
      <c r="E2681" t="s">
        <v>19</v>
      </c>
      <c r="F2681" t="s">
        <v>32</v>
      </c>
      <c r="G2681">
        <v>22295</v>
      </c>
      <c r="H2681">
        <v>359</v>
      </c>
      <c r="I2681">
        <v>169</v>
      </c>
      <c r="J2681">
        <v>26</v>
      </c>
      <c r="K2681">
        <v>3317.67</v>
      </c>
      <c r="L2681">
        <v>16612.919999999998</v>
      </c>
      <c r="M2681">
        <v>10</v>
      </c>
      <c r="N2681">
        <v>19</v>
      </c>
      <c r="O2681" t="s">
        <v>23</v>
      </c>
    </row>
    <row r="2682" spans="1:15" x14ac:dyDescent="0.25">
      <c r="A2682" t="s">
        <v>72</v>
      </c>
      <c r="B2682" t="s">
        <v>73</v>
      </c>
      <c r="C2682" t="s">
        <v>579</v>
      </c>
      <c r="D2682" t="s">
        <v>70</v>
      </c>
      <c r="E2682" t="s">
        <v>31</v>
      </c>
      <c r="F2682" t="s">
        <v>26</v>
      </c>
      <c r="G2682">
        <v>47452</v>
      </c>
      <c r="H2682">
        <v>1388</v>
      </c>
      <c r="I2682">
        <v>513</v>
      </c>
      <c r="J2682">
        <v>117</v>
      </c>
      <c r="K2682">
        <v>3977.12</v>
      </c>
      <c r="L2682">
        <v>29823.22</v>
      </c>
      <c r="M2682">
        <v>77</v>
      </c>
      <c r="N2682">
        <v>20</v>
      </c>
      <c r="O2682" t="s">
        <v>43</v>
      </c>
    </row>
    <row r="2683" spans="1:15" x14ac:dyDescent="0.25">
      <c r="A2683" t="s">
        <v>27</v>
      </c>
      <c r="B2683" t="s">
        <v>28</v>
      </c>
      <c r="C2683" t="s">
        <v>311</v>
      </c>
      <c r="D2683" t="s">
        <v>89</v>
      </c>
      <c r="E2683" t="s">
        <v>31</v>
      </c>
      <c r="F2683" t="s">
        <v>26</v>
      </c>
      <c r="G2683">
        <v>42062</v>
      </c>
      <c r="H2683">
        <v>3210</v>
      </c>
      <c r="I2683">
        <v>1555</v>
      </c>
      <c r="J2683">
        <v>465</v>
      </c>
      <c r="K2683">
        <v>1470</v>
      </c>
      <c r="L2683">
        <v>147538.67000000001</v>
      </c>
      <c r="M2683">
        <v>389</v>
      </c>
      <c r="N2683">
        <v>21</v>
      </c>
      <c r="O2683" t="s">
        <v>43</v>
      </c>
    </row>
    <row r="2684" spans="1:15" x14ac:dyDescent="0.25">
      <c r="A2684" t="s">
        <v>76</v>
      </c>
      <c r="B2684" t="s">
        <v>77</v>
      </c>
      <c r="C2684" t="s">
        <v>259</v>
      </c>
      <c r="D2684" t="s">
        <v>79</v>
      </c>
      <c r="E2684" t="s">
        <v>42</v>
      </c>
      <c r="F2684" t="s">
        <v>51</v>
      </c>
      <c r="G2684">
        <v>75633</v>
      </c>
      <c r="H2684">
        <v>1636</v>
      </c>
      <c r="I2684">
        <v>866</v>
      </c>
      <c r="J2684">
        <v>84</v>
      </c>
      <c r="K2684">
        <v>3521</v>
      </c>
      <c r="L2684">
        <v>19286.18</v>
      </c>
      <c r="M2684">
        <v>40</v>
      </c>
      <c r="N2684">
        <v>22</v>
      </c>
      <c r="O2684" t="s">
        <v>23</v>
      </c>
    </row>
    <row r="2685" spans="1:15" x14ac:dyDescent="0.25">
      <c r="A2685" t="s">
        <v>44</v>
      </c>
      <c r="B2685" t="s">
        <v>45</v>
      </c>
      <c r="C2685" t="s">
        <v>181</v>
      </c>
      <c r="D2685" t="s">
        <v>91</v>
      </c>
      <c r="E2685" t="s">
        <v>19</v>
      </c>
      <c r="F2685" t="s">
        <v>51</v>
      </c>
      <c r="G2685">
        <v>13325</v>
      </c>
      <c r="H2685">
        <v>295</v>
      </c>
      <c r="I2685">
        <v>98</v>
      </c>
      <c r="J2685">
        <v>37</v>
      </c>
      <c r="K2685">
        <v>2437.3000000000002</v>
      </c>
      <c r="L2685">
        <v>16652.169999999998</v>
      </c>
      <c r="M2685">
        <v>15</v>
      </c>
      <c r="N2685">
        <v>30</v>
      </c>
    </row>
    <row r="2686" spans="1:15" x14ac:dyDescent="0.25">
      <c r="A2686" t="s">
        <v>129</v>
      </c>
      <c r="B2686" t="s">
        <v>130</v>
      </c>
      <c r="C2686" t="s">
        <v>281</v>
      </c>
      <c r="D2686" t="s">
        <v>82</v>
      </c>
      <c r="E2686" t="s">
        <v>31</v>
      </c>
      <c r="F2686" t="s">
        <v>55</v>
      </c>
      <c r="G2686">
        <v>46930</v>
      </c>
      <c r="H2686">
        <v>659</v>
      </c>
      <c r="I2686">
        <v>293</v>
      </c>
      <c r="J2686">
        <v>31</v>
      </c>
      <c r="K2686">
        <v>1384.03</v>
      </c>
      <c r="L2686">
        <v>5898.87</v>
      </c>
      <c r="M2686">
        <v>15</v>
      </c>
      <c r="N2686">
        <v>19</v>
      </c>
      <c r="O2686" t="s">
        <v>43</v>
      </c>
    </row>
    <row r="2687" spans="1:15" x14ac:dyDescent="0.25">
      <c r="A2687" t="s">
        <v>178</v>
      </c>
      <c r="B2687" t="s">
        <v>179</v>
      </c>
      <c r="C2687" t="s">
        <v>332</v>
      </c>
      <c r="D2687" t="s">
        <v>95</v>
      </c>
      <c r="E2687" t="s">
        <v>64</v>
      </c>
      <c r="F2687" t="s">
        <v>55</v>
      </c>
      <c r="G2687">
        <v>35216</v>
      </c>
      <c r="H2687">
        <v>438</v>
      </c>
      <c r="I2687">
        <v>200</v>
      </c>
      <c r="J2687">
        <v>16</v>
      </c>
      <c r="K2687">
        <v>823.25</v>
      </c>
      <c r="L2687">
        <v>2334.04</v>
      </c>
      <c r="M2687">
        <v>6</v>
      </c>
      <c r="N2687">
        <v>18</v>
      </c>
      <c r="O2687" t="s">
        <v>23</v>
      </c>
    </row>
    <row r="2688" spans="1:15" x14ac:dyDescent="0.25">
      <c r="A2688" t="s">
        <v>60</v>
      </c>
      <c r="B2688" t="s">
        <v>61</v>
      </c>
      <c r="C2688" t="s">
        <v>487</v>
      </c>
      <c r="D2688" t="s">
        <v>70</v>
      </c>
      <c r="E2688" t="s">
        <v>64</v>
      </c>
      <c r="F2688" t="s">
        <v>51</v>
      </c>
      <c r="G2688">
        <v>25836</v>
      </c>
      <c r="H2688">
        <v>1033</v>
      </c>
      <c r="I2688">
        <v>379</v>
      </c>
      <c r="J2688">
        <v>108</v>
      </c>
      <c r="K2688">
        <v>2293.16</v>
      </c>
      <c r="L2688">
        <v>21064.720000000001</v>
      </c>
      <c r="M2688">
        <v>75</v>
      </c>
      <c r="N2688">
        <v>15</v>
      </c>
      <c r="O2688" t="s">
        <v>43</v>
      </c>
    </row>
    <row r="2689" spans="1:15" x14ac:dyDescent="0.25">
      <c r="A2689" t="s">
        <v>47</v>
      </c>
      <c r="B2689" t="s">
        <v>48</v>
      </c>
      <c r="C2689" t="s">
        <v>207</v>
      </c>
      <c r="D2689" t="s">
        <v>106</v>
      </c>
      <c r="E2689" t="s">
        <v>37</v>
      </c>
      <c r="F2689" t="s">
        <v>32</v>
      </c>
      <c r="G2689">
        <v>30463</v>
      </c>
      <c r="H2689">
        <v>1247</v>
      </c>
      <c r="I2689">
        <v>420</v>
      </c>
      <c r="J2689">
        <v>89</v>
      </c>
      <c r="K2689">
        <v>3227.26</v>
      </c>
      <c r="L2689">
        <v>20029.68</v>
      </c>
      <c r="M2689">
        <v>56</v>
      </c>
      <c r="N2689">
        <v>21</v>
      </c>
      <c r="O2689" t="s">
        <v>23</v>
      </c>
    </row>
    <row r="2690" spans="1:15" x14ac:dyDescent="0.25">
      <c r="A2690" t="s">
        <v>178</v>
      </c>
      <c r="B2690" t="s">
        <v>179</v>
      </c>
      <c r="C2690" t="s">
        <v>244</v>
      </c>
      <c r="D2690" t="s">
        <v>95</v>
      </c>
      <c r="E2690" t="s">
        <v>64</v>
      </c>
      <c r="F2690" t="s">
        <v>26</v>
      </c>
      <c r="G2690">
        <v>67235</v>
      </c>
      <c r="H2690">
        <v>710</v>
      </c>
      <c r="I2690">
        <v>191</v>
      </c>
      <c r="J2690">
        <v>12</v>
      </c>
      <c r="K2690">
        <v>2212.2800000000002</v>
      </c>
      <c r="L2690">
        <v>1849.78</v>
      </c>
      <c r="M2690">
        <v>4</v>
      </c>
      <c r="N2690">
        <v>7</v>
      </c>
      <c r="O2690" t="s">
        <v>23</v>
      </c>
    </row>
    <row r="2691" spans="1:15" x14ac:dyDescent="0.25">
      <c r="A2691" t="s">
        <v>33</v>
      </c>
      <c r="B2691" t="s">
        <v>34</v>
      </c>
      <c r="C2691" t="s">
        <v>494</v>
      </c>
      <c r="D2691" t="s">
        <v>164</v>
      </c>
      <c r="E2691" t="s">
        <v>37</v>
      </c>
      <c r="F2691" t="s">
        <v>20</v>
      </c>
      <c r="G2691">
        <v>39848</v>
      </c>
      <c r="H2691">
        <v>1903</v>
      </c>
      <c r="I2691">
        <v>503</v>
      </c>
      <c r="J2691">
        <v>266</v>
      </c>
      <c r="K2691">
        <v>6159.36</v>
      </c>
      <c r="L2691">
        <v>58671.57</v>
      </c>
      <c r="M2691">
        <v>222</v>
      </c>
      <c r="N2691">
        <v>12</v>
      </c>
      <c r="O2691" t="s">
        <v>21</v>
      </c>
    </row>
    <row r="2692" spans="1:15" x14ac:dyDescent="0.25">
      <c r="A2692" t="s">
        <v>27</v>
      </c>
      <c r="B2692" t="s">
        <v>28</v>
      </c>
      <c r="C2692" t="s">
        <v>245</v>
      </c>
      <c r="D2692" t="s">
        <v>30</v>
      </c>
      <c r="E2692" t="s">
        <v>31</v>
      </c>
      <c r="F2692" t="s">
        <v>51</v>
      </c>
      <c r="G2692">
        <v>32751</v>
      </c>
      <c r="H2692">
        <v>1852</v>
      </c>
      <c r="I2692">
        <v>565</v>
      </c>
      <c r="J2692">
        <v>180</v>
      </c>
      <c r="K2692">
        <v>998.44</v>
      </c>
      <c r="L2692">
        <v>51930.11</v>
      </c>
      <c r="M2692">
        <v>128</v>
      </c>
      <c r="N2692">
        <v>21</v>
      </c>
      <c r="O2692" t="s">
        <v>23</v>
      </c>
    </row>
    <row r="2693" spans="1:15" x14ac:dyDescent="0.25">
      <c r="A2693" t="s">
        <v>98</v>
      </c>
      <c r="B2693" t="s">
        <v>99</v>
      </c>
      <c r="C2693" t="s">
        <v>602</v>
      </c>
      <c r="D2693" t="s">
        <v>103</v>
      </c>
      <c r="E2693" t="s">
        <v>42</v>
      </c>
      <c r="F2693" t="s">
        <v>32</v>
      </c>
      <c r="G2693">
        <v>15093</v>
      </c>
      <c r="H2693">
        <v>1725</v>
      </c>
      <c r="I2693">
        <v>605</v>
      </c>
      <c r="J2693">
        <v>253</v>
      </c>
      <c r="K2693">
        <v>1336.68</v>
      </c>
      <c r="L2693">
        <v>84587.23</v>
      </c>
      <c r="M2693">
        <v>190</v>
      </c>
      <c r="N2693">
        <v>27</v>
      </c>
      <c r="O2693" t="s">
        <v>23</v>
      </c>
    </row>
    <row r="2694" spans="1:15" x14ac:dyDescent="0.25">
      <c r="A2694" t="s">
        <v>27</v>
      </c>
      <c r="B2694" t="s">
        <v>28</v>
      </c>
      <c r="C2694" t="s">
        <v>566</v>
      </c>
      <c r="D2694" t="s">
        <v>138</v>
      </c>
      <c r="E2694" t="s">
        <v>31</v>
      </c>
      <c r="F2694" t="s">
        <v>26</v>
      </c>
      <c r="G2694">
        <v>68386</v>
      </c>
      <c r="H2694">
        <v>3169</v>
      </c>
      <c r="I2694">
        <v>1668</v>
      </c>
      <c r="J2694">
        <v>494</v>
      </c>
      <c r="K2694">
        <v>944.42</v>
      </c>
      <c r="L2694">
        <v>183784.21</v>
      </c>
      <c r="M2694">
        <v>408</v>
      </c>
      <c r="N2694">
        <v>30</v>
      </c>
      <c r="O2694" t="s">
        <v>23</v>
      </c>
    </row>
    <row r="2695" spans="1:15" x14ac:dyDescent="0.25">
      <c r="A2695" t="s">
        <v>47</v>
      </c>
      <c r="B2695" t="s">
        <v>48</v>
      </c>
      <c r="C2695" t="s">
        <v>624</v>
      </c>
      <c r="D2695" t="s">
        <v>106</v>
      </c>
      <c r="E2695" t="s">
        <v>37</v>
      </c>
      <c r="F2695" t="s">
        <v>20</v>
      </c>
      <c r="G2695">
        <v>21686</v>
      </c>
      <c r="H2695">
        <v>954</v>
      </c>
      <c r="I2695">
        <v>345</v>
      </c>
      <c r="J2695">
        <v>67</v>
      </c>
      <c r="K2695">
        <v>2406.83</v>
      </c>
      <c r="L2695">
        <v>12111.76</v>
      </c>
      <c r="M2695">
        <v>44</v>
      </c>
      <c r="N2695">
        <v>17</v>
      </c>
      <c r="O2695" t="s">
        <v>43</v>
      </c>
    </row>
    <row r="2696" spans="1:15" x14ac:dyDescent="0.25">
      <c r="A2696" t="s">
        <v>15</v>
      </c>
      <c r="B2696" t="s">
        <v>16</v>
      </c>
      <c r="C2696" t="s">
        <v>378</v>
      </c>
      <c r="D2696" t="s">
        <v>91</v>
      </c>
      <c r="E2696" t="s">
        <v>19</v>
      </c>
      <c r="F2696" t="s">
        <v>32</v>
      </c>
      <c r="G2696">
        <v>14830</v>
      </c>
      <c r="H2696">
        <v>358</v>
      </c>
      <c r="I2696">
        <v>149</v>
      </c>
      <c r="J2696">
        <v>45</v>
      </c>
      <c r="K2696">
        <v>3810.94</v>
      </c>
      <c r="L2696">
        <v>20375.759999999998</v>
      </c>
      <c r="M2696">
        <v>24</v>
      </c>
      <c r="N2696">
        <v>28</v>
      </c>
      <c r="O2696" t="s">
        <v>23</v>
      </c>
    </row>
    <row r="2697" spans="1:15" x14ac:dyDescent="0.25">
      <c r="A2697" t="s">
        <v>72</v>
      </c>
      <c r="B2697" t="s">
        <v>73</v>
      </c>
      <c r="C2697" t="s">
        <v>133</v>
      </c>
      <c r="D2697" t="s">
        <v>70</v>
      </c>
      <c r="E2697" t="s">
        <v>31</v>
      </c>
      <c r="F2697" t="s">
        <v>32</v>
      </c>
      <c r="G2697">
        <v>59348</v>
      </c>
      <c r="H2697">
        <v>2582</v>
      </c>
      <c r="I2697">
        <v>825</v>
      </c>
      <c r="J2697">
        <v>231</v>
      </c>
      <c r="K2697">
        <v>6266.83</v>
      </c>
      <c r="L2697">
        <v>42314.18</v>
      </c>
      <c r="M2697">
        <v>131</v>
      </c>
      <c r="N2697">
        <v>10</v>
      </c>
      <c r="O2697" t="s">
        <v>23</v>
      </c>
    </row>
    <row r="2698" spans="1:15" x14ac:dyDescent="0.25">
      <c r="A2698" t="s">
        <v>76</v>
      </c>
      <c r="B2698" t="s">
        <v>77</v>
      </c>
      <c r="C2698" t="s">
        <v>180</v>
      </c>
      <c r="D2698" t="s">
        <v>82</v>
      </c>
      <c r="E2698" t="s">
        <v>42</v>
      </c>
      <c r="F2698" t="s">
        <v>51</v>
      </c>
      <c r="G2698">
        <v>62818</v>
      </c>
      <c r="H2698">
        <v>1090</v>
      </c>
      <c r="I2698">
        <v>439</v>
      </c>
      <c r="J2698">
        <v>72</v>
      </c>
      <c r="K2698">
        <v>1751.43</v>
      </c>
      <c r="L2698">
        <v>17976.939999999999</v>
      </c>
      <c r="M2698">
        <v>41</v>
      </c>
      <c r="N2698">
        <v>11</v>
      </c>
      <c r="O2698" t="s">
        <v>43</v>
      </c>
    </row>
    <row r="2699" spans="1:15" x14ac:dyDescent="0.25">
      <c r="A2699" t="s">
        <v>113</v>
      </c>
      <c r="B2699" t="s">
        <v>114</v>
      </c>
      <c r="C2699" t="s">
        <v>199</v>
      </c>
      <c r="D2699" t="s">
        <v>58</v>
      </c>
      <c r="E2699" t="s">
        <v>19</v>
      </c>
      <c r="F2699" t="s">
        <v>51</v>
      </c>
      <c r="G2699">
        <v>29884</v>
      </c>
      <c r="H2699">
        <v>1746</v>
      </c>
      <c r="I2699">
        <v>846</v>
      </c>
      <c r="J2699">
        <v>163</v>
      </c>
      <c r="K2699">
        <v>7425.56</v>
      </c>
      <c r="L2699">
        <v>55593.11</v>
      </c>
      <c r="M2699">
        <v>98</v>
      </c>
      <c r="N2699">
        <v>22</v>
      </c>
      <c r="O2699" t="s">
        <v>23</v>
      </c>
    </row>
    <row r="2700" spans="1:15" x14ac:dyDescent="0.25">
      <c r="A2700" t="s">
        <v>27</v>
      </c>
      <c r="B2700" t="s">
        <v>28</v>
      </c>
      <c r="C2700" t="s">
        <v>278</v>
      </c>
      <c r="D2700" t="s">
        <v>138</v>
      </c>
      <c r="E2700" t="s">
        <v>31</v>
      </c>
      <c r="F2700" t="s">
        <v>32</v>
      </c>
      <c r="G2700">
        <v>46909</v>
      </c>
      <c r="H2700">
        <v>2382</v>
      </c>
      <c r="I2700">
        <v>874</v>
      </c>
      <c r="J2700">
        <v>285</v>
      </c>
      <c r="K2700">
        <v>996.53</v>
      </c>
      <c r="L2700">
        <v>95775.79</v>
      </c>
      <c r="M2700">
        <v>241</v>
      </c>
      <c r="N2700">
        <v>19</v>
      </c>
      <c r="O2700" t="s">
        <v>23</v>
      </c>
    </row>
    <row r="2701" spans="1:15" x14ac:dyDescent="0.25">
      <c r="A2701" t="s">
        <v>33</v>
      </c>
      <c r="B2701" t="s">
        <v>34</v>
      </c>
      <c r="C2701" t="s">
        <v>532</v>
      </c>
      <c r="D2701" t="s">
        <v>36</v>
      </c>
      <c r="E2701" t="s">
        <v>37</v>
      </c>
      <c r="F2701" t="s">
        <v>26</v>
      </c>
      <c r="G2701">
        <v>42160</v>
      </c>
      <c r="H2701">
        <v>1653</v>
      </c>
      <c r="I2701">
        <v>901</v>
      </c>
      <c r="J2701">
        <v>230</v>
      </c>
      <c r="K2701">
        <v>4564.6099999999997</v>
      </c>
      <c r="L2701">
        <v>62021.35</v>
      </c>
      <c r="M2701">
        <v>180</v>
      </c>
      <c r="N2701">
        <v>19</v>
      </c>
      <c r="O2701" t="s">
        <v>21</v>
      </c>
    </row>
    <row r="2702" spans="1:15" x14ac:dyDescent="0.25">
      <c r="A2702" t="s">
        <v>72</v>
      </c>
      <c r="B2702" t="s">
        <v>73</v>
      </c>
      <c r="C2702" t="s">
        <v>400</v>
      </c>
      <c r="D2702" t="s">
        <v>86</v>
      </c>
      <c r="E2702" t="s">
        <v>31</v>
      </c>
      <c r="F2702" t="s">
        <v>32</v>
      </c>
      <c r="G2702">
        <v>33863</v>
      </c>
      <c r="H2702">
        <v>1466</v>
      </c>
      <c r="I2702">
        <v>662</v>
      </c>
      <c r="J2702">
        <v>128</v>
      </c>
      <c r="K2702">
        <v>3766.12</v>
      </c>
      <c r="L2702">
        <v>25283.66</v>
      </c>
      <c r="M2702">
        <v>86</v>
      </c>
      <c r="N2702">
        <v>21</v>
      </c>
      <c r="O2702" t="s">
        <v>43</v>
      </c>
    </row>
    <row r="2703" spans="1:15" x14ac:dyDescent="0.25">
      <c r="A2703" t="s">
        <v>113</v>
      </c>
      <c r="B2703" t="s">
        <v>114</v>
      </c>
      <c r="C2703" t="s">
        <v>688</v>
      </c>
      <c r="D2703" t="s">
        <v>170</v>
      </c>
      <c r="E2703" t="s">
        <v>19</v>
      </c>
      <c r="F2703" t="s">
        <v>26</v>
      </c>
      <c r="G2703">
        <v>45229</v>
      </c>
      <c r="H2703">
        <v>1709</v>
      </c>
      <c r="I2703">
        <v>678</v>
      </c>
      <c r="J2703">
        <v>193</v>
      </c>
      <c r="K2703">
        <v>5165.08</v>
      </c>
      <c r="L2703">
        <v>63237.279999999999</v>
      </c>
      <c r="M2703">
        <v>117</v>
      </c>
      <c r="N2703">
        <v>23</v>
      </c>
      <c r="O2703" t="s">
        <v>21</v>
      </c>
    </row>
    <row r="2704" spans="1:15" x14ac:dyDescent="0.25">
      <c r="A2704" t="s">
        <v>65</v>
      </c>
      <c r="B2704" t="s">
        <v>66</v>
      </c>
      <c r="C2704" t="s">
        <v>222</v>
      </c>
      <c r="D2704" t="s">
        <v>103</v>
      </c>
      <c r="E2704" t="s">
        <v>37</v>
      </c>
      <c r="F2704" t="s">
        <v>26</v>
      </c>
      <c r="G2704">
        <v>26420</v>
      </c>
      <c r="H2704">
        <v>3514</v>
      </c>
      <c r="I2704">
        <v>1311</v>
      </c>
      <c r="J2704">
        <v>428</v>
      </c>
      <c r="K2704">
        <v>2349.77</v>
      </c>
      <c r="L2704">
        <v>102915.86</v>
      </c>
      <c r="M2704">
        <v>301</v>
      </c>
      <c r="N2704">
        <v>11</v>
      </c>
      <c r="O2704" t="s">
        <v>21</v>
      </c>
    </row>
    <row r="2705" spans="1:15" x14ac:dyDescent="0.25">
      <c r="A2705" t="s">
        <v>27</v>
      </c>
      <c r="B2705" t="s">
        <v>28</v>
      </c>
      <c r="C2705" t="s">
        <v>440</v>
      </c>
      <c r="D2705" t="s">
        <v>138</v>
      </c>
      <c r="E2705" t="s">
        <v>31</v>
      </c>
      <c r="F2705" t="s">
        <v>32</v>
      </c>
      <c r="G2705">
        <v>43266</v>
      </c>
      <c r="H2705">
        <v>2371</v>
      </c>
      <c r="I2705">
        <v>1274</v>
      </c>
      <c r="J2705">
        <v>368</v>
      </c>
      <c r="K2705">
        <v>1327.81</v>
      </c>
      <c r="L2705">
        <v>112028.88</v>
      </c>
      <c r="M2705">
        <v>265</v>
      </c>
      <c r="N2705">
        <v>15</v>
      </c>
      <c r="O2705" t="s">
        <v>21</v>
      </c>
    </row>
    <row r="2706" spans="1:15" x14ac:dyDescent="0.25">
      <c r="A2706" t="s">
        <v>98</v>
      </c>
      <c r="B2706" t="s">
        <v>99</v>
      </c>
      <c r="C2706" t="s">
        <v>692</v>
      </c>
      <c r="D2706" t="s">
        <v>103</v>
      </c>
      <c r="E2706" t="s">
        <v>42</v>
      </c>
      <c r="F2706" t="s">
        <v>55</v>
      </c>
      <c r="G2706">
        <v>29736</v>
      </c>
      <c r="H2706">
        <v>3726</v>
      </c>
      <c r="I2706">
        <v>1750</v>
      </c>
      <c r="J2706">
        <v>780</v>
      </c>
      <c r="K2706">
        <v>1730.1</v>
      </c>
      <c r="L2706">
        <v>290094.52</v>
      </c>
      <c r="M2706">
        <v>587</v>
      </c>
      <c r="N2706">
        <v>11</v>
      </c>
      <c r="O2706" t="s">
        <v>23</v>
      </c>
    </row>
    <row r="2707" spans="1:15" x14ac:dyDescent="0.25">
      <c r="A2707" t="s">
        <v>44</v>
      </c>
      <c r="B2707" t="s">
        <v>45</v>
      </c>
      <c r="C2707" t="s">
        <v>197</v>
      </c>
      <c r="D2707" t="s">
        <v>18</v>
      </c>
      <c r="E2707" t="s">
        <v>19</v>
      </c>
      <c r="F2707" t="s">
        <v>51</v>
      </c>
      <c r="G2707">
        <v>23024</v>
      </c>
      <c r="H2707">
        <v>486</v>
      </c>
      <c r="I2707">
        <v>231</v>
      </c>
      <c r="J2707">
        <v>44</v>
      </c>
      <c r="K2707">
        <v>4221.0200000000004</v>
      </c>
      <c r="L2707">
        <v>27778.22</v>
      </c>
      <c r="M2707">
        <v>24</v>
      </c>
      <c r="N2707">
        <v>17</v>
      </c>
      <c r="O2707" t="s">
        <v>21</v>
      </c>
    </row>
    <row r="2708" spans="1:15" x14ac:dyDescent="0.25">
      <c r="A2708" t="s">
        <v>44</v>
      </c>
      <c r="B2708" t="s">
        <v>45</v>
      </c>
      <c r="C2708" t="s">
        <v>499</v>
      </c>
      <c r="D2708" t="s">
        <v>25</v>
      </c>
      <c r="E2708" t="s">
        <v>19</v>
      </c>
      <c r="F2708" t="s">
        <v>26</v>
      </c>
      <c r="G2708">
        <v>19298</v>
      </c>
      <c r="H2708">
        <v>523</v>
      </c>
      <c r="J2708">
        <v>42</v>
      </c>
      <c r="K2708">
        <v>4245.6099999999997</v>
      </c>
      <c r="L2708">
        <v>30404.57</v>
      </c>
      <c r="M2708">
        <v>23</v>
      </c>
      <c r="N2708">
        <v>10</v>
      </c>
      <c r="O2708" t="s">
        <v>23</v>
      </c>
    </row>
    <row r="2709" spans="1:15" x14ac:dyDescent="0.25">
      <c r="A2709" t="s">
        <v>15</v>
      </c>
      <c r="B2709" t="s">
        <v>16</v>
      </c>
      <c r="C2709" t="s">
        <v>538</v>
      </c>
      <c r="D2709" t="s">
        <v>18</v>
      </c>
      <c r="E2709" t="s">
        <v>19</v>
      </c>
      <c r="F2709" t="s">
        <v>55</v>
      </c>
      <c r="G2709">
        <v>18036</v>
      </c>
      <c r="H2709">
        <v>471</v>
      </c>
      <c r="I2709">
        <v>141</v>
      </c>
      <c r="J2709">
        <v>40</v>
      </c>
      <c r="K2709">
        <v>4466.33</v>
      </c>
      <c r="L2709">
        <v>18214.189999999999</v>
      </c>
      <c r="M2709">
        <v>22</v>
      </c>
      <c r="N2709">
        <v>26</v>
      </c>
      <c r="O2709" t="s">
        <v>23</v>
      </c>
    </row>
    <row r="2710" spans="1:15" x14ac:dyDescent="0.25">
      <c r="A2710" t="s">
        <v>113</v>
      </c>
      <c r="B2710" t="s">
        <v>114</v>
      </c>
      <c r="C2710" t="s">
        <v>313</v>
      </c>
      <c r="D2710" t="s">
        <v>36</v>
      </c>
      <c r="E2710" t="s">
        <v>19</v>
      </c>
      <c r="F2710" t="s">
        <v>20</v>
      </c>
      <c r="G2710">
        <v>24291</v>
      </c>
      <c r="H2710">
        <v>1221</v>
      </c>
      <c r="I2710">
        <v>347</v>
      </c>
      <c r="J2710">
        <v>109</v>
      </c>
      <c r="K2710">
        <v>4630.83</v>
      </c>
      <c r="L2710">
        <v>34688.769999999997</v>
      </c>
      <c r="M2710">
        <v>70</v>
      </c>
      <c r="N2710">
        <v>8</v>
      </c>
      <c r="O2710" t="s">
        <v>23</v>
      </c>
    </row>
    <row r="2711" spans="1:15" x14ac:dyDescent="0.25">
      <c r="A2711" t="s">
        <v>52</v>
      </c>
      <c r="B2711" t="s">
        <v>53</v>
      </c>
      <c r="C2711" t="s">
        <v>445</v>
      </c>
      <c r="D2711" t="s">
        <v>89</v>
      </c>
      <c r="E2711" t="s">
        <v>37</v>
      </c>
      <c r="F2711" t="s">
        <v>20</v>
      </c>
      <c r="G2711">
        <v>38777</v>
      </c>
      <c r="H2711">
        <v>2586</v>
      </c>
      <c r="I2711">
        <v>795</v>
      </c>
      <c r="J2711">
        <v>303</v>
      </c>
      <c r="K2711">
        <v>751.2</v>
      </c>
      <c r="L2711">
        <v>97387.35</v>
      </c>
      <c r="M2711">
        <v>206</v>
      </c>
      <c r="N2711">
        <v>23</v>
      </c>
      <c r="O2711" t="s">
        <v>21</v>
      </c>
    </row>
    <row r="2712" spans="1:15" x14ac:dyDescent="0.25">
      <c r="A2712" t="s">
        <v>65</v>
      </c>
      <c r="B2712" t="s">
        <v>66</v>
      </c>
      <c r="C2712" t="s">
        <v>227</v>
      </c>
      <c r="D2712" t="s">
        <v>103</v>
      </c>
      <c r="E2712" t="s">
        <v>37</v>
      </c>
      <c r="F2712" t="s">
        <v>55</v>
      </c>
      <c r="G2712">
        <v>17381</v>
      </c>
      <c r="H2712">
        <v>2414</v>
      </c>
      <c r="I2712">
        <v>845</v>
      </c>
      <c r="J2712">
        <v>328</v>
      </c>
      <c r="K2712">
        <v>1784.9</v>
      </c>
      <c r="L2712">
        <v>76662.7</v>
      </c>
      <c r="M2712">
        <v>284</v>
      </c>
      <c r="N2712">
        <v>20</v>
      </c>
      <c r="O2712" t="s">
        <v>21</v>
      </c>
    </row>
    <row r="2713" spans="1:15" x14ac:dyDescent="0.25">
      <c r="A2713" t="s">
        <v>76</v>
      </c>
      <c r="B2713" t="s">
        <v>77</v>
      </c>
      <c r="C2713" t="s">
        <v>492</v>
      </c>
      <c r="D2713" t="s">
        <v>82</v>
      </c>
      <c r="E2713" t="s">
        <v>42</v>
      </c>
      <c r="F2713" t="s">
        <v>20</v>
      </c>
      <c r="G2713">
        <v>88950</v>
      </c>
      <c r="H2713">
        <v>1482</v>
      </c>
      <c r="I2713">
        <v>587</v>
      </c>
      <c r="J2713">
        <v>59</v>
      </c>
      <c r="K2713">
        <v>3158.46</v>
      </c>
      <c r="L2713">
        <v>14626.53</v>
      </c>
      <c r="M2713">
        <v>34</v>
      </c>
      <c r="N2713">
        <v>25</v>
      </c>
      <c r="O2713" t="s">
        <v>23</v>
      </c>
    </row>
    <row r="2714" spans="1:15" x14ac:dyDescent="0.25">
      <c r="A2714" t="s">
        <v>65</v>
      </c>
      <c r="B2714" t="s">
        <v>66</v>
      </c>
      <c r="C2714" t="s">
        <v>312</v>
      </c>
      <c r="D2714" t="s">
        <v>103</v>
      </c>
      <c r="E2714" t="s">
        <v>37</v>
      </c>
      <c r="F2714" t="s">
        <v>32</v>
      </c>
      <c r="G2714">
        <v>23714</v>
      </c>
      <c r="H2714">
        <v>3294</v>
      </c>
      <c r="I2714">
        <v>867</v>
      </c>
      <c r="J2714">
        <v>662</v>
      </c>
      <c r="K2714">
        <v>1213.6099999999999</v>
      </c>
      <c r="L2714">
        <v>187421.64</v>
      </c>
      <c r="M2714">
        <v>463</v>
      </c>
      <c r="N2714">
        <v>15</v>
      </c>
      <c r="O2714" t="s">
        <v>43</v>
      </c>
    </row>
    <row r="2715" spans="1:15" x14ac:dyDescent="0.25">
      <c r="A2715" t="s">
        <v>44</v>
      </c>
      <c r="B2715" t="s">
        <v>45</v>
      </c>
      <c r="C2715" t="s">
        <v>167</v>
      </c>
      <c r="D2715" t="s">
        <v>91</v>
      </c>
      <c r="E2715" t="s">
        <v>19</v>
      </c>
      <c r="F2715" t="s">
        <v>51</v>
      </c>
      <c r="G2715">
        <v>17617</v>
      </c>
      <c r="H2715">
        <v>598</v>
      </c>
      <c r="I2715">
        <v>154</v>
      </c>
      <c r="J2715">
        <v>53</v>
      </c>
      <c r="K2715">
        <v>4393.17</v>
      </c>
      <c r="L2715">
        <v>32644.63</v>
      </c>
      <c r="M2715">
        <v>22</v>
      </c>
      <c r="N2715">
        <v>23</v>
      </c>
      <c r="O2715" t="s">
        <v>23</v>
      </c>
    </row>
    <row r="2716" spans="1:15" x14ac:dyDescent="0.25">
      <c r="A2716" t="s">
        <v>15</v>
      </c>
      <c r="B2716" t="s">
        <v>16</v>
      </c>
      <c r="C2716" t="s">
        <v>606</v>
      </c>
      <c r="D2716" t="s">
        <v>25</v>
      </c>
      <c r="E2716" t="s">
        <v>19</v>
      </c>
      <c r="F2716" t="s">
        <v>26</v>
      </c>
      <c r="G2716">
        <v>12393</v>
      </c>
      <c r="H2716">
        <v>339</v>
      </c>
      <c r="I2716">
        <v>161</v>
      </c>
      <c r="J2716">
        <v>38</v>
      </c>
      <c r="K2716">
        <v>2087.38</v>
      </c>
      <c r="L2716">
        <v>25354.31</v>
      </c>
      <c r="M2716">
        <v>18</v>
      </c>
      <c r="N2716">
        <v>21</v>
      </c>
      <c r="O2716" t="s">
        <v>43</v>
      </c>
    </row>
    <row r="2717" spans="1:15" x14ac:dyDescent="0.25">
      <c r="A2717" t="s">
        <v>92</v>
      </c>
      <c r="B2717" t="s">
        <v>93</v>
      </c>
      <c r="C2717" t="s">
        <v>519</v>
      </c>
      <c r="D2717" t="s">
        <v>95</v>
      </c>
      <c r="E2717" t="s">
        <v>31</v>
      </c>
      <c r="F2717" t="s">
        <v>51</v>
      </c>
      <c r="G2717">
        <v>89640</v>
      </c>
      <c r="H2717">
        <v>634</v>
      </c>
      <c r="I2717">
        <v>266</v>
      </c>
      <c r="J2717">
        <v>20</v>
      </c>
      <c r="K2717">
        <v>2156.67</v>
      </c>
      <c r="L2717">
        <v>3615.31</v>
      </c>
      <c r="M2717">
        <v>9</v>
      </c>
      <c r="N2717">
        <v>10</v>
      </c>
      <c r="O2717" t="s">
        <v>21</v>
      </c>
    </row>
    <row r="2718" spans="1:15" x14ac:dyDescent="0.25">
      <c r="A2718" t="s">
        <v>60</v>
      </c>
      <c r="B2718" t="s">
        <v>61</v>
      </c>
      <c r="C2718" t="s">
        <v>189</v>
      </c>
      <c r="D2718" t="s">
        <v>63</v>
      </c>
      <c r="E2718" t="s">
        <v>64</v>
      </c>
      <c r="F2718" t="s">
        <v>26</v>
      </c>
      <c r="G2718">
        <v>59466</v>
      </c>
      <c r="H2718">
        <v>2433</v>
      </c>
      <c r="I2718">
        <v>828</v>
      </c>
      <c r="J2718">
        <v>263</v>
      </c>
      <c r="K2718">
        <v>5397.26</v>
      </c>
      <c r="L2718">
        <v>49921.05</v>
      </c>
      <c r="M2718">
        <v>158</v>
      </c>
      <c r="N2718">
        <v>14</v>
      </c>
      <c r="O2718" t="s">
        <v>23</v>
      </c>
    </row>
    <row r="2719" spans="1:15" x14ac:dyDescent="0.25">
      <c r="A2719" t="s">
        <v>15</v>
      </c>
      <c r="B2719" t="s">
        <v>16</v>
      </c>
      <c r="C2719" t="s">
        <v>252</v>
      </c>
      <c r="D2719" t="s">
        <v>25</v>
      </c>
      <c r="E2719" t="s">
        <v>19</v>
      </c>
      <c r="F2719" t="s">
        <v>32</v>
      </c>
      <c r="G2719">
        <v>13165</v>
      </c>
      <c r="H2719">
        <v>254</v>
      </c>
      <c r="I2719">
        <v>77</v>
      </c>
      <c r="J2719">
        <v>24</v>
      </c>
      <c r="K2719">
        <v>2510.9899999999998</v>
      </c>
      <c r="L2719">
        <v>14797.92</v>
      </c>
      <c r="M2719">
        <v>13</v>
      </c>
      <c r="N2719">
        <v>21</v>
      </c>
      <c r="O2719" t="s">
        <v>21</v>
      </c>
    </row>
    <row r="2720" spans="1:15" x14ac:dyDescent="0.25">
      <c r="A2720" t="s">
        <v>76</v>
      </c>
      <c r="B2720" t="s">
        <v>77</v>
      </c>
      <c r="C2720" t="s">
        <v>301</v>
      </c>
      <c r="D2720" t="s">
        <v>108</v>
      </c>
      <c r="E2720" t="s">
        <v>42</v>
      </c>
      <c r="F2720" t="s">
        <v>32</v>
      </c>
      <c r="G2720">
        <v>77558</v>
      </c>
      <c r="H2720">
        <v>1361</v>
      </c>
      <c r="I2720">
        <v>552</v>
      </c>
      <c r="J2720">
        <v>63</v>
      </c>
      <c r="K2720">
        <v>2168</v>
      </c>
      <c r="L2720">
        <v>10977.95</v>
      </c>
      <c r="M2720">
        <v>38</v>
      </c>
      <c r="N2720">
        <v>26</v>
      </c>
      <c r="O2720" t="s">
        <v>23</v>
      </c>
    </row>
    <row r="2721" spans="1:15" x14ac:dyDescent="0.25">
      <c r="A2721" t="s">
        <v>113</v>
      </c>
      <c r="B2721" t="s">
        <v>114</v>
      </c>
      <c r="C2721" t="s">
        <v>491</v>
      </c>
      <c r="D2721" t="s">
        <v>164</v>
      </c>
      <c r="E2721" t="s">
        <v>19</v>
      </c>
      <c r="F2721" t="s">
        <v>20</v>
      </c>
      <c r="G2721">
        <v>43139</v>
      </c>
      <c r="H2721">
        <v>2554</v>
      </c>
      <c r="I2721">
        <v>734</v>
      </c>
      <c r="J2721">
        <v>234</v>
      </c>
      <c r="K2721">
        <v>10623.44</v>
      </c>
      <c r="L2721">
        <v>52653.43</v>
      </c>
      <c r="M2721">
        <v>141</v>
      </c>
      <c r="N2721">
        <v>10</v>
      </c>
      <c r="O2721" t="s">
        <v>21</v>
      </c>
    </row>
    <row r="2722" spans="1:15" x14ac:dyDescent="0.25">
      <c r="A2722" t="s">
        <v>92</v>
      </c>
      <c r="B2722" t="s">
        <v>93</v>
      </c>
      <c r="C2722" t="s">
        <v>680</v>
      </c>
      <c r="D2722" t="s">
        <v>95</v>
      </c>
      <c r="E2722" t="s">
        <v>31</v>
      </c>
      <c r="F2722" t="s">
        <v>26</v>
      </c>
      <c r="G2722">
        <v>24528</v>
      </c>
      <c r="H2722">
        <v>229</v>
      </c>
      <c r="I2722">
        <v>77</v>
      </c>
      <c r="J2722">
        <v>7</v>
      </c>
      <c r="K2722">
        <v>555.64</v>
      </c>
      <c r="L2722">
        <v>1215.8399999999999</v>
      </c>
      <c r="M2722">
        <v>2</v>
      </c>
      <c r="N2722">
        <v>19</v>
      </c>
      <c r="O2722" t="s">
        <v>21</v>
      </c>
    </row>
    <row r="2723" spans="1:15" x14ac:dyDescent="0.25">
      <c r="A2723" t="s">
        <v>33</v>
      </c>
      <c r="B2723" t="s">
        <v>34</v>
      </c>
      <c r="C2723" t="s">
        <v>349</v>
      </c>
      <c r="D2723" t="s">
        <v>170</v>
      </c>
      <c r="E2723" t="s">
        <v>37</v>
      </c>
      <c r="F2723" t="s">
        <v>51</v>
      </c>
      <c r="G2723">
        <v>31059</v>
      </c>
      <c r="H2723">
        <v>1111</v>
      </c>
      <c r="I2723">
        <v>290</v>
      </c>
      <c r="J2723">
        <v>115</v>
      </c>
      <c r="K2723">
        <v>4183.99</v>
      </c>
      <c r="L2723">
        <v>31673.43</v>
      </c>
      <c r="M2723">
        <v>81</v>
      </c>
      <c r="N2723">
        <v>19</v>
      </c>
      <c r="O2723" t="s">
        <v>23</v>
      </c>
    </row>
    <row r="2724" spans="1:15" x14ac:dyDescent="0.25">
      <c r="A2724" t="s">
        <v>65</v>
      </c>
      <c r="B2724" t="s">
        <v>66</v>
      </c>
      <c r="C2724" t="s">
        <v>192</v>
      </c>
      <c r="D2724" t="s">
        <v>68</v>
      </c>
      <c r="E2724" t="s">
        <v>37</v>
      </c>
      <c r="F2724" t="s">
        <v>55</v>
      </c>
      <c r="G2724">
        <v>8190</v>
      </c>
      <c r="H2724">
        <v>1204</v>
      </c>
      <c r="I2724">
        <v>636</v>
      </c>
      <c r="J2724">
        <v>261</v>
      </c>
      <c r="K2724">
        <v>709.51</v>
      </c>
      <c r="L2724">
        <v>71875.539999999994</v>
      </c>
      <c r="M2724">
        <v>202</v>
      </c>
      <c r="N2724">
        <v>17</v>
      </c>
      <c r="O2724" t="s">
        <v>43</v>
      </c>
    </row>
    <row r="2725" spans="1:15" x14ac:dyDescent="0.25">
      <c r="A2725" t="s">
        <v>47</v>
      </c>
      <c r="B2725" t="s">
        <v>48</v>
      </c>
      <c r="C2725" t="s">
        <v>400</v>
      </c>
      <c r="D2725" t="s">
        <v>49</v>
      </c>
      <c r="E2725" t="s">
        <v>37</v>
      </c>
      <c r="F2725" t="s">
        <v>55</v>
      </c>
      <c r="G2725">
        <v>35279</v>
      </c>
      <c r="H2725">
        <v>1438</v>
      </c>
      <c r="I2725">
        <v>738</v>
      </c>
      <c r="J2725">
        <v>118</v>
      </c>
      <c r="K2725">
        <v>2969.79</v>
      </c>
      <c r="L2725">
        <v>22514.799999999999</v>
      </c>
      <c r="M2725">
        <v>62</v>
      </c>
      <c r="N2725">
        <v>24</v>
      </c>
      <c r="O2725" t="s">
        <v>43</v>
      </c>
    </row>
    <row r="2726" spans="1:15" x14ac:dyDescent="0.25">
      <c r="A2726" t="s">
        <v>72</v>
      </c>
      <c r="B2726" t="s">
        <v>73</v>
      </c>
      <c r="C2726" t="s">
        <v>662</v>
      </c>
      <c r="D2726" t="s">
        <v>70</v>
      </c>
      <c r="E2726" t="s">
        <v>31</v>
      </c>
      <c r="F2726" t="s">
        <v>26</v>
      </c>
      <c r="G2726">
        <v>61944</v>
      </c>
      <c r="H2726">
        <v>2398</v>
      </c>
      <c r="I2726">
        <v>721</v>
      </c>
      <c r="J2726">
        <v>199</v>
      </c>
      <c r="K2726">
        <v>6794.6</v>
      </c>
      <c r="L2726">
        <v>55128.58</v>
      </c>
      <c r="M2726">
        <v>110</v>
      </c>
      <c r="N2726">
        <v>30</v>
      </c>
      <c r="O2726" t="s">
        <v>43</v>
      </c>
    </row>
    <row r="2727" spans="1:15" x14ac:dyDescent="0.25">
      <c r="A2727" t="s">
        <v>33</v>
      </c>
      <c r="B2727" t="s">
        <v>34</v>
      </c>
      <c r="C2727" t="s">
        <v>421</v>
      </c>
      <c r="D2727" t="s">
        <v>170</v>
      </c>
      <c r="E2727" t="s">
        <v>37</v>
      </c>
      <c r="F2727" t="s">
        <v>51</v>
      </c>
      <c r="G2727">
        <v>49759</v>
      </c>
      <c r="H2727">
        <v>1986</v>
      </c>
      <c r="I2727">
        <v>1035</v>
      </c>
      <c r="J2727">
        <v>191</v>
      </c>
      <c r="K2727">
        <v>6737.6</v>
      </c>
      <c r="L2727">
        <v>47979.12</v>
      </c>
      <c r="M2727">
        <v>140</v>
      </c>
      <c r="N2727">
        <v>29</v>
      </c>
      <c r="O2727" t="s">
        <v>21</v>
      </c>
    </row>
    <row r="2728" spans="1:15" x14ac:dyDescent="0.25">
      <c r="A2728" t="s">
        <v>52</v>
      </c>
      <c r="B2728" t="s">
        <v>53</v>
      </c>
      <c r="C2728" t="s">
        <v>208</v>
      </c>
      <c r="D2728" t="s">
        <v>89</v>
      </c>
      <c r="E2728" t="s">
        <v>37</v>
      </c>
      <c r="F2728" t="s">
        <v>32</v>
      </c>
      <c r="G2728">
        <v>27161</v>
      </c>
      <c r="H2728">
        <v>1407</v>
      </c>
      <c r="I2728">
        <v>439</v>
      </c>
      <c r="J2728">
        <v>185</v>
      </c>
      <c r="K2728">
        <v>409.02</v>
      </c>
      <c r="L2728">
        <v>77396.509999999995</v>
      </c>
      <c r="M2728">
        <v>147</v>
      </c>
      <c r="N2728">
        <v>18</v>
      </c>
      <c r="O2728" t="s">
        <v>23</v>
      </c>
    </row>
    <row r="2729" spans="1:15" x14ac:dyDescent="0.25">
      <c r="A2729" t="s">
        <v>27</v>
      </c>
      <c r="B2729" t="s">
        <v>28</v>
      </c>
      <c r="C2729" t="s">
        <v>505</v>
      </c>
      <c r="D2729" t="s">
        <v>138</v>
      </c>
      <c r="E2729" t="s">
        <v>31</v>
      </c>
      <c r="F2729" t="s">
        <v>51</v>
      </c>
      <c r="G2729">
        <v>42238</v>
      </c>
      <c r="H2729">
        <v>2889</v>
      </c>
      <c r="I2729">
        <v>913</v>
      </c>
      <c r="J2729">
        <v>293</v>
      </c>
      <c r="K2729">
        <v>1090.72</v>
      </c>
      <c r="L2729">
        <v>101412.46</v>
      </c>
      <c r="M2729">
        <v>237</v>
      </c>
      <c r="N2729">
        <v>22</v>
      </c>
      <c r="O2729" t="s">
        <v>21</v>
      </c>
    </row>
    <row r="2730" spans="1:15" x14ac:dyDescent="0.25">
      <c r="A2730" t="s">
        <v>60</v>
      </c>
      <c r="B2730" t="s">
        <v>61</v>
      </c>
      <c r="C2730" t="s">
        <v>84</v>
      </c>
      <c r="D2730" t="s">
        <v>70</v>
      </c>
      <c r="E2730" t="s">
        <v>64</v>
      </c>
      <c r="F2730" t="s">
        <v>20</v>
      </c>
      <c r="G2730">
        <v>60033</v>
      </c>
      <c r="H2730">
        <v>2008</v>
      </c>
      <c r="I2730">
        <v>917</v>
      </c>
      <c r="J2730">
        <v>175</v>
      </c>
      <c r="K2730">
        <v>3209.78</v>
      </c>
      <c r="L2730">
        <v>42841.19</v>
      </c>
      <c r="M2730">
        <v>115</v>
      </c>
      <c r="N2730">
        <v>7</v>
      </c>
      <c r="O2730" t="s">
        <v>43</v>
      </c>
    </row>
    <row r="2731" spans="1:15" x14ac:dyDescent="0.25">
      <c r="A2731" t="s">
        <v>47</v>
      </c>
      <c r="B2731" t="s">
        <v>48</v>
      </c>
      <c r="C2731" t="s">
        <v>565</v>
      </c>
      <c r="D2731" t="s">
        <v>49</v>
      </c>
      <c r="E2731" t="s">
        <v>37</v>
      </c>
      <c r="F2731" t="s">
        <v>51</v>
      </c>
      <c r="G2731">
        <v>50776</v>
      </c>
      <c r="H2731">
        <v>2664</v>
      </c>
      <c r="I2731">
        <v>1462</v>
      </c>
      <c r="J2731">
        <v>264</v>
      </c>
      <c r="K2731">
        <v>8948.73</v>
      </c>
      <c r="L2731">
        <v>65640.649999999994</v>
      </c>
      <c r="M2731">
        <v>140</v>
      </c>
      <c r="N2731">
        <v>23</v>
      </c>
      <c r="O2731" t="s">
        <v>21</v>
      </c>
    </row>
    <row r="2732" spans="1:15" x14ac:dyDescent="0.25">
      <c r="A2732" t="s">
        <v>33</v>
      </c>
      <c r="B2732" t="s">
        <v>34</v>
      </c>
      <c r="C2732" t="s">
        <v>56</v>
      </c>
      <c r="D2732" t="s">
        <v>170</v>
      </c>
      <c r="E2732" t="s">
        <v>37</v>
      </c>
      <c r="F2732" t="s">
        <v>32</v>
      </c>
      <c r="G2732">
        <v>14423</v>
      </c>
      <c r="H2732">
        <v>889</v>
      </c>
      <c r="I2732">
        <v>235</v>
      </c>
      <c r="J2732">
        <v>97</v>
      </c>
      <c r="K2732">
        <v>3678.94</v>
      </c>
      <c r="L2732">
        <v>24595.51</v>
      </c>
      <c r="M2732">
        <v>65</v>
      </c>
      <c r="N2732">
        <v>9</v>
      </c>
      <c r="O2732" t="s">
        <v>21</v>
      </c>
    </row>
    <row r="2733" spans="1:15" x14ac:dyDescent="0.25">
      <c r="A2733" t="s">
        <v>33</v>
      </c>
      <c r="B2733" t="s">
        <v>34</v>
      </c>
      <c r="C2733" t="s">
        <v>361</v>
      </c>
      <c r="D2733" t="s">
        <v>58</v>
      </c>
      <c r="E2733" t="s">
        <v>37</v>
      </c>
      <c r="F2733" t="s">
        <v>20</v>
      </c>
      <c r="G2733">
        <v>44417</v>
      </c>
      <c r="H2733">
        <v>2750</v>
      </c>
      <c r="I2733">
        <v>1047</v>
      </c>
      <c r="J2733">
        <v>309</v>
      </c>
      <c r="K2733">
        <v>8900.59</v>
      </c>
      <c r="L2733">
        <v>84796.15</v>
      </c>
      <c r="M2733">
        <v>187</v>
      </c>
      <c r="N2733">
        <v>29</v>
      </c>
      <c r="O2733" t="s">
        <v>43</v>
      </c>
    </row>
    <row r="2734" spans="1:15" x14ac:dyDescent="0.25">
      <c r="A2734" t="s">
        <v>113</v>
      </c>
      <c r="B2734" t="s">
        <v>114</v>
      </c>
      <c r="C2734" t="s">
        <v>610</v>
      </c>
      <c r="D2734" t="s">
        <v>36</v>
      </c>
      <c r="E2734" t="s">
        <v>19</v>
      </c>
      <c r="F2734" t="s">
        <v>51</v>
      </c>
      <c r="G2734">
        <v>28901</v>
      </c>
      <c r="H2734">
        <v>1162</v>
      </c>
      <c r="I2734">
        <v>539</v>
      </c>
      <c r="J2734">
        <v>137</v>
      </c>
      <c r="K2734">
        <v>4544.8500000000004</v>
      </c>
      <c r="L2734">
        <v>45982.84</v>
      </c>
      <c r="M2734">
        <v>90</v>
      </c>
      <c r="N2734">
        <v>29</v>
      </c>
      <c r="O2734" t="s">
        <v>43</v>
      </c>
    </row>
    <row r="2735" spans="1:15" x14ac:dyDescent="0.25">
      <c r="A2735" t="s">
        <v>72</v>
      </c>
      <c r="B2735" t="s">
        <v>73</v>
      </c>
      <c r="C2735" t="s">
        <v>283</v>
      </c>
      <c r="D2735" t="s">
        <v>70</v>
      </c>
      <c r="E2735" t="s">
        <v>31</v>
      </c>
      <c r="F2735" t="s">
        <v>51</v>
      </c>
      <c r="G2735">
        <v>24422</v>
      </c>
      <c r="H2735">
        <v>942</v>
      </c>
      <c r="I2735">
        <v>486</v>
      </c>
      <c r="J2735">
        <v>76</v>
      </c>
      <c r="K2735">
        <v>1809.75</v>
      </c>
      <c r="L2735">
        <v>18426.61</v>
      </c>
      <c r="M2735">
        <v>46</v>
      </c>
      <c r="N2735">
        <v>19</v>
      </c>
      <c r="O2735" t="s">
        <v>43</v>
      </c>
    </row>
    <row r="2736" spans="1:15" x14ac:dyDescent="0.25">
      <c r="A2736" t="s">
        <v>15</v>
      </c>
      <c r="B2736" t="s">
        <v>16</v>
      </c>
      <c r="C2736" t="s">
        <v>444</v>
      </c>
      <c r="D2736" t="s">
        <v>18</v>
      </c>
      <c r="E2736" t="s">
        <v>19</v>
      </c>
      <c r="F2736" t="s">
        <v>26</v>
      </c>
      <c r="G2736">
        <v>13946</v>
      </c>
      <c r="H2736">
        <v>228</v>
      </c>
      <c r="I2736">
        <v>114</v>
      </c>
      <c r="J2736">
        <v>21</v>
      </c>
      <c r="K2736">
        <v>1532.07</v>
      </c>
      <c r="L2736">
        <v>10798.22</v>
      </c>
      <c r="M2736">
        <v>9</v>
      </c>
      <c r="N2736">
        <v>8</v>
      </c>
      <c r="O2736" t="s">
        <v>23</v>
      </c>
    </row>
    <row r="2737" spans="1:15" x14ac:dyDescent="0.25">
      <c r="A2737" t="s">
        <v>65</v>
      </c>
      <c r="B2737" t="s">
        <v>66</v>
      </c>
      <c r="C2737" t="s">
        <v>407</v>
      </c>
      <c r="D2737" t="s">
        <v>103</v>
      </c>
      <c r="E2737" t="s">
        <v>37</v>
      </c>
      <c r="F2737" t="s">
        <v>20</v>
      </c>
      <c r="G2737">
        <v>22743</v>
      </c>
      <c r="H2737">
        <v>3329</v>
      </c>
      <c r="I2737">
        <v>1229</v>
      </c>
      <c r="J2737">
        <v>653</v>
      </c>
      <c r="K2737">
        <v>1617.92</v>
      </c>
      <c r="L2737">
        <v>198058.77</v>
      </c>
      <c r="M2737">
        <v>526</v>
      </c>
      <c r="N2737">
        <v>28</v>
      </c>
      <c r="O2737" t="s">
        <v>21</v>
      </c>
    </row>
    <row r="2738" spans="1:15" x14ac:dyDescent="0.25">
      <c r="A2738" t="s">
        <v>60</v>
      </c>
      <c r="B2738" t="s">
        <v>61</v>
      </c>
      <c r="C2738" t="s">
        <v>693</v>
      </c>
      <c r="D2738" t="s">
        <v>70</v>
      </c>
      <c r="E2738" t="s">
        <v>64</v>
      </c>
      <c r="F2738" t="s">
        <v>26</v>
      </c>
      <c r="G2738">
        <v>17086</v>
      </c>
      <c r="H2738">
        <v>660</v>
      </c>
      <c r="I2738">
        <v>348</v>
      </c>
      <c r="J2738">
        <v>50</v>
      </c>
      <c r="K2738">
        <v>2099.04</v>
      </c>
      <c r="L2738">
        <v>12623.04</v>
      </c>
      <c r="M2738">
        <v>29</v>
      </c>
      <c r="N2738">
        <v>30</v>
      </c>
      <c r="O2738" t="s">
        <v>23</v>
      </c>
    </row>
    <row r="2739" spans="1:15" x14ac:dyDescent="0.25">
      <c r="A2739" t="s">
        <v>47</v>
      </c>
      <c r="B2739" t="s">
        <v>48</v>
      </c>
      <c r="C2739" t="s">
        <v>453</v>
      </c>
      <c r="D2739" t="s">
        <v>41</v>
      </c>
      <c r="E2739" t="s">
        <v>37</v>
      </c>
      <c r="F2739" t="s">
        <v>55</v>
      </c>
      <c r="G2739">
        <v>30780</v>
      </c>
      <c r="H2739">
        <v>1452</v>
      </c>
      <c r="I2739">
        <v>793</v>
      </c>
      <c r="J2739">
        <v>128</v>
      </c>
      <c r="K2739">
        <v>4163.88</v>
      </c>
      <c r="L2739">
        <v>28043.49</v>
      </c>
      <c r="M2739">
        <v>85</v>
      </c>
      <c r="N2739">
        <v>15</v>
      </c>
      <c r="O2739" t="s">
        <v>43</v>
      </c>
    </row>
    <row r="2740" spans="1:15" x14ac:dyDescent="0.25">
      <c r="A2740" t="s">
        <v>60</v>
      </c>
      <c r="B2740" t="s">
        <v>61</v>
      </c>
      <c r="C2740" t="s">
        <v>523</v>
      </c>
      <c r="D2740" t="s">
        <v>86</v>
      </c>
      <c r="E2740" t="s">
        <v>64</v>
      </c>
      <c r="F2740" t="s">
        <v>55</v>
      </c>
      <c r="G2740">
        <v>52938</v>
      </c>
      <c r="H2740">
        <v>1859</v>
      </c>
      <c r="I2740">
        <v>1021</v>
      </c>
      <c r="J2740">
        <v>195</v>
      </c>
      <c r="K2740">
        <v>4653.1899999999996</v>
      </c>
      <c r="L2740">
        <v>45856.08</v>
      </c>
      <c r="M2740">
        <v>128</v>
      </c>
      <c r="N2740">
        <v>25</v>
      </c>
      <c r="O2740" t="s">
        <v>23</v>
      </c>
    </row>
    <row r="2741" spans="1:15" x14ac:dyDescent="0.25">
      <c r="A2741" t="s">
        <v>72</v>
      </c>
      <c r="B2741" t="s">
        <v>73</v>
      </c>
      <c r="C2741" t="s">
        <v>124</v>
      </c>
      <c r="D2741" t="s">
        <v>86</v>
      </c>
      <c r="E2741" t="s">
        <v>31</v>
      </c>
      <c r="F2741" t="s">
        <v>26</v>
      </c>
      <c r="G2741">
        <v>29776</v>
      </c>
      <c r="H2741">
        <v>1001</v>
      </c>
      <c r="I2741">
        <v>440</v>
      </c>
      <c r="J2741">
        <v>104</v>
      </c>
      <c r="K2741">
        <v>3102.64</v>
      </c>
      <c r="L2741">
        <v>27517.71</v>
      </c>
      <c r="M2741">
        <v>62</v>
      </c>
      <c r="N2741">
        <v>29</v>
      </c>
      <c r="O2741" t="s">
        <v>43</v>
      </c>
    </row>
    <row r="2742" spans="1:15" x14ac:dyDescent="0.25">
      <c r="A2742" t="s">
        <v>44</v>
      </c>
      <c r="B2742" t="s">
        <v>45</v>
      </c>
      <c r="C2742" t="s">
        <v>694</v>
      </c>
      <c r="D2742" t="s">
        <v>18</v>
      </c>
      <c r="E2742" t="s">
        <v>19</v>
      </c>
      <c r="F2742" t="s">
        <v>26</v>
      </c>
      <c r="G2742">
        <v>24880</v>
      </c>
      <c r="H2742">
        <v>817</v>
      </c>
      <c r="I2742">
        <v>311</v>
      </c>
      <c r="J2742">
        <v>101</v>
      </c>
      <c r="K2742">
        <v>5816.65</v>
      </c>
      <c r="L2742">
        <v>60944.84</v>
      </c>
      <c r="M2742">
        <v>63</v>
      </c>
      <c r="N2742">
        <v>24</v>
      </c>
      <c r="O2742" t="s">
        <v>21</v>
      </c>
    </row>
    <row r="2743" spans="1:15" x14ac:dyDescent="0.25">
      <c r="A2743" t="s">
        <v>27</v>
      </c>
      <c r="B2743" t="s">
        <v>28</v>
      </c>
      <c r="C2743" t="s">
        <v>453</v>
      </c>
      <c r="D2743" t="s">
        <v>89</v>
      </c>
      <c r="E2743" t="s">
        <v>31</v>
      </c>
      <c r="F2743" t="s">
        <v>26</v>
      </c>
      <c r="G2743">
        <v>26823</v>
      </c>
      <c r="H2743">
        <v>1195</v>
      </c>
      <c r="I2743">
        <v>563</v>
      </c>
      <c r="J2743">
        <v>163</v>
      </c>
      <c r="K2743">
        <v>540.9</v>
      </c>
      <c r="L2743">
        <v>41521.93</v>
      </c>
      <c r="M2743">
        <v>133</v>
      </c>
      <c r="N2743">
        <v>10</v>
      </c>
      <c r="O2743" t="s">
        <v>23</v>
      </c>
    </row>
    <row r="2744" spans="1:15" x14ac:dyDescent="0.25">
      <c r="A2744" t="s">
        <v>38</v>
      </c>
      <c r="B2744" t="s">
        <v>39</v>
      </c>
      <c r="C2744" t="s">
        <v>57</v>
      </c>
      <c r="D2744" t="s">
        <v>49</v>
      </c>
      <c r="E2744" t="s">
        <v>42</v>
      </c>
      <c r="F2744" t="s">
        <v>20</v>
      </c>
      <c r="G2744">
        <v>46521</v>
      </c>
      <c r="H2744">
        <v>2142</v>
      </c>
      <c r="I2744">
        <v>537</v>
      </c>
      <c r="J2744">
        <v>184</v>
      </c>
      <c r="K2744">
        <v>4102.4799999999996</v>
      </c>
      <c r="L2744">
        <v>42345.46</v>
      </c>
      <c r="M2744">
        <v>117</v>
      </c>
      <c r="N2744">
        <v>7</v>
      </c>
      <c r="O2744" t="s">
        <v>43</v>
      </c>
    </row>
    <row r="2745" spans="1:15" x14ac:dyDescent="0.25">
      <c r="A2745" t="s">
        <v>76</v>
      </c>
      <c r="B2745" t="s">
        <v>77</v>
      </c>
      <c r="C2745" t="s">
        <v>147</v>
      </c>
      <c r="D2745" t="s">
        <v>108</v>
      </c>
      <c r="E2745" t="s">
        <v>42</v>
      </c>
      <c r="F2745" t="s">
        <v>20</v>
      </c>
      <c r="G2745">
        <v>70563</v>
      </c>
      <c r="H2745">
        <v>719</v>
      </c>
      <c r="I2745">
        <v>217</v>
      </c>
      <c r="J2745">
        <v>23</v>
      </c>
      <c r="K2745">
        <v>966.8</v>
      </c>
      <c r="L2745">
        <v>4927.6400000000003</v>
      </c>
      <c r="M2745">
        <v>13</v>
      </c>
      <c r="N2745">
        <v>27</v>
      </c>
      <c r="O2745" t="s">
        <v>21</v>
      </c>
    </row>
    <row r="2746" spans="1:15" x14ac:dyDescent="0.25">
      <c r="A2746" t="s">
        <v>76</v>
      </c>
      <c r="B2746" t="s">
        <v>77</v>
      </c>
      <c r="C2746" t="s">
        <v>323</v>
      </c>
      <c r="D2746" t="s">
        <v>79</v>
      </c>
      <c r="E2746" t="s">
        <v>42</v>
      </c>
      <c r="F2746" t="s">
        <v>55</v>
      </c>
      <c r="G2746">
        <v>32222</v>
      </c>
      <c r="H2746">
        <v>438</v>
      </c>
      <c r="I2746">
        <v>168</v>
      </c>
      <c r="J2746">
        <v>16</v>
      </c>
      <c r="K2746">
        <v>1034.7</v>
      </c>
      <c r="L2746">
        <v>2445.7399999999998</v>
      </c>
      <c r="M2746">
        <v>9</v>
      </c>
      <c r="N2746">
        <v>30</v>
      </c>
      <c r="O2746" t="s">
        <v>23</v>
      </c>
    </row>
    <row r="2747" spans="1:15" x14ac:dyDescent="0.25">
      <c r="A2747" t="s">
        <v>47</v>
      </c>
      <c r="B2747" t="s">
        <v>48</v>
      </c>
      <c r="C2747" t="s">
        <v>206</v>
      </c>
      <c r="D2747" t="s">
        <v>41</v>
      </c>
      <c r="E2747" t="s">
        <v>37</v>
      </c>
      <c r="F2747" t="s">
        <v>32</v>
      </c>
      <c r="G2747">
        <v>22229</v>
      </c>
      <c r="H2747">
        <v>727</v>
      </c>
      <c r="I2747">
        <v>349</v>
      </c>
      <c r="J2747">
        <v>57</v>
      </c>
      <c r="K2747">
        <v>2295</v>
      </c>
      <c r="L2747">
        <v>13569.38</v>
      </c>
      <c r="M2747">
        <v>36</v>
      </c>
      <c r="N2747">
        <v>29</v>
      </c>
      <c r="O2747" t="s">
        <v>43</v>
      </c>
    </row>
    <row r="2748" spans="1:15" x14ac:dyDescent="0.25">
      <c r="A2748" t="s">
        <v>44</v>
      </c>
      <c r="B2748" t="s">
        <v>45</v>
      </c>
      <c r="C2748" t="s">
        <v>405</v>
      </c>
      <c r="D2748" t="s">
        <v>91</v>
      </c>
      <c r="E2748" t="s">
        <v>19</v>
      </c>
      <c r="F2748" t="s">
        <v>51</v>
      </c>
      <c r="G2748">
        <v>8388</v>
      </c>
      <c r="H2748">
        <v>260</v>
      </c>
      <c r="I2748">
        <v>115</v>
      </c>
      <c r="J2748">
        <v>32</v>
      </c>
      <c r="K2748">
        <v>1780.04</v>
      </c>
      <c r="L2748">
        <v>19934.96</v>
      </c>
      <c r="M2748">
        <v>20</v>
      </c>
      <c r="N2748">
        <v>24</v>
      </c>
      <c r="O2748" t="s">
        <v>43</v>
      </c>
    </row>
    <row r="2749" spans="1:15" x14ac:dyDescent="0.25">
      <c r="A2749" t="s">
        <v>27</v>
      </c>
      <c r="B2749" t="s">
        <v>28</v>
      </c>
      <c r="C2749" t="s">
        <v>485</v>
      </c>
      <c r="D2749" t="s">
        <v>138</v>
      </c>
      <c r="E2749" t="s">
        <v>31</v>
      </c>
      <c r="F2749" t="s">
        <v>32</v>
      </c>
      <c r="G2749">
        <v>15570</v>
      </c>
      <c r="H2749">
        <v>974</v>
      </c>
      <c r="I2749">
        <v>342</v>
      </c>
      <c r="J2749">
        <v>148</v>
      </c>
      <c r="K2749">
        <v>266.49</v>
      </c>
      <c r="L2749">
        <v>45203.86</v>
      </c>
      <c r="M2749">
        <v>117</v>
      </c>
      <c r="N2749">
        <v>9</v>
      </c>
      <c r="O2749" t="s">
        <v>21</v>
      </c>
    </row>
    <row r="2750" spans="1:15" x14ac:dyDescent="0.25">
      <c r="A2750" t="s">
        <v>52</v>
      </c>
      <c r="B2750" t="s">
        <v>53</v>
      </c>
      <c r="C2750" t="s">
        <v>686</v>
      </c>
      <c r="D2750" t="s">
        <v>30</v>
      </c>
      <c r="E2750" t="s">
        <v>37</v>
      </c>
      <c r="F2750" t="s">
        <v>20</v>
      </c>
      <c r="G2750">
        <v>59507</v>
      </c>
      <c r="H2750">
        <v>3254</v>
      </c>
      <c r="I2750">
        <v>1323</v>
      </c>
      <c r="J2750">
        <v>446</v>
      </c>
      <c r="K2750">
        <v>667.44</v>
      </c>
      <c r="L2750">
        <v>162458.28</v>
      </c>
      <c r="M2750">
        <v>325</v>
      </c>
      <c r="N2750">
        <v>22</v>
      </c>
      <c r="O2750" t="s">
        <v>23</v>
      </c>
    </row>
    <row r="2751" spans="1:15" x14ac:dyDescent="0.25">
      <c r="A2751" t="s">
        <v>98</v>
      </c>
      <c r="B2751" t="s">
        <v>99</v>
      </c>
      <c r="C2751" t="s">
        <v>104</v>
      </c>
      <c r="D2751" t="s">
        <v>103</v>
      </c>
      <c r="E2751" t="s">
        <v>42</v>
      </c>
      <c r="F2751" t="s">
        <v>26</v>
      </c>
      <c r="G2751">
        <v>15428</v>
      </c>
      <c r="H2751">
        <v>2279</v>
      </c>
      <c r="I2751">
        <v>931</v>
      </c>
      <c r="J2751">
        <v>301</v>
      </c>
      <c r="K2751">
        <v>1472.58</v>
      </c>
      <c r="L2751">
        <v>109962.87</v>
      </c>
      <c r="M2751">
        <v>256</v>
      </c>
      <c r="N2751">
        <v>16</v>
      </c>
      <c r="O2751" t="s">
        <v>23</v>
      </c>
    </row>
    <row r="2752" spans="1:15" x14ac:dyDescent="0.25">
      <c r="A2752" t="s">
        <v>98</v>
      </c>
      <c r="B2752" t="s">
        <v>99</v>
      </c>
      <c r="C2752" t="s">
        <v>686</v>
      </c>
      <c r="D2752" t="s">
        <v>68</v>
      </c>
      <c r="E2752" t="s">
        <v>42</v>
      </c>
      <c r="F2752" t="s">
        <v>51</v>
      </c>
      <c r="G2752">
        <v>27931</v>
      </c>
      <c r="H2752">
        <v>3936</v>
      </c>
      <c r="I2752">
        <v>1067</v>
      </c>
      <c r="J2752">
        <v>569</v>
      </c>
      <c r="K2752">
        <v>1919.03</v>
      </c>
      <c r="L2752">
        <v>130292.18</v>
      </c>
      <c r="M2752">
        <v>430</v>
      </c>
      <c r="N2752">
        <v>13</v>
      </c>
      <c r="O2752" t="s">
        <v>43</v>
      </c>
    </row>
    <row r="2753" spans="1:15" x14ac:dyDescent="0.25">
      <c r="A2753" t="s">
        <v>27</v>
      </c>
      <c r="B2753" t="s">
        <v>28</v>
      </c>
      <c r="C2753" t="s">
        <v>695</v>
      </c>
      <c r="D2753" t="s">
        <v>138</v>
      </c>
      <c r="E2753" t="s">
        <v>31</v>
      </c>
      <c r="F2753" t="s">
        <v>32</v>
      </c>
      <c r="G2753">
        <v>60277</v>
      </c>
      <c r="H2753">
        <v>2780</v>
      </c>
      <c r="I2753">
        <v>1466</v>
      </c>
      <c r="J2753">
        <v>441</v>
      </c>
      <c r="K2753">
        <v>1146.1600000000001</v>
      </c>
      <c r="L2753">
        <v>140895.34</v>
      </c>
      <c r="M2753">
        <v>351</v>
      </c>
      <c r="N2753">
        <v>26</v>
      </c>
      <c r="O2753" t="s">
        <v>21</v>
      </c>
    </row>
    <row r="2754" spans="1:15" x14ac:dyDescent="0.25">
      <c r="A2754" t="s">
        <v>47</v>
      </c>
      <c r="B2754" t="s">
        <v>48</v>
      </c>
      <c r="C2754" t="s">
        <v>381</v>
      </c>
      <c r="D2754" t="s">
        <v>106</v>
      </c>
      <c r="E2754" t="s">
        <v>37</v>
      </c>
      <c r="F2754" t="s">
        <v>26</v>
      </c>
      <c r="G2754">
        <v>34266</v>
      </c>
      <c r="H2754">
        <v>1465</v>
      </c>
      <c r="I2754">
        <v>432</v>
      </c>
      <c r="J2754">
        <v>83</v>
      </c>
      <c r="K2754">
        <v>3679.32</v>
      </c>
      <c r="L2754">
        <v>17045.62</v>
      </c>
      <c r="M2754">
        <v>47</v>
      </c>
      <c r="N2754">
        <v>18</v>
      </c>
      <c r="O2754" t="s">
        <v>43</v>
      </c>
    </row>
    <row r="2755" spans="1:15" x14ac:dyDescent="0.25">
      <c r="A2755" t="s">
        <v>72</v>
      </c>
      <c r="B2755" t="s">
        <v>73</v>
      </c>
      <c r="C2755" t="s">
        <v>566</v>
      </c>
      <c r="D2755" t="s">
        <v>70</v>
      </c>
      <c r="E2755" t="s">
        <v>31</v>
      </c>
      <c r="F2755" t="s">
        <v>26</v>
      </c>
      <c r="G2755">
        <v>47950</v>
      </c>
      <c r="H2755">
        <v>1381</v>
      </c>
      <c r="I2755">
        <v>592</v>
      </c>
      <c r="J2755">
        <v>145</v>
      </c>
      <c r="K2755">
        <v>2633.38</v>
      </c>
      <c r="L2755">
        <v>37884.76</v>
      </c>
      <c r="M2755">
        <v>91</v>
      </c>
      <c r="N2755">
        <v>7</v>
      </c>
      <c r="O2755" t="s">
        <v>21</v>
      </c>
    </row>
    <row r="2756" spans="1:15" x14ac:dyDescent="0.25">
      <c r="A2756" t="s">
        <v>178</v>
      </c>
      <c r="B2756" t="s">
        <v>179</v>
      </c>
      <c r="C2756" t="s">
        <v>556</v>
      </c>
      <c r="D2756" t="s">
        <v>95</v>
      </c>
      <c r="E2756" t="s">
        <v>64</v>
      </c>
      <c r="F2756" t="s">
        <v>55</v>
      </c>
      <c r="G2756">
        <v>36119</v>
      </c>
      <c r="H2756">
        <v>579</v>
      </c>
      <c r="I2756">
        <v>285</v>
      </c>
      <c r="J2756">
        <v>14</v>
      </c>
      <c r="K2756">
        <v>1550.69</v>
      </c>
      <c r="L2756">
        <v>2401.3200000000002</v>
      </c>
      <c r="M2756">
        <v>5</v>
      </c>
      <c r="N2756">
        <v>11</v>
      </c>
      <c r="O2756" t="s">
        <v>23</v>
      </c>
    </row>
    <row r="2757" spans="1:15" x14ac:dyDescent="0.25">
      <c r="A2757" t="s">
        <v>60</v>
      </c>
      <c r="B2757" t="s">
        <v>61</v>
      </c>
      <c r="C2757" t="s">
        <v>556</v>
      </c>
      <c r="D2757" t="s">
        <v>70</v>
      </c>
      <c r="E2757" t="s">
        <v>64</v>
      </c>
      <c r="F2757" t="s">
        <v>32</v>
      </c>
      <c r="G2757">
        <v>45827</v>
      </c>
      <c r="H2757">
        <v>1775</v>
      </c>
      <c r="I2757">
        <v>455</v>
      </c>
      <c r="J2757">
        <v>131</v>
      </c>
      <c r="K2757">
        <v>4273.1000000000004</v>
      </c>
      <c r="L2757">
        <v>32345.49</v>
      </c>
      <c r="M2757">
        <v>89</v>
      </c>
      <c r="N2757">
        <v>26</v>
      </c>
      <c r="O2757" t="s">
        <v>23</v>
      </c>
    </row>
    <row r="2758" spans="1:15" x14ac:dyDescent="0.25">
      <c r="A2758" t="s">
        <v>60</v>
      </c>
      <c r="B2758" t="s">
        <v>61</v>
      </c>
      <c r="C2758" t="s">
        <v>475</v>
      </c>
      <c r="D2758" t="s">
        <v>70</v>
      </c>
      <c r="E2758" t="s">
        <v>64</v>
      </c>
      <c r="F2758" t="s">
        <v>26</v>
      </c>
      <c r="G2758">
        <v>18891</v>
      </c>
      <c r="H2758">
        <v>525</v>
      </c>
      <c r="I2758">
        <v>244</v>
      </c>
      <c r="J2758">
        <v>37</v>
      </c>
      <c r="K2758">
        <v>1577.13</v>
      </c>
      <c r="L2758">
        <v>7909.29</v>
      </c>
      <c r="M2758">
        <v>22</v>
      </c>
      <c r="N2758">
        <v>18</v>
      </c>
      <c r="O2758" t="s">
        <v>43</v>
      </c>
    </row>
    <row r="2759" spans="1:15" x14ac:dyDescent="0.25">
      <c r="A2759" t="s">
        <v>129</v>
      </c>
      <c r="B2759" t="s">
        <v>130</v>
      </c>
      <c r="C2759" t="s">
        <v>342</v>
      </c>
      <c r="D2759" t="s">
        <v>108</v>
      </c>
      <c r="E2759" t="s">
        <v>31</v>
      </c>
      <c r="F2759" t="s">
        <v>26</v>
      </c>
      <c r="G2759">
        <v>89270</v>
      </c>
      <c r="H2759">
        <v>1809</v>
      </c>
      <c r="I2759">
        <v>526</v>
      </c>
      <c r="J2759">
        <v>72</v>
      </c>
      <c r="K2759">
        <v>3185.07</v>
      </c>
      <c r="L2759">
        <v>15950.58</v>
      </c>
      <c r="M2759">
        <v>44</v>
      </c>
      <c r="N2759">
        <v>9</v>
      </c>
      <c r="O2759" t="s">
        <v>23</v>
      </c>
    </row>
    <row r="2760" spans="1:15" x14ac:dyDescent="0.25">
      <c r="A2760" t="s">
        <v>76</v>
      </c>
      <c r="B2760" t="s">
        <v>77</v>
      </c>
      <c r="C2760" t="s">
        <v>260</v>
      </c>
      <c r="D2760" t="s">
        <v>82</v>
      </c>
      <c r="E2760" t="s">
        <v>42</v>
      </c>
      <c r="F2760" t="s">
        <v>32</v>
      </c>
      <c r="G2760">
        <v>68518</v>
      </c>
      <c r="H2760">
        <v>1173</v>
      </c>
      <c r="I2760">
        <v>483</v>
      </c>
      <c r="J2760">
        <v>39</v>
      </c>
      <c r="K2760">
        <v>2137.62</v>
      </c>
      <c r="L2760">
        <v>7362.64</v>
      </c>
      <c r="M2760">
        <v>22</v>
      </c>
      <c r="N2760">
        <v>13</v>
      </c>
      <c r="O2760" t="s">
        <v>23</v>
      </c>
    </row>
    <row r="2761" spans="1:15" x14ac:dyDescent="0.25">
      <c r="A2761" t="s">
        <v>44</v>
      </c>
      <c r="B2761" t="s">
        <v>45</v>
      </c>
      <c r="C2761" t="s">
        <v>202</v>
      </c>
      <c r="D2761" t="s">
        <v>91</v>
      </c>
      <c r="E2761" t="s">
        <v>19</v>
      </c>
      <c r="F2761" t="s">
        <v>55</v>
      </c>
      <c r="G2761">
        <v>8426</v>
      </c>
      <c r="H2761">
        <v>179</v>
      </c>
      <c r="I2761">
        <v>62</v>
      </c>
      <c r="J2761">
        <v>21</v>
      </c>
      <c r="K2761">
        <v>1517.48</v>
      </c>
      <c r="L2761">
        <v>10211.719999999999</v>
      </c>
      <c r="M2761">
        <v>9</v>
      </c>
      <c r="N2761">
        <v>23</v>
      </c>
      <c r="O2761" t="s">
        <v>21</v>
      </c>
    </row>
    <row r="2762" spans="1:15" x14ac:dyDescent="0.25">
      <c r="A2762" t="s">
        <v>33</v>
      </c>
      <c r="B2762" t="s">
        <v>34</v>
      </c>
      <c r="C2762" t="s">
        <v>696</v>
      </c>
      <c r="D2762" t="s">
        <v>170</v>
      </c>
      <c r="E2762" t="s">
        <v>37</v>
      </c>
      <c r="F2762" t="s">
        <v>32</v>
      </c>
      <c r="G2762">
        <v>14917</v>
      </c>
      <c r="H2762">
        <v>640</v>
      </c>
      <c r="I2762">
        <v>337</v>
      </c>
      <c r="J2762">
        <v>81</v>
      </c>
      <c r="K2762">
        <v>2480.54</v>
      </c>
      <c r="L2762">
        <v>21816.73</v>
      </c>
      <c r="M2762">
        <v>62</v>
      </c>
      <c r="N2762">
        <v>16</v>
      </c>
      <c r="O2762" t="s">
        <v>23</v>
      </c>
    </row>
    <row r="2763" spans="1:15" x14ac:dyDescent="0.25">
      <c r="A2763" t="s">
        <v>92</v>
      </c>
      <c r="B2763" t="s">
        <v>93</v>
      </c>
      <c r="C2763" t="s">
        <v>250</v>
      </c>
      <c r="D2763" t="s">
        <v>95</v>
      </c>
      <c r="E2763" t="s">
        <v>31</v>
      </c>
      <c r="F2763" t="s">
        <v>32</v>
      </c>
      <c r="G2763">
        <v>46957</v>
      </c>
      <c r="H2763">
        <v>698</v>
      </c>
      <c r="I2763">
        <v>268</v>
      </c>
      <c r="J2763">
        <v>14</v>
      </c>
      <c r="K2763">
        <v>1584.48</v>
      </c>
      <c r="L2763">
        <v>2023.86</v>
      </c>
      <c r="M2763">
        <v>5</v>
      </c>
      <c r="N2763">
        <v>15</v>
      </c>
      <c r="O2763" t="s">
        <v>23</v>
      </c>
    </row>
    <row r="2764" spans="1:15" x14ac:dyDescent="0.25">
      <c r="A2764" t="s">
        <v>47</v>
      </c>
      <c r="B2764" t="s">
        <v>48</v>
      </c>
      <c r="C2764" t="s">
        <v>479</v>
      </c>
      <c r="D2764" t="s">
        <v>41</v>
      </c>
      <c r="E2764" t="s">
        <v>37</v>
      </c>
      <c r="F2764" t="s">
        <v>51</v>
      </c>
      <c r="G2764">
        <v>44325</v>
      </c>
      <c r="H2764">
        <v>2057</v>
      </c>
      <c r="I2764">
        <v>733</v>
      </c>
      <c r="J2764">
        <v>188</v>
      </c>
      <c r="K2764">
        <v>7155.06</v>
      </c>
      <c r="L2764">
        <v>40560.01</v>
      </c>
      <c r="M2764">
        <v>118</v>
      </c>
      <c r="N2764">
        <v>7</v>
      </c>
      <c r="O2764" t="s">
        <v>43</v>
      </c>
    </row>
    <row r="2765" spans="1:15" x14ac:dyDescent="0.25">
      <c r="A2765" t="s">
        <v>60</v>
      </c>
      <c r="B2765" t="s">
        <v>61</v>
      </c>
      <c r="C2765" t="s">
        <v>115</v>
      </c>
      <c r="D2765" t="s">
        <v>63</v>
      </c>
      <c r="E2765" t="s">
        <v>64</v>
      </c>
      <c r="F2765" t="s">
        <v>32</v>
      </c>
      <c r="G2765">
        <v>30228</v>
      </c>
      <c r="H2765">
        <v>931</v>
      </c>
      <c r="I2765">
        <v>428</v>
      </c>
      <c r="J2765">
        <v>69</v>
      </c>
      <c r="K2765">
        <v>2444.21</v>
      </c>
      <c r="L2765">
        <v>16316.05</v>
      </c>
      <c r="M2765">
        <v>43</v>
      </c>
      <c r="N2765">
        <v>14</v>
      </c>
      <c r="O2765" t="s">
        <v>21</v>
      </c>
    </row>
    <row r="2766" spans="1:15" x14ac:dyDescent="0.25">
      <c r="A2766" t="s">
        <v>33</v>
      </c>
      <c r="B2766" t="s">
        <v>34</v>
      </c>
      <c r="C2766" t="s">
        <v>602</v>
      </c>
      <c r="D2766" t="s">
        <v>58</v>
      </c>
      <c r="E2766" t="s">
        <v>37</v>
      </c>
      <c r="F2766" t="s">
        <v>51</v>
      </c>
      <c r="G2766">
        <v>44722</v>
      </c>
      <c r="H2766">
        <v>2140</v>
      </c>
      <c r="I2766">
        <v>1051</v>
      </c>
      <c r="J2766">
        <v>233</v>
      </c>
      <c r="K2766">
        <v>9366.44</v>
      </c>
      <c r="L2766">
        <v>74543.06</v>
      </c>
      <c r="M2766">
        <v>160</v>
      </c>
      <c r="N2766">
        <v>29</v>
      </c>
      <c r="O2766" t="s">
        <v>43</v>
      </c>
    </row>
    <row r="2767" spans="1:15" x14ac:dyDescent="0.25">
      <c r="A2767" t="s">
        <v>98</v>
      </c>
      <c r="B2767" t="s">
        <v>99</v>
      </c>
      <c r="C2767" t="s">
        <v>409</v>
      </c>
      <c r="D2767" t="s">
        <v>103</v>
      </c>
      <c r="E2767" t="s">
        <v>42</v>
      </c>
      <c r="F2767" t="s">
        <v>20</v>
      </c>
      <c r="G2767">
        <v>23875</v>
      </c>
      <c r="H2767">
        <v>2483</v>
      </c>
      <c r="I2767">
        <v>753</v>
      </c>
      <c r="J2767">
        <v>502</v>
      </c>
      <c r="K2767">
        <v>801.46</v>
      </c>
      <c r="L2767">
        <v>168114.88</v>
      </c>
      <c r="M2767">
        <v>377</v>
      </c>
      <c r="N2767">
        <v>14</v>
      </c>
      <c r="O2767" t="s">
        <v>21</v>
      </c>
    </row>
    <row r="2768" spans="1:15" x14ac:dyDescent="0.25">
      <c r="A2768" t="s">
        <v>60</v>
      </c>
      <c r="B2768" t="s">
        <v>61</v>
      </c>
      <c r="C2768" t="s">
        <v>510</v>
      </c>
      <c r="D2768" t="s">
        <v>63</v>
      </c>
      <c r="E2768" t="s">
        <v>64</v>
      </c>
      <c r="F2768" t="s">
        <v>51</v>
      </c>
      <c r="G2768">
        <v>40000</v>
      </c>
      <c r="H2768">
        <v>1823</v>
      </c>
      <c r="I2768">
        <v>912</v>
      </c>
      <c r="J2768">
        <v>160</v>
      </c>
      <c r="K2768">
        <v>5281.04</v>
      </c>
      <c r="L2768">
        <v>35429.11</v>
      </c>
      <c r="M2768">
        <v>105</v>
      </c>
      <c r="N2768">
        <v>11</v>
      </c>
      <c r="O2768" t="s">
        <v>21</v>
      </c>
    </row>
    <row r="2769" spans="1:15" x14ac:dyDescent="0.25">
      <c r="A2769" t="s">
        <v>27</v>
      </c>
      <c r="B2769" t="s">
        <v>28</v>
      </c>
      <c r="C2769" t="s">
        <v>35</v>
      </c>
      <c r="D2769" t="s">
        <v>30</v>
      </c>
      <c r="E2769" t="s">
        <v>31</v>
      </c>
      <c r="F2769" t="s">
        <v>51</v>
      </c>
      <c r="G2769">
        <v>15826</v>
      </c>
      <c r="H2769">
        <v>659</v>
      </c>
      <c r="I2769">
        <v>208</v>
      </c>
      <c r="J2769">
        <v>101</v>
      </c>
      <c r="K2769">
        <v>376.58</v>
      </c>
      <c r="L2769">
        <v>41018.54</v>
      </c>
      <c r="M2769">
        <v>70</v>
      </c>
      <c r="N2769">
        <v>20</v>
      </c>
      <c r="O2769" t="s">
        <v>43</v>
      </c>
    </row>
    <row r="2770" spans="1:15" x14ac:dyDescent="0.25">
      <c r="A2770" t="s">
        <v>33</v>
      </c>
      <c r="B2770" t="s">
        <v>34</v>
      </c>
      <c r="C2770" t="s">
        <v>352</v>
      </c>
      <c r="D2770" t="s">
        <v>36</v>
      </c>
      <c r="E2770" t="s">
        <v>37</v>
      </c>
      <c r="F2770" t="s">
        <v>51</v>
      </c>
      <c r="G2770">
        <v>39036</v>
      </c>
      <c r="H2770">
        <v>2429</v>
      </c>
      <c r="I2770">
        <v>816</v>
      </c>
      <c r="J2770">
        <v>317</v>
      </c>
      <c r="K2770">
        <v>6942.77</v>
      </c>
      <c r="L2770">
        <v>97535.44</v>
      </c>
      <c r="M2770">
        <v>239</v>
      </c>
      <c r="N2770">
        <v>27</v>
      </c>
      <c r="O2770" t="s">
        <v>43</v>
      </c>
    </row>
    <row r="2771" spans="1:15" x14ac:dyDescent="0.25">
      <c r="A2771" t="s">
        <v>72</v>
      </c>
      <c r="B2771" t="s">
        <v>73</v>
      </c>
      <c r="C2771" t="s">
        <v>24</v>
      </c>
      <c r="D2771" t="s">
        <v>86</v>
      </c>
      <c r="E2771" t="s">
        <v>31</v>
      </c>
      <c r="F2771" t="s">
        <v>20</v>
      </c>
      <c r="G2771">
        <v>52463</v>
      </c>
      <c r="H2771">
        <v>1897</v>
      </c>
      <c r="I2771">
        <v>702</v>
      </c>
      <c r="J2771">
        <v>190</v>
      </c>
      <c r="K2771">
        <v>4269.42</v>
      </c>
      <c r="L2771">
        <v>42418.080000000002</v>
      </c>
      <c r="M2771">
        <v>130</v>
      </c>
      <c r="N2771">
        <v>24</v>
      </c>
      <c r="O2771" t="s">
        <v>23</v>
      </c>
    </row>
    <row r="2772" spans="1:15" x14ac:dyDescent="0.25">
      <c r="A2772" t="s">
        <v>129</v>
      </c>
      <c r="B2772" t="s">
        <v>130</v>
      </c>
      <c r="C2772" t="s">
        <v>254</v>
      </c>
      <c r="D2772" t="s">
        <v>82</v>
      </c>
      <c r="E2772" t="s">
        <v>31</v>
      </c>
      <c r="F2772" t="s">
        <v>20</v>
      </c>
      <c r="G2772">
        <v>82154</v>
      </c>
      <c r="H2772">
        <v>2019</v>
      </c>
      <c r="I2772">
        <v>762</v>
      </c>
      <c r="J2772">
        <v>85</v>
      </c>
      <c r="K2772">
        <v>2727.65</v>
      </c>
      <c r="L2772">
        <v>21004.29</v>
      </c>
      <c r="M2772">
        <v>42</v>
      </c>
      <c r="N2772">
        <v>10</v>
      </c>
      <c r="O2772" t="s">
        <v>21</v>
      </c>
    </row>
    <row r="2773" spans="1:15" x14ac:dyDescent="0.25">
      <c r="A2773" t="s">
        <v>98</v>
      </c>
      <c r="B2773" t="s">
        <v>99</v>
      </c>
      <c r="C2773" t="s">
        <v>81</v>
      </c>
      <c r="D2773" t="s">
        <v>120</v>
      </c>
      <c r="E2773" t="s">
        <v>42</v>
      </c>
      <c r="F2773" t="s">
        <v>26</v>
      </c>
      <c r="G2773">
        <v>26162</v>
      </c>
      <c r="H2773">
        <v>2458</v>
      </c>
      <c r="I2773">
        <v>749</v>
      </c>
      <c r="J2773">
        <v>368</v>
      </c>
      <c r="K2773">
        <v>1112.24</v>
      </c>
      <c r="L2773">
        <v>135012.34</v>
      </c>
      <c r="M2773">
        <v>291</v>
      </c>
      <c r="N2773">
        <v>20</v>
      </c>
      <c r="O2773" t="s">
        <v>21</v>
      </c>
    </row>
    <row r="2774" spans="1:15" x14ac:dyDescent="0.25">
      <c r="A2774" t="s">
        <v>44</v>
      </c>
      <c r="B2774" t="s">
        <v>45</v>
      </c>
      <c r="C2774" t="s">
        <v>265</v>
      </c>
      <c r="D2774" t="s">
        <v>18</v>
      </c>
      <c r="E2774" t="s">
        <v>19</v>
      </c>
      <c r="F2774" t="s">
        <v>51</v>
      </c>
      <c r="G2774">
        <v>6834</v>
      </c>
      <c r="H2774">
        <v>222</v>
      </c>
      <c r="I2774">
        <v>67</v>
      </c>
      <c r="J2774">
        <v>28</v>
      </c>
      <c r="K2774">
        <v>1971.61</v>
      </c>
      <c r="L2774">
        <v>19566.89</v>
      </c>
      <c r="M2774">
        <v>15</v>
      </c>
      <c r="N2774">
        <v>22</v>
      </c>
      <c r="O2774" t="s">
        <v>21</v>
      </c>
    </row>
    <row r="2775" spans="1:15" x14ac:dyDescent="0.25">
      <c r="A2775" t="s">
        <v>178</v>
      </c>
      <c r="B2775" t="s">
        <v>179</v>
      </c>
      <c r="C2775" t="s">
        <v>322</v>
      </c>
      <c r="D2775" t="s">
        <v>149</v>
      </c>
      <c r="E2775" t="s">
        <v>64</v>
      </c>
      <c r="F2775" t="s">
        <v>32</v>
      </c>
      <c r="G2775">
        <v>40573</v>
      </c>
      <c r="H2775">
        <v>470</v>
      </c>
      <c r="I2775">
        <v>244</v>
      </c>
      <c r="J2775">
        <v>17</v>
      </c>
      <c r="K2775">
        <v>1505.05</v>
      </c>
      <c r="L2775">
        <v>2131.4499999999998</v>
      </c>
      <c r="M2775">
        <v>8</v>
      </c>
      <c r="N2775">
        <v>7</v>
      </c>
      <c r="O2775" t="s">
        <v>23</v>
      </c>
    </row>
    <row r="2776" spans="1:15" x14ac:dyDescent="0.25">
      <c r="A2776" t="s">
        <v>47</v>
      </c>
      <c r="B2776" t="s">
        <v>48</v>
      </c>
      <c r="C2776" t="s">
        <v>324</v>
      </c>
      <c r="D2776" t="s">
        <v>41</v>
      </c>
      <c r="E2776" t="s">
        <v>37</v>
      </c>
      <c r="F2776" t="s">
        <v>51</v>
      </c>
      <c r="G2776">
        <v>50742</v>
      </c>
      <c r="H2776">
        <v>2617</v>
      </c>
      <c r="I2776">
        <v>888</v>
      </c>
      <c r="J2776">
        <v>150</v>
      </c>
      <c r="K2776">
        <v>5853.5</v>
      </c>
      <c r="L2776">
        <v>29339.13</v>
      </c>
      <c r="M2776">
        <v>94</v>
      </c>
      <c r="N2776">
        <v>17</v>
      </c>
      <c r="O2776" t="s">
        <v>43</v>
      </c>
    </row>
    <row r="2777" spans="1:15" x14ac:dyDescent="0.25">
      <c r="A2777" t="s">
        <v>178</v>
      </c>
      <c r="B2777" t="s">
        <v>179</v>
      </c>
      <c r="C2777" t="s">
        <v>697</v>
      </c>
      <c r="D2777" t="s">
        <v>95</v>
      </c>
      <c r="E2777" t="s">
        <v>64</v>
      </c>
      <c r="F2777" t="s">
        <v>20</v>
      </c>
      <c r="G2777">
        <v>99995</v>
      </c>
      <c r="H2777">
        <v>1732</v>
      </c>
      <c r="I2777">
        <v>930</v>
      </c>
      <c r="J2777">
        <v>34</v>
      </c>
      <c r="K2777">
        <v>5187.1499999999996</v>
      </c>
      <c r="L2777">
        <v>4183.1899999999996</v>
      </c>
      <c r="M2777">
        <v>17</v>
      </c>
      <c r="N2777">
        <v>16</v>
      </c>
      <c r="O2777" t="s">
        <v>23</v>
      </c>
    </row>
    <row r="2778" spans="1:15" x14ac:dyDescent="0.25">
      <c r="A2778" t="s">
        <v>65</v>
      </c>
      <c r="B2778" t="s">
        <v>66</v>
      </c>
      <c r="C2778" t="s">
        <v>67</v>
      </c>
      <c r="D2778" t="s">
        <v>68</v>
      </c>
      <c r="E2778" t="s">
        <v>37</v>
      </c>
      <c r="F2778" t="s">
        <v>55</v>
      </c>
      <c r="G2778">
        <v>17521</v>
      </c>
      <c r="H2778">
        <v>1941</v>
      </c>
      <c r="I2778">
        <v>601</v>
      </c>
      <c r="J2778">
        <v>410</v>
      </c>
      <c r="K2778">
        <v>1195.01</v>
      </c>
      <c r="L2778">
        <v>108561.3</v>
      </c>
      <c r="M2778">
        <v>366</v>
      </c>
      <c r="N2778">
        <v>11</v>
      </c>
      <c r="O2778" t="s">
        <v>43</v>
      </c>
    </row>
    <row r="2779" spans="1:15" x14ac:dyDescent="0.25">
      <c r="A2779" t="s">
        <v>47</v>
      </c>
      <c r="B2779" t="s">
        <v>48</v>
      </c>
      <c r="C2779" t="s">
        <v>75</v>
      </c>
      <c r="D2779" t="s">
        <v>106</v>
      </c>
      <c r="E2779" t="s">
        <v>37</v>
      </c>
      <c r="F2779" t="s">
        <v>20</v>
      </c>
      <c r="G2779">
        <v>21523</v>
      </c>
      <c r="H2779">
        <v>920</v>
      </c>
      <c r="I2779">
        <v>244</v>
      </c>
      <c r="J2779">
        <v>66</v>
      </c>
      <c r="K2779">
        <v>2676.3</v>
      </c>
      <c r="L2779">
        <v>12406.21</v>
      </c>
      <c r="M2779">
        <v>38</v>
      </c>
      <c r="N2779">
        <v>11</v>
      </c>
      <c r="O2779" t="s">
        <v>23</v>
      </c>
    </row>
    <row r="2780" spans="1:15" x14ac:dyDescent="0.25">
      <c r="A2780" t="s">
        <v>92</v>
      </c>
      <c r="B2780" t="s">
        <v>93</v>
      </c>
      <c r="C2780" t="s">
        <v>633</v>
      </c>
      <c r="D2780" t="s">
        <v>149</v>
      </c>
      <c r="E2780" t="s">
        <v>31</v>
      </c>
      <c r="F2780" t="s">
        <v>55</v>
      </c>
      <c r="G2780">
        <v>94862</v>
      </c>
      <c r="H2780">
        <v>1025</v>
      </c>
      <c r="I2780">
        <v>273</v>
      </c>
      <c r="J2780">
        <v>36</v>
      </c>
      <c r="K2780">
        <v>2410.34</v>
      </c>
      <c r="L2780">
        <v>4621.8599999999997</v>
      </c>
      <c r="M2780">
        <v>17</v>
      </c>
      <c r="N2780">
        <v>28</v>
      </c>
      <c r="O2780" t="s">
        <v>23</v>
      </c>
    </row>
    <row r="2781" spans="1:15" x14ac:dyDescent="0.25">
      <c r="A2781" t="s">
        <v>92</v>
      </c>
      <c r="B2781" t="s">
        <v>93</v>
      </c>
      <c r="C2781" t="s">
        <v>536</v>
      </c>
      <c r="D2781" t="s">
        <v>95</v>
      </c>
      <c r="E2781" t="s">
        <v>31</v>
      </c>
      <c r="F2781" t="s">
        <v>51</v>
      </c>
      <c r="G2781">
        <v>66388</v>
      </c>
      <c r="H2781">
        <v>810</v>
      </c>
      <c r="I2781">
        <v>303</v>
      </c>
      <c r="J2781">
        <v>28</v>
      </c>
      <c r="K2781">
        <v>2425.02</v>
      </c>
      <c r="L2781">
        <v>5014.7299999999996</v>
      </c>
      <c r="M2781">
        <v>9</v>
      </c>
      <c r="N2781">
        <v>9</v>
      </c>
      <c r="O2781" t="s">
        <v>21</v>
      </c>
    </row>
    <row r="2782" spans="1:15" x14ac:dyDescent="0.25">
      <c r="A2782" t="s">
        <v>27</v>
      </c>
      <c r="B2782" t="s">
        <v>28</v>
      </c>
      <c r="C2782" t="s">
        <v>430</v>
      </c>
      <c r="D2782" t="s">
        <v>30</v>
      </c>
      <c r="E2782" t="s">
        <v>31</v>
      </c>
      <c r="F2782" t="s">
        <v>55</v>
      </c>
      <c r="G2782">
        <v>56950</v>
      </c>
      <c r="H2782">
        <v>3820</v>
      </c>
      <c r="I2782">
        <v>1107</v>
      </c>
      <c r="J2782">
        <v>420</v>
      </c>
      <c r="K2782">
        <v>1690.87</v>
      </c>
      <c r="L2782">
        <v>136049.43</v>
      </c>
      <c r="M2782">
        <v>349</v>
      </c>
      <c r="N2782">
        <v>17</v>
      </c>
      <c r="O2782" t="s">
        <v>21</v>
      </c>
    </row>
    <row r="2783" spans="1:15" x14ac:dyDescent="0.25">
      <c r="A2783" t="s">
        <v>178</v>
      </c>
      <c r="B2783" t="s">
        <v>179</v>
      </c>
      <c r="C2783" t="s">
        <v>633</v>
      </c>
      <c r="D2783" t="s">
        <v>149</v>
      </c>
      <c r="E2783" t="s">
        <v>64</v>
      </c>
      <c r="F2783" t="s">
        <v>51</v>
      </c>
      <c r="G2783">
        <v>74179</v>
      </c>
      <c r="H2783">
        <v>975</v>
      </c>
      <c r="I2783">
        <v>393</v>
      </c>
      <c r="J2783">
        <v>27</v>
      </c>
      <c r="K2783">
        <v>3185.64</v>
      </c>
      <c r="L2783">
        <v>3169.41</v>
      </c>
      <c r="M2783">
        <v>14</v>
      </c>
      <c r="N2783">
        <v>29</v>
      </c>
      <c r="O2783" t="s">
        <v>21</v>
      </c>
    </row>
    <row r="2784" spans="1:15" x14ac:dyDescent="0.25">
      <c r="A2784" t="s">
        <v>129</v>
      </c>
      <c r="B2784" t="s">
        <v>130</v>
      </c>
      <c r="C2784" t="s">
        <v>444</v>
      </c>
      <c r="D2784" t="s">
        <v>108</v>
      </c>
      <c r="E2784" t="s">
        <v>31</v>
      </c>
      <c r="F2784" t="s">
        <v>51</v>
      </c>
      <c r="G2784">
        <v>36707</v>
      </c>
      <c r="H2784">
        <v>373</v>
      </c>
      <c r="I2784">
        <v>111</v>
      </c>
      <c r="J2784">
        <v>23</v>
      </c>
      <c r="K2784">
        <v>809.52</v>
      </c>
      <c r="L2784">
        <v>5590.03</v>
      </c>
      <c r="M2784">
        <v>11</v>
      </c>
      <c r="N2784">
        <v>9</v>
      </c>
      <c r="O2784" t="s">
        <v>21</v>
      </c>
    </row>
    <row r="2785" spans="1:15" x14ac:dyDescent="0.25">
      <c r="A2785" t="s">
        <v>76</v>
      </c>
      <c r="B2785" t="s">
        <v>77</v>
      </c>
      <c r="C2785" t="s">
        <v>175</v>
      </c>
      <c r="D2785" t="s">
        <v>108</v>
      </c>
      <c r="E2785" t="s">
        <v>42</v>
      </c>
      <c r="F2785" t="s">
        <v>51</v>
      </c>
      <c r="G2785">
        <v>63244</v>
      </c>
      <c r="H2785">
        <v>1283</v>
      </c>
      <c r="I2785">
        <v>348</v>
      </c>
      <c r="J2785">
        <v>53</v>
      </c>
      <c r="K2785">
        <v>3166.85</v>
      </c>
      <c r="L2785">
        <v>11167.61</v>
      </c>
      <c r="M2785">
        <v>25</v>
      </c>
      <c r="N2785">
        <v>16</v>
      </c>
      <c r="O2785" t="s">
        <v>43</v>
      </c>
    </row>
    <row r="2786" spans="1:15" x14ac:dyDescent="0.25">
      <c r="A2786" t="s">
        <v>76</v>
      </c>
      <c r="B2786" t="s">
        <v>77</v>
      </c>
      <c r="C2786" t="s">
        <v>464</v>
      </c>
      <c r="D2786" t="s">
        <v>82</v>
      </c>
      <c r="E2786" t="s">
        <v>42</v>
      </c>
      <c r="F2786" t="s">
        <v>26</v>
      </c>
      <c r="G2786">
        <v>41171</v>
      </c>
      <c r="H2786">
        <v>749</v>
      </c>
      <c r="I2786">
        <v>395</v>
      </c>
      <c r="J2786">
        <v>35</v>
      </c>
      <c r="K2786">
        <v>967.63</v>
      </c>
      <c r="L2786">
        <v>8017.25</v>
      </c>
      <c r="M2786">
        <v>19</v>
      </c>
      <c r="N2786">
        <v>18</v>
      </c>
      <c r="O2786" t="s">
        <v>23</v>
      </c>
    </row>
    <row r="2787" spans="1:15" x14ac:dyDescent="0.25">
      <c r="A2787" t="s">
        <v>33</v>
      </c>
      <c r="B2787" t="s">
        <v>34</v>
      </c>
      <c r="C2787" t="s">
        <v>182</v>
      </c>
      <c r="D2787" t="s">
        <v>58</v>
      </c>
      <c r="E2787" t="s">
        <v>37</v>
      </c>
      <c r="F2787" t="s">
        <v>55</v>
      </c>
      <c r="G2787">
        <v>37972</v>
      </c>
      <c r="H2787">
        <v>1955</v>
      </c>
      <c r="I2787">
        <v>695</v>
      </c>
      <c r="J2787">
        <v>170</v>
      </c>
      <c r="K2787">
        <v>5339.43</v>
      </c>
      <c r="L2787">
        <v>51005.94</v>
      </c>
      <c r="M2787">
        <v>140</v>
      </c>
      <c r="N2787">
        <v>20</v>
      </c>
      <c r="O2787" t="s">
        <v>43</v>
      </c>
    </row>
    <row r="2788" spans="1:15" x14ac:dyDescent="0.25">
      <c r="A2788" t="s">
        <v>38</v>
      </c>
      <c r="B2788" t="s">
        <v>39</v>
      </c>
      <c r="C2788" t="s">
        <v>226</v>
      </c>
      <c r="D2788" t="s">
        <v>49</v>
      </c>
      <c r="E2788" t="s">
        <v>42</v>
      </c>
      <c r="F2788" t="s">
        <v>32</v>
      </c>
      <c r="G2788">
        <v>15588</v>
      </c>
      <c r="H2788">
        <v>595</v>
      </c>
      <c r="I2788">
        <v>267</v>
      </c>
      <c r="J2788">
        <v>34</v>
      </c>
      <c r="K2788">
        <v>1699.28</v>
      </c>
      <c r="L2788">
        <v>8788.7000000000007</v>
      </c>
      <c r="M2788">
        <v>17</v>
      </c>
      <c r="N2788">
        <v>27</v>
      </c>
      <c r="O2788" t="s">
        <v>23</v>
      </c>
    </row>
    <row r="2789" spans="1:15" x14ac:dyDescent="0.25">
      <c r="A2789" t="s">
        <v>33</v>
      </c>
      <c r="B2789" t="s">
        <v>34</v>
      </c>
      <c r="C2789" t="s">
        <v>384</v>
      </c>
      <c r="D2789" t="s">
        <v>170</v>
      </c>
      <c r="E2789" t="s">
        <v>37</v>
      </c>
      <c r="F2789" t="s">
        <v>32</v>
      </c>
      <c r="G2789">
        <v>26703</v>
      </c>
      <c r="H2789">
        <v>1614</v>
      </c>
      <c r="I2789">
        <v>757</v>
      </c>
      <c r="J2789">
        <v>173</v>
      </c>
      <c r="K2789">
        <v>4848.2</v>
      </c>
      <c r="L2789">
        <v>49944.23</v>
      </c>
      <c r="M2789">
        <v>112</v>
      </c>
      <c r="N2789">
        <v>20</v>
      </c>
      <c r="O2789" t="s">
        <v>23</v>
      </c>
    </row>
    <row r="2790" spans="1:15" x14ac:dyDescent="0.25">
      <c r="A2790" t="s">
        <v>27</v>
      </c>
      <c r="B2790" t="s">
        <v>28</v>
      </c>
      <c r="C2790" t="s">
        <v>305</v>
      </c>
      <c r="D2790" t="s">
        <v>30</v>
      </c>
      <c r="E2790" t="s">
        <v>31</v>
      </c>
      <c r="F2790" t="s">
        <v>55</v>
      </c>
      <c r="G2790">
        <v>16428</v>
      </c>
      <c r="H2790">
        <v>1312</v>
      </c>
      <c r="I2790">
        <v>661</v>
      </c>
      <c r="J2790">
        <v>177</v>
      </c>
      <c r="K2790">
        <v>366.18</v>
      </c>
      <c r="L2790">
        <v>68601.8</v>
      </c>
      <c r="M2790">
        <v>118</v>
      </c>
      <c r="N2790">
        <v>9</v>
      </c>
      <c r="O2790" t="s">
        <v>21</v>
      </c>
    </row>
    <row r="2791" spans="1:15" x14ac:dyDescent="0.25">
      <c r="A2791" t="s">
        <v>27</v>
      </c>
      <c r="B2791" t="s">
        <v>28</v>
      </c>
      <c r="C2791" t="s">
        <v>151</v>
      </c>
      <c r="D2791" t="s">
        <v>138</v>
      </c>
      <c r="E2791" t="s">
        <v>31</v>
      </c>
      <c r="F2791" t="s">
        <v>26</v>
      </c>
      <c r="G2791">
        <v>34797</v>
      </c>
      <c r="H2791">
        <v>2566</v>
      </c>
      <c r="I2791">
        <v>1396</v>
      </c>
      <c r="J2791">
        <v>384</v>
      </c>
      <c r="K2791">
        <v>699.72</v>
      </c>
      <c r="L2791">
        <v>111636.46</v>
      </c>
      <c r="M2791">
        <v>284</v>
      </c>
      <c r="N2791">
        <v>19</v>
      </c>
      <c r="O2791" t="s">
        <v>43</v>
      </c>
    </row>
    <row r="2792" spans="1:15" x14ac:dyDescent="0.25">
      <c r="A2792" t="s">
        <v>27</v>
      </c>
      <c r="B2792" t="s">
        <v>28</v>
      </c>
      <c r="C2792" t="s">
        <v>50</v>
      </c>
      <c r="D2792" t="s">
        <v>89</v>
      </c>
      <c r="E2792" t="s">
        <v>31</v>
      </c>
      <c r="F2792" t="s">
        <v>51</v>
      </c>
      <c r="G2792">
        <v>43121</v>
      </c>
      <c r="H2792">
        <v>1947</v>
      </c>
      <c r="I2792">
        <v>788</v>
      </c>
      <c r="J2792">
        <v>308</v>
      </c>
      <c r="K2792">
        <v>884.93</v>
      </c>
      <c r="L2792">
        <v>86095.84</v>
      </c>
      <c r="M2792">
        <v>255</v>
      </c>
      <c r="N2792">
        <v>25</v>
      </c>
      <c r="O2792" t="s">
        <v>21</v>
      </c>
    </row>
    <row r="2793" spans="1:15" x14ac:dyDescent="0.25">
      <c r="A2793" t="s">
        <v>44</v>
      </c>
      <c r="B2793" t="s">
        <v>45</v>
      </c>
      <c r="C2793" t="s">
        <v>323</v>
      </c>
      <c r="D2793" t="s">
        <v>91</v>
      </c>
      <c r="E2793" t="s">
        <v>19</v>
      </c>
      <c r="F2793" t="s">
        <v>32</v>
      </c>
      <c r="G2793">
        <v>14431</v>
      </c>
      <c r="H2793">
        <v>447</v>
      </c>
      <c r="I2793">
        <v>243</v>
      </c>
      <c r="J2793">
        <v>51</v>
      </c>
      <c r="K2793">
        <v>2870.36</v>
      </c>
      <c r="L2793">
        <v>29397.759999999998</v>
      </c>
      <c r="M2793">
        <v>28</v>
      </c>
      <c r="N2793">
        <v>9</v>
      </c>
      <c r="O2793" t="s">
        <v>43</v>
      </c>
    </row>
    <row r="2794" spans="1:15" x14ac:dyDescent="0.25">
      <c r="A2794" t="s">
        <v>33</v>
      </c>
      <c r="B2794" t="s">
        <v>34</v>
      </c>
      <c r="C2794" t="s">
        <v>303</v>
      </c>
      <c r="D2794" t="s">
        <v>170</v>
      </c>
      <c r="E2794" t="s">
        <v>37</v>
      </c>
      <c r="F2794" t="s">
        <v>26</v>
      </c>
      <c r="G2794">
        <v>13998</v>
      </c>
      <c r="H2794">
        <v>567</v>
      </c>
      <c r="I2794">
        <v>178</v>
      </c>
      <c r="J2794">
        <v>58</v>
      </c>
      <c r="K2794">
        <v>2523.11</v>
      </c>
      <c r="L2794">
        <v>20237.38</v>
      </c>
      <c r="M2794">
        <v>38</v>
      </c>
      <c r="N2794">
        <v>11</v>
      </c>
      <c r="O2794" t="s">
        <v>43</v>
      </c>
    </row>
    <row r="2795" spans="1:15" x14ac:dyDescent="0.25">
      <c r="A2795" t="s">
        <v>178</v>
      </c>
      <c r="B2795" t="s">
        <v>179</v>
      </c>
      <c r="C2795" t="s">
        <v>698</v>
      </c>
      <c r="D2795" t="s">
        <v>95</v>
      </c>
      <c r="E2795" t="s">
        <v>64</v>
      </c>
      <c r="F2795" t="s">
        <v>26</v>
      </c>
      <c r="G2795">
        <v>58654</v>
      </c>
      <c r="H2795">
        <v>308</v>
      </c>
      <c r="I2795">
        <v>91</v>
      </c>
      <c r="J2795">
        <v>5</v>
      </c>
      <c r="K2795">
        <v>715.25</v>
      </c>
      <c r="L2795">
        <v>686.72</v>
      </c>
      <c r="M2795">
        <v>2</v>
      </c>
      <c r="N2795">
        <v>8</v>
      </c>
      <c r="O2795" t="s">
        <v>23</v>
      </c>
    </row>
    <row r="2796" spans="1:15" x14ac:dyDescent="0.25">
      <c r="A2796" t="s">
        <v>129</v>
      </c>
      <c r="B2796" t="s">
        <v>130</v>
      </c>
      <c r="C2796" t="s">
        <v>633</v>
      </c>
      <c r="D2796" t="s">
        <v>108</v>
      </c>
      <c r="E2796" t="s">
        <v>31</v>
      </c>
      <c r="F2796" t="s">
        <v>51</v>
      </c>
      <c r="G2796">
        <v>36187</v>
      </c>
      <c r="H2796">
        <v>667</v>
      </c>
      <c r="I2796">
        <v>282</v>
      </c>
      <c r="J2796">
        <v>34</v>
      </c>
      <c r="K2796">
        <v>1493.77</v>
      </c>
      <c r="L2796">
        <v>5663.84</v>
      </c>
      <c r="M2796">
        <v>20</v>
      </c>
      <c r="N2796">
        <v>9</v>
      </c>
      <c r="O2796" t="s">
        <v>43</v>
      </c>
    </row>
    <row r="2797" spans="1:15" x14ac:dyDescent="0.25">
      <c r="A2797" t="s">
        <v>72</v>
      </c>
      <c r="B2797" t="s">
        <v>73</v>
      </c>
      <c r="C2797" t="s">
        <v>156</v>
      </c>
      <c r="D2797" t="s">
        <v>70</v>
      </c>
      <c r="E2797" t="s">
        <v>31</v>
      </c>
      <c r="F2797" t="s">
        <v>20</v>
      </c>
      <c r="G2797">
        <v>64590</v>
      </c>
      <c r="H2797">
        <v>2175</v>
      </c>
      <c r="I2797">
        <v>1016</v>
      </c>
      <c r="J2797">
        <v>210</v>
      </c>
      <c r="K2797">
        <v>6559.92</v>
      </c>
      <c r="L2797">
        <v>38248.410000000003</v>
      </c>
      <c r="M2797">
        <v>131</v>
      </c>
      <c r="N2797">
        <v>27</v>
      </c>
      <c r="O2797" t="s">
        <v>23</v>
      </c>
    </row>
    <row r="2798" spans="1:15" x14ac:dyDescent="0.25">
      <c r="A2798" t="s">
        <v>38</v>
      </c>
      <c r="B2798" t="s">
        <v>39</v>
      </c>
      <c r="C2798" t="s">
        <v>193</v>
      </c>
      <c r="D2798" t="s">
        <v>106</v>
      </c>
      <c r="E2798" t="s">
        <v>42</v>
      </c>
      <c r="F2798" t="s">
        <v>32</v>
      </c>
      <c r="G2798">
        <v>14585</v>
      </c>
      <c r="H2798">
        <v>721</v>
      </c>
      <c r="I2798">
        <v>230</v>
      </c>
      <c r="J2798">
        <v>70</v>
      </c>
      <c r="K2798">
        <v>1959.77</v>
      </c>
      <c r="L2798">
        <v>13492.23</v>
      </c>
      <c r="M2798">
        <v>39</v>
      </c>
      <c r="N2798">
        <v>26</v>
      </c>
      <c r="O2798" t="s">
        <v>23</v>
      </c>
    </row>
    <row r="2799" spans="1:15" x14ac:dyDescent="0.25">
      <c r="A2799" t="s">
        <v>129</v>
      </c>
      <c r="B2799" t="s">
        <v>130</v>
      </c>
      <c r="C2799" t="s">
        <v>59</v>
      </c>
      <c r="D2799" t="s">
        <v>79</v>
      </c>
      <c r="E2799" t="s">
        <v>31</v>
      </c>
      <c r="F2799" t="s">
        <v>32</v>
      </c>
      <c r="G2799">
        <v>65170</v>
      </c>
      <c r="H2799">
        <v>888</v>
      </c>
      <c r="I2799">
        <v>279</v>
      </c>
      <c r="J2799">
        <v>30</v>
      </c>
      <c r="K2799">
        <v>1723.88</v>
      </c>
      <c r="L2799">
        <v>6234.4</v>
      </c>
      <c r="M2799">
        <v>13</v>
      </c>
      <c r="N2799">
        <v>30</v>
      </c>
      <c r="O2799" t="s">
        <v>43</v>
      </c>
    </row>
    <row r="2800" spans="1:15" x14ac:dyDescent="0.25">
      <c r="A2800" t="s">
        <v>92</v>
      </c>
      <c r="B2800" t="s">
        <v>93</v>
      </c>
      <c r="C2800" t="s">
        <v>507</v>
      </c>
      <c r="D2800" t="s">
        <v>149</v>
      </c>
      <c r="E2800" t="s">
        <v>31</v>
      </c>
      <c r="F2800" t="s">
        <v>32</v>
      </c>
      <c r="G2800">
        <v>54282</v>
      </c>
      <c r="H2800">
        <v>732</v>
      </c>
      <c r="I2800">
        <v>272</v>
      </c>
      <c r="J2800">
        <v>12</v>
      </c>
      <c r="K2800">
        <v>2331.81</v>
      </c>
      <c r="L2800">
        <v>1433.5</v>
      </c>
      <c r="M2800">
        <v>4</v>
      </c>
      <c r="N2800">
        <v>7</v>
      </c>
      <c r="O2800" t="s">
        <v>43</v>
      </c>
    </row>
    <row r="2801" spans="1:15" x14ac:dyDescent="0.25">
      <c r="A2801" t="s">
        <v>178</v>
      </c>
      <c r="B2801" t="s">
        <v>179</v>
      </c>
      <c r="C2801" t="s">
        <v>595</v>
      </c>
      <c r="D2801" t="s">
        <v>95</v>
      </c>
      <c r="E2801" t="s">
        <v>64</v>
      </c>
      <c r="F2801" t="s">
        <v>26</v>
      </c>
      <c r="G2801">
        <v>24551</v>
      </c>
      <c r="H2801">
        <v>283</v>
      </c>
      <c r="I2801">
        <v>80</v>
      </c>
      <c r="J2801">
        <v>9</v>
      </c>
      <c r="K2801">
        <v>1019.06</v>
      </c>
      <c r="L2801">
        <v>1477.83</v>
      </c>
      <c r="M2801">
        <v>4</v>
      </c>
      <c r="N2801">
        <v>29</v>
      </c>
      <c r="O2801" t="s">
        <v>43</v>
      </c>
    </row>
    <row r="2802" spans="1:15" x14ac:dyDescent="0.25">
      <c r="A2802" t="s">
        <v>60</v>
      </c>
      <c r="B2802" t="s">
        <v>61</v>
      </c>
      <c r="C2802" t="s">
        <v>381</v>
      </c>
      <c r="D2802" t="s">
        <v>70</v>
      </c>
      <c r="E2802" t="s">
        <v>64</v>
      </c>
      <c r="F2802" t="s">
        <v>51</v>
      </c>
      <c r="G2802">
        <v>62389</v>
      </c>
      <c r="H2802">
        <v>1580</v>
      </c>
      <c r="I2802">
        <v>691</v>
      </c>
      <c r="J2802">
        <v>163</v>
      </c>
      <c r="K2802">
        <v>4537.57</v>
      </c>
      <c r="L2802">
        <v>39404.61</v>
      </c>
      <c r="M2802">
        <v>94</v>
      </c>
      <c r="N2802">
        <v>7</v>
      </c>
      <c r="O2802" t="s">
        <v>23</v>
      </c>
    </row>
    <row r="2803" spans="1:15" x14ac:dyDescent="0.25">
      <c r="A2803" t="s">
        <v>98</v>
      </c>
      <c r="B2803" t="s">
        <v>99</v>
      </c>
      <c r="C2803" t="s">
        <v>574</v>
      </c>
      <c r="D2803" t="s">
        <v>103</v>
      </c>
      <c r="E2803" t="s">
        <v>42</v>
      </c>
      <c r="F2803" t="s">
        <v>20</v>
      </c>
      <c r="G2803">
        <v>15899</v>
      </c>
      <c r="H2803">
        <v>2071</v>
      </c>
      <c r="I2803">
        <v>595</v>
      </c>
      <c r="J2803">
        <v>321</v>
      </c>
      <c r="K2803">
        <v>673.16</v>
      </c>
      <c r="L2803">
        <v>120137.19</v>
      </c>
      <c r="M2803">
        <v>252</v>
      </c>
      <c r="N2803">
        <v>30</v>
      </c>
      <c r="O2803" t="s">
        <v>21</v>
      </c>
    </row>
    <row r="2804" spans="1:15" x14ac:dyDescent="0.25">
      <c r="A2804" t="s">
        <v>92</v>
      </c>
      <c r="B2804" t="s">
        <v>93</v>
      </c>
      <c r="C2804" t="s">
        <v>574</v>
      </c>
      <c r="D2804" t="s">
        <v>95</v>
      </c>
      <c r="E2804" t="s">
        <v>31</v>
      </c>
      <c r="F2804" t="s">
        <v>26</v>
      </c>
      <c r="G2804">
        <v>85875</v>
      </c>
      <c r="H2804">
        <v>1485</v>
      </c>
      <c r="I2804">
        <v>739</v>
      </c>
      <c r="J2804">
        <v>27</v>
      </c>
      <c r="K2804">
        <v>2753.12</v>
      </c>
      <c r="L2804">
        <v>3339.93</v>
      </c>
      <c r="M2804">
        <v>11</v>
      </c>
      <c r="N2804">
        <v>21</v>
      </c>
      <c r="O2804" t="s">
        <v>23</v>
      </c>
    </row>
    <row r="2805" spans="1:15" x14ac:dyDescent="0.25">
      <c r="A2805" t="s">
        <v>33</v>
      </c>
      <c r="B2805" t="s">
        <v>34</v>
      </c>
      <c r="C2805" t="s">
        <v>87</v>
      </c>
      <c r="D2805" t="s">
        <v>170</v>
      </c>
      <c r="E2805" t="s">
        <v>37</v>
      </c>
      <c r="F2805" t="s">
        <v>20</v>
      </c>
      <c r="G2805">
        <v>14379</v>
      </c>
      <c r="H2805">
        <v>675</v>
      </c>
      <c r="I2805">
        <v>179</v>
      </c>
      <c r="J2805">
        <v>79</v>
      </c>
      <c r="K2805">
        <v>2402.77</v>
      </c>
      <c r="L2805">
        <v>24143.29</v>
      </c>
      <c r="M2805">
        <v>61</v>
      </c>
      <c r="N2805">
        <v>15</v>
      </c>
      <c r="O2805" t="s">
        <v>43</v>
      </c>
    </row>
    <row r="2806" spans="1:15" x14ac:dyDescent="0.25">
      <c r="A2806" t="s">
        <v>33</v>
      </c>
      <c r="B2806" t="s">
        <v>34</v>
      </c>
      <c r="C2806" t="s">
        <v>374</v>
      </c>
      <c r="D2806" t="s">
        <v>170</v>
      </c>
      <c r="E2806" t="s">
        <v>37</v>
      </c>
      <c r="F2806" t="s">
        <v>20</v>
      </c>
      <c r="G2806">
        <v>12576</v>
      </c>
      <c r="H2806">
        <v>726</v>
      </c>
      <c r="I2806">
        <v>322</v>
      </c>
      <c r="J2806">
        <v>59</v>
      </c>
      <c r="K2806">
        <v>2451.4499999999998</v>
      </c>
      <c r="L2806">
        <v>15919.28</v>
      </c>
      <c r="M2806">
        <v>43</v>
      </c>
      <c r="N2806">
        <v>28</v>
      </c>
      <c r="O2806" t="s">
        <v>43</v>
      </c>
    </row>
    <row r="2807" spans="1:15" x14ac:dyDescent="0.25">
      <c r="A2807" t="s">
        <v>47</v>
      </c>
      <c r="B2807" t="s">
        <v>48</v>
      </c>
      <c r="C2807" t="s">
        <v>328</v>
      </c>
      <c r="D2807" t="s">
        <v>106</v>
      </c>
      <c r="E2807" t="s">
        <v>37</v>
      </c>
      <c r="F2807" t="s">
        <v>26</v>
      </c>
      <c r="G2807">
        <v>33789</v>
      </c>
      <c r="H2807">
        <v>1784</v>
      </c>
      <c r="I2807">
        <v>735</v>
      </c>
      <c r="J2807">
        <v>154</v>
      </c>
      <c r="K2807">
        <v>4929.01</v>
      </c>
      <c r="L2807">
        <v>32134.23</v>
      </c>
      <c r="M2807">
        <v>86</v>
      </c>
      <c r="N2807">
        <v>26</v>
      </c>
      <c r="O2807" t="s">
        <v>21</v>
      </c>
    </row>
    <row r="2808" spans="1:15" x14ac:dyDescent="0.25">
      <c r="A2808" t="s">
        <v>178</v>
      </c>
      <c r="B2808" t="s">
        <v>179</v>
      </c>
      <c r="C2808" t="s">
        <v>608</v>
      </c>
      <c r="D2808" t="s">
        <v>149</v>
      </c>
      <c r="E2808" t="s">
        <v>64</v>
      </c>
      <c r="F2808" t="s">
        <v>55</v>
      </c>
      <c r="G2808">
        <v>38924</v>
      </c>
      <c r="H2808">
        <v>569</v>
      </c>
      <c r="I2808">
        <v>153</v>
      </c>
      <c r="J2808">
        <v>15</v>
      </c>
      <c r="K2808">
        <v>1448.87</v>
      </c>
      <c r="L2808">
        <v>2435.0500000000002</v>
      </c>
      <c r="M2808">
        <v>7</v>
      </c>
      <c r="N2808">
        <v>19</v>
      </c>
      <c r="O2808" t="s">
        <v>21</v>
      </c>
    </row>
    <row r="2809" spans="1:15" x14ac:dyDescent="0.25">
      <c r="A2809" t="s">
        <v>60</v>
      </c>
      <c r="B2809" t="s">
        <v>61</v>
      </c>
      <c r="C2809" t="s">
        <v>167</v>
      </c>
      <c r="D2809" t="s">
        <v>70</v>
      </c>
      <c r="E2809" t="s">
        <v>64</v>
      </c>
      <c r="F2809" t="s">
        <v>55</v>
      </c>
      <c r="G2809">
        <v>23413</v>
      </c>
      <c r="H2809">
        <v>725</v>
      </c>
      <c r="I2809">
        <v>384</v>
      </c>
      <c r="J2809">
        <v>50</v>
      </c>
      <c r="K2809">
        <v>1161.49</v>
      </c>
      <c r="L2809">
        <v>9587.16</v>
      </c>
      <c r="M2809">
        <v>33</v>
      </c>
      <c r="O2809" t="s">
        <v>43</v>
      </c>
    </row>
    <row r="2810" spans="1:15" x14ac:dyDescent="0.25">
      <c r="A2810" t="s">
        <v>65</v>
      </c>
      <c r="B2810" t="s">
        <v>66</v>
      </c>
      <c r="C2810" t="s">
        <v>478</v>
      </c>
      <c r="D2810" t="s">
        <v>68</v>
      </c>
      <c r="E2810" t="s">
        <v>37</v>
      </c>
      <c r="F2810" t="s">
        <v>20</v>
      </c>
      <c r="G2810">
        <v>18665</v>
      </c>
      <c r="H2810">
        <v>2341</v>
      </c>
      <c r="I2810">
        <v>1186</v>
      </c>
      <c r="J2810">
        <v>291</v>
      </c>
      <c r="K2810">
        <v>1472.82</v>
      </c>
      <c r="L2810">
        <v>59526.12</v>
      </c>
      <c r="M2810">
        <v>212</v>
      </c>
      <c r="N2810">
        <v>18</v>
      </c>
      <c r="O2810" t="s">
        <v>21</v>
      </c>
    </row>
    <row r="2811" spans="1:15" x14ac:dyDescent="0.25">
      <c r="A2811" t="s">
        <v>27</v>
      </c>
      <c r="B2811" t="s">
        <v>28</v>
      </c>
      <c r="C2811" t="s">
        <v>143</v>
      </c>
      <c r="D2811" t="s">
        <v>138</v>
      </c>
      <c r="E2811" t="s">
        <v>31</v>
      </c>
      <c r="F2811" t="s">
        <v>26</v>
      </c>
      <c r="G2811">
        <v>60024</v>
      </c>
      <c r="H2811">
        <v>2601</v>
      </c>
      <c r="I2811">
        <v>1260</v>
      </c>
      <c r="J2811">
        <v>298</v>
      </c>
      <c r="K2811">
        <v>1363.5</v>
      </c>
      <c r="L2811">
        <v>106822.93</v>
      </c>
      <c r="M2811">
        <v>203</v>
      </c>
      <c r="N2811">
        <v>11</v>
      </c>
      <c r="O2811" t="s">
        <v>43</v>
      </c>
    </row>
    <row r="2812" spans="1:15" x14ac:dyDescent="0.25">
      <c r="A2812" t="s">
        <v>92</v>
      </c>
      <c r="B2812" t="s">
        <v>93</v>
      </c>
      <c r="C2812" t="s">
        <v>444</v>
      </c>
      <c r="D2812" t="s">
        <v>95</v>
      </c>
      <c r="E2812" t="s">
        <v>31</v>
      </c>
      <c r="F2812" t="s">
        <v>26</v>
      </c>
      <c r="G2812">
        <v>81948</v>
      </c>
      <c r="H2812">
        <v>1080</v>
      </c>
      <c r="I2812">
        <v>526</v>
      </c>
      <c r="J2812">
        <v>16</v>
      </c>
      <c r="K2812">
        <v>2044.36</v>
      </c>
      <c r="L2812">
        <v>2128.81</v>
      </c>
      <c r="M2812">
        <v>5</v>
      </c>
      <c r="N2812">
        <v>18</v>
      </c>
      <c r="O2812" t="s">
        <v>43</v>
      </c>
    </row>
    <row r="2813" spans="1:15" x14ac:dyDescent="0.25">
      <c r="A2813" t="s">
        <v>60</v>
      </c>
      <c r="B2813" t="s">
        <v>61</v>
      </c>
      <c r="C2813" t="s">
        <v>163</v>
      </c>
      <c r="D2813" t="s">
        <v>63</v>
      </c>
      <c r="E2813" t="s">
        <v>64</v>
      </c>
      <c r="F2813" t="s">
        <v>26</v>
      </c>
      <c r="G2813">
        <v>16571</v>
      </c>
      <c r="H2813">
        <v>792</v>
      </c>
      <c r="I2813">
        <v>216</v>
      </c>
      <c r="J2813">
        <v>77</v>
      </c>
      <c r="K2813">
        <v>1868.18</v>
      </c>
      <c r="L2813">
        <v>18425.03</v>
      </c>
      <c r="M2813">
        <v>44</v>
      </c>
      <c r="N2813">
        <v>20</v>
      </c>
      <c r="O2813" t="s">
        <v>21</v>
      </c>
    </row>
    <row r="2814" spans="1:15" x14ac:dyDescent="0.25">
      <c r="A2814" t="s">
        <v>60</v>
      </c>
      <c r="B2814" t="s">
        <v>61</v>
      </c>
      <c r="C2814" t="s">
        <v>538</v>
      </c>
      <c r="D2814" t="s">
        <v>70</v>
      </c>
      <c r="E2814" t="s">
        <v>64</v>
      </c>
      <c r="F2814" t="s">
        <v>20</v>
      </c>
      <c r="G2814">
        <v>29902</v>
      </c>
      <c r="H2814">
        <v>926</v>
      </c>
      <c r="I2814">
        <v>294</v>
      </c>
      <c r="J2814">
        <v>81</v>
      </c>
      <c r="K2814">
        <v>2403.98</v>
      </c>
      <c r="L2814">
        <v>15005.11</v>
      </c>
      <c r="M2814">
        <v>58</v>
      </c>
      <c r="N2814">
        <v>15</v>
      </c>
      <c r="O2814" t="s">
        <v>23</v>
      </c>
    </row>
    <row r="2815" spans="1:15" x14ac:dyDescent="0.25">
      <c r="A2815" t="s">
        <v>65</v>
      </c>
      <c r="B2815" t="s">
        <v>66</v>
      </c>
      <c r="C2815" t="s">
        <v>152</v>
      </c>
      <c r="D2815" t="s">
        <v>68</v>
      </c>
      <c r="E2815" t="s">
        <v>37</v>
      </c>
      <c r="F2815" t="s">
        <v>55</v>
      </c>
      <c r="G2815">
        <v>29773</v>
      </c>
      <c r="H2815">
        <v>4427</v>
      </c>
      <c r="I2815">
        <v>1648</v>
      </c>
      <c r="J2815">
        <v>583</v>
      </c>
      <c r="K2815">
        <v>2399.0100000000002</v>
      </c>
      <c r="L2815">
        <v>184025.72</v>
      </c>
      <c r="M2815">
        <v>445</v>
      </c>
      <c r="N2815">
        <v>12</v>
      </c>
      <c r="O2815" t="s">
        <v>23</v>
      </c>
    </row>
    <row r="2816" spans="1:15" x14ac:dyDescent="0.25">
      <c r="A2816" t="s">
        <v>33</v>
      </c>
      <c r="B2816" t="s">
        <v>34</v>
      </c>
      <c r="C2816" t="s">
        <v>602</v>
      </c>
      <c r="D2816" t="s">
        <v>170</v>
      </c>
      <c r="E2816" t="s">
        <v>37</v>
      </c>
      <c r="F2816" t="s">
        <v>32</v>
      </c>
      <c r="G2816">
        <v>44492</v>
      </c>
      <c r="H2816">
        <v>2058</v>
      </c>
      <c r="I2816">
        <v>557</v>
      </c>
      <c r="J2816">
        <v>205</v>
      </c>
      <c r="K2816">
        <v>7360.83</v>
      </c>
      <c r="L2816">
        <v>58257.38</v>
      </c>
      <c r="M2816">
        <v>123</v>
      </c>
      <c r="N2816">
        <v>11</v>
      </c>
      <c r="O2816" t="s">
        <v>23</v>
      </c>
    </row>
    <row r="2817" spans="1:15" x14ac:dyDescent="0.25">
      <c r="A2817" t="s">
        <v>92</v>
      </c>
      <c r="B2817" t="s">
        <v>93</v>
      </c>
      <c r="C2817" t="s">
        <v>338</v>
      </c>
      <c r="D2817" t="s">
        <v>95</v>
      </c>
      <c r="E2817" t="s">
        <v>31</v>
      </c>
      <c r="F2817" t="s">
        <v>32</v>
      </c>
      <c r="G2817">
        <v>66424</v>
      </c>
      <c r="H2817">
        <v>701</v>
      </c>
      <c r="I2817">
        <v>376</v>
      </c>
      <c r="J2817">
        <v>17</v>
      </c>
      <c r="K2817">
        <v>1851.35</v>
      </c>
      <c r="L2817">
        <v>1907.64</v>
      </c>
      <c r="M2817">
        <v>7</v>
      </c>
      <c r="N2817">
        <v>21</v>
      </c>
      <c r="O2817" t="s">
        <v>21</v>
      </c>
    </row>
    <row r="2818" spans="1:15" x14ac:dyDescent="0.25">
      <c r="A2818" t="s">
        <v>52</v>
      </c>
      <c r="B2818" t="s">
        <v>53</v>
      </c>
      <c r="C2818" t="s">
        <v>354</v>
      </c>
      <c r="D2818" t="s">
        <v>89</v>
      </c>
      <c r="E2818" t="s">
        <v>37</v>
      </c>
      <c r="F2818" t="s">
        <v>20</v>
      </c>
      <c r="G2818">
        <v>64729</v>
      </c>
      <c r="H2818">
        <v>4675</v>
      </c>
      <c r="I2818">
        <v>1640</v>
      </c>
      <c r="J2818">
        <v>532</v>
      </c>
      <c r="K2818">
        <v>2240.52</v>
      </c>
      <c r="L2818">
        <v>147061.57</v>
      </c>
      <c r="M2818">
        <v>447</v>
      </c>
      <c r="N2818">
        <v>7</v>
      </c>
      <c r="O2818" t="s">
        <v>21</v>
      </c>
    </row>
    <row r="2819" spans="1:15" x14ac:dyDescent="0.25">
      <c r="A2819" t="s">
        <v>92</v>
      </c>
      <c r="B2819" t="s">
        <v>93</v>
      </c>
      <c r="C2819" t="s">
        <v>163</v>
      </c>
      <c r="D2819" t="s">
        <v>95</v>
      </c>
      <c r="E2819" t="s">
        <v>31</v>
      </c>
      <c r="F2819" t="s">
        <v>51</v>
      </c>
      <c r="G2819">
        <v>29500</v>
      </c>
      <c r="H2819">
        <v>518</v>
      </c>
      <c r="I2819">
        <v>170</v>
      </c>
      <c r="J2819">
        <v>10</v>
      </c>
      <c r="K2819">
        <v>1221.17</v>
      </c>
      <c r="L2819">
        <v>1774.81</v>
      </c>
      <c r="M2819">
        <v>4</v>
      </c>
      <c r="N2819">
        <v>8</v>
      </c>
      <c r="O2819" t="s">
        <v>43</v>
      </c>
    </row>
    <row r="2820" spans="1:15" x14ac:dyDescent="0.25">
      <c r="A2820" t="s">
        <v>178</v>
      </c>
      <c r="B2820" t="s">
        <v>179</v>
      </c>
      <c r="C2820" t="s">
        <v>475</v>
      </c>
      <c r="D2820" t="s">
        <v>95</v>
      </c>
      <c r="E2820" t="s">
        <v>64</v>
      </c>
      <c r="F2820" t="s">
        <v>20</v>
      </c>
      <c r="G2820">
        <v>83307</v>
      </c>
      <c r="H2820">
        <v>973</v>
      </c>
      <c r="I2820">
        <v>447</v>
      </c>
      <c r="J2820">
        <v>38</v>
      </c>
      <c r="K2820">
        <v>3422.34</v>
      </c>
      <c r="L2820">
        <v>4427.5600000000004</v>
      </c>
      <c r="M2820">
        <v>14</v>
      </c>
      <c r="N2820">
        <v>21</v>
      </c>
      <c r="O2820" t="s">
        <v>43</v>
      </c>
    </row>
    <row r="2821" spans="1:15" x14ac:dyDescent="0.25">
      <c r="A2821" t="s">
        <v>76</v>
      </c>
      <c r="B2821" t="s">
        <v>77</v>
      </c>
      <c r="C2821" t="s">
        <v>578</v>
      </c>
      <c r="D2821" t="s">
        <v>79</v>
      </c>
      <c r="E2821" t="s">
        <v>42</v>
      </c>
      <c r="F2821" t="s">
        <v>55</v>
      </c>
      <c r="G2821">
        <v>58901</v>
      </c>
      <c r="H2821">
        <v>1160</v>
      </c>
      <c r="I2821">
        <v>308</v>
      </c>
      <c r="J2821">
        <v>70</v>
      </c>
      <c r="K2821">
        <v>2256.04</v>
      </c>
      <c r="L2821">
        <v>13350.43</v>
      </c>
      <c r="M2821">
        <v>39</v>
      </c>
      <c r="N2821">
        <v>14</v>
      </c>
      <c r="O2821" t="s">
        <v>21</v>
      </c>
    </row>
    <row r="2822" spans="1:15" x14ac:dyDescent="0.25">
      <c r="A2822" t="s">
        <v>76</v>
      </c>
      <c r="B2822" t="s">
        <v>77</v>
      </c>
      <c r="C2822" t="s">
        <v>366</v>
      </c>
      <c r="D2822" t="s">
        <v>79</v>
      </c>
      <c r="E2822" t="s">
        <v>42</v>
      </c>
      <c r="F2822" t="s">
        <v>55</v>
      </c>
      <c r="G2822">
        <v>57313</v>
      </c>
      <c r="H2822">
        <v>1238</v>
      </c>
      <c r="I2822">
        <v>627</v>
      </c>
      <c r="J2822">
        <v>41</v>
      </c>
      <c r="K2822">
        <v>2365.46</v>
      </c>
      <c r="L2822">
        <v>6751.68</v>
      </c>
      <c r="M2822">
        <v>20</v>
      </c>
      <c r="N2822">
        <v>26</v>
      </c>
      <c r="O2822" t="s">
        <v>23</v>
      </c>
    </row>
    <row r="2823" spans="1:15" x14ac:dyDescent="0.25">
      <c r="A2823" t="s">
        <v>44</v>
      </c>
      <c r="B2823" t="s">
        <v>45</v>
      </c>
      <c r="C2823" t="s">
        <v>17</v>
      </c>
      <c r="D2823" t="s">
        <v>25</v>
      </c>
      <c r="E2823" t="s">
        <v>19</v>
      </c>
      <c r="F2823" t="s">
        <v>32</v>
      </c>
      <c r="G2823">
        <v>9881</v>
      </c>
      <c r="H2823">
        <v>267</v>
      </c>
      <c r="I2823">
        <v>83</v>
      </c>
      <c r="J2823">
        <v>22</v>
      </c>
      <c r="K2823">
        <v>2463.87</v>
      </c>
      <c r="L2823">
        <v>11704.27</v>
      </c>
      <c r="M2823">
        <v>9</v>
      </c>
      <c r="N2823">
        <v>23</v>
      </c>
      <c r="O2823" t="s">
        <v>43</v>
      </c>
    </row>
    <row r="2824" spans="1:15" x14ac:dyDescent="0.25">
      <c r="A2824" t="s">
        <v>44</v>
      </c>
      <c r="B2824" t="s">
        <v>45</v>
      </c>
      <c r="C2824" t="s">
        <v>247</v>
      </c>
      <c r="D2824" t="s">
        <v>25</v>
      </c>
      <c r="E2824" t="s">
        <v>19</v>
      </c>
      <c r="F2824" t="s">
        <v>26</v>
      </c>
      <c r="G2824">
        <v>16344</v>
      </c>
      <c r="H2824">
        <v>245</v>
      </c>
      <c r="I2824">
        <v>116</v>
      </c>
      <c r="J2824">
        <v>29</v>
      </c>
      <c r="K2824">
        <v>2315.41</v>
      </c>
      <c r="L2824">
        <v>17566.2</v>
      </c>
      <c r="M2824">
        <v>14</v>
      </c>
      <c r="N2824">
        <v>11</v>
      </c>
      <c r="O2824" t="s">
        <v>43</v>
      </c>
    </row>
    <row r="2825" spans="1:15" x14ac:dyDescent="0.25">
      <c r="A2825" t="s">
        <v>38</v>
      </c>
      <c r="B2825" t="s">
        <v>39</v>
      </c>
      <c r="C2825" t="s">
        <v>649</v>
      </c>
      <c r="D2825" t="s">
        <v>106</v>
      </c>
      <c r="E2825" t="s">
        <v>42</v>
      </c>
      <c r="F2825" t="s">
        <v>51</v>
      </c>
      <c r="G2825">
        <v>54467</v>
      </c>
      <c r="H2825">
        <v>2071</v>
      </c>
      <c r="I2825">
        <v>554</v>
      </c>
      <c r="J2825">
        <v>145</v>
      </c>
      <c r="K2825">
        <v>5655.17</v>
      </c>
      <c r="L2825">
        <v>24275.599999999999</v>
      </c>
      <c r="M2825">
        <v>93</v>
      </c>
      <c r="N2825">
        <v>29</v>
      </c>
      <c r="O2825" t="s">
        <v>23</v>
      </c>
    </row>
    <row r="2826" spans="1:15" x14ac:dyDescent="0.25">
      <c r="A2826" t="s">
        <v>113</v>
      </c>
      <c r="B2826" t="s">
        <v>114</v>
      </c>
      <c r="C2826" t="s">
        <v>472</v>
      </c>
      <c r="D2826" t="s">
        <v>36</v>
      </c>
      <c r="E2826" t="s">
        <v>19</v>
      </c>
      <c r="F2826" t="s">
        <v>55</v>
      </c>
      <c r="G2826">
        <v>10033</v>
      </c>
      <c r="H2826">
        <v>366</v>
      </c>
      <c r="I2826">
        <v>94</v>
      </c>
      <c r="J2826">
        <v>47</v>
      </c>
      <c r="K2826">
        <v>1258.29</v>
      </c>
      <c r="L2826">
        <v>13372.77</v>
      </c>
      <c r="M2826">
        <v>36</v>
      </c>
      <c r="N2826">
        <v>25</v>
      </c>
      <c r="O2826" t="s">
        <v>23</v>
      </c>
    </row>
    <row r="2827" spans="1:15" x14ac:dyDescent="0.25">
      <c r="A2827" t="s">
        <v>65</v>
      </c>
      <c r="B2827" t="s">
        <v>66</v>
      </c>
      <c r="C2827" t="s">
        <v>215</v>
      </c>
      <c r="D2827" t="s">
        <v>103</v>
      </c>
      <c r="E2827" t="s">
        <v>37</v>
      </c>
      <c r="F2827" t="s">
        <v>51</v>
      </c>
      <c r="G2827">
        <v>10327</v>
      </c>
      <c r="H2827">
        <v>1320</v>
      </c>
      <c r="I2827">
        <v>651</v>
      </c>
      <c r="J2827">
        <v>289</v>
      </c>
      <c r="K2827">
        <v>826.16</v>
      </c>
      <c r="L2827">
        <v>62464.05</v>
      </c>
      <c r="M2827">
        <v>241</v>
      </c>
      <c r="N2827">
        <v>11</v>
      </c>
      <c r="O2827" t="s">
        <v>23</v>
      </c>
    </row>
    <row r="2828" spans="1:15" x14ac:dyDescent="0.25">
      <c r="A2828" t="s">
        <v>92</v>
      </c>
      <c r="B2828" t="s">
        <v>93</v>
      </c>
      <c r="C2828" t="s">
        <v>575</v>
      </c>
      <c r="D2828" t="s">
        <v>95</v>
      </c>
      <c r="E2828" t="s">
        <v>31</v>
      </c>
      <c r="F2828" t="s">
        <v>55</v>
      </c>
      <c r="G2828">
        <v>35880</v>
      </c>
      <c r="H2828">
        <v>334</v>
      </c>
      <c r="I2828">
        <v>93</v>
      </c>
      <c r="J2828">
        <v>5</v>
      </c>
      <c r="K2828">
        <v>994.53</v>
      </c>
      <c r="L2828">
        <v>872.52</v>
      </c>
      <c r="M2828">
        <v>1</v>
      </c>
      <c r="N2828">
        <v>11</v>
      </c>
      <c r="O2828" t="s">
        <v>23</v>
      </c>
    </row>
    <row r="2829" spans="1:15" x14ac:dyDescent="0.25">
      <c r="A2829" t="s">
        <v>33</v>
      </c>
      <c r="B2829" t="s">
        <v>34</v>
      </c>
      <c r="C2829" t="s">
        <v>442</v>
      </c>
      <c r="D2829" t="s">
        <v>58</v>
      </c>
      <c r="E2829" t="s">
        <v>37</v>
      </c>
      <c r="F2829" t="s">
        <v>51</v>
      </c>
      <c r="G2829">
        <v>38856</v>
      </c>
      <c r="H2829">
        <v>2418</v>
      </c>
      <c r="I2829">
        <v>1182</v>
      </c>
      <c r="J2829">
        <v>333</v>
      </c>
      <c r="K2829">
        <v>6435.72</v>
      </c>
      <c r="L2829">
        <v>82562.710000000006</v>
      </c>
      <c r="M2829">
        <v>243</v>
      </c>
      <c r="N2829">
        <v>26</v>
      </c>
      <c r="O2829" t="s">
        <v>23</v>
      </c>
    </row>
    <row r="2830" spans="1:15" x14ac:dyDescent="0.25">
      <c r="A2830" t="s">
        <v>72</v>
      </c>
      <c r="B2830" t="s">
        <v>73</v>
      </c>
      <c r="C2830" t="s">
        <v>293</v>
      </c>
      <c r="D2830" t="s">
        <v>63</v>
      </c>
      <c r="E2830" t="s">
        <v>31</v>
      </c>
      <c r="F2830" t="s">
        <v>32</v>
      </c>
      <c r="G2830">
        <v>64111</v>
      </c>
      <c r="H2830">
        <v>1921</v>
      </c>
      <c r="I2830">
        <v>1052</v>
      </c>
      <c r="J2830">
        <v>163</v>
      </c>
      <c r="K2830">
        <v>6055.17</v>
      </c>
      <c r="L2830">
        <v>31887.43</v>
      </c>
      <c r="M2830">
        <v>92</v>
      </c>
      <c r="N2830">
        <v>12</v>
      </c>
      <c r="O2830" t="s">
        <v>21</v>
      </c>
    </row>
    <row r="2831" spans="1:15" x14ac:dyDescent="0.25">
      <c r="A2831" t="s">
        <v>44</v>
      </c>
      <c r="B2831" t="s">
        <v>45</v>
      </c>
      <c r="C2831" t="s">
        <v>469</v>
      </c>
      <c r="D2831" t="s">
        <v>18</v>
      </c>
      <c r="E2831" t="s">
        <v>19</v>
      </c>
      <c r="F2831" t="s">
        <v>51</v>
      </c>
      <c r="G2831">
        <v>6175</v>
      </c>
      <c r="H2831">
        <v>213</v>
      </c>
      <c r="I2831">
        <v>85</v>
      </c>
      <c r="J2831">
        <v>23</v>
      </c>
      <c r="K2831">
        <v>2021.73</v>
      </c>
      <c r="L2831">
        <v>13480.96</v>
      </c>
      <c r="M2831">
        <v>9</v>
      </c>
      <c r="N2831">
        <v>11</v>
      </c>
      <c r="O2831" t="s">
        <v>23</v>
      </c>
    </row>
    <row r="2832" spans="1:15" x14ac:dyDescent="0.25">
      <c r="A2832" t="s">
        <v>76</v>
      </c>
      <c r="B2832" t="s">
        <v>77</v>
      </c>
      <c r="C2832" t="s">
        <v>462</v>
      </c>
      <c r="D2832" t="s">
        <v>79</v>
      </c>
      <c r="E2832" t="s">
        <v>42</v>
      </c>
      <c r="F2832" t="s">
        <v>20</v>
      </c>
      <c r="G2832">
        <v>44329</v>
      </c>
      <c r="H2832">
        <v>1053</v>
      </c>
      <c r="I2832">
        <v>419</v>
      </c>
      <c r="J2832">
        <v>70</v>
      </c>
      <c r="K2832">
        <v>2244.08</v>
      </c>
      <c r="L2832">
        <v>11339.58</v>
      </c>
      <c r="M2832">
        <v>43</v>
      </c>
      <c r="N2832">
        <v>21</v>
      </c>
      <c r="O2832" t="s">
        <v>21</v>
      </c>
    </row>
    <row r="2833" spans="1:15" x14ac:dyDescent="0.25">
      <c r="A2833" t="s">
        <v>27</v>
      </c>
      <c r="B2833" t="s">
        <v>28</v>
      </c>
      <c r="C2833" t="s">
        <v>239</v>
      </c>
      <c r="D2833" t="s">
        <v>89</v>
      </c>
      <c r="E2833" t="s">
        <v>31</v>
      </c>
      <c r="F2833" t="s">
        <v>32</v>
      </c>
      <c r="G2833">
        <v>19444</v>
      </c>
      <c r="H2833">
        <v>1287</v>
      </c>
      <c r="J2833">
        <v>194</v>
      </c>
      <c r="K2833">
        <v>345.11</v>
      </c>
      <c r="L2833">
        <v>77998.59</v>
      </c>
      <c r="M2833">
        <v>149</v>
      </c>
      <c r="N2833">
        <v>15</v>
      </c>
      <c r="O2833" t="s">
        <v>43</v>
      </c>
    </row>
    <row r="2834" spans="1:15" x14ac:dyDescent="0.25">
      <c r="A2834" t="s">
        <v>33</v>
      </c>
      <c r="B2834" t="s">
        <v>34</v>
      </c>
      <c r="C2834" t="s">
        <v>699</v>
      </c>
      <c r="D2834" t="s">
        <v>36</v>
      </c>
      <c r="E2834" t="s">
        <v>37</v>
      </c>
      <c r="F2834" t="s">
        <v>55</v>
      </c>
      <c r="G2834">
        <v>40720</v>
      </c>
      <c r="H2834">
        <v>2295</v>
      </c>
      <c r="I2834">
        <v>706</v>
      </c>
      <c r="J2834">
        <v>300</v>
      </c>
      <c r="K2834">
        <v>7453.97</v>
      </c>
      <c r="L2834">
        <v>85166.38</v>
      </c>
      <c r="M2834">
        <v>190</v>
      </c>
      <c r="N2834">
        <v>26</v>
      </c>
      <c r="O2834" t="s">
        <v>21</v>
      </c>
    </row>
    <row r="2835" spans="1:15" x14ac:dyDescent="0.25">
      <c r="A2835" t="s">
        <v>92</v>
      </c>
      <c r="B2835" t="s">
        <v>93</v>
      </c>
      <c r="C2835" t="s">
        <v>513</v>
      </c>
      <c r="D2835" t="s">
        <v>95</v>
      </c>
      <c r="E2835" t="s">
        <v>31</v>
      </c>
      <c r="F2835" t="s">
        <v>32</v>
      </c>
      <c r="G2835">
        <v>56294</v>
      </c>
      <c r="H2835">
        <v>288</v>
      </c>
      <c r="I2835">
        <v>149</v>
      </c>
      <c r="J2835">
        <v>7</v>
      </c>
      <c r="K2835">
        <v>609.59</v>
      </c>
      <c r="L2835">
        <v>1252.17</v>
      </c>
      <c r="M2835">
        <v>2</v>
      </c>
      <c r="N2835">
        <v>21</v>
      </c>
      <c r="O2835" t="s">
        <v>23</v>
      </c>
    </row>
    <row r="2836" spans="1:15" x14ac:dyDescent="0.25">
      <c r="A2836" t="s">
        <v>129</v>
      </c>
      <c r="B2836" t="s">
        <v>130</v>
      </c>
      <c r="C2836" t="s">
        <v>131</v>
      </c>
      <c r="D2836" t="s">
        <v>79</v>
      </c>
      <c r="E2836" t="s">
        <v>31</v>
      </c>
      <c r="F2836" t="s">
        <v>55</v>
      </c>
      <c r="G2836">
        <v>27678</v>
      </c>
      <c r="H2836">
        <v>371</v>
      </c>
      <c r="I2836">
        <v>141</v>
      </c>
      <c r="J2836">
        <v>17</v>
      </c>
      <c r="K2836">
        <v>716.99</v>
      </c>
      <c r="L2836">
        <v>3331.72</v>
      </c>
      <c r="M2836">
        <v>8</v>
      </c>
      <c r="N2836">
        <v>11</v>
      </c>
      <c r="O2836" t="s">
        <v>43</v>
      </c>
    </row>
    <row r="2837" spans="1:15" x14ac:dyDescent="0.25">
      <c r="A2837" t="s">
        <v>44</v>
      </c>
      <c r="B2837" t="s">
        <v>45</v>
      </c>
      <c r="C2837" t="s">
        <v>180</v>
      </c>
      <c r="D2837" t="s">
        <v>18</v>
      </c>
      <c r="E2837" t="s">
        <v>19</v>
      </c>
      <c r="F2837" t="s">
        <v>32</v>
      </c>
      <c r="G2837">
        <v>15765</v>
      </c>
      <c r="H2837">
        <v>394</v>
      </c>
      <c r="I2837">
        <v>144</v>
      </c>
      <c r="J2837">
        <v>43</v>
      </c>
      <c r="K2837">
        <v>3209.46</v>
      </c>
      <c r="L2837">
        <v>19687.13</v>
      </c>
      <c r="M2837">
        <v>25</v>
      </c>
      <c r="N2837">
        <v>24</v>
      </c>
      <c r="O2837" t="s">
        <v>23</v>
      </c>
    </row>
    <row r="2838" spans="1:15" x14ac:dyDescent="0.25">
      <c r="A2838" t="s">
        <v>92</v>
      </c>
      <c r="B2838" t="s">
        <v>93</v>
      </c>
      <c r="C2838" t="s">
        <v>556</v>
      </c>
      <c r="D2838" t="s">
        <v>149</v>
      </c>
      <c r="E2838" t="s">
        <v>31</v>
      </c>
      <c r="F2838" t="s">
        <v>26</v>
      </c>
      <c r="G2838">
        <v>25006</v>
      </c>
      <c r="H2838">
        <v>245</v>
      </c>
      <c r="I2838">
        <v>123</v>
      </c>
      <c r="J2838">
        <v>8</v>
      </c>
      <c r="K2838">
        <v>741.33</v>
      </c>
      <c r="L2838">
        <v>1331.61</v>
      </c>
      <c r="M2838">
        <v>3</v>
      </c>
      <c r="N2838">
        <v>10</v>
      </c>
      <c r="O2838" t="s">
        <v>43</v>
      </c>
    </row>
    <row r="2839" spans="1:15" x14ac:dyDescent="0.25">
      <c r="A2839" t="s">
        <v>72</v>
      </c>
      <c r="B2839" t="s">
        <v>73</v>
      </c>
      <c r="C2839" t="s">
        <v>122</v>
      </c>
      <c r="D2839" t="s">
        <v>86</v>
      </c>
      <c r="E2839" t="s">
        <v>31</v>
      </c>
      <c r="F2839" t="s">
        <v>20</v>
      </c>
      <c r="G2839">
        <v>36454</v>
      </c>
      <c r="H2839">
        <v>1226</v>
      </c>
      <c r="I2839">
        <v>318</v>
      </c>
      <c r="J2839">
        <v>114</v>
      </c>
      <c r="K2839">
        <v>1876.3</v>
      </c>
      <c r="L2839">
        <v>30691.7</v>
      </c>
      <c r="M2839">
        <v>65</v>
      </c>
      <c r="N2839">
        <v>27</v>
      </c>
      <c r="O2839" t="s">
        <v>23</v>
      </c>
    </row>
    <row r="2840" spans="1:15" x14ac:dyDescent="0.25">
      <c r="A2840" t="s">
        <v>38</v>
      </c>
      <c r="B2840" t="s">
        <v>39</v>
      </c>
      <c r="C2840" t="s">
        <v>700</v>
      </c>
      <c r="D2840" t="s">
        <v>49</v>
      </c>
      <c r="E2840" t="s">
        <v>42</v>
      </c>
      <c r="F2840" t="s">
        <v>32</v>
      </c>
      <c r="G2840">
        <v>34419</v>
      </c>
      <c r="H2840">
        <v>1287</v>
      </c>
      <c r="I2840">
        <v>539</v>
      </c>
      <c r="J2840">
        <v>96</v>
      </c>
      <c r="K2840">
        <v>4488.21</v>
      </c>
      <c r="L2840">
        <v>22506.01</v>
      </c>
      <c r="M2840">
        <v>48</v>
      </c>
      <c r="N2840">
        <v>8</v>
      </c>
      <c r="O2840" t="s">
        <v>43</v>
      </c>
    </row>
    <row r="2841" spans="1:15" x14ac:dyDescent="0.25">
      <c r="A2841" t="s">
        <v>65</v>
      </c>
      <c r="B2841" t="s">
        <v>66</v>
      </c>
      <c r="C2841" t="s">
        <v>305</v>
      </c>
      <c r="D2841" t="s">
        <v>68</v>
      </c>
      <c r="E2841" t="s">
        <v>37</v>
      </c>
      <c r="F2841" t="s">
        <v>51</v>
      </c>
      <c r="G2841">
        <v>12003</v>
      </c>
      <c r="H2841">
        <v>1291</v>
      </c>
      <c r="I2841">
        <v>555</v>
      </c>
      <c r="J2841">
        <v>173</v>
      </c>
      <c r="K2841">
        <v>530.52</v>
      </c>
      <c r="L2841">
        <v>37781.75</v>
      </c>
      <c r="M2841">
        <v>124</v>
      </c>
      <c r="N2841">
        <v>29</v>
      </c>
      <c r="O2841" t="s">
        <v>43</v>
      </c>
    </row>
    <row r="2842" spans="1:15" x14ac:dyDescent="0.25">
      <c r="A2842" t="s">
        <v>33</v>
      </c>
      <c r="B2842" t="s">
        <v>34</v>
      </c>
      <c r="C2842" t="s">
        <v>426</v>
      </c>
      <c r="D2842" t="s">
        <v>164</v>
      </c>
      <c r="E2842" t="s">
        <v>37</v>
      </c>
      <c r="F2842" t="s">
        <v>32</v>
      </c>
      <c r="G2842">
        <v>27309</v>
      </c>
      <c r="H2842">
        <v>1537</v>
      </c>
      <c r="I2842">
        <v>387</v>
      </c>
      <c r="J2842">
        <v>163</v>
      </c>
      <c r="K2842">
        <v>5886.75</v>
      </c>
      <c r="L2842">
        <v>39056.910000000003</v>
      </c>
      <c r="M2842">
        <v>105</v>
      </c>
      <c r="N2842">
        <v>10</v>
      </c>
      <c r="O2842" t="s">
        <v>43</v>
      </c>
    </row>
    <row r="2843" spans="1:15" x14ac:dyDescent="0.25">
      <c r="A2843" t="s">
        <v>44</v>
      </c>
      <c r="B2843" t="s">
        <v>45</v>
      </c>
      <c r="C2843" t="s">
        <v>467</v>
      </c>
      <c r="D2843" t="s">
        <v>91</v>
      </c>
      <c r="E2843" t="s">
        <v>19</v>
      </c>
      <c r="F2843" t="s">
        <v>51</v>
      </c>
      <c r="G2843">
        <v>24009</v>
      </c>
      <c r="H2843">
        <v>638</v>
      </c>
      <c r="I2843">
        <v>279</v>
      </c>
      <c r="J2843">
        <v>61</v>
      </c>
      <c r="K2843">
        <v>4372.32</v>
      </c>
      <c r="L2843">
        <v>27601.61</v>
      </c>
      <c r="M2843">
        <v>32</v>
      </c>
      <c r="N2843">
        <v>7</v>
      </c>
      <c r="O2843" t="s">
        <v>21</v>
      </c>
    </row>
    <row r="2844" spans="1:15" x14ac:dyDescent="0.25">
      <c r="A2844" t="s">
        <v>98</v>
      </c>
      <c r="B2844" t="s">
        <v>99</v>
      </c>
      <c r="C2844" t="s">
        <v>701</v>
      </c>
      <c r="D2844" t="s">
        <v>68</v>
      </c>
      <c r="E2844" t="s">
        <v>42</v>
      </c>
      <c r="F2844" t="s">
        <v>32</v>
      </c>
      <c r="G2844">
        <v>8559</v>
      </c>
      <c r="H2844">
        <v>1176</v>
      </c>
      <c r="I2844">
        <v>644</v>
      </c>
      <c r="J2844">
        <v>173</v>
      </c>
      <c r="K2844">
        <v>870.51</v>
      </c>
      <c r="L2844">
        <v>50128.55</v>
      </c>
      <c r="M2844">
        <v>130</v>
      </c>
      <c r="N2844">
        <v>17</v>
      </c>
      <c r="O2844" t="s">
        <v>21</v>
      </c>
    </row>
    <row r="2845" spans="1:15" x14ac:dyDescent="0.25">
      <c r="A2845" t="s">
        <v>92</v>
      </c>
      <c r="B2845" t="s">
        <v>93</v>
      </c>
      <c r="C2845" t="s">
        <v>422</v>
      </c>
      <c r="D2845" t="s">
        <v>95</v>
      </c>
      <c r="E2845" t="s">
        <v>31</v>
      </c>
      <c r="F2845" t="s">
        <v>51</v>
      </c>
      <c r="G2845">
        <v>44467</v>
      </c>
      <c r="H2845">
        <v>782</v>
      </c>
      <c r="I2845">
        <v>397</v>
      </c>
      <c r="J2845">
        <v>23</v>
      </c>
      <c r="K2845">
        <v>1472.76</v>
      </c>
      <c r="L2845">
        <v>3511.54</v>
      </c>
      <c r="M2845">
        <v>8</v>
      </c>
      <c r="N2845">
        <v>25</v>
      </c>
      <c r="O2845" t="s">
        <v>43</v>
      </c>
    </row>
    <row r="2846" spans="1:15" x14ac:dyDescent="0.25">
      <c r="A2846" t="s">
        <v>33</v>
      </c>
      <c r="B2846" t="s">
        <v>34</v>
      </c>
      <c r="C2846" t="s">
        <v>477</v>
      </c>
      <c r="D2846" t="s">
        <v>36</v>
      </c>
      <c r="E2846" t="s">
        <v>37</v>
      </c>
      <c r="F2846" t="s">
        <v>20</v>
      </c>
      <c r="G2846">
        <v>41343</v>
      </c>
      <c r="H2846">
        <v>2498</v>
      </c>
      <c r="I2846">
        <v>1228</v>
      </c>
      <c r="J2846">
        <v>213</v>
      </c>
      <c r="K2846">
        <v>10248.24</v>
      </c>
      <c r="L2846">
        <v>54207.8</v>
      </c>
      <c r="M2846">
        <v>173</v>
      </c>
      <c r="N2846">
        <v>30</v>
      </c>
      <c r="O2846" t="s">
        <v>23</v>
      </c>
    </row>
    <row r="2847" spans="1:15" x14ac:dyDescent="0.25">
      <c r="A2847" t="s">
        <v>47</v>
      </c>
      <c r="B2847" t="s">
        <v>48</v>
      </c>
      <c r="C2847" t="s">
        <v>363</v>
      </c>
      <c r="D2847" t="s">
        <v>41</v>
      </c>
      <c r="E2847" t="s">
        <v>37</v>
      </c>
      <c r="F2847" t="s">
        <v>51</v>
      </c>
      <c r="G2847">
        <v>25388</v>
      </c>
      <c r="H2847">
        <v>966</v>
      </c>
      <c r="I2847">
        <v>463</v>
      </c>
      <c r="J2847">
        <v>78</v>
      </c>
      <c r="K2847">
        <v>2809.21</v>
      </c>
      <c r="L2847">
        <v>16600.830000000002</v>
      </c>
      <c r="M2847">
        <v>46</v>
      </c>
      <c r="N2847">
        <v>21</v>
      </c>
      <c r="O2847" t="s">
        <v>21</v>
      </c>
    </row>
    <row r="2848" spans="1:15" x14ac:dyDescent="0.25">
      <c r="A2848" t="s">
        <v>65</v>
      </c>
      <c r="B2848" t="s">
        <v>66</v>
      </c>
      <c r="C2848" t="s">
        <v>405</v>
      </c>
      <c r="D2848" t="s">
        <v>68</v>
      </c>
      <c r="E2848" t="s">
        <v>37</v>
      </c>
      <c r="F2848" t="s">
        <v>51</v>
      </c>
      <c r="G2848">
        <v>22792</v>
      </c>
      <c r="H2848">
        <v>2378</v>
      </c>
      <c r="I2848">
        <v>805</v>
      </c>
      <c r="J2848">
        <v>380</v>
      </c>
      <c r="K2848">
        <v>1502.19</v>
      </c>
      <c r="L2848">
        <v>101008.43</v>
      </c>
      <c r="M2848">
        <v>325</v>
      </c>
      <c r="N2848">
        <v>20</v>
      </c>
      <c r="O2848" t="s">
        <v>21</v>
      </c>
    </row>
    <row r="2849" spans="1:15" x14ac:dyDescent="0.25">
      <c r="A2849" t="s">
        <v>60</v>
      </c>
      <c r="B2849" t="s">
        <v>61</v>
      </c>
      <c r="C2849" t="s">
        <v>150</v>
      </c>
      <c r="D2849" t="s">
        <v>70</v>
      </c>
      <c r="E2849" t="s">
        <v>64</v>
      </c>
      <c r="F2849" t="s">
        <v>32</v>
      </c>
      <c r="G2849">
        <v>21084</v>
      </c>
      <c r="H2849">
        <v>584</v>
      </c>
      <c r="I2849">
        <v>151</v>
      </c>
      <c r="J2849">
        <v>40</v>
      </c>
      <c r="K2849">
        <v>1711.16</v>
      </c>
      <c r="L2849">
        <v>7847.05</v>
      </c>
      <c r="M2849">
        <v>24</v>
      </c>
      <c r="N2849">
        <v>9</v>
      </c>
      <c r="O2849" t="s">
        <v>43</v>
      </c>
    </row>
    <row r="2850" spans="1:15" x14ac:dyDescent="0.25">
      <c r="A2850" t="s">
        <v>72</v>
      </c>
      <c r="B2850" t="s">
        <v>73</v>
      </c>
      <c r="C2850" t="s">
        <v>151</v>
      </c>
      <c r="D2850" t="s">
        <v>63</v>
      </c>
      <c r="E2850" t="s">
        <v>31</v>
      </c>
      <c r="F2850" t="s">
        <v>20</v>
      </c>
      <c r="G2850">
        <v>24656</v>
      </c>
      <c r="H2850">
        <v>1101</v>
      </c>
      <c r="J2850">
        <v>93</v>
      </c>
      <c r="K2850">
        <v>2199.36</v>
      </c>
      <c r="L2850">
        <v>21855.97</v>
      </c>
      <c r="M2850">
        <v>67</v>
      </c>
      <c r="N2850">
        <v>12</v>
      </c>
      <c r="O2850" t="s">
        <v>21</v>
      </c>
    </row>
    <row r="2851" spans="1:15" x14ac:dyDescent="0.25">
      <c r="A2851" t="s">
        <v>38</v>
      </c>
      <c r="B2851" t="s">
        <v>39</v>
      </c>
      <c r="C2851" t="s">
        <v>263</v>
      </c>
      <c r="D2851" t="s">
        <v>41</v>
      </c>
      <c r="E2851" t="s">
        <v>42</v>
      </c>
      <c r="F2851" t="s">
        <v>20</v>
      </c>
      <c r="G2851">
        <v>13999</v>
      </c>
      <c r="H2851">
        <v>436</v>
      </c>
      <c r="I2851">
        <v>189</v>
      </c>
      <c r="J2851">
        <v>31</v>
      </c>
      <c r="K2851">
        <v>1263.1600000000001</v>
      </c>
      <c r="L2851">
        <v>7580.38</v>
      </c>
      <c r="M2851">
        <v>18</v>
      </c>
      <c r="N2851">
        <v>11</v>
      </c>
      <c r="O2851" t="s">
        <v>23</v>
      </c>
    </row>
    <row r="2852" spans="1:15" x14ac:dyDescent="0.25">
      <c r="A2852" t="s">
        <v>44</v>
      </c>
      <c r="B2852" t="s">
        <v>45</v>
      </c>
      <c r="C2852" t="s">
        <v>472</v>
      </c>
      <c r="D2852" t="s">
        <v>18</v>
      </c>
      <c r="E2852" t="s">
        <v>19</v>
      </c>
      <c r="F2852" t="s">
        <v>20</v>
      </c>
      <c r="G2852">
        <v>12467</v>
      </c>
      <c r="H2852">
        <v>363</v>
      </c>
      <c r="I2852">
        <v>93</v>
      </c>
      <c r="J2852">
        <v>45</v>
      </c>
      <c r="K2852">
        <v>2984.24</v>
      </c>
      <c r="L2852">
        <v>28243.89</v>
      </c>
      <c r="M2852">
        <v>20</v>
      </c>
      <c r="N2852">
        <v>8</v>
      </c>
      <c r="O2852" t="s">
        <v>43</v>
      </c>
    </row>
    <row r="2853" spans="1:15" x14ac:dyDescent="0.25">
      <c r="A2853" t="s">
        <v>15</v>
      </c>
      <c r="B2853" t="s">
        <v>16</v>
      </c>
      <c r="C2853" t="s">
        <v>293</v>
      </c>
      <c r="D2853" t="s">
        <v>25</v>
      </c>
      <c r="E2853" t="s">
        <v>19</v>
      </c>
      <c r="F2853" t="s">
        <v>55</v>
      </c>
      <c r="G2853">
        <v>6365</v>
      </c>
      <c r="H2853">
        <v>146</v>
      </c>
      <c r="I2853">
        <v>79</v>
      </c>
      <c r="J2853">
        <v>18</v>
      </c>
      <c r="K2853">
        <v>1290.8800000000001</v>
      </c>
      <c r="L2853">
        <v>8712.98</v>
      </c>
      <c r="M2853">
        <v>10</v>
      </c>
      <c r="N2853">
        <v>18</v>
      </c>
      <c r="O2853" t="s">
        <v>43</v>
      </c>
    </row>
    <row r="2854" spans="1:15" x14ac:dyDescent="0.25">
      <c r="A2854" t="s">
        <v>38</v>
      </c>
      <c r="B2854" t="s">
        <v>39</v>
      </c>
      <c r="C2854" t="s">
        <v>586</v>
      </c>
      <c r="D2854" t="s">
        <v>41</v>
      </c>
      <c r="E2854" t="s">
        <v>42</v>
      </c>
      <c r="F2854" t="s">
        <v>20</v>
      </c>
      <c r="G2854">
        <v>32668</v>
      </c>
      <c r="H2854">
        <v>1794</v>
      </c>
      <c r="I2854">
        <v>914</v>
      </c>
      <c r="J2854">
        <v>118</v>
      </c>
      <c r="K2854">
        <v>3955.4</v>
      </c>
      <c r="L2854">
        <v>28050.3</v>
      </c>
      <c r="M2854">
        <v>68</v>
      </c>
      <c r="N2854">
        <v>10</v>
      </c>
      <c r="O2854" t="s">
        <v>23</v>
      </c>
    </row>
    <row r="2855" spans="1:15" x14ac:dyDescent="0.25">
      <c r="A2855" t="s">
        <v>60</v>
      </c>
      <c r="B2855" t="s">
        <v>61</v>
      </c>
      <c r="C2855" t="s">
        <v>127</v>
      </c>
      <c r="D2855" t="s">
        <v>70</v>
      </c>
      <c r="E2855" t="s">
        <v>64</v>
      </c>
      <c r="F2855" t="s">
        <v>32</v>
      </c>
      <c r="G2855">
        <v>18892</v>
      </c>
      <c r="H2855">
        <v>766</v>
      </c>
      <c r="I2855">
        <v>255</v>
      </c>
      <c r="J2855">
        <v>47</v>
      </c>
      <c r="K2855">
        <v>1224.77</v>
      </c>
      <c r="L2855">
        <v>11832.85</v>
      </c>
      <c r="M2855">
        <v>31</v>
      </c>
      <c r="N2855">
        <v>13</v>
      </c>
      <c r="O2855" t="s">
        <v>43</v>
      </c>
    </row>
    <row r="2856" spans="1:15" x14ac:dyDescent="0.25">
      <c r="A2856" t="s">
        <v>33</v>
      </c>
      <c r="B2856" t="s">
        <v>34</v>
      </c>
      <c r="C2856" t="s">
        <v>119</v>
      </c>
      <c r="D2856" t="s">
        <v>170</v>
      </c>
      <c r="E2856" t="s">
        <v>37</v>
      </c>
      <c r="F2856" t="s">
        <v>55</v>
      </c>
      <c r="G2856">
        <v>40628</v>
      </c>
      <c r="H2856">
        <v>1573</v>
      </c>
      <c r="I2856">
        <v>649</v>
      </c>
      <c r="J2856">
        <v>127</v>
      </c>
      <c r="K2856">
        <v>4726.29</v>
      </c>
      <c r="L2856">
        <v>38755.75</v>
      </c>
      <c r="M2856">
        <v>94</v>
      </c>
      <c r="N2856">
        <v>28</v>
      </c>
      <c r="O2856" t="s">
        <v>23</v>
      </c>
    </row>
    <row r="2857" spans="1:15" x14ac:dyDescent="0.25">
      <c r="A2857" t="s">
        <v>76</v>
      </c>
      <c r="B2857" t="s">
        <v>77</v>
      </c>
      <c r="C2857" t="s">
        <v>481</v>
      </c>
      <c r="D2857" t="s">
        <v>79</v>
      </c>
      <c r="E2857" t="s">
        <v>42</v>
      </c>
      <c r="F2857" t="s">
        <v>51</v>
      </c>
      <c r="G2857">
        <v>79141</v>
      </c>
      <c r="H2857">
        <v>839</v>
      </c>
      <c r="I2857">
        <v>419</v>
      </c>
      <c r="J2857">
        <v>47</v>
      </c>
      <c r="K2857">
        <v>1604.49</v>
      </c>
      <c r="L2857">
        <v>8336.7999999999993</v>
      </c>
      <c r="M2857">
        <v>25</v>
      </c>
      <c r="N2857">
        <v>21</v>
      </c>
      <c r="O2857" t="s">
        <v>23</v>
      </c>
    </row>
    <row r="2858" spans="1:15" x14ac:dyDescent="0.25">
      <c r="A2858" t="s">
        <v>52</v>
      </c>
      <c r="B2858" t="s">
        <v>53</v>
      </c>
      <c r="C2858" t="s">
        <v>69</v>
      </c>
      <c r="D2858" t="s">
        <v>89</v>
      </c>
      <c r="E2858" t="s">
        <v>37</v>
      </c>
      <c r="F2858" t="s">
        <v>51</v>
      </c>
      <c r="G2858">
        <v>19491</v>
      </c>
      <c r="H2858">
        <v>1175</v>
      </c>
      <c r="I2858">
        <v>627</v>
      </c>
      <c r="J2858">
        <v>167</v>
      </c>
      <c r="K2858">
        <v>526.79</v>
      </c>
      <c r="L2858">
        <v>60799.5</v>
      </c>
      <c r="M2858">
        <v>117</v>
      </c>
      <c r="N2858">
        <v>15</v>
      </c>
      <c r="O2858" t="s">
        <v>21</v>
      </c>
    </row>
    <row r="2859" spans="1:15" x14ac:dyDescent="0.25">
      <c r="A2859" t="s">
        <v>178</v>
      </c>
      <c r="B2859" t="s">
        <v>179</v>
      </c>
      <c r="C2859" t="s">
        <v>105</v>
      </c>
      <c r="D2859" t="s">
        <v>95</v>
      </c>
      <c r="E2859" t="s">
        <v>64</v>
      </c>
      <c r="F2859" t="s">
        <v>20</v>
      </c>
      <c r="G2859">
        <v>97661</v>
      </c>
      <c r="H2859">
        <v>1385</v>
      </c>
      <c r="I2859">
        <v>493</v>
      </c>
      <c r="J2859">
        <v>35</v>
      </c>
      <c r="K2859">
        <v>4288</v>
      </c>
      <c r="L2859">
        <v>4365.72</v>
      </c>
      <c r="M2859">
        <v>12</v>
      </c>
      <c r="N2859">
        <v>23</v>
      </c>
      <c r="O2859" t="s">
        <v>21</v>
      </c>
    </row>
    <row r="2860" spans="1:15" x14ac:dyDescent="0.25">
      <c r="A2860" t="s">
        <v>178</v>
      </c>
      <c r="B2860" t="s">
        <v>179</v>
      </c>
      <c r="C2860" t="s">
        <v>202</v>
      </c>
      <c r="D2860" t="s">
        <v>95</v>
      </c>
      <c r="E2860" t="s">
        <v>64</v>
      </c>
      <c r="F2860" t="s">
        <v>26</v>
      </c>
      <c r="G2860">
        <v>64877</v>
      </c>
      <c r="H2860">
        <v>866</v>
      </c>
      <c r="I2860">
        <v>431</v>
      </c>
      <c r="J2860">
        <v>25</v>
      </c>
      <c r="K2860">
        <v>2372.1</v>
      </c>
      <c r="L2860">
        <v>2927.19</v>
      </c>
      <c r="M2860">
        <v>12</v>
      </c>
      <c r="N2860">
        <v>7</v>
      </c>
      <c r="O2860" t="s">
        <v>43</v>
      </c>
    </row>
    <row r="2861" spans="1:15" x14ac:dyDescent="0.25">
      <c r="A2861" t="s">
        <v>92</v>
      </c>
      <c r="B2861" t="s">
        <v>93</v>
      </c>
      <c r="C2861" t="s">
        <v>686</v>
      </c>
      <c r="D2861" t="s">
        <v>95</v>
      </c>
      <c r="E2861" t="s">
        <v>31</v>
      </c>
      <c r="F2861" t="s">
        <v>51</v>
      </c>
      <c r="G2861">
        <v>49682</v>
      </c>
      <c r="H2861">
        <v>742</v>
      </c>
      <c r="I2861">
        <v>229</v>
      </c>
      <c r="J2861">
        <v>25</v>
      </c>
      <c r="K2861">
        <v>1917.82</v>
      </c>
      <c r="L2861">
        <v>2988.76</v>
      </c>
      <c r="M2861">
        <v>8</v>
      </c>
      <c r="N2861">
        <v>14</v>
      </c>
      <c r="O2861" t="s">
        <v>43</v>
      </c>
    </row>
    <row r="2862" spans="1:15" x14ac:dyDescent="0.25">
      <c r="A2862" t="s">
        <v>33</v>
      </c>
      <c r="B2862" t="s">
        <v>34</v>
      </c>
      <c r="C2862" t="s">
        <v>124</v>
      </c>
      <c r="D2862" t="s">
        <v>36</v>
      </c>
      <c r="E2862" t="s">
        <v>37</v>
      </c>
      <c r="F2862" t="s">
        <v>26</v>
      </c>
      <c r="G2862">
        <v>42161</v>
      </c>
      <c r="H2862">
        <v>2372</v>
      </c>
      <c r="I2862">
        <v>637</v>
      </c>
      <c r="J2862">
        <v>316</v>
      </c>
      <c r="K2862">
        <v>6263.51</v>
      </c>
      <c r="L2862">
        <v>86685.73</v>
      </c>
      <c r="M2862">
        <v>235</v>
      </c>
      <c r="N2862">
        <v>7</v>
      </c>
      <c r="O2862" t="s">
        <v>43</v>
      </c>
    </row>
    <row r="2863" spans="1:15" x14ac:dyDescent="0.25">
      <c r="A2863" t="s">
        <v>98</v>
      </c>
      <c r="B2863" t="s">
        <v>99</v>
      </c>
      <c r="C2863" t="s">
        <v>292</v>
      </c>
      <c r="D2863" t="s">
        <v>103</v>
      </c>
      <c r="E2863" t="s">
        <v>42</v>
      </c>
      <c r="F2863" t="s">
        <v>51</v>
      </c>
      <c r="G2863">
        <v>22592</v>
      </c>
      <c r="H2863">
        <v>2920</v>
      </c>
      <c r="I2863">
        <v>1119</v>
      </c>
      <c r="J2863">
        <v>402</v>
      </c>
      <c r="K2863">
        <v>1682.16</v>
      </c>
      <c r="L2863">
        <v>83321.67</v>
      </c>
      <c r="M2863">
        <v>288</v>
      </c>
      <c r="N2863">
        <v>21</v>
      </c>
      <c r="O2863" t="s">
        <v>21</v>
      </c>
    </row>
    <row r="2864" spans="1:15" x14ac:dyDescent="0.25">
      <c r="A2864" t="s">
        <v>33</v>
      </c>
      <c r="B2864" t="s">
        <v>34</v>
      </c>
      <c r="C2864" t="s">
        <v>296</v>
      </c>
      <c r="D2864" t="s">
        <v>164</v>
      </c>
      <c r="E2864" t="s">
        <v>37</v>
      </c>
      <c r="F2864" t="s">
        <v>51</v>
      </c>
      <c r="G2864">
        <v>34918</v>
      </c>
      <c r="H2864">
        <v>1775</v>
      </c>
      <c r="I2864">
        <v>757</v>
      </c>
      <c r="J2864">
        <v>186</v>
      </c>
      <c r="K2864">
        <v>5676.01</v>
      </c>
      <c r="L2864">
        <v>61300.14</v>
      </c>
      <c r="M2864">
        <v>129</v>
      </c>
      <c r="N2864">
        <v>28</v>
      </c>
      <c r="O2864" t="s">
        <v>23</v>
      </c>
    </row>
    <row r="2865" spans="1:15" x14ac:dyDescent="0.25">
      <c r="A2865" t="s">
        <v>52</v>
      </c>
      <c r="B2865" t="s">
        <v>53</v>
      </c>
      <c r="C2865" t="s">
        <v>645</v>
      </c>
      <c r="D2865" t="s">
        <v>138</v>
      </c>
      <c r="E2865" t="s">
        <v>37</v>
      </c>
      <c r="F2865" t="s">
        <v>20</v>
      </c>
      <c r="G2865">
        <v>35564</v>
      </c>
      <c r="H2865">
        <v>2433</v>
      </c>
      <c r="I2865">
        <v>1308</v>
      </c>
      <c r="J2865">
        <v>315</v>
      </c>
      <c r="K2865">
        <v>1359.74</v>
      </c>
      <c r="L2865">
        <v>93775.05</v>
      </c>
      <c r="M2865">
        <v>252</v>
      </c>
      <c r="N2865">
        <v>27</v>
      </c>
      <c r="O2865" t="s">
        <v>21</v>
      </c>
    </row>
    <row r="2866" spans="1:15" x14ac:dyDescent="0.25">
      <c r="A2866" t="s">
        <v>60</v>
      </c>
      <c r="B2866" t="s">
        <v>61</v>
      </c>
      <c r="C2866" t="s">
        <v>686</v>
      </c>
      <c r="D2866" t="s">
        <v>70</v>
      </c>
      <c r="E2866" t="s">
        <v>64</v>
      </c>
      <c r="F2866" t="s">
        <v>32</v>
      </c>
      <c r="G2866">
        <v>40517</v>
      </c>
      <c r="H2866">
        <v>1599</v>
      </c>
      <c r="I2866">
        <v>724</v>
      </c>
      <c r="J2866">
        <v>130</v>
      </c>
      <c r="K2866">
        <v>4762.43</v>
      </c>
      <c r="L2866">
        <v>26098.31</v>
      </c>
      <c r="M2866">
        <v>82</v>
      </c>
      <c r="N2866">
        <v>20</v>
      </c>
      <c r="O2866" t="s">
        <v>21</v>
      </c>
    </row>
    <row r="2867" spans="1:15" x14ac:dyDescent="0.25">
      <c r="A2867" t="s">
        <v>47</v>
      </c>
      <c r="B2867" t="s">
        <v>48</v>
      </c>
      <c r="C2867" t="s">
        <v>276</v>
      </c>
      <c r="D2867" t="s">
        <v>106</v>
      </c>
      <c r="E2867" t="s">
        <v>37</v>
      </c>
      <c r="F2867" t="s">
        <v>55</v>
      </c>
      <c r="G2867">
        <v>32984</v>
      </c>
      <c r="H2867">
        <v>1379</v>
      </c>
      <c r="I2867">
        <v>379</v>
      </c>
      <c r="J2867">
        <v>127</v>
      </c>
      <c r="K2867">
        <v>2701.85</v>
      </c>
      <c r="L2867">
        <v>31014.91</v>
      </c>
      <c r="M2867">
        <v>73</v>
      </c>
      <c r="N2867">
        <v>22</v>
      </c>
      <c r="O2867" t="s">
        <v>43</v>
      </c>
    </row>
    <row r="2868" spans="1:15" x14ac:dyDescent="0.25">
      <c r="A2868" t="s">
        <v>15</v>
      </c>
      <c r="B2868" t="s">
        <v>16</v>
      </c>
      <c r="C2868" t="s">
        <v>454</v>
      </c>
      <c r="D2868" t="s">
        <v>91</v>
      </c>
      <c r="E2868" t="s">
        <v>19</v>
      </c>
      <c r="F2868" t="s">
        <v>55</v>
      </c>
      <c r="G2868">
        <v>17338</v>
      </c>
      <c r="H2868">
        <v>589</v>
      </c>
      <c r="I2868">
        <v>319</v>
      </c>
      <c r="J2868">
        <v>70</v>
      </c>
      <c r="K2868">
        <v>4791.84</v>
      </c>
      <c r="L2868">
        <v>50945.69</v>
      </c>
      <c r="M2868">
        <v>29</v>
      </c>
      <c r="N2868">
        <v>11</v>
      </c>
      <c r="O2868" t="s">
        <v>43</v>
      </c>
    </row>
    <row r="2869" spans="1:15" x14ac:dyDescent="0.25">
      <c r="A2869" t="s">
        <v>27</v>
      </c>
      <c r="B2869" t="s">
        <v>28</v>
      </c>
      <c r="C2869" t="s">
        <v>373</v>
      </c>
      <c r="D2869" t="s">
        <v>89</v>
      </c>
      <c r="E2869" t="s">
        <v>31</v>
      </c>
      <c r="F2869" t="s">
        <v>55</v>
      </c>
      <c r="G2869">
        <v>56897</v>
      </c>
      <c r="H2869">
        <v>2629</v>
      </c>
      <c r="I2869">
        <v>1281</v>
      </c>
      <c r="J2869">
        <v>263</v>
      </c>
      <c r="K2869">
        <v>1495.34</v>
      </c>
      <c r="L2869">
        <v>89192.59</v>
      </c>
      <c r="M2869">
        <v>210</v>
      </c>
      <c r="N2869">
        <v>27</v>
      </c>
      <c r="O2869" t="s">
        <v>23</v>
      </c>
    </row>
    <row r="2870" spans="1:15" x14ac:dyDescent="0.25">
      <c r="A2870" t="s">
        <v>72</v>
      </c>
      <c r="B2870" t="s">
        <v>73</v>
      </c>
      <c r="C2870" t="s">
        <v>255</v>
      </c>
      <c r="D2870" t="s">
        <v>86</v>
      </c>
      <c r="E2870" t="s">
        <v>31</v>
      </c>
      <c r="F2870" t="s">
        <v>55</v>
      </c>
      <c r="G2870">
        <v>32500</v>
      </c>
      <c r="H2870">
        <v>1333</v>
      </c>
      <c r="I2870">
        <v>438</v>
      </c>
      <c r="J2870">
        <v>131</v>
      </c>
      <c r="K2870">
        <v>2696.09</v>
      </c>
      <c r="L2870">
        <v>24634.57</v>
      </c>
      <c r="M2870">
        <v>72</v>
      </c>
      <c r="N2870">
        <v>14</v>
      </c>
      <c r="O2870" t="s">
        <v>23</v>
      </c>
    </row>
    <row r="2871" spans="1:15" x14ac:dyDescent="0.25">
      <c r="A2871" t="s">
        <v>52</v>
      </c>
      <c r="B2871" t="s">
        <v>53</v>
      </c>
      <c r="C2871" t="s">
        <v>592</v>
      </c>
      <c r="D2871" t="s">
        <v>89</v>
      </c>
      <c r="E2871" t="s">
        <v>37</v>
      </c>
      <c r="F2871" t="s">
        <v>51</v>
      </c>
      <c r="G2871">
        <v>38849</v>
      </c>
      <c r="H2871">
        <v>2535</v>
      </c>
      <c r="I2871">
        <v>729</v>
      </c>
      <c r="J2871">
        <v>344</v>
      </c>
      <c r="K2871">
        <v>1503.81</v>
      </c>
      <c r="L2871">
        <v>138331.38</v>
      </c>
      <c r="M2871">
        <v>257</v>
      </c>
      <c r="N2871">
        <v>16</v>
      </c>
    </row>
    <row r="2872" spans="1:15" x14ac:dyDescent="0.25">
      <c r="A2872" t="s">
        <v>72</v>
      </c>
      <c r="B2872" t="s">
        <v>73</v>
      </c>
      <c r="C2872" t="s">
        <v>448</v>
      </c>
      <c r="D2872" t="s">
        <v>70</v>
      </c>
      <c r="E2872" t="s">
        <v>31</v>
      </c>
      <c r="F2872" t="s">
        <v>26</v>
      </c>
      <c r="G2872">
        <v>17583</v>
      </c>
      <c r="H2872">
        <v>548</v>
      </c>
      <c r="I2872">
        <v>285</v>
      </c>
      <c r="J2872">
        <v>47</v>
      </c>
      <c r="K2872">
        <v>1745.14</v>
      </c>
      <c r="L2872">
        <v>11060.5</v>
      </c>
      <c r="M2872">
        <v>35</v>
      </c>
      <c r="N2872">
        <v>15</v>
      </c>
      <c r="O2872" t="s">
        <v>21</v>
      </c>
    </row>
    <row r="2873" spans="1:15" x14ac:dyDescent="0.25">
      <c r="A2873" t="s">
        <v>38</v>
      </c>
      <c r="B2873" t="s">
        <v>39</v>
      </c>
      <c r="C2873" t="s">
        <v>248</v>
      </c>
      <c r="D2873" t="s">
        <v>49</v>
      </c>
      <c r="E2873" t="s">
        <v>42</v>
      </c>
      <c r="F2873" t="s">
        <v>20</v>
      </c>
      <c r="G2873">
        <v>19885</v>
      </c>
      <c r="H2873">
        <v>966</v>
      </c>
      <c r="I2873">
        <v>431</v>
      </c>
      <c r="J2873">
        <v>89</v>
      </c>
      <c r="K2873">
        <v>1959.06</v>
      </c>
      <c r="L2873">
        <v>20215.02</v>
      </c>
      <c r="M2873">
        <v>60</v>
      </c>
      <c r="N2873">
        <v>20</v>
      </c>
      <c r="O2873" t="s">
        <v>23</v>
      </c>
    </row>
    <row r="2874" spans="1:15" x14ac:dyDescent="0.25">
      <c r="A2874" t="s">
        <v>92</v>
      </c>
      <c r="B2874" t="s">
        <v>93</v>
      </c>
      <c r="C2874" t="s">
        <v>229</v>
      </c>
      <c r="D2874" t="s">
        <v>149</v>
      </c>
      <c r="E2874" t="s">
        <v>31</v>
      </c>
      <c r="F2874" t="s">
        <v>32</v>
      </c>
      <c r="G2874">
        <v>47903</v>
      </c>
      <c r="H2874">
        <v>837</v>
      </c>
      <c r="I2874">
        <v>401</v>
      </c>
      <c r="J2874">
        <v>26</v>
      </c>
      <c r="K2874">
        <v>2868.12</v>
      </c>
      <c r="L2874">
        <v>4767.87</v>
      </c>
      <c r="M2874">
        <v>13</v>
      </c>
      <c r="N2874">
        <v>22</v>
      </c>
      <c r="O2874" t="s">
        <v>23</v>
      </c>
    </row>
    <row r="2875" spans="1:15" x14ac:dyDescent="0.25">
      <c r="A2875" t="s">
        <v>129</v>
      </c>
      <c r="B2875" t="s">
        <v>130</v>
      </c>
      <c r="C2875" t="s">
        <v>246</v>
      </c>
      <c r="D2875" t="s">
        <v>82</v>
      </c>
      <c r="E2875" t="s">
        <v>31</v>
      </c>
      <c r="F2875" t="s">
        <v>32</v>
      </c>
      <c r="G2875">
        <v>47219</v>
      </c>
      <c r="H2875">
        <v>1161</v>
      </c>
      <c r="I2875">
        <v>569</v>
      </c>
      <c r="J2875">
        <v>57</v>
      </c>
      <c r="K2875">
        <v>2142.12</v>
      </c>
      <c r="L2875">
        <v>13818.57</v>
      </c>
      <c r="M2875">
        <v>31</v>
      </c>
      <c r="N2875">
        <v>19</v>
      </c>
      <c r="O2875" t="s">
        <v>43</v>
      </c>
    </row>
    <row r="2876" spans="1:15" x14ac:dyDescent="0.25">
      <c r="A2876" t="s">
        <v>113</v>
      </c>
      <c r="B2876" t="s">
        <v>114</v>
      </c>
      <c r="C2876" t="s">
        <v>151</v>
      </c>
      <c r="D2876" t="s">
        <v>170</v>
      </c>
      <c r="E2876" t="s">
        <v>19</v>
      </c>
      <c r="F2876" t="s">
        <v>26</v>
      </c>
      <c r="G2876">
        <v>25210</v>
      </c>
      <c r="H2876">
        <v>937</v>
      </c>
      <c r="I2876">
        <v>266</v>
      </c>
      <c r="J2876">
        <v>111</v>
      </c>
      <c r="K2876">
        <v>2785.55</v>
      </c>
      <c r="L2876">
        <v>36336.550000000003</v>
      </c>
      <c r="M2876">
        <v>94</v>
      </c>
      <c r="N2876">
        <v>25</v>
      </c>
      <c r="O2876" t="s">
        <v>43</v>
      </c>
    </row>
    <row r="2877" spans="1:15" x14ac:dyDescent="0.25">
      <c r="A2877" t="s">
        <v>38</v>
      </c>
      <c r="B2877" t="s">
        <v>39</v>
      </c>
      <c r="C2877" t="s">
        <v>275</v>
      </c>
      <c r="D2877" t="s">
        <v>41</v>
      </c>
      <c r="E2877" t="s">
        <v>42</v>
      </c>
      <c r="F2877" t="s">
        <v>51</v>
      </c>
      <c r="G2877">
        <v>29270</v>
      </c>
      <c r="H2877">
        <v>1605</v>
      </c>
      <c r="I2877">
        <v>791</v>
      </c>
      <c r="J2877">
        <v>146</v>
      </c>
      <c r="K2877">
        <v>3563.91</v>
      </c>
      <c r="L2877">
        <v>26256.82</v>
      </c>
      <c r="M2877">
        <v>93</v>
      </c>
      <c r="N2877">
        <v>10</v>
      </c>
      <c r="O2877" t="s">
        <v>23</v>
      </c>
    </row>
    <row r="2878" spans="1:15" x14ac:dyDescent="0.25">
      <c r="A2878" t="s">
        <v>60</v>
      </c>
      <c r="B2878" t="s">
        <v>61</v>
      </c>
      <c r="C2878" t="s">
        <v>295</v>
      </c>
      <c r="D2878" t="s">
        <v>70</v>
      </c>
      <c r="E2878" t="s">
        <v>64</v>
      </c>
      <c r="F2878" t="s">
        <v>51</v>
      </c>
      <c r="G2878">
        <v>48641</v>
      </c>
      <c r="H2878">
        <v>1555</v>
      </c>
      <c r="I2878">
        <v>508</v>
      </c>
      <c r="J2878">
        <v>116</v>
      </c>
      <c r="K2878">
        <v>4402.8900000000003</v>
      </c>
      <c r="L2878">
        <v>29448.65</v>
      </c>
      <c r="M2878">
        <v>70</v>
      </c>
      <c r="N2878">
        <v>12</v>
      </c>
      <c r="O2878" t="s">
        <v>21</v>
      </c>
    </row>
    <row r="2879" spans="1:15" x14ac:dyDescent="0.25">
      <c r="A2879" t="s">
        <v>27</v>
      </c>
      <c r="B2879" t="s">
        <v>28</v>
      </c>
      <c r="C2879" t="s">
        <v>451</v>
      </c>
      <c r="D2879" t="s">
        <v>89</v>
      </c>
      <c r="E2879" t="s">
        <v>31</v>
      </c>
      <c r="F2879" t="s">
        <v>55</v>
      </c>
      <c r="G2879">
        <v>26470</v>
      </c>
      <c r="H2879">
        <v>2088</v>
      </c>
      <c r="I2879">
        <v>697</v>
      </c>
      <c r="J2879">
        <v>194</v>
      </c>
      <c r="K2879">
        <v>899.31</v>
      </c>
      <c r="L2879">
        <v>50578.080000000002</v>
      </c>
      <c r="M2879">
        <v>155</v>
      </c>
      <c r="N2879">
        <v>20</v>
      </c>
      <c r="O2879" t="s">
        <v>43</v>
      </c>
    </row>
    <row r="2880" spans="1:15" x14ac:dyDescent="0.25">
      <c r="A2880" t="s">
        <v>60</v>
      </c>
      <c r="B2880" t="s">
        <v>61</v>
      </c>
      <c r="C2880" t="s">
        <v>382</v>
      </c>
      <c r="D2880" t="s">
        <v>86</v>
      </c>
      <c r="E2880" t="s">
        <v>64</v>
      </c>
      <c r="F2880" t="s">
        <v>55</v>
      </c>
      <c r="G2880">
        <v>62094</v>
      </c>
      <c r="H2880">
        <v>2005</v>
      </c>
      <c r="I2880">
        <v>748</v>
      </c>
      <c r="J2880">
        <v>182</v>
      </c>
      <c r="K2880">
        <v>4575.97</v>
      </c>
      <c r="L2880">
        <v>40977.26</v>
      </c>
      <c r="M2880">
        <v>124</v>
      </c>
      <c r="N2880">
        <v>19</v>
      </c>
      <c r="O2880" t="s">
        <v>23</v>
      </c>
    </row>
    <row r="2881" spans="1:15" x14ac:dyDescent="0.25">
      <c r="A2881" t="s">
        <v>27</v>
      </c>
      <c r="B2881" t="s">
        <v>28</v>
      </c>
      <c r="C2881" t="s">
        <v>419</v>
      </c>
      <c r="D2881" t="s">
        <v>30</v>
      </c>
      <c r="E2881" t="s">
        <v>31</v>
      </c>
      <c r="F2881" t="s">
        <v>20</v>
      </c>
      <c r="G2881">
        <v>48744</v>
      </c>
      <c r="H2881">
        <v>3258</v>
      </c>
      <c r="I2881">
        <v>1017</v>
      </c>
      <c r="J2881">
        <v>463</v>
      </c>
      <c r="K2881">
        <v>1821.58</v>
      </c>
      <c r="L2881">
        <v>149692.45000000001</v>
      </c>
      <c r="M2881">
        <v>370</v>
      </c>
      <c r="N2881">
        <v>15</v>
      </c>
      <c r="O2881" t="s">
        <v>21</v>
      </c>
    </row>
    <row r="2882" spans="1:15" x14ac:dyDescent="0.25">
      <c r="A2882" t="s">
        <v>52</v>
      </c>
      <c r="B2882" t="s">
        <v>53</v>
      </c>
      <c r="C2882" t="s">
        <v>697</v>
      </c>
      <c r="D2882" t="s">
        <v>30</v>
      </c>
      <c r="E2882" t="s">
        <v>37</v>
      </c>
      <c r="F2882" t="s">
        <v>32</v>
      </c>
      <c r="G2882">
        <v>44841</v>
      </c>
      <c r="H2882">
        <v>2960</v>
      </c>
      <c r="I2882">
        <v>1437</v>
      </c>
      <c r="J2882">
        <v>328</v>
      </c>
      <c r="K2882">
        <v>1379.53</v>
      </c>
      <c r="L2882">
        <v>111050.55</v>
      </c>
      <c r="M2882">
        <v>223</v>
      </c>
      <c r="N2882">
        <v>12</v>
      </c>
      <c r="O2882" t="s">
        <v>23</v>
      </c>
    </row>
    <row r="2883" spans="1:15" x14ac:dyDescent="0.25">
      <c r="A2883" t="s">
        <v>44</v>
      </c>
      <c r="B2883" t="s">
        <v>45</v>
      </c>
      <c r="C2883" t="s">
        <v>702</v>
      </c>
      <c r="D2883" t="s">
        <v>25</v>
      </c>
      <c r="E2883" t="s">
        <v>19</v>
      </c>
      <c r="F2883" t="s">
        <v>20</v>
      </c>
      <c r="G2883">
        <v>15189</v>
      </c>
      <c r="H2883">
        <v>312</v>
      </c>
      <c r="I2883">
        <v>90</v>
      </c>
      <c r="J2883">
        <v>34</v>
      </c>
      <c r="K2883">
        <v>2638.93</v>
      </c>
      <c r="L2883">
        <v>16301.82</v>
      </c>
      <c r="M2883">
        <v>20</v>
      </c>
      <c r="N2883">
        <v>16</v>
      </c>
      <c r="O2883" t="s">
        <v>43</v>
      </c>
    </row>
    <row r="2884" spans="1:15" x14ac:dyDescent="0.25">
      <c r="A2884" t="s">
        <v>33</v>
      </c>
      <c r="B2884" t="s">
        <v>34</v>
      </c>
      <c r="C2884" t="s">
        <v>448</v>
      </c>
      <c r="D2884" t="s">
        <v>170</v>
      </c>
      <c r="E2884" t="s">
        <v>37</v>
      </c>
      <c r="F2884" t="s">
        <v>26</v>
      </c>
      <c r="G2884">
        <v>40968</v>
      </c>
      <c r="H2884">
        <v>1586</v>
      </c>
      <c r="I2884">
        <v>703</v>
      </c>
      <c r="J2884">
        <v>154</v>
      </c>
      <c r="K2884">
        <v>6077.28</v>
      </c>
      <c r="L2884">
        <v>37471.03</v>
      </c>
      <c r="M2884">
        <v>127</v>
      </c>
      <c r="N2884">
        <v>27</v>
      </c>
      <c r="O2884" t="s">
        <v>43</v>
      </c>
    </row>
    <row r="2885" spans="1:15" x14ac:dyDescent="0.25">
      <c r="A2885" t="s">
        <v>129</v>
      </c>
      <c r="B2885" t="s">
        <v>130</v>
      </c>
      <c r="C2885" t="s">
        <v>134</v>
      </c>
      <c r="D2885" t="s">
        <v>79</v>
      </c>
      <c r="E2885" t="s">
        <v>31</v>
      </c>
      <c r="F2885" t="s">
        <v>26</v>
      </c>
      <c r="G2885">
        <v>76501</v>
      </c>
      <c r="H2885">
        <v>775</v>
      </c>
      <c r="I2885">
        <v>202</v>
      </c>
      <c r="J2885">
        <v>45</v>
      </c>
      <c r="K2885">
        <v>1018.83</v>
      </c>
      <c r="L2885">
        <v>9061.0400000000009</v>
      </c>
      <c r="M2885">
        <v>25</v>
      </c>
      <c r="N2885">
        <v>18</v>
      </c>
      <c r="O2885" t="s">
        <v>23</v>
      </c>
    </row>
    <row r="2886" spans="1:15" x14ac:dyDescent="0.25">
      <c r="A2886" t="s">
        <v>38</v>
      </c>
      <c r="B2886" t="s">
        <v>39</v>
      </c>
      <c r="C2886" t="s">
        <v>29</v>
      </c>
      <c r="D2886" t="s">
        <v>106</v>
      </c>
      <c r="E2886" t="s">
        <v>42</v>
      </c>
      <c r="F2886" t="s">
        <v>32</v>
      </c>
      <c r="G2886">
        <v>47518</v>
      </c>
      <c r="H2886">
        <v>2183</v>
      </c>
      <c r="I2886">
        <v>681</v>
      </c>
      <c r="J2886">
        <v>129</v>
      </c>
      <c r="K2886">
        <v>7460.7</v>
      </c>
      <c r="L2886">
        <v>20849.240000000002</v>
      </c>
      <c r="M2886">
        <v>72</v>
      </c>
      <c r="N2886">
        <v>13</v>
      </c>
      <c r="O2886" t="s">
        <v>23</v>
      </c>
    </row>
    <row r="2887" spans="1:15" x14ac:dyDescent="0.25">
      <c r="A2887" t="s">
        <v>38</v>
      </c>
      <c r="B2887" t="s">
        <v>39</v>
      </c>
      <c r="C2887" t="s">
        <v>265</v>
      </c>
      <c r="D2887" t="s">
        <v>106</v>
      </c>
      <c r="E2887" t="s">
        <v>42</v>
      </c>
      <c r="F2887" t="s">
        <v>20</v>
      </c>
      <c r="G2887">
        <v>40962</v>
      </c>
      <c r="H2887">
        <v>2139</v>
      </c>
      <c r="I2887">
        <v>553</v>
      </c>
      <c r="J2887">
        <v>188</v>
      </c>
      <c r="K2887">
        <v>6023.43</v>
      </c>
      <c r="L2887">
        <v>36510.449999999997</v>
      </c>
      <c r="M2887">
        <v>120</v>
      </c>
      <c r="N2887">
        <v>11</v>
      </c>
      <c r="O2887" t="s">
        <v>43</v>
      </c>
    </row>
    <row r="2888" spans="1:15" x14ac:dyDescent="0.25">
      <c r="A2888" t="s">
        <v>113</v>
      </c>
      <c r="B2888" t="s">
        <v>114</v>
      </c>
      <c r="C2888" t="s">
        <v>355</v>
      </c>
      <c r="D2888" t="s">
        <v>36</v>
      </c>
      <c r="E2888" t="s">
        <v>19</v>
      </c>
      <c r="F2888" t="s">
        <v>32</v>
      </c>
      <c r="G2888">
        <v>17597</v>
      </c>
      <c r="H2888">
        <v>1140</v>
      </c>
      <c r="I2888">
        <v>491</v>
      </c>
      <c r="J2888">
        <v>91</v>
      </c>
      <c r="K2888">
        <v>4247.2</v>
      </c>
      <c r="L2888">
        <v>24344.7</v>
      </c>
      <c r="M2888">
        <v>66</v>
      </c>
      <c r="N2888">
        <v>9</v>
      </c>
      <c r="O2888" t="s">
        <v>23</v>
      </c>
    </row>
    <row r="2889" spans="1:15" x14ac:dyDescent="0.25">
      <c r="A2889" t="s">
        <v>178</v>
      </c>
      <c r="B2889" t="s">
        <v>179</v>
      </c>
      <c r="C2889" t="s">
        <v>112</v>
      </c>
      <c r="D2889" t="s">
        <v>95</v>
      </c>
      <c r="E2889" t="s">
        <v>64</v>
      </c>
      <c r="F2889" t="s">
        <v>55</v>
      </c>
      <c r="G2889">
        <v>87056</v>
      </c>
      <c r="H2889">
        <v>606</v>
      </c>
      <c r="I2889">
        <v>259</v>
      </c>
      <c r="J2889">
        <v>16</v>
      </c>
      <c r="K2889">
        <v>1808.36</v>
      </c>
      <c r="L2889">
        <v>2512.0300000000002</v>
      </c>
      <c r="M2889">
        <v>8</v>
      </c>
      <c r="N2889">
        <v>13</v>
      </c>
      <c r="O2889" t="s">
        <v>23</v>
      </c>
    </row>
    <row r="2890" spans="1:15" x14ac:dyDescent="0.25">
      <c r="A2890" t="s">
        <v>60</v>
      </c>
      <c r="B2890" t="s">
        <v>61</v>
      </c>
      <c r="C2890" t="s">
        <v>543</v>
      </c>
      <c r="D2890" t="s">
        <v>86</v>
      </c>
      <c r="E2890" t="s">
        <v>64</v>
      </c>
      <c r="F2890" t="s">
        <v>32</v>
      </c>
      <c r="G2890">
        <v>25915</v>
      </c>
      <c r="H2890">
        <v>858</v>
      </c>
      <c r="I2890">
        <v>353</v>
      </c>
      <c r="J2890">
        <v>92</v>
      </c>
      <c r="K2890">
        <v>1817.48</v>
      </c>
      <c r="L2890">
        <v>23822.04</v>
      </c>
      <c r="M2890">
        <v>66</v>
      </c>
      <c r="N2890">
        <v>14</v>
      </c>
      <c r="O2890" t="s">
        <v>23</v>
      </c>
    </row>
    <row r="2891" spans="1:15" x14ac:dyDescent="0.25">
      <c r="A2891" t="s">
        <v>52</v>
      </c>
      <c r="B2891" t="s">
        <v>53</v>
      </c>
      <c r="C2891" t="s">
        <v>660</v>
      </c>
      <c r="D2891" t="s">
        <v>138</v>
      </c>
      <c r="E2891" t="s">
        <v>37</v>
      </c>
      <c r="F2891" t="s">
        <v>51</v>
      </c>
      <c r="G2891">
        <v>63525</v>
      </c>
      <c r="H2891">
        <v>5078</v>
      </c>
      <c r="I2891">
        <v>1658</v>
      </c>
      <c r="J2891">
        <v>785</v>
      </c>
      <c r="K2891">
        <v>1952.52</v>
      </c>
      <c r="L2891">
        <v>219013.28</v>
      </c>
      <c r="M2891">
        <v>580</v>
      </c>
      <c r="N2891">
        <v>10</v>
      </c>
      <c r="O2891" t="s">
        <v>23</v>
      </c>
    </row>
    <row r="2892" spans="1:15" x14ac:dyDescent="0.25">
      <c r="A2892" t="s">
        <v>72</v>
      </c>
      <c r="B2892" t="s">
        <v>73</v>
      </c>
      <c r="C2892" t="s">
        <v>185</v>
      </c>
      <c r="D2892" t="s">
        <v>70</v>
      </c>
      <c r="E2892" t="s">
        <v>31</v>
      </c>
      <c r="F2892" t="s">
        <v>55</v>
      </c>
      <c r="G2892">
        <v>16804</v>
      </c>
      <c r="H2892">
        <v>467</v>
      </c>
      <c r="I2892">
        <v>121</v>
      </c>
      <c r="J2892">
        <v>33</v>
      </c>
      <c r="K2892">
        <v>1316.62</v>
      </c>
      <c r="L2892">
        <v>7925.39</v>
      </c>
      <c r="M2892">
        <v>22</v>
      </c>
      <c r="N2892">
        <v>25</v>
      </c>
      <c r="O2892" t="s">
        <v>43</v>
      </c>
    </row>
    <row r="2893" spans="1:15" x14ac:dyDescent="0.25">
      <c r="A2893" t="s">
        <v>76</v>
      </c>
      <c r="B2893" t="s">
        <v>77</v>
      </c>
      <c r="C2893" t="s">
        <v>167</v>
      </c>
      <c r="D2893" t="s">
        <v>82</v>
      </c>
      <c r="E2893" t="s">
        <v>42</v>
      </c>
      <c r="F2893" t="s">
        <v>26</v>
      </c>
      <c r="G2893">
        <v>60680</v>
      </c>
      <c r="H2893">
        <v>1108</v>
      </c>
      <c r="I2893">
        <v>414</v>
      </c>
      <c r="J2893">
        <v>56</v>
      </c>
      <c r="K2893">
        <v>2586.91</v>
      </c>
      <c r="L2893">
        <v>11821.79</v>
      </c>
      <c r="M2893">
        <v>27</v>
      </c>
      <c r="N2893">
        <v>23</v>
      </c>
      <c r="O2893" t="s">
        <v>23</v>
      </c>
    </row>
    <row r="2894" spans="1:15" x14ac:dyDescent="0.25">
      <c r="A2894" t="s">
        <v>60</v>
      </c>
      <c r="B2894" t="s">
        <v>61</v>
      </c>
      <c r="C2894" t="s">
        <v>403</v>
      </c>
      <c r="D2894" t="s">
        <v>86</v>
      </c>
      <c r="E2894" t="s">
        <v>64</v>
      </c>
      <c r="F2894" t="s">
        <v>26</v>
      </c>
      <c r="G2894">
        <v>56540</v>
      </c>
      <c r="H2894">
        <v>2186</v>
      </c>
      <c r="I2894">
        <v>1102</v>
      </c>
      <c r="J2894">
        <v>166</v>
      </c>
      <c r="K2894">
        <v>6020.59</v>
      </c>
      <c r="L2894">
        <v>32612.93</v>
      </c>
      <c r="M2894">
        <v>100</v>
      </c>
      <c r="N2894">
        <v>30</v>
      </c>
      <c r="O2894" t="s">
        <v>21</v>
      </c>
    </row>
    <row r="2895" spans="1:15" x14ac:dyDescent="0.25">
      <c r="A2895" t="s">
        <v>15</v>
      </c>
      <c r="B2895" t="s">
        <v>16</v>
      </c>
      <c r="C2895" t="s">
        <v>576</v>
      </c>
      <c r="D2895" t="s">
        <v>18</v>
      </c>
      <c r="E2895" t="s">
        <v>19</v>
      </c>
      <c r="F2895" t="s">
        <v>51</v>
      </c>
      <c r="G2895">
        <v>17597</v>
      </c>
      <c r="H2895">
        <v>323</v>
      </c>
      <c r="I2895">
        <v>171</v>
      </c>
      <c r="J2895">
        <v>37</v>
      </c>
      <c r="K2895">
        <v>2005.58</v>
      </c>
      <c r="L2895">
        <v>22183.07</v>
      </c>
      <c r="M2895">
        <v>16</v>
      </c>
      <c r="N2895">
        <v>7</v>
      </c>
      <c r="O2895" t="s">
        <v>23</v>
      </c>
    </row>
    <row r="2896" spans="1:15" x14ac:dyDescent="0.25">
      <c r="A2896" t="s">
        <v>92</v>
      </c>
      <c r="B2896" t="s">
        <v>93</v>
      </c>
      <c r="C2896" t="s">
        <v>493</v>
      </c>
      <c r="D2896" t="s">
        <v>149</v>
      </c>
      <c r="E2896" t="s">
        <v>31</v>
      </c>
      <c r="F2896" t="s">
        <v>20</v>
      </c>
      <c r="G2896">
        <v>77976</v>
      </c>
      <c r="H2896">
        <v>1377</v>
      </c>
      <c r="I2896">
        <v>639</v>
      </c>
      <c r="J2896">
        <v>29</v>
      </c>
      <c r="K2896">
        <v>4522.8500000000004</v>
      </c>
      <c r="L2896">
        <v>5480.56</v>
      </c>
      <c r="M2896">
        <v>12</v>
      </c>
      <c r="N2896">
        <v>10</v>
      </c>
      <c r="O2896" t="s">
        <v>23</v>
      </c>
    </row>
    <row r="2897" spans="1:15" x14ac:dyDescent="0.25">
      <c r="A2897" t="s">
        <v>76</v>
      </c>
      <c r="B2897" t="s">
        <v>77</v>
      </c>
      <c r="C2897" t="s">
        <v>517</v>
      </c>
      <c r="D2897" t="s">
        <v>79</v>
      </c>
      <c r="E2897" t="s">
        <v>42</v>
      </c>
      <c r="F2897" t="s">
        <v>55</v>
      </c>
      <c r="G2897">
        <v>28325</v>
      </c>
      <c r="H2897">
        <v>519</v>
      </c>
      <c r="I2897">
        <v>176</v>
      </c>
      <c r="J2897">
        <v>30</v>
      </c>
      <c r="K2897">
        <v>1057.8</v>
      </c>
      <c r="L2897">
        <v>6235.19</v>
      </c>
      <c r="M2897">
        <v>17</v>
      </c>
      <c r="N2897">
        <v>26</v>
      </c>
      <c r="O2897" t="s">
        <v>23</v>
      </c>
    </row>
    <row r="2898" spans="1:15" x14ac:dyDescent="0.25">
      <c r="A2898" t="s">
        <v>98</v>
      </c>
      <c r="B2898" t="s">
        <v>99</v>
      </c>
      <c r="C2898" t="s">
        <v>185</v>
      </c>
      <c r="D2898" t="s">
        <v>103</v>
      </c>
      <c r="E2898" t="s">
        <v>42</v>
      </c>
      <c r="F2898" t="s">
        <v>55</v>
      </c>
      <c r="G2898">
        <v>13583</v>
      </c>
      <c r="H2898">
        <v>1132</v>
      </c>
      <c r="I2898">
        <v>463</v>
      </c>
      <c r="J2898">
        <v>139</v>
      </c>
      <c r="K2898">
        <v>645.74</v>
      </c>
      <c r="L2898">
        <v>29707.94</v>
      </c>
      <c r="M2898">
        <v>102</v>
      </c>
      <c r="N2898">
        <v>19</v>
      </c>
      <c r="O2898" t="s">
        <v>23</v>
      </c>
    </row>
    <row r="2899" spans="1:15" x14ac:dyDescent="0.25">
      <c r="A2899" t="s">
        <v>72</v>
      </c>
      <c r="B2899" t="s">
        <v>73</v>
      </c>
      <c r="C2899" t="s">
        <v>332</v>
      </c>
      <c r="D2899" t="s">
        <v>70</v>
      </c>
      <c r="E2899" t="s">
        <v>31</v>
      </c>
      <c r="F2899" t="s">
        <v>32</v>
      </c>
      <c r="G2899">
        <v>49858</v>
      </c>
      <c r="H2899">
        <v>2141</v>
      </c>
      <c r="I2899">
        <v>752</v>
      </c>
      <c r="J2899">
        <v>179</v>
      </c>
      <c r="K2899">
        <v>3800.9</v>
      </c>
      <c r="L2899">
        <v>43852.3</v>
      </c>
      <c r="M2899">
        <v>122</v>
      </c>
      <c r="N2899">
        <v>11</v>
      </c>
      <c r="O2899" t="s">
        <v>23</v>
      </c>
    </row>
    <row r="2900" spans="1:15" x14ac:dyDescent="0.25">
      <c r="A2900" t="s">
        <v>92</v>
      </c>
      <c r="B2900" t="s">
        <v>93</v>
      </c>
      <c r="C2900" t="s">
        <v>238</v>
      </c>
      <c r="D2900" t="s">
        <v>95</v>
      </c>
      <c r="E2900" t="s">
        <v>31</v>
      </c>
      <c r="F2900" t="s">
        <v>51</v>
      </c>
      <c r="G2900">
        <v>93023</v>
      </c>
      <c r="H2900">
        <v>536</v>
      </c>
      <c r="I2900">
        <v>134</v>
      </c>
      <c r="J2900">
        <v>10</v>
      </c>
      <c r="K2900">
        <v>1364.81</v>
      </c>
      <c r="L2900">
        <v>1870.88</v>
      </c>
      <c r="M2900">
        <v>4</v>
      </c>
      <c r="N2900">
        <v>8</v>
      </c>
      <c r="O2900" t="s">
        <v>43</v>
      </c>
    </row>
    <row r="2901" spans="1:15" x14ac:dyDescent="0.25">
      <c r="A2901" t="s">
        <v>65</v>
      </c>
      <c r="B2901" t="s">
        <v>66</v>
      </c>
      <c r="C2901" t="s">
        <v>285</v>
      </c>
      <c r="D2901" t="s">
        <v>68</v>
      </c>
      <c r="E2901" t="s">
        <v>37</v>
      </c>
      <c r="F2901" t="s">
        <v>51</v>
      </c>
      <c r="G2901">
        <v>22964</v>
      </c>
      <c r="H2901">
        <v>2155</v>
      </c>
      <c r="I2901">
        <v>551</v>
      </c>
      <c r="J2901">
        <v>436</v>
      </c>
      <c r="K2901">
        <v>1537.85</v>
      </c>
      <c r="L2901">
        <v>94938.76</v>
      </c>
      <c r="M2901">
        <v>324</v>
      </c>
      <c r="N2901">
        <v>17</v>
      </c>
      <c r="O2901" t="s">
        <v>43</v>
      </c>
    </row>
    <row r="2902" spans="1:15" x14ac:dyDescent="0.25">
      <c r="A2902" t="s">
        <v>65</v>
      </c>
      <c r="B2902" t="s">
        <v>66</v>
      </c>
      <c r="C2902" t="s">
        <v>223</v>
      </c>
      <c r="D2902" t="s">
        <v>68</v>
      </c>
      <c r="E2902" t="s">
        <v>37</v>
      </c>
      <c r="F2902" t="s">
        <v>55</v>
      </c>
      <c r="G2902">
        <v>15896</v>
      </c>
      <c r="H2902">
        <v>1898</v>
      </c>
      <c r="I2902">
        <v>523</v>
      </c>
      <c r="J2902">
        <v>245</v>
      </c>
      <c r="K2902">
        <v>1085.82</v>
      </c>
      <c r="L2902">
        <v>70374.710000000006</v>
      </c>
      <c r="M2902">
        <v>184</v>
      </c>
      <c r="N2902">
        <v>28</v>
      </c>
      <c r="O2902" t="s">
        <v>23</v>
      </c>
    </row>
    <row r="2903" spans="1:15" x14ac:dyDescent="0.25">
      <c r="A2903" t="s">
        <v>52</v>
      </c>
      <c r="B2903" t="s">
        <v>53</v>
      </c>
      <c r="C2903" t="s">
        <v>226</v>
      </c>
      <c r="D2903" t="s">
        <v>138</v>
      </c>
      <c r="E2903" t="s">
        <v>37</v>
      </c>
      <c r="F2903" t="s">
        <v>20</v>
      </c>
      <c r="G2903">
        <v>53501</v>
      </c>
      <c r="H2903">
        <v>2574</v>
      </c>
      <c r="I2903">
        <v>987</v>
      </c>
      <c r="J2903">
        <v>314</v>
      </c>
      <c r="K2903">
        <v>1252.79</v>
      </c>
      <c r="L2903">
        <v>89266.89</v>
      </c>
      <c r="M2903">
        <v>266</v>
      </c>
      <c r="N2903">
        <v>16</v>
      </c>
      <c r="O2903" t="s">
        <v>23</v>
      </c>
    </row>
    <row r="2904" spans="1:15" x14ac:dyDescent="0.25">
      <c r="A2904" t="s">
        <v>72</v>
      </c>
      <c r="B2904" t="s">
        <v>73</v>
      </c>
      <c r="C2904" t="s">
        <v>295</v>
      </c>
      <c r="D2904" t="s">
        <v>70</v>
      </c>
      <c r="E2904" t="s">
        <v>31</v>
      </c>
      <c r="F2904" t="s">
        <v>20</v>
      </c>
      <c r="G2904">
        <v>23277</v>
      </c>
      <c r="H2904">
        <v>1090</v>
      </c>
      <c r="I2904">
        <v>555</v>
      </c>
      <c r="J2904">
        <v>89</v>
      </c>
      <c r="K2904">
        <v>2203.9299999999998</v>
      </c>
      <c r="L2904">
        <v>24780.37</v>
      </c>
      <c r="M2904">
        <v>50</v>
      </c>
      <c r="N2904">
        <v>16</v>
      </c>
      <c r="O2904" t="s">
        <v>23</v>
      </c>
    </row>
    <row r="2905" spans="1:15" x14ac:dyDescent="0.25">
      <c r="A2905" t="s">
        <v>72</v>
      </c>
      <c r="B2905" t="s">
        <v>73</v>
      </c>
      <c r="C2905" t="s">
        <v>452</v>
      </c>
      <c r="D2905" t="s">
        <v>86</v>
      </c>
      <c r="E2905" t="s">
        <v>31</v>
      </c>
      <c r="F2905" t="s">
        <v>51</v>
      </c>
      <c r="G2905">
        <v>45833</v>
      </c>
      <c r="H2905">
        <v>2259</v>
      </c>
      <c r="I2905">
        <v>568</v>
      </c>
      <c r="J2905">
        <v>217</v>
      </c>
      <c r="K2905">
        <v>4369.25</v>
      </c>
      <c r="L2905">
        <v>45136.89</v>
      </c>
      <c r="M2905">
        <v>132</v>
      </c>
      <c r="N2905">
        <v>16</v>
      </c>
      <c r="O2905" t="s">
        <v>23</v>
      </c>
    </row>
    <row r="2906" spans="1:15" x14ac:dyDescent="0.25">
      <c r="A2906" t="s">
        <v>76</v>
      </c>
      <c r="B2906" t="s">
        <v>77</v>
      </c>
      <c r="C2906" t="s">
        <v>551</v>
      </c>
      <c r="D2906" t="s">
        <v>82</v>
      </c>
      <c r="E2906" t="s">
        <v>42</v>
      </c>
      <c r="F2906" t="s">
        <v>20</v>
      </c>
      <c r="G2906">
        <v>57053</v>
      </c>
      <c r="H2906">
        <v>1336</v>
      </c>
      <c r="I2906">
        <v>486</v>
      </c>
      <c r="J2906">
        <v>74</v>
      </c>
      <c r="K2906">
        <v>2063.46</v>
      </c>
      <c r="L2906">
        <v>13967.7</v>
      </c>
      <c r="M2906">
        <v>38</v>
      </c>
      <c r="N2906">
        <v>22</v>
      </c>
      <c r="O2906" t="s">
        <v>23</v>
      </c>
    </row>
    <row r="2907" spans="1:15" x14ac:dyDescent="0.25">
      <c r="A2907" t="s">
        <v>113</v>
      </c>
      <c r="B2907" t="s">
        <v>114</v>
      </c>
      <c r="C2907" t="s">
        <v>84</v>
      </c>
      <c r="D2907" t="s">
        <v>36</v>
      </c>
      <c r="E2907" t="s">
        <v>19</v>
      </c>
      <c r="F2907" t="s">
        <v>26</v>
      </c>
      <c r="G2907">
        <v>39766</v>
      </c>
      <c r="H2907">
        <v>1581</v>
      </c>
      <c r="I2907">
        <v>430</v>
      </c>
      <c r="J2907">
        <v>138</v>
      </c>
      <c r="K2907">
        <v>6846.07</v>
      </c>
      <c r="L2907">
        <v>45796.57</v>
      </c>
      <c r="M2907">
        <v>95</v>
      </c>
      <c r="N2907">
        <v>28</v>
      </c>
      <c r="O2907" t="s">
        <v>23</v>
      </c>
    </row>
    <row r="2908" spans="1:15" x14ac:dyDescent="0.25">
      <c r="A2908" t="s">
        <v>60</v>
      </c>
      <c r="B2908" t="s">
        <v>61</v>
      </c>
      <c r="C2908" t="s">
        <v>703</v>
      </c>
      <c r="D2908" t="s">
        <v>70</v>
      </c>
      <c r="E2908" t="s">
        <v>64</v>
      </c>
      <c r="F2908" t="s">
        <v>20</v>
      </c>
      <c r="G2908">
        <v>37105</v>
      </c>
      <c r="H2908">
        <v>1051</v>
      </c>
      <c r="I2908">
        <v>550</v>
      </c>
      <c r="J2908">
        <v>103</v>
      </c>
      <c r="K2908">
        <v>2040.61</v>
      </c>
      <c r="L2908">
        <v>19419.7</v>
      </c>
      <c r="M2908">
        <v>60</v>
      </c>
      <c r="N2908">
        <v>13</v>
      </c>
      <c r="O2908" t="s">
        <v>21</v>
      </c>
    </row>
    <row r="2909" spans="1:15" x14ac:dyDescent="0.25">
      <c r="A2909" t="s">
        <v>65</v>
      </c>
      <c r="B2909" t="s">
        <v>66</v>
      </c>
      <c r="C2909" t="s">
        <v>553</v>
      </c>
      <c r="D2909" t="s">
        <v>103</v>
      </c>
      <c r="E2909" t="s">
        <v>37</v>
      </c>
      <c r="F2909" t="s">
        <v>20</v>
      </c>
      <c r="G2909">
        <v>13446</v>
      </c>
      <c r="H2909">
        <v>1796</v>
      </c>
      <c r="I2909">
        <v>453</v>
      </c>
      <c r="J2909">
        <v>359</v>
      </c>
      <c r="K2909">
        <v>1006.51</v>
      </c>
      <c r="L2909">
        <v>71920.66</v>
      </c>
      <c r="M2909">
        <v>272</v>
      </c>
      <c r="N2909">
        <v>16</v>
      </c>
      <c r="O2909" t="s">
        <v>43</v>
      </c>
    </row>
    <row r="2910" spans="1:15" x14ac:dyDescent="0.25">
      <c r="A2910" t="s">
        <v>113</v>
      </c>
      <c r="B2910" t="s">
        <v>114</v>
      </c>
      <c r="C2910" t="s">
        <v>212</v>
      </c>
      <c r="D2910" t="s">
        <v>164</v>
      </c>
      <c r="E2910" t="s">
        <v>19</v>
      </c>
      <c r="F2910" t="s">
        <v>26</v>
      </c>
      <c r="G2910">
        <v>47549</v>
      </c>
      <c r="H2910">
        <v>2555</v>
      </c>
      <c r="I2910">
        <v>1068</v>
      </c>
      <c r="J2910">
        <v>309</v>
      </c>
      <c r="K2910">
        <v>10292.370000000001</v>
      </c>
      <c r="L2910">
        <v>103717.52</v>
      </c>
      <c r="M2910">
        <v>240</v>
      </c>
      <c r="N2910">
        <v>19</v>
      </c>
      <c r="O2910" t="s">
        <v>21</v>
      </c>
    </row>
    <row r="2911" spans="1:15" x14ac:dyDescent="0.25">
      <c r="A2911" t="s">
        <v>60</v>
      </c>
      <c r="B2911" t="s">
        <v>61</v>
      </c>
      <c r="C2911" t="s">
        <v>75</v>
      </c>
      <c r="D2911" t="s">
        <v>86</v>
      </c>
      <c r="E2911" t="s">
        <v>64</v>
      </c>
      <c r="F2911" t="s">
        <v>32</v>
      </c>
      <c r="G2911">
        <v>38854</v>
      </c>
      <c r="H2911">
        <v>1833</v>
      </c>
      <c r="I2911">
        <v>554</v>
      </c>
      <c r="J2911">
        <v>143</v>
      </c>
      <c r="K2911">
        <v>3095.28</v>
      </c>
      <c r="L2911">
        <v>34593.61</v>
      </c>
      <c r="M2911">
        <v>89</v>
      </c>
      <c r="N2911">
        <v>28</v>
      </c>
      <c r="O2911" t="s">
        <v>21</v>
      </c>
    </row>
    <row r="2912" spans="1:15" x14ac:dyDescent="0.25">
      <c r="A2912" t="s">
        <v>15</v>
      </c>
      <c r="B2912" t="s">
        <v>16</v>
      </c>
      <c r="C2912" t="s">
        <v>159</v>
      </c>
      <c r="D2912" t="s">
        <v>91</v>
      </c>
      <c r="E2912" t="s">
        <v>19</v>
      </c>
      <c r="F2912" t="s">
        <v>26</v>
      </c>
      <c r="G2912">
        <v>24189</v>
      </c>
      <c r="H2912">
        <v>665</v>
      </c>
      <c r="I2912">
        <v>246</v>
      </c>
      <c r="J2912">
        <v>55</v>
      </c>
      <c r="K2912">
        <v>4005.78</v>
      </c>
      <c r="L2912">
        <v>28826.6</v>
      </c>
      <c r="M2912">
        <v>27</v>
      </c>
      <c r="N2912">
        <v>28</v>
      </c>
      <c r="O2912" t="s">
        <v>43</v>
      </c>
    </row>
    <row r="2913" spans="1:15" x14ac:dyDescent="0.25">
      <c r="A2913" t="s">
        <v>98</v>
      </c>
      <c r="B2913" t="s">
        <v>99</v>
      </c>
      <c r="C2913" t="s">
        <v>192</v>
      </c>
      <c r="D2913" t="s">
        <v>120</v>
      </c>
      <c r="E2913" t="s">
        <v>42</v>
      </c>
      <c r="F2913" t="s">
        <v>32</v>
      </c>
      <c r="G2913">
        <v>29542</v>
      </c>
      <c r="H2913">
        <v>4194</v>
      </c>
      <c r="I2913">
        <v>1766</v>
      </c>
      <c r="J2913">
        <v>855</v>
      </c>
      <c r="K2913">
        <v>2090.4899999999998</v>
      </c>
      <c r="L2913">
        <v>300699.27</v>
      </c>
      <c r="M2913">
        <v>638</v>
      </c>
      <c r="N2913">
        <v>28</v>
      </c>
      <c r="O2913" t="s">
        <v>23</v>
      </c>
    </row>
    <row r="2914" spans="1:15" x14ac:dyDescent="0.25">
      <c r="A2914" t="s">
        <v>44</v>
      </c>
      <c r="B2914" t="s">
        <v>45</v>
      </c>
      <c r="C2914" t="s">
        <v>90</v>
      </c>
      <c r="D2914" t="s">
        <v>18</v>
      </c>
      <c r="E2914" t="s">
        <v>19</v>
      </c>
      <c r="F2914" t="s">
        <v>55</v>
      </c>
      <c r="G2914">
        <v>11211</v>
      </c>
      <c r="H2914">
        <v>178</v>
      </c>
      <c r="I2914">
        <v>96</v>
      </c>
      <c r="J2914">
        <v>21</v>
      </c>
      <c r="K2914">
        <v>1484.61</v>
      </c>
      <c r="L2914">
        <v>10489.3</v>
      </c>
      <c r="M2914">
        <v>11</v>
      </c>
      <c r="N2914">
        <v>15</v>
      </c>
      <c r="O2914" t="s">
        <v>23</v>
      </c>
    </row>
    <row r="2915" spans="1:15" x14ac:dyDescent="0.25">
      <c r="A2915" t="s">
        <v>129</v>
      </c>
      <c r="B2915" t="s">
        <v>130</v>
      </c>
      <c r="C2915" t="s">
        <v>323</v>
      </c>
      <c r="D2915" t="s">
        <v>108</v>
      </c>
      <c r="E2915" t="s">
        <v>31</v>
      </c>
      <c r="F2915" t="s">
        <v>26</v>
      </c>
      <c r="G2915">
        <v>38058</v>
      </c>
      <c r="H2915">
        <v>486</v>
      </c>
      <c r="I2915">
        <v>243</v>
      </c>
      <c r="J2915">
        <v>25</v>
      </c>
      <c r="K2915">
        <v>824.4</v>
      </c>
      <c r="L2915">
        <v>3855.58</v>
      </c>
      <c r="M2915">
        <v>15</v>
      </c>
      <c r="N2915">
        <v>11</v>
      </c>
      <c r="O2915" t="s">
        <v>21</v>
      </c>
    </row>
    <row r="2916" spans="1:15" x14ac:dyDescent="0.25">
      <c r="A2916" t="s">
        <v>38</v>
      </c>
      <c r="B2916" t="s">
        <v>39</v>
      </c>
      <c r="C2916" t="s">
        <v>361</v>
      </c>
      <c r="D2916" t="s">
        <v>106</v>
      </c>
      <c r="E2916" t="s">
        <v>42</v>
      </c>
      <c r="F2916" t="s">
        <v>20</v>
      </c>
      <c r="G2916">
        <v>46832</v>
      </c>
      <c r="H2916">
        <v>1788</v>
      </c>
      <c r="I2916">
        <v>777</v>
      </c>
      <c r="J2916">
        <v>150</v>
      </c>
      <c r="K2916">
        <v>4148.3500000000004</v>
      </c>
      <c r="L2916">
        <v>30339.66</v>
      </c>
      <c r="M2916">
        <v>80</v>
      </c>
      <c r="N2916">
        <v>8</v>
      </c>
      <c r="O2916" t="s">
        <v>43</v>
      </c>
    </row>
    <row r="2917" spans="1:15" x14ac:dyDescent="0.25">
      <c r="A2917" t="s">
        <v>27</v>
      </c>
      <c r="B2917" t="s">
        <v>28</v>
      </c>
      <c r="C2917" t="s">
        <v>335</v>
      </c>
      <c r="D2917" t="s">
        <v>138</v>
      </c>
      <c r="E2917" t="s">
        <v>31</v>
      </c>
      <c r="F2917" t="s">
        <v>51</v>
      </c>
      <c r="G2917">
        <v>42137</v>
      </c>
      <c r="H2917">
        <v>2057</v>
      </c>
      <c r="I2917">
        <v>633</v>
      </c>
      <c r="J2917">
        <v>197</v>
      </c>
      <c r="K2917">
        <v>821.14</v>
      </c>
      <c r="L2917">
        <v>77575.95</v>
      </c>
      <c r="M2917">
        <v>151</v>
      </c>
      <c r="N2917">
        <v>18</v>
      </c>
      <c r="O2917" t="s">
        <v>21</v>
      </c>
    </row>
    <row r="2918" spans="1:15" x14ac:dyDescent="0.25">
      <c r="A2918" t="s">
        <v>72</v>
      </c>
      <c r="B2918" t="s">
        <v>73</v>
      </c>
      <c r="C2918" t="s">
        <v>404</v>
      </c>
      <c r="D2918" t="s">
        <v>86</v>
      </c>
      <c r="E2918" t="s">
        <v>31</v>
      </c>
      <c r="F2918" t="s">
        <v>55</v>
      </c>
      <c r="G2918">
        <v>33073</v>
      </c>
      <c r="H2918">
        <v>913</v>
      </c>
      <c r="I2918">
        <v>488</v>
      </c>
      <c r="J2918">
        <v>76</v>
      </c>
      <c r="K2918">
        <v>1736.28</v>
      </c>
      <c r="L2918">
        <v>16075.94</v>
      </c>
      <c r="M2918">
        <v>54</v>
      </c>
      <c r="N2918">
        <v>22</v>
      </c>
      <c r="O2918" t="s">
        <v>43</v>
      </c>
    </row>
    <row r="2919" spans="1:15" x14ac:dyDescent="0.25">
      <c r="A2919" t="s">
        <v>178</v>
      </c>
      <c r="B2919" t="s">
        <v>179</v>
      </c>
      <c r="C2919" t="s">
        <v>328</v>
      </c>
      <c r="D2919" t="s">
        <v>95</v>
      </c>
      <c r="E2919" t="s">
        <v>64</v>
      </c>
      <c r="F2919" t="s">
        <v>55</v>
      </c>
      <c r="G2919">
        <v>56165</v>
      </c>
      <c r="H2919">
        <v>660</v>
      </c>
      <c r="I2919">
        <v>277</v>
      </c>
      <c r="J2919">
        <v>15</v>
      </c>
      <c r="K2919">
        <v>2395.67</v>
      </c>
      <c r="L2919">
        <v>2118.5100000000002</v>
      </c>
      <c r="M2919">
        <v>6</v>
      </c>
      <c r="N2919">
        <v>26</v>
      </c>
      <c r="O2919" t="s">
        <v>21</v>
      </c>
    </row>
    <row r="2920" spans="1:15" x14ac:dyDescent="0.25">
      <c r="A2920" t="s">
        <v>60</v>
      </c>
      <c r="B2920" t="s">
        <v>61</v>
      </c>
      <c r="C2920" t="s">
        <v>519</v>
      </c>
      <c r="D2920" t="s">
        <v>70</v>
      </c>
      <c r="E2920" t="s">
        <v>64</v>
      </c>
      <c r="F2920" t="s">
        <v>20</v>
      </c>
      <c r="G2920">
        <v>49085</v>
      </c>
      <c r="H2920">
        <v>2140</v>
      </c>
      <c r="I2920">
        <v>1111</v>
      </c>
      <c r="J2920">
        <v>164</v>
      </c>
      <c r="K2920">
        <v>3235.15</v>
      </c>
      <c r="L2920">
        <v>40178.910000000003</v>
      </c>
      <c r="M2920">
        <v>90</v>
      </c>
      <c r="N2920">
        <v>13</v>
      </c>
      <c r="O2920" t="s">
        <v>23</v>
      </c>
    </row>
    <row r="2921" spans="1:15" x14ac:dyDescent="0.25">
      <c r="A2921" t="s">
        <v>98</v>
      </c>
      <c r="B2921" t="s">
        <v>99</v>
      </c>
      <c r="C2921" t="s">
        <v>358</v>
      </c>
      <c r="D2921" t="s">
        <v>120</v>
      </c>
      <c r="E2921" t="s">
        <v>42</v>
      </c>
      <c r="F2921" t="s">
        <v>55</v>
      </c>
      <c r="G2921">
        <v>26847</v>
      </c>
      <c r="H2921">
        <v>2943</v>
      </c>
      <c r="I2921">
        <v>1390</v>
      </c>
      <c r="J2921">
        <v>597</v>
      </c>
      <c r="K2921">
        <v>1952.27</v>
      </c>
      <c r="L2921">
        <v>154683.93</v>
      </c>
      <c r="M2921">
        <v>454</v>
      </c>
      <c r="N2921">
        <v>10</v>
      </c>
      <c r="O2921" t="s">
        <v>23</v>
      </c>
    </row>
    <row r="2922" spans="1:15" x14ac:dyDescent="0.25">
      <c r="A2922" t="s">
        <v>38</v>
      </c>
      <c r="B2922" t="s">
        <v>39</v>
      </c>
      <c r="C2922" t="s">
        <v>698</v>
      </c>
      <c r="D2922" t="s">
        <v>106</v>
      </c>
      <c r="E2922" t="s">
        <v>42</v>
      </c>
      <c r="F2922" t="s">
        <v>20</v>
      </c>
      <c r="G2922">
        <v>38234</v>
      </c>
      <c r="H2922">
        <v>1798</v>
      </c>
      <c r="I2922">
        <v>482</v>
      </c>
      <c r="J2922">
        <v>107</v>
      </c>
      <c r="K2922">
        <v>4479.63</v>
      </c>
      <c r="L2922">
        <v>17156.439999999999</v>
      </c>
      <c r="M2922">
        <v>59</v>
      </c>
      <c r="N2922">
        <v>20</v>
      </c>
      <c r="O2922" t="s">
        <v>43</v>
      </c>
    </row>
    <row r="2923" spans="1:15" x14ac:dyDescent="0.25">
      <c r="A2923" t="s">
        <v>92</v>
      </c>
      <c r="B2923" t="s">
        <v>93</v>
      </c>
      <c r="C2923" t="s">
        <v>117</v>
      </c>
      <c r="D2923" t="s">
        <v>95</v>
      </c>
      <c r="E2923" t="s">
        <v>31</v>
      </c>
      <c r="F2923" t="s">
        <v>32</v>
      </c>
      <c r="G2923">
        <v>75441</v>
      </c>
      <c r="H2923">
        <v>1296</v>
      </c>
      <c r="I2923">
        <v>366</v>
      </c>
      <c r="J2923">
        <v>42</v>
      </c>
      <c r="K2923">
        <v>4109.42</v>
      </c>
      <c r="L2923">
        <v>7592.12</v>
      </c>
      <c r="M2923">
        <v>17</v>
      </c>
      <c r="N2923">
        <v>7</v>
      </c>
      <c r="O2923" t="s">
        <v>23</v>
      </c>
    </row>
    <row r="2924" spans="1:15" x14ac:dyDescent="0.25">
      <c r="A2924" t="s">
        <v>60</v>
      </c>
      <c r="B2924" t="s">
        <v>61</v>
      </c>
      <c r="C2924" t="s">
        <v>189</v>
      </c>
      <c r="D2924" t="s">
        <v>63</v>
      </c>
      <c r="E2924" t="s">
        <v>64</v>
      </c>
      <c r="F2924" t="s">
        <v>51</v>
      </c>
      <c r="G2924">
        <v>15882</v>
      </c>
      <c r="H2924">
        <v>682</v>
      </c>
      <c r="I2924">
        <v>349</v>
      </c>
      <c r="J2924">
        <v>74</v>
      </c>
      <c r="K2924">
        <v>1164.55</v>
      </c>
      <c r="L2924">
        <v>17925.48</v>
      </c>
      <c r="M2924">
        <v>50</v>
      </c>
      <c r="N2924">
        <v>18</v>
      </c>
      <c r="O2924" t="s">
        <v>21</v>
      </c>
    </row>
    <row r="2925" spans="1:15" x14ac:dyDescent="0.25">
      <c r="A2925" t="s">
        <v>38</v>
      </c>
      <c r="B2925" t="s">
        <v>39</v>
      </c>
      <c r="C2925" t="s">
        <v>374</v>
      </c>
      <c r="D2925" t="s">
        <v>49</v>
      </c>
      <c r="E2925" t="s">
        <v>42</v>
      </c>
      <c r="F2925" t="s">
        <v>55</v>
      </c>
      <c r="G2925">
        <v>14144</v>
      </c>
      <c r="H2925">
        <v>668</v>
      </c>
      <c r="I2925">
        <v>363</v>
      </c>
      <c r="J2925">
        <v>48</v>
      </c>
      <c r="K2925">
        <v>1449.13</v>
      </c>
      <c r="L2925">
        <v>8813.34</v>
      </c>
      <c r="M2925">
        <v>27</v>
      </c>
      <c r="N2925">
        <v>15</v>
      </c>
      <c r="O2925" t="s">
        <v>43</v>
      </c>
    </row>
    <row r="2926" spans="1:15" x14ac:dyDescent="0.25">
      <c r="A2926" t="s">
        <v>15</v>
      </c>
      <c r="B2926" t="s">
        <v>16</v>
      </c>
      <c r="C2926" t="s">
        <v>173</v>
      </c>
      <c r="D2926" t="s">
        <v>25</v>
      </c>
      <c r="E2926" t="s">
        <v>19</v>
      </c>
      <c r="F2926" t="s">
        <v>55</v>
      </c>
      <c r="G2926">
        <v>14917</v>
      </c>
      <c r="H2926">
        <v>281</v>
      </c>
      <c r="I2926">
        <v>94</v>
      </c>
      <c r="J2926">
        <v>20</v>
      </c>
      <c r="K2926">
        <v>2670.28</v>
      </c>
      <c r="L2926">
        <v>12465.83</v>
      </c>
      <c r="M2926">
        <v>10</v>
      </c>
      <c r="N2926">
        <v>18</v>
      </c>
      <c r="O2926" t="s">
        <v>43</v>
      </c>
    </row>
    <row r="2927" spans="1:15" x14ac:dyDescent="0.25">
      <c r="A2927" t="s">
        <v>65</v>
      </c>
      <c r="B2927" t="s">
        <v>66</v>
      </c>
      <c r="C2927" t="s">
        <v>165</v>
      </c>
      <c r="D2927" t="s">
        <v>68</v>
      </c>
      <c r="E2927" t="s">
        <v>37</v>
      </c>
      <c r="F2927" t="s">
        <v>26</v>
      </c>
      <c r="G2927">
        <v>18922</v>
      </c>
      <c r="H2927">
        <v>2650</v>
      </c>
      <c r="I2927">
        <v>1125</v>
      </c>
      <c r="J2927">
        <v>458</v>
      </c>
      <c r="K2927">
        <v>1940.22</v>
      </c>
      <c r="L2927">
        <v>140644.01999999999</v>
      </c>
      <c r="M2927">
        <v>338</v>
      </c>
      <c r="N2927">
        <v>21</v>
      </c>
      <c r="O2927" t="s">
        <v>23</v>
      </c>
    </row>
    <row r="2928" spans="1:15" x14ac:dyDescent="0.25">
      <c r="A2928" t="s">
        <v>27</v>
      </c>
      <c r="B2928" t="s">
        <v>28</v>
      </c>
      <c r="C2928" t="s">
        <v>333</v>
      </c>
      <c r="D2928" t="s">
        <v>138</v>
      </c>
      <c r="E2928" t="s">
        <v>31</v>
      </c>
      <c r="F2928" t="s">
        <v>51</v>
      </c>
      <c r="G2928">
        <v>36091</v>
      </c>
      <c r="H2928">
        <v>2472</v>
      </c>
      <c r="I2928">
        <v>1049</v>
      </c>
      <c r="J2928">
        <v>306</v>
      </c>
      <c r="K2928">
        <v>1013.99</v>
      </c>
      <c r="L2928">
        <v>126218.21</v>
      </c>
      <c r="M2928">
        <v>227</v>
      </c>
      <c r="N2928">
        <v>12</v>
      </c>
      <c r="O2928" t="s">
        <v>43</v>
      </c>
    </row>
    <row r="2929" spans="1:15" x14ac:dyDescent="0.25">
      <c r="A2929" t="s">
        <v>15</v>
      </c>
      <c r="B2929" t="s">
        <v>16</v>
      </c>
      <c r="C2929" t="s">
        <v>276</v>
      </c>
      <c r="D2929" t="s">
        <v>25</v>
      </c>
      <c r="E2929" t="s">
        <v>19</v>
      </c>
      <c r="F2929" t="s">
        <v>32</v>
      </c>
      <c r="G2929">
        <v>24009</v>
      </c>
      <c r="H2929">
        <v>778</v>
      </c>
      <c r="I2929">
        <v>404</v>
      </c>
      <c r="J2929">
        <v>89</v>
      </c>
      <c r="K2929">
        <v>7402.06</v>
      </c>
      <c r="L2929">
        <v>60365.65</v>
      </c>
      <c r="M2929">
        <v>42</v>
      </c>
      <c r="N2929">
        <v>22</v>
      </c>
      <c r="O2929" t="s">
        <v>23</v>
      </c>
    </row>
    <row r="2930" spans="1:15" x14ac:dyDescent="0.25">
      <c r="A2930" t="s">
        <v>76</v>
      </c>
      <c r="B2930" t="s">
        <v>77</v>
      </c>
      <c r="C2930" t="s">
        <v>704</v>
      </c>
      <c r="D2930" t="s">
        <v>82</v>
      </c>
      <c r="E2930" t="s">
        <v>42</v>
      </c>
      <c r="F2930" t="s">
        <v>32</v>
      </c>
      <c r="G2930">
        <v>55617</v>
      </c>
      <c r="H2930">
        <v>839</v>
      </c>
      <c r="I2930">
        <v>371</v>
      </c>
      <c r="J2930">
        <v>34</v>
      </c>
      <c r="K2930">
        <v>1976.88</v>
      </c>
      <c r="L2930">
        <v>8471.5300000000007</v>
      </c>
      <c r="M2930">
        <v>17</v>
      </c>
      <c r="N2930">
        <v>10</v>
      </c>
      <c r="O2930" t="s">
        <v>43</v>
      </c>
    </row>
    <row r="2931" spans="1:15" x14ac:dyDescent="0.25">
      <c r="A2931" t="s">
        <v>60</v>
      </c>
      <c r="B2931" t="s">
        <v>61</v>
      </c>
      <c r="C2931" t="s">
        <v>558</v>
      </c>
      <c r="D2931" t="s">
        <v>86</v>
      </c>
      <c r="E2931" t="s">
        <v>64</v>
      </c>
      <c r="F2931" t="s">
        <v>55</v>
      </c>
      <c r="G2931">
        <v>20749</v>
      </c>
      <c r="H2931">
        <v>816</v>
      </c>
      <c r="I2931">
        <v>371</v>
      </c>
      <c r="J2931">
        <v>75</v>
      </c>
      <c r="K2931">
        <v>1873.83</v>
      </c>
      <c r="L2931">
        <v>14931.66</v>
      </c>
      <c r="M2931">
        <v>42</v>
      </c>
      <c r="N2931">
        <v>23</v>
      </c>
      <c r="O2931" t="s">
        <v>21</v>
      </c>
    </row>
    <row r="2932" spans="1:15" x14ac:dyDescent="0.25">
      <c r="A2932" t="s">
        <v>92</v>
      </c>
      <c r="B2932" t="s">
        <v>93</v>
      </c>
      <c r="C2932" t="s">
        <v>507</v>
      </c>
      <c r="D2932" t="s">
        <v>95</v>
      </c>
      <c r="E2932" t="s">
        <v>31</v>
      </c>
      <c r="F2932" t="s">
        <v>55</v>
      </c>
      <c r="G2932">
        <v>94289</v>
      </c>
      <c r="H2932">
        <v>872</v>
      </c>
      <c r="I2932">
        <v>277</v>
      </c>
      <c r="J2932">
        <v>16</v>
      </c>
      <c r="K2932">
        <v>2403.21</v>
      </c>
      <c r="L2932">
        <v>1974.69</v>
      </c>
      <c r="M2932">
        <v>5</v>
      </c>
      <c r="N2932">
        <v>20</v>
      </c>
      <c r="O2932" t="s">
        <v>23</v>
      </c>
    </row>
    <row r="2933" spans="1:15" x14ac:dyDescent="0.25">
      <c r="A2933" t="s">
        <v>44</v>
      </c>
      <c r="B2933" t="s">
        <v>45</v>
      </c>
      <c r="C2933" t="s">
        <v>628</v>
      </c>
      <c r="D2933" t="s">
        <v>18</v>
      </c>
      <c r="E2933" t="s">
        <v>19</v>
      </c>
      <c r="F2933" t="s">
        <v>20</v>
      </c>
      <c r="G2933">
        <v>13623</v>
      </c>
      <c r="H2933">
        <v>413</v>
      </c>
      <c r="I2933">
        <v>195</v>
      </c>
      <c r="J2933">
        <v>42</v>
      </c>
      <c r="K2933">
        <v>2809.62</v>
      </c>
      <c r="L2933">
        <v>29779.88</v>
      </c>
      <c r="M2933">
        <v>23</v>
      </c>
      <c r="N2933">
        <v>27</v>
      </c>
      <c r="O2933" t="s">
        <v>23</v>
      </c>
    </row>
    <row r="2934" spans="1:15" x14ac:dyDescent="0.25">
      <c r="A2934" t="s">
        <v>27</v>
      </c>
      <c r="B2934" t="s">
        <v>28</v>
      </c>
      <c r="C2934" t="s">
        <v>147</v>
      </c>
      <c r="D2934" t="s">
        <v>89</v>
      </c>
      <c r="E2934" t="s">
        <v>31</v>
      </c>
      <c r="F2934" t="s">
        <v>26</v>
      </c>
      <c r="G2934">
        <v>22104</v>
      </c>
      <c r="H2934">
        <v>1234</v>
      </c>
      <c r="I2934">
        <v>565</v>
      </c>
      <c r="J2934">
        <v>163</v>
      </c>
      <c r="K2934">
        <v>411.66</v>
      </c>
      <c r="L2934">
        <v>47092.88</v>
      </c>
      <c r="M2934">
        <v>107</v>
      </c>
      <c r="N2934">
        <v>8</v>
      </c>
      <c r="O2934" t="s">
        <v>43</v>
      </c>
    </row>
    <row r="2935" spans="1:15" x14ac:dyDescent="0.25">
      <c r="A2935" t="s">
        <v>65</v>
      </c>
      <c r="B2935" t="s">
        <v>66</v>
      </c>
      <c r="C2935" t="s">
        <v>345</v>
      </c>
      <c r="D2935" t="s">
        <v>103</v>
      </c>
      <c r="E2935" t="s">
        <v>37</v>
      </c>
      <c r="F2935" t="s">
        <v>20</v>
      </c>
      <c r="G2935">
        <v>11965</v>
      </c>
      <c r="H2935">
        <v>977</v>
      </c>
      <c r="I2935">
        <v>404</v>
      </c>
      <c r="J2935">
        <v>135</v>
      </c>
      <c r="K2935">
        <v>335.3</v>
      </c>
      <c r="L2935">
        <v>31775.360000000001</v>
      </c>
      <c r="M2935">
        <v>112</v>
      </c>
      <c r="N2935">
        <v>11</v>
      </c>
      <c r="O2935" t="s">
        <v>21</v>
      </c>
    </row>
    <row r="2936" spans="1:15" x14ac:dyDescent="0.25">
      <c r="A2936" t="s">
        <v>76</v>
      </c>
      <c r="B2936" t="s">
        <v>77</v>
      </c>
      <c r="C2936" t="s">
        <v>17</v>
      </c>
      <c r="D2936" t="s">
        <v>79</v>
      </c>
      <c r="E2936" t="s">
        <v>42</v>
      </c>
      <c r="F2936" t="s">
        <v>26</v>
      </c>
      <c r="G2936">
        <v>60427</v>
      </c>
      <c r="H2936">
        <v>1006</v>
      </c>
      <c r="I2936">
        <v>267</v>
      </c>
      <c r="J2936">
        <v>49</v>
      </c>
      <c r="K2936">
        <v>1377.31</v>
      </c>
      <c r="L2936">
        <v>10659.93</v>
      </c>
      <c r="M2936">
        <v>23</v>
      </c>
      <c r="N2936">
        <v>17</v>
      </c>
      <c r="O2936" t="s">
        <v>23</v>
      </c>
    </row>
    <row r="2937" spans="1:15" x14ac:dyDescent="0.25">
      <c r="A2937" t="s">
        <v>27</v>
      </c>
      <c r="B2937" t="s">
        <v>28</v>
      </c>
      <c r="C2937" t="s">
        <v>133</v>
      </c>
      <c r="D2937" t="s">
        <v>138</v>
      </c>
      <c r="E2937" t="s">
        <v>31</v>
      </c>
      <c r="F2937" t="s">
        <v>26</v>
      </c>
      <c r="G2937">
        <v>46959</v>
      </c>
      <c r="H2937">
        <v>3589</v>
      </c>
      <c r="I2937">
        <v>1286</v>
      </c>
      <c r="J2937">
        <v>503</v>
      </c>
      <c r="K2937">
        <v>934.5</v>
      </c>
      <c r="L2937">
        <v>161541.4</v>
      </c>
      <c r="M2937">
        <v>397</v>
      </c>
      <c r="N2937">
        <v>16</v>
      </c>
      <c r="O2937" t="s">
        <v>23</v>
      </c>
    </row>
    <row r="2938" spans="1:15" x14ac:dyDescent="0.25">
      <c r="A2938" t="s">
        <v>98</v>
      </c>
      <c r="B2938" t="s">
        <v>99</v>
      </c>
      <c r="C2938" t="s">
        <v>354</v>
      </c>
      <c r="D2938" t="s">
        <v>103</v>
      </c>
      <c r="E2938" t="s">
        <v>42</v>
      </c>
      <c r="F2938" t="s">
        <v>51</v>
      </c>
      <c r="G2938">
        <v>23525</v>
      </c>
      <c r="H2938">
        <v>3290</v>
      </c>
      <c r="I2938">
        <v>1605</v>
      </c>
      <c r="J2938">
        <v>659</v>
      </c>
      <c r="K2938">
        <v>2487.09</v>
      </c>
      <c r="L2938">
        <v>238302.1</v>
      </c>
      <c r="M2938">
        <v>527</v>
      </c>
      <c r="N2938">
        <v>8</v>
      </c>
      <c r="O2938" t="s">
        <v>21</v>
      </c>
    </row>
    <row r="2939" spans="1:15" x14ac:dyDescent="0.25">
      <c r="A2939" t="s">
        <v>33</v>
      </c>
      <c r="B2939" t="s">
        <v>34</v>
      </c>
      <c r="C2939" t="s">
        <v>269</v>
      </c>
      <c r="D2939" t="s">
        <v>36</v>
      </c>
      <c r="E2939" t="s">
        <v>37</v>
      </c>
      <c r="F2939" t="s">
        <v>26</v>
      </c>
      <c r="G2939">
        <v>15710</v>
      </c>
      <c r="H2939">
        <v>566</v>
      </c>
      <c r="I2939">
        <v>162</v>
      </c>
      <c r="J2939">
        <v>60</v>
      </c>
      <c r="K2939">
        <v>1815.57</v>
      </c>
      <c r="L2939">
        <v>18002.61</v>
      </c>
      <c r="M2939">
        <v>50</v>
      </c>
      <c r="N2939">
        <v>16</v>
      </c>
      <c r="O2939" t="s">
        <v>21</v>
      </c>
    </row>
    <row r="2940" spans="1:15" x14ac:dyDescent="0.25">
      <c r="A2940" t="s">
        <v>60</v>
      </c>
      <c r="B2940" t="s">
        <v>61</v>
      </c>
      <c r="C2940" t="s">
        <v>122</v>
      </c>
      <c r="D2940" t="s">
        <v>63</v>
      </c>
      <c r="E2940" t="s">
        <v>64</v>
      </c>
      <c r="F2940" t="s">
        <v>51</v>
      </c>
      <c r="G2940">
        <v>24100</v>
      </c>
      <c r="H2940">
        <v>1015</v>
      </c>
      <c r="I2940">
        <v>541</v>
      </c>
      <c r="J2940">
        <v>84</v>
      </c>
      <c r="K2940">
        <v>1870.26</v>
      </c>
      <c r="L2940">
        <v>22106.02</v>
      </c>
      <c r="M2940">
        <v>57</v>
      </c>
      <c r="N2940">
        <v>14</v>
      </c>
      <c r="O2940" t="s">
        <v>21</v>
      </c>
    </row>
    <row r="2941" spans="1:15" x14ac:dyDescent="0.25">
      <c r="A2941" t="s">
        <v>76</v>
      </c>
      <c r="B2941" t="s">
        <v>77</v>
      </c>
      <c r="C2941" t="s">
        <v>405</v>
      </c>
      <c r="D2941" t="s">
        <v>108</v>
      </c>
      <c r="E2941" t="s">
        <v>42</v>
      </c>
      <c r="F2941" t="s">
        <v>20</v>
      </c>
      <c r="G2941">
        <v>72287</v>
      </c>
      <c r="H2941">
        <v>1528</v>
      </c>
      <c r="I2941">
        <v>803</v>
      </c>
      <c r="J2941">
        <v>46</v>
      </c>
      <c r="K2941">
        <v>3639.7</v>
      </c>
      <c r="L2941">
        <v>8186.99</v>
      </c>
      <c r="M2941">
        <v>25</v>
      </c>
      <c r="N2941">
        <v>16</v>
      </c>
      <c r="O2941" t="s">
        <v>21</v>
      </c>
    </row>
    <row r="2942" spans="1:15" x14ac:dyDescent="0.25">
      <c r="A2942" t="s">
        <v>47</v>
      </c>
      <c r="B2942" t="s">
        <v>48</v>
      </c>
      <c r="C2942" t="s">
        <v>485</v>
      </c>
      <c r="D2942" t="s">
        <v>41</v>
      </c>
      <c r="E2942" t="s">
        <v>37</v>
      </c>
      <c r="F2942" t="s">
        <v>32</v>
      </c>
      <c r="G2942">
        <v>38096</v>
      </c>
      <c r="H2942">
        <v>1414</v>
      </c>
      <c r="I2942">
        <v>521</v>
      </c>
      <c r="J2942">
        <v>131</v>
      </c>
      <c r="K2942">
        <v>3233.74</v>
      </c>
      <c r="L2942">
        <v>24385.64</v>
      </c>
      <c r="M2942">
        <v>85</v>
      </c>
      <c r="N2942">
        <v>29</v>
      </c>
      <c r="O2942" t="s">
        <v>23</v>
      </c>
    </row>
    <row r="2943" spans="1:15" x14ac:dyDescent="0.25">
      <c r="A2943" t="s">
        <v>52</v>
      </c>
      <c r="B2943" t="s">
        <v>53</v>
      </c>
      <c r="C2943" t="s">
        <v>271</v>
      </c>
      <c r="D2943" t="s">
        <v>89</v>
      </c>
      <c r="E2943" t="s">
        <v>37</v>
      </c>
      <c r="F2943" t="s">
        <v>51</v>
      </c>
      <c r="G2943">
        <v>55967</v>
      </c>
      <c r="H2943">
        <v>2709</v>
      </c>
      <c r="I2943">
        <v>1443</v>
      </c>
      <c r="J2943">
        <v>253</v>
      </c>
      <c r="K2943">
        <v>1016.69</v>
      </c>
      <c r="L2943">
        <v>92500.39</v>
      </c>
      <c r="M2943">
        <v>206</v>
      </c>
      <c r="N2943">
        <v>16</v>
      </c>
      <c r="O2943" t="s">
        <v>43</v>
      </c>
    </row>
    <row r="2944" spans="1:15" x14ac:dyDescent="0.25">
      <c r="A2944" t="s">
        <v>60</v>
      </c>
      <c r="B2944" t="s">
        <v>61</v>
      </c>
      <c r="C2944" t="s">
        <v>186</v>
      </c>
      <c r="D2944" t="s">
        <v>63</v>
      </c>
      <c r="E2944" t="s">
        <v>64</v>
      </c>
      <c r="F2944" t="s">
        <v>55</v>
      </c>
      <c r="G2944">
        <v>19401</v>
      </c>
      <c r="H2944">
        <v>955</v>
      </c>
      <c r="I2944">
        <v>505</v>
      </c>
      <c r="J2944">
        <v>78</v>
      </c>
      <c r="K2944">
        <v>1754.67</v>
      </c>
      <c r="L2944">
        <v>14735.66</v>
      </c>
      <c r="M2944">
        <v>44</v>
      </c>
      <c r="N2944">
        <v>15</v>
      </c>
      <c r="O2944" t="s">
        <v>43</v>
      </c>
    </row>
    <row r="2945" spans="1:15" x14ac:dyDescent="0.25">
      <c r="A2945" t="s">
        <v>98</v>
      </c>
      <c r="B2945" t="s">
        <v>99</v>
      </c>
      <c r="C2945" t="s">
        <v>187</v>
      </c>
      <c r="D2945" t="s">
        <v>103</v>
      </c>
      <c r="E2945" t="s">
        <v>42</v>
      </c>
      <c r="F2945" t="s">
        <v>26</v>
      </c>
      <c r="G2945">
        <v>13204</v>
      </c>
      <c r="H2945">
        <v>1062</v>
      </c>
      <c r="I2945">
        <v>491</v>
      </c>
      <c r="J2945">
        <v>169</v>
      </c>
      <c r="K2945">
        <v>457.72</v>
      </c>
      <c r="L2945">
        <v>47037.21</v>
      </c>
      <c r="M2945">
        <v>149</v>
      </c>
      <c r="N2945">
        <v>22</v>
      </c>
      <c r="O2945" t="s">
        <v>21</v>
      </c>
    </row>
    <row r="2946" spans="1:15" x14ac:dyDescent="0.25">
      <c r="A2946" t="s">
        <v>129</v>
      </c>
      <c r="B2946" t="s">
        <v>130</v>
      </c>
      <c r="C2946" t="s">
        <v>342</v>
      </c>
      <c r="D2946" t="s">
        <v>82</v>
      </c>
      <c r="E2946" t="s">
        <v>31</v>
      </c>
      <c r="F2946" t="s">
        <v>32</v>
      </c>
      <c r="G2946">
        <v>68743</v>
      </c>
      <c r="H2946">
        <v>787</v>
      </c>
      <c r="I2946">
        <v>250</v>
      </c>
      <c r="J2946">
        <v>49</v>
      </c>
      <c r="K2946">
        <v>1627.98</v>
      </c>
      <c r="L2946">
        <v>9378.5300000000007</v>
      </c>
      <c r="M2946">
        <v>29</v>
      </c>
      <c r="N2946">
        <v>29</v>
      </c>
      <c r="O2946" t="s">
        <v>21</v>
      </c>
    </row>
    <row r="2947" spans="1:15" x14ac:dyDescent="0.25">
      <c r="A2947" t="s">
        <v>92</v>
      </c>
      <c r="B2947" t="s">
        <v>93</v>
      </c>
      <c r="C2947" t="s">
        <v>139</v>
      </c>
      <c r="D2947" t="s">
        <v>95</v>
      </c>
      <c r="E2947" t="s">
        <v>31</v>
      </c>
      <c r="F2947" t="s">
        <v>20</v>
      </c>
      <c r="G2947">
        <v>55112</v>
      </c>
      <c r="H2947">
        <v>830</v>
      </c>
      <c r="I2947">
        <v>386</v>
      </c>
      <c r="J2947">
        <v>20</v>
      </c>
      <c r="K2947">
        <v>2860.65</v>
      </c>
      <c r="L2947">
        <v>3516.18</v>
      </c>
      <c r="M2947">
        <v>7</v>
      </c>
      <c r="N2947">
        <v>10</v>
      </c>
      <c r="O2947" t="s">
        <v>21</v>
      </c>
    </row>
    <row r="2948" spans="1:15" x14ac:dyDescent="0.25">
      <c r="A2948" t="s">
        <v>47</v>
      </c>
      <c r="B2948" t="s">
        <v>48</v>
      </c>
      <c r="C2948" t="s">
        <v>604</v>
      </c>
      <c r="D2948" t="s">
        <v>41</v>
      </c>
      <c r="E2948" t="s">
        <v>37</v>
      </c>
      <c r="F2948" t="s">
        <v>55</v>
      </c>
      <c r="G2948">
        <v>21127</v>
      </c>
      <c r="H2948">
        <v>1113</v>
      </c>
      <c r="I2948">
        <v>553</v>
      </c>
      <c r="J2948">
        <v>98</v>
      </c>
      <c r="K2948">
        <v>3132.27</v>
      </c>
      <c r="L2948">
        <v>22409.31</v>
      </c>
      <c r="M2948">
        <v>62</v>
      </c>
      <c r="N2948">
        <v>9</v>
      </c>
      <c r="O2948" t="s">
        <v>43</v>
      </c>
    </row>
    <row r="2949" spans="1:15" x14ac:dyDescent="0.25">
      <c r="A2949" t="s">
        <v>72</v>
      </c>
      <c r="B2949" t="s">
        <v>73</v>
      </c>
      <c r="C2949" t="s">
        <v>84</v>
      </c>
      <c r="D2949" t="s">
        <v>63</v>
      </c>
      <c r="E2949" t="s">
        <v>31</v>
      </c>
      <c r="F2949" t="s">
        <v>55</v>
      </c>
      <c r="G2949">
        <v>35264</v>
      </c>
      <c r="H2949">
        <v>976</v>
      </c>
      <c r="I2949">
        <v>320</v>
      </c>
      <c r="J2949">
        <v>99</v>
      </c>
      <c r="K2949">
        <v>2167.36</v>
      </c>
      <c r="L2949">
        <v>20902.89</v>
      </c>
      <c r="M2949">
        <v>56</v>
      </c>
      <c r="N2949">
        <v>14</v>
      </c>
      <c r="O2949" t="s">
        <v>21</v>
      </c>
    </row>
    <row r="2950" spans="1:15" x14ac:dyDescent="0.25">
      <c r="A2950" t="s">
        <v>52</v>
      </c>
      <c r="B2950" t="s">
        <v>53</v>
      </c>
      <c r="C2950" t="s">
        <v>346</v>
      </c>
      <c r="D2950" t="s">
        <v>30</v>
      </c>
      <c r="E2950" t="s">
        <v>37</v>
      </c>
      <c r="F2950" t="s">
        <v>26</v>
      </c>
      <c r="G2950">
        <v>23216</v>
      </c>
      <c r="H2950">
        <v>1345</v>
      </c>
      <c r="I2950">
        <v>471</v>
      </c>
      <c r="J2950">
        <v>161</v>
      </c>
      <c r="K2950">
        <v>761.75</v>
      </c>
      <c r="L2950">
        <v>48226.18</v>
      </c>
      <c r="M2950">
        <v>133</v>
      </c>
      <c r="N2950">
        <v>20</v>
      </c>
      <c r="O2950" t="s">
        <v>43</v>
      </c>
    </row>
    <row r="2951" spans="1:15" x14ac:dyDescent="0.25">
      <c r="A2951" t="s">
        <v>92</v>
      </c>
      <c r="B2951" t="s">
        <v>93</v>
      </c>
      <c r="C2951" t="s">
        <v>428</v>
      </c>
      <c r="D2951" t="s">
        <v>95</v>
      </c>
      <c r="E2951" t="s">
        <v>31</v>
      </c>
      <c r="F2951" t="s">
        <v>26</v>
      </c>
      <c r="G2951">
        <v>65214</v>
      </c>
      <c r="H2951">
        <v>859</v>
      </c>
      <c r="I2951">
        <v>365</v>
      </c>
      <c r="J2951">
        <v>18</v>
      </c>
      <c r="K2951">
        <v>3140.3</v>
      </c>
      <c r="L2951">
        <v>3161.89</v>
      </c>
      <c r="M2951">
        <v>9</v>
      </c>
      <c r="N2951">
        <v>14</v>
      </c>
      <c r="O2951" t="s">
        <v>23</v>
      </c>
    </row>
    <row r="2952" spans="1:15" x14ac:dyDescent="0.25">
      <c r="A2952" t="s">
        <v>47</v>
      </c>
      <c r="B2952" t="s">
        <v>48</v>
      </c>
      <c r="C2952" t="s">
        <v>105</v>
      </c>
      <c r="D2952" t="s">
        <v>41</v>
      </c>
      <c r="E2952" t="s">
        <v>37</v>
      </c>
      <c r="F2952" t="s">
        <v>26</v>
      </c>
      <c r="G2952">
        <v>33413</v>
      </c>
      <c r="H2952">
        <v>1726</v>
      </c>
      <c r="I2952">
        <v>448</v>
      </c>
      <c r="J2952">
        <v>117</v>
      </c>
      <c r="K2952">
        <v>4650.22</v>
      </c>
      <c r="L2952">
        <v>25810.15</v>
      </c>
      <c r="M2952">
        <v>72</v>
      </c>
      <c r="N2952">
        <v>22</v>
      </c>
      <c r="O2952" t="s">
        <v>43</v>
      </c>
    </row>
    <row r="2953" spans="1:15" x14ac:dyDescent="0.25">
      <c r="A2953" t="s">
        <v>65</v>
      </c>
      <c r="B2953" t="s">
        <v>66</v>
      </c>
      <c r="C2953" t="s">
        <v>336</v>
      </c>
      <c r="D2953" t="s">
        <v>120</v>
      </c>
      <c r="E2953" t="s">
        <v>37</v>
      </c>
      <c r="F2953" t="s">
        <v>55</v>
      </c>
      <c r="G2953">
        <v>8140</v>
      </c>
      <c r="H2953">
        <v>1042</v>
      </c>
      <c r="I2953">
        <v>326</v>
      </c>
      <c r="J2953">
        <v>170</v>
      </c>
      <c r="K2953">
        <v>607.25</v>
      </c>
      <c r="L2953">
        <v>57647.76</v>
      </c>
      <c r="M2953">
        <v>136</v>
      </c>
      <c r="N2953">
        <v>30</v>
      </c>
      <c r="O2953" t="s">
        <v>21</v>
      </c>
    </row>
    <row r="2954" spans="1:15" x14ac:dyDescent="0.25">
      <c r="A2954" t="s">
        <v>44</v>
      </c>
      <c r="B2954" t="s">
        <v>45</v>
      </c>
      <c r="C2954" t="s">
        <v>556</v>
      </c>
      <c r="D2954" t="s">
        <v>25</v>
      </c>
      <c r="E2954" t="s">
        <v>19</v>
      </c>
      <c r="F2954" t="s">
        <v>26</v>
      </c>
      <c r="G2954">
        <v>7334</v>
      </c>
      <c r="H2954">
        <v>226</v>
      </c>
      <c r="I2954">
        <v>116</v>
      </c>
      <c r="J2954">
        <v>19</v>
      </c>
      <c r="K2954">
        <v>1596.88</v>
      </c>
      <c r="L2954">
        <v>11372.09</v>
      </c>
      <c r="M2954">
        <v>11</v>
      </c>
      <c r="N2954">
        <v>14</v>
      </c>
      <c r="O2954" t="s">
        <v>23</v>
      </c>
    </row>
    <row r="2955" spans="1:15" x14ac:dyDescent="0.25">
      <c r="A2955" t="s">
        <v>98</v>
      </c>
      <c r="B2955" t="s">
        <v>99</v>
      </c>
      <c r="C2955" t="s">
        <v>169</v>
      </c>
      <c r="D2955" t="s">
        <v>103</v>
      </c>
      <c r="E2955" t="s">
        <v>42</v>
      </c>
      <c r="F2955" t="s">
        <v>20</v>
      </c>
      <c r="G2955">
        <v>21948</v>
      </c>
      <c r="H2955">
        <v>2609</v>
      </c>
      <c r="I2955">
        <v>1063</v>
      </c>
      <c r="J2955">
        <v>339</v>
      </c>
      <c r="K2955">
        <v>1020.31</v>
      </c>
      <c r="L2955">
        <v>86305.07</v>
      </c>
      <c r="M2955">
        <v>295</v>
      </c>
      <c r="N2955">
        <v>27</v>
      </c>
      <c r="O2955" t="s">
        <v>23</v>
      </c>
    </row>
    <row r="2956" spans="1:15" x14ac:dyDescent="0.25">
      <c r="A2956" t="s">
        <v>52</v>
      </c>
      <c r="B2956" t="s">
        <v>53</v>
      </c>
      <c r="C2956" t="s">
        <v>517</v>
      </c>
      <c r="D2956" t="s">
        <v>89</v>
      </c>
      <c r="E2956" t="s">
        <v>37</v>
      </c>
      <c r="F2956" t="s">
        <v>55</v>
      </c>
      <c r="G2956">
        <v>43562</v>
      </c>
      <c r="H2956">
        <v>3040</v>
      </c>
      <c r="I2956">
        <v>1321</v>
      </c>
      <c r="J2956">
        <v>339</v>
      </c>
      <c r="K2956">
        <v>1752.29</v>
      </c>
      <c r="L2956">
        <v>86622.17</v>
      </c>
      <c r="M2956">
        <v>242</v>
      </c>
      <c r="N2956">
        <v>9</v>
      </c>
      <c r="O2956" t="s">
        <v>23</v>
      </c>
    </row>
    <row r="2957" spans="1:15" x14ac:dyDescent="0.25">
      <c r="A2957" t="s">
        <v>27</v>
      </c>
      <c r="B2957" t="s">
        <v>28</v>
      </c>
      <c r="C2957" t="s">
        <v>150</v>
      </c>
      <c r="D2957" t="s">
        <v>138</v>
      </c>
      <c r="E2957" t="s">
        <v>31</v>
      </c>
      <c r="F2957" t="s">
        <v>32</v>
      </c>
      <c r="G2957">
        <v>47945</v>
      </c>
      <c r="H2957">
        <v>3281</v>
      </c>
      <c r="I2957">
        <v>1595</v>
      </c>
      <c r="J2957">
        <v>441</v>
      </c>
      <c r="K2957">
        <v>1577.39</v>
      </c>
      <c r="L2957">
        <v>177943.47</v>
      </c>
      <c r="M2957">
        <v>290</v>
      </c>
      <c r="N2957">
        <v>29</v>
      </c>
      <c r="O2957" t="s">
        <v>43</v>
      </c>
    </row>
    <row r="2958" spans="1:15" x14ac:dyDescent="0.25">
      <c r="A2958" t="s">
        <v>47</v>
      </c>
      <c r="B2958" t="s">
        <v>48</v>
      </c>
      <c r="C2958" t="s">
        <v>152</v>
      </c>
      <c r="D2958" t="s">
        <v>41</v>
      </c>
      <c r="E2958" t="s">
        <v>37</v>
      </c>
      <c r="F2958" t="s">
        <v>32</v>
      </c>
      <c r="G2958">
        <v>33479</v>
      </c>
      <c r="H2958">
        <v>1738</v>
      </c>
      <c r="I2958">
        <v>739</v>
      </c>
      <c r="J2958">
        <v>141</v>
      </c>
      <c r="K2958">
        <v>3745.99</v>
      </c>
      <c r="L2958">
        <v>29558.55</v>
      </c>
      <c r="M2958">
        <v>89</v>
      </c>
      <c r="N2958">
        <v>20</v>
      </c>
      <c r="O2958" t="s">
        <v>21</v>
      </c>
    </row>
    <row r="2959" spans="1:15" x14ac:dyDescent="0.25">
      <c r="A2959" t="s">
        <v>33</v>
      </c>
      <c r="B2959" t="s">
        <v>34</v>
      </c>
      <c r="C2959" t="s">
        <v>555</v>
      </c>
      <c r="D2959" t="s">
        <v>164</v>
      </c>
      <c r="E2959" t="s">
        <v>37</v>
      </c>
      <c r="F2959" t="s">
        <v>26</v>
      </c>
      <c r="G2959">
        <v>41035</v>
      </c>
      <c r="H2959">
        <v>2260</v>
      </c>
      <c r="I2959">
        <v>678</v>
      </c>
      <c r="J2959">
        <v>210</v>
      </c>
      <c r="K2959">
        <v>8199.14</v>
      </c>
      <c r="L2959">
        <v>65295.39</v>
      </c>
      <c r="M2959">
        <v>166</v>
      </c>
      <c r="N2959">
        <v>11</v>
      </c>
      <c r="O2959" t="s">
        <v>23</v>
      </c>
    </row>
    <row r="2960" spans="1:15" x14ac:dyDescent="0.25">
      <c r="A2960" t="s">
        <v>38</v>
      </c>
      <c r="B2960" t="s">
        <v>39</v>
      </c>
      <c r="C2960" t="s">
        <v>294</v>
      </c>
      <c r="D2960" t="s">
        <v>106</v>
      </c>
      <c r="E2960" t="s">
        <v>42</v>
      </c>
      <c r="F2960" t="s">
        <v>55</v>
      </c>
      <c r="G2960">
        <v>52305</v>
      </c>
      <c r="H2960">
        <v>1706</v>
      </c>
      <c r="I2960">
        <v>924</v>
      </c>
      <c r="J2960">
        <v>101</v>
      </c>
      <c r="K2960">
        <v>3726.89</v>
      </c>
      <c r="L2960">
        <v>22819.63</v>
      </c>
      <c r="M2960">
        <v>57</v>
      </c>
      <c r="N2960">
        <v>16</v>
      </c>
      <c r="O2960" t="s">
        <v>21</v>
      </c>
    </row>
    <row r="2961" spans="1:15" x14ac:dyDescent="0.25">
      <c r="A2961" t="s">
        <v>72</v>
      </c>
      <c r="B2961" t="s">
        <v>73</v>
      </c>
      <c r="C2961" t="s">
        <v>318</v>
      </c>
      <c r="D2961" t="s">
        <v>63</v>
      </c>
      <c r="E2961" t="s">
        <v>31</v>
      </c>
      <c r="F2961" t="s">
        <v>26</v>
      </c>
      <c r="G2961">
        <v>46803</v>
      </c>
      <c r="H2961">
        <v>1795</v>
      </c>
      <c r="I2961">
        <v>871</v>
      </c>
      <c r="J2961">
        <v>193</v>
      </c>
      <c r="K2961">
        <v>3291.45</v>
      </c>
      <c r="L2961">
        <v>43692.63</v>
      </c>
      <c r="M2961">
        <v>143</v>
      </c>
      <c r="N2961">
        <v>26</v>
      </c>
      <c r="O2961" t="s">
        <v>43</v>
      </c>
    </row>
    <row r="2962" spans="1:15" x14ac:dyDescent="0.25">
      <c r="A2962" t="s">
        <v>38</v>
      </c>
      <c r="B2962" t="s">
        <v>39</v>
      </c>
      <c r="C2962" t="s">
        <v>140</v>
      </c>
      <c r="D2962" t="s">
        <v>49</v>
      </c>
      <c r="E2962" t="s">
        <v>42</v>
      </c>
      <c r="F2962" t="s">
        <v>26</v>
      </c>
      <c r="G2962">
        <v>21878</v>
      </c>
      <c r="H2962">
        <v>819</v>
      </c>
      <c r="I2962">
        <v>376</v>
      </c>
      <c r="J2962">
        <v>44</v>
      </c>
      <c r="K2962">
        <v>1945.85</v>
      </c>
      <c r="L2962">
        <v>9860.2000000000007</v>
      </c>
      <c r="M2962">
        <v>29</v>
      </c>
      <c r="N2962">
        <v>25</v>
      </c>
      <c r="O2962" t="s">
        <v>21</v>
      </c>
    </row>
    <row r="2963" spans="1:15" x14ac:dyDescent="0.25">
      <c r="A2963" t="s">
        <v>113</v>
      </c>
      <c r="B2963" t="s">
        <v>114</v>
      </c>
      <c r="C2963" t="s">
        <v>503</v>
      </c>
      <c r="D2963" t="s">
        <v>164</v>
      </c>
      <c r="E2963" t="s">
        <v>19</v>
      </c>
      <c r="F2963" t="s">
        <v>51</v>
      </c>
      <c r="G2963">
        <v>28264</v>
      </c>
      <c r="H2963">
        <v>1522</v>
      </c>
      <c r="I2963">
        <v>449</v>
      </c>
      <c r="J2963">
        <v>123</v>
      </c>
      <c r="K2963">
        <v>5915.63</v>
      </c>
      <c r="L2963">
        <v>34172.61</v>
      </c>
      <c r="M2963">
        <v>90</v>
      </c>
      <c r="N2963">
        <v>28</v>
      </c>
      <c r="O2963" t="s">
        <v>43</v>
      </c>
    </row>
    <row r="2964" spans="1:15" x14ac:dyDescent="0.25">
      <c r="A2964" t="s">
        <v>15</v>
      </c>
      <c r="B2964" t="s">
        <v>16</v>
      </c>
      <c r="C2964" t="s">
        <v>325</v>
      </c>
      <c r="D2964" t="s">
        <v>18</v>
      </c>
      <c r="E2964" t="s">
        <v>19</v>
      </c>
      <c r="F2964" t="s">
        <v>20</v>
      </c>
      <c r="G2964">
        <v>16522</v>
      </c>
      <c r="H2964">
        <v>546</v>
      </c>
      <c r="I2964">
        <v>159</v>
      </c>
      <c r="J2964">
        <v>59</v>
      </c>
      <c r="K2964">
        <v>5638.39</v>
      </c>
      <c r="L2964">
        <v>33273.15</v>
      </c>
      <c r="M2964">
        <v>32</v>
      </c>
      <c r="N2964">
        <v>24</v>
      </c>
      <c r="O2964" t="s">
        <v>21</v>
      </c>
    </row>
    <row r="2965" spans="1:15" x14ac:dyDescent="0.25">
      <c r="A2965" t="s">
        <v>60</v>
      </c>
      <c r="B2965" t="s">
        <v>61</v>
      </c>
      <c r="C2965" t="s">
        <v>144</v>
      </c>
      <c r="D2965" t="s">
        <v>63</v>
      </c>
      <c r="E2965" t="s">
        <v>64</v>
      </c>
      <c r="F2965" t="s">
        <v>51</v>
      </c>
      <c r="G2965">
        <v>40320</v>
      </c>
      <c r="H2965">
        <v>1647</v>
      </c>
      <c r="I2965">
        <v>848</v>
      </c>
      <c r="J2965">
        <v>121</v>
      </c>
      <c r="K2965">
        <v>5141.18</v>
      </c>
      <c r="L2965">
        <v>24463.71</v>
      </c>
      <c r="M2965">
        <v>69</v>
      </c>
      <c r="N2965">
        <v>7</v>
      </c>
      <c r="O2965" t="s">
        <v>23</v>
      </c>
    </row>
    <row r="2966" spans="1:15" x14ac:dyDescent="0.25">
      <c r="A2966" t="s">
        <v>76</v>
      </c>
      <c r="B2966" t="s">
        <v>77</v>
      </c>
      <c r="C2966" t="s">
        <v>231</v>
      </c>
      <c r="D2966" t="s">
        <v>82</v>
      </c>
      <c r="E2966" t="s">
        <v>42</v>
      </c>
      <c r="F2966" t="s">
        <v>20</v>
      </c>
      <c r="G2966">
        <v>79821</v>
      </c>
      <c r="H2966">
        <v>1232</v>
      </c>
      <c r="I2966">
        <v>482</v>
      </c>
      <c r="J2966">
        <v>77</v>
      </c>
      <c r="K2966">
        <v>2593.96</v>
      </c>
      <c r="L2966">
        <v>13975.85</v>
      </c>
      <c r="M2966">
        <v>43</v>
      </c>
      <c r="N2966">
        <v>10</v>
      </c>
      <c r="O2966" t="s">
        <v>23</v>
      </c>
    </row>
    <row r="2967" spans="1:15" x14ac:dyDescent="0.25">
      <c r="A2967" t="s">
        <v>72</v>
      </c>
      <c r="B2967" t="s">
        <v>73</v>
      </c>
      <c r="C2967" t="s">
        <v>205</v>
      </c>
      <c r="D2967" t="s">
        <v>63</v>
      </c>
      <c r="E2967" t="s">
        <v>31</v>
      </c>
      <c r="F2967" t="s">
        <v>32</v>
      </c>
      <c r="G2967">
        <v>35555</v>
      </c>
      <c r="H2967">
        <v>1036</v>
      </c>
      <c r="I2967">
        <v>567</v>
      </c>
      <c r="J2967">
        <v>85</v>
      </c>
      <c r="K2967">
        <v>3189.31</v>
      </c>
      <c r="L2967">
        <v>22108.13</v>
      </c>
      <c r="M2967">
        <v>60</v>
      </c>
      <c r="N2967">
        <v>25</v>
      </c>
      <c r="O2967" t="s">
        <v>23</v>
      </c>
    </row>
    <row r="2968" spans="1:15" x14ac:dyDescent="0.25">
      <c r="A2968" t="s">
        <v>76</v>
      </c>
      <c r="B2968" t="s">
        <v>77</v>
      </c>
      <c r="C2968" t="s">
        <v>352</v>
      </c>
      <c r="D2968" t="s">
        <v>82</v>
      </c>
      <c r="E2968" t="s">
        <v>42</v>
      </c>
      <c r="F2968" t="s">
        <v>51</v>
      </c>
      <c r="G2968">
        <v>39125</v>
      </c>
      <c r="H2968">
        <v>611</v>
      </c>
      <c r="I2968">
        <v>160</v>
      </c>
      <c r="J2968">
        <v>18</v>
      </c>
      <c r="K2968">
        <v>1452.12</v>
      </c>
      <c r="L2968">
        <v>3040.59</v>
      </c>
      <c r="M2968">
        <v>10</v>
      </c>
      <c r="N2968">
        <v>18</v>
      </c>
      <c r="O2968" t="s">
        <v>21</v>
      </c>
    </row>
    <row r="2969" spans="1:15" x14ac:dyDescent="0.25">
      <c r="A2969" t="s">
        <v>47</v>
      </c>
      <c r="B2969" t="s">
        <v>48</v>
      </c>
      <c r="C2969" t="s">
        <v>29</v>
      </c>
      <c r="D2969" t="s">
        <v>49</v>
      </c>
      <c r="E2969" t="s">
        <v>37</v>
      </c>
      <c r="F2969" t="s">
        <v>26</v>
      </c>
      <c r="G2969">
        <v>30225</v>
      </c>
      <c r="H2969">
        <v>1019</v>
      </c>
      <c r="I2969">
        <v>452</v>
      </c>
      <c r="J2969">
        <v>66</v>
      </c>
      <c r="K2969">
        <v>3248.05</v>
      </c>
      <c r="L2969">
        <v>16158.3</v>
      </c>
      <c r="M2969">
        <v>36</v>
      </c>
      <c r="N2969">
        <v>22</v>
      </c>
      <c r="O2969" t="s">
        <v>21</v>
      </c>
    </row>
    <row r="2970" spans="1:15" x14ac:dyDescent="0.25">
      <c r="A2970" t="s">
        <v>98</v>
      </c>
      <c r="B2970" t="s">
        <v>99</v>
      </c>
      <c r="C2970" t="s">
        <v>153</v>
      </c>
      <c r="D2970" t="s">
        <v>103</v>
      </c>
      <c r="E2970" t="s">
        <v>42</v>
      </c>
      <c r="F2970" t="s">
        <v>26</v>
      </c>
      <c r="G2970">
        <v>9666</v>
      </c>
      <c r="H2970">
        <v>1296</v>
      </c>
      <c r="I2970">
        <v>537</v>
      </c>
      <c r="J2970">
        <v>264</v>
      </c>
      <c r="K2970">
        <v>794.04</v>
      </c>
      <c r="L2970">
        <v>67110.880000000005</v>
      </c>
      <c r="M2970">
        <v>226</v>
      </c>
      <c r="N2970">
        <v>26</v>
      </c>
      <c r="O2970" t="s">
        <v>23</v>
      </c>
    </row>
    <row r="2971" spans="1:15" x14ac:dyDescent="0.25">
      <c r="A2971" t="s">
        <v>113</v>
      </c>
      <c r="B2971" t="s">
        <v>114</v>
      </c>
      <c r="C2971" t="s">
        <v>78</v>
      </c>
      <c r="D2971" t="s">
        <v>36</v>
      </c>
      <c r="E2971" t="s">
        <v>19</v>
      </c>
      <c r="F2971" t="s">
        <v>55</v>
      </c>
      <c r="G2971">
        <v>45676</v>
      </c>
      <c r="H2971">
        <v>2289</v>
      </c>
      <c r="I2971">
        <v>840</v>
      </c>
      <c r="J2971">
        <v>196</v>
      </c>
      <c r="K2971">
        <v>9289.0300000000007</v>
      </c>
      <c r="L2971">
        <v>58581.05</v>
      </c>
      <c r="M2971">
        <v>126</v>
      </c>
      <c r="N2971">
        <v>16</v>
      </c>
      <c r="O2971" t="s">
        <v>21</v>
      </c>
    </row>
    <row r="2972" spans="1:15" x14ac:dyDescent="0.25">
      <c r="A2972" t="s">
        <v>92</v>
      </c>
      <c r="B2972" t="s">
        <v>93</v>
      </c>
      <c r="C2972" t="s">
        <v>222</v>
      </c>
      <c r="D2972" t="s">
        <v>95</v>
      </c>
      <c r="E2972" t="s">
        <v>31</v>
      </c>
      <c r="F2972" t="s">
        <v>32</v>
      </c>
      <c r="G2972">
        <v>52828</v>
      </c>
      <c r="H2972">
        <v>667</v>
      </c>
      <c r="I2972">
        <v>220</v>
      </c>
      <c r="J2972">
        <v>23</v>
      </c>
      <c r="K2972">
        <v>1491.25</v>
      </c>
      <c r="L2972">
        <v>2847.69</v>
      </c>
      <c r="M2972">
        <v>11</v>
      </c>
      <c r="N2972">
        <v>23</v>
      </c>
      <c r="O2972" t="s">
        <v>23</v>
      </c>
    </row>
    <row r="2973" spans="1:15" x14ac:dyDescent="0.25">
      <c r="A2973" t="s">
        <v>113</v>
      </c>
      <c r="B2973" t="s">
        <v>114</v>
      </c>
      <c r="C2973" t="s">
        <v>87</v>
      </c>
      <c r="D2973" t="s">
        <v>170</v>
      </c>
      <c r="E2973" t="s">
        <v>19</v>
      </c>
      <c r="F2973" t="s">
        <v>20</v>
      </c>
      <c r="G2973">
        <v>37466</v>
      </c>
      <c r="H2973">
        <v>1852</v>
      </c>
      <c r="I2973">
        <v>970</v>
      </c>
      <c r="J2973">
        <v>235</v>
      </c>
      <c r="K2973">
        <v>6613.52</v>
      </c>
      <c r="L2973">
        <v>81198.77</v>
      </c>
      <c r="M2973">
        <v>166</v>
      </c>
      <c r="N2973">
        <v>18</v>
      </c>
      <c r="O2973" t="s">
        <v>43</v>
      </c>
    </row>
    <row r="2974" spans="1:15" x14ac:dyDescent="0.25">
      <c r="A2974" t="s">
        <v>113</v>
      </c>
      <c r="B2974" t="s">
        <v>114</v>
      </c>
      <c r="C2974" t="s">
        <v>551</v>
      </c>
      <c r="D2974" t="s">
        <v>58</v>
      </c>
      <c r="E2974" t="s">
        <v>19</v>
      </c>
      <c r="F2974" t="s">
        <v>32</v>
      </c>
      <c r="G2974">
        <v>38645</v>
      </c>
      <c r="H2974">
        <v>2105</v>
      </c>
      <c r="I2974">
        <v>551</v>
      </c>
      <c r="J2974">
        <v>276</v>
      </c>
      <c r="K2974">
        <v>8374.1200000000008</v>
      </c>
      <c r="L2974">
        <v>84023.22</v>
      </c>
      <c r="M2974">
        <v>200</v>
      </c>
      <c r="N2974">
        <v>17</v>
      </c>
      <c r="O2974" t="s">
        <v>21</v>
      </c>
    </row>
    <row r="2975" spans="1:15" x14ac:dyDescent="0.25">
      <c r="A2975" t="s">
        <v>92</v>
      </c>
      <c r="B2975" t="s">
        <v>93</v>
      </c>
      <c r="C2975" t="s">
        <v>157</v>
      </c>
      <c r="D2975" t="s">
        <v>95</v>
      </c>
      <c r="E2975" t="s">
        <v>31</v>
      </c>
      <c r="F2975" t="s">
        <v>32</v>
      </c>
      <c r="G2975">
        <v>47005</v>
      </c>
      <c r="H2975">
        <v>820</v>
      </c>
      <c r="I2975">
        <v>321</v>
      </c>
      <c r="J2975">
        <v>19</v>
      </c>
      <c r="K2975">
        <v>2034.79</v>
      </c>
      <c r="L2975">
        <v>2341.79</v>
      </c>
      <c r="M2975">
        <v>7</v>
      </c>
      <c r="N2975">
        <v>9</v>
      </c>
      <c r="O2975" t="s">
        <v>43</v>
      </c>
    </row>
    <row r="2976" spans="1:15" x14ac:dyDescent="0.25">
      <c r="A2976" t="s">
        <v>47</v>
      </c>
      <c r="B2976" t="s">
        <v>48</v>
      </c>
      <c r="C2976" t="s">
        <v>425</v>
      </c>
      <c r="D2976" t="s">
        <v>49</v>
      </c>
      <c r="E2976" t="s">
        <v>37</v>
      </c>
      <c r="F2976" t="s">
        <v>32</v>
      </c>
      <c r="G2976">
        <v>45443</v>
      </c>
      <c r="H2976">
        <v>2396</v>
      </c>
      <c r="I2976">
        <v>953</v>
      </c>
      <c r="J2976">
        <v>164</v>
      </c>
      <c r="K2976">
        <v>6271.84</v>
      </c>
      <c r="L2976">
        <v>27432.78</v>
      </c>
      <c r="M2976">
        <v>91</v>
      </c>
      <c r="N2976">
        <v>13</v>
      </c>
      <c r="O2976" t="s">
        <v>21</v>
      </c>
    </row>
    <row r="2977" spans="1:15" x14ac:dyDescent="0.25">
      <c r="A2977" t="s">
        <v>113</v>
      </c>
      <c r="B2977" t="s">
        <v>114</v>
      </c>
      <c r="C2977" t="s">
        <v>502</v>
      </c>
      <c r="D2977" t="s">
        <v>58</v>
      </c>
      <c r="E2977" t="s">
        <v>19</v>
      </c>
      <c r="F2977" t="s">
        <v>20</v>
      </c>
      <c r="G2977">
        <v>41957</v>
      </c>
      <c r="H2977">
        <v>1676</v>
      </c>
      <c r="I2977">
        <v>648</v>
      </c>
      <c r="J2977">
        <v>180</v>
      </c>
      <c r="K2977">
        <v>5662.19</v>
      </c>
      <c r="L2977">
        <v>42207.54</v>
      </c>
      <c r="M2977">
        <v>128</v>
      </c>
      <c r="N2977">
        <v>12</v>
      </c>
      <c r="O2977" t="s">
        <v>23</v>
      </c>
    </row>
    <row r="2978" spans="1:15" x14ac:dyDescent="0.25">
      <c r="A2978" t="s">
        <v>92</v>
      </c>
      <c r="B2978" t="s">
        <v>93</v>
      </c>
      <c r="C2978" t="s">
        <v>299</v>
      </c>
      <c r="D2978" t="s">
        <v>95</v>
      </c>
      <c r="E2978" t="s">
        <v>31</v>
      </c>
      <c r="F2978" t="s">
        <v>51</v>
      </c>
      <c r="G2978">
        <v>70203</v>
      </c>
      <c r="H2978">
        <v>1069</v>
      </c>
      <c r="I2978">
        <v>544</v>
      </c>
      <c r="J2978">
        <v>17</v>
      </c>
      <c r="K2978">
        <v>3675.4</v>
      </c>
      <c r="L2978">
        <v>2633.11</v>
      </c>
      <c r="M2978">
        <v>7</v>
      </c>
      <c r="N2978">
        <v>11</v>
      </c>
      <c r="O2978" t="s">
        <v>21</v>
      </c>
    </row>
    <row r="2979" spans="1:15" x14ac:dyDescent="0.25">
      <c r="A2979" t="s">
        <v>92</v>
      </c>
      <c r="B2979" t="s">
        <v>93</v>
      </c>
      <c r="C2979" t="s">
        <v>705</v>
      </c>
      <c r="D2979" t="s">
        <v>95</v>
      </c>
      <c r="E2979" t="s">
        <v>31</v>
      </c>
      <c r="F2979" t="s">
        <v>51</v>
      </c>
      <c r="G2979">
        <v>44223</v>
      </c>
      <c r="H2979">
        <v>302</v>
      </c>
      <c r="I2979">
        <v>93</v>
      </c>
      <c r="J2979">
        <v>6</v>
      </c>
      <c r="K2979">
        <v>993.34</v>
      </c>
      <c r="L2979">
        <v>905.53</v>
      </c>
      <c r="M2979">
        <v>2</v>
      </c>
      <c r="N2979">
        <v>7</v>
      </c>
      <c r="O2979" t="s">
        <v>23</v>
      </c>
    </row>
    <row r="2980" spans="1:15" x14ac:dyDescent="0.25">
      <c r="A2980" t="s">
        <v>52</v>
      </c>
      <c r="B2980" t="s">
        <v>53</v>
      </c>
      <c r="C2980" t="s">
        <v>141</v>
      </c>
      <c r="D2980" t="s">
        <v>89</v>
      </c>
      <c r="E2980" t="s">
        <v>37</v>
      </c>
      <c r="F2980" t="s">
        <v>20</v>
      </c>
      <c r="G2980">
        <v>30166</v>
      </c>
      <c r="H2980">
        <v>2099</v>
      </c>
      <c r="I2980">
        <v>955</v>
      </c>
      <c r="J2980">
        <v>279</v>
      </c>
      <c r="K2980">
        <v>1009.33</v>
      </c>
      <c r="L2980">
        <v>97463.67</v>
      </c>
      <c r="M2980">
        <v>193</v>
      </c>
      <c r="N2980">
        <v>26</v>
      </c>
      <c r="O2980" t="s">
        <v>43</v>
      </c>
    </row>
    <row r="2981" spans="1:15" x14ac:dyDescent="0.25">
      <c r="A2981" t="s">
        <v>129</v>
      </c>
      <c r="B2981" t="s">
        <v>130</v>
      </c>
      <c r="C2981" t="s">
        <v>378</v>
      </c>
      <c r="D2981" t="s">
        <v>79</v>
      </c>
      <c r="E2981" t="s">
        <v>31</v>
      </c>
      <c r="F2981" t="s">
        <v>26</v>
      </c>
      <c r="G2981">
        <v>44774</v>
      </c>
      <c r="H2981">
        <v>814</v>
      </c>
      <c r="I2981">
        <v>385</v>
      </c>
      <c r="J2981">
        <v>41</v>
      </c>
      <c r="K2981">
        <v>1056.3699999999999</v>
      </c>
      <c r="L2981">
        <v>9001.09</v>
      </c>
      <c r="M2981">
        <v>24</v>
      </c>
      <c r="N2981">
        <v>20</v>
      </c>
      <c r="O2981" t="s">
        <v>21</v>
      </c>
    </row>
    <row r="2982" spans="1:15" x14ac:dyDescent="0.25">
      <c r="A2982" t="s">
        <v>178</v>
      </c>
      <c r="B2982" t="s">
        <v>179</v>
      </c>
      <c r="C2982" t="s">
        <v>384</v>
      </c>
      <c r="D2982" t="s">
        <v>95</v>
      </c>
      <c r="E2982" t="s">
        <v>64</v>
      </c>
      <c r="F2982" t="s">
        <v>20</v>
      </c>
      <c r="G2982">
        <v>75137</v>
      </c>
      <c r="H2982">
        <v>1002</v>
      </c>
      <c r="I2982">
        <v>274</v>
      </c>
      <c r="J2982">
        <v>17</v>
      </c>
      <c r="K2982">
        <v>2511.2600000000002</v>
      </c>
      <c r="L2982">
        <v>3125.21</v>
      </c>
      <c r="M2982">
        <v>7</v>
      </c>
      <c r="N2982">
        <v>12</v>
      </c>
      <c r="O2982" t="s">
        <v>21</v>
      </c>
    </row>
    <row r="2983" spans="1:15" x14ac:dyDescent="0.25">
      <c r="A2983" t="s">
        <v>178</v>
      </c>
      <c r="B2983" t="s">
        <v>179</v>
      </c>
      <c r="C2983" t="s">
        <v>505</v>
      </c>
      <c r="D2983" t="s">
        <v>149</v>
      </c>
      <c r="E2983" t="s">
        <v>64</v>
      </c>
      <c r="F2983" t="s">
        <v>32</v>
      </c>
      <c r="G2983">
        <v>40119</v>
      </c>
      <c r="H2983">
        <v>387</v>
      </c>
      <c r="I2983">
        <v>184</v>
      </c>
      <c r="J2983">
        <v>10</v>
      </c>
      <c r="K2983">
        <v>1361.98</v>
      </c>
      <c r="L2983">
        <v>1280.8699999999999</v>
      </c>
      <c r="M2983">
        <v>5</v>
      </c>
      <c r="N2983">
        <v>29</v>
      </c>
      <c r="O2983" t="s">
        <v>23</v>
      </c>
    </row>
    <row r="2984" spans="1:15" x14ac:dyDescent="0.25">
      <c r="A2984" t="s">
        <v>33</v>
      </c>
      <c r="B2984" t="s">
        <v>34</v>
      </c>
      <c r="C2984" t="s">
        <v>217</v>
      </c>
      <c r="D2984" t="s">
        <v>164</v>
      </c>
      <c r="E2984" t="s">
        <v>37</v>
      </c>
      <c r="F2984" t="s">
        <v>26</v>
      </c>
      <c r="G2984">
        <v>25499</v>
      </c>
      <c r="H2984">
        <v>932</v>
      </c>
      <c r="I2984">
        <v>367</v>
      </c>
      <c r="J2984">
        <v>98</v>
      </c>
      <c r="K2984">
        <v>3876.81</v>
      </c>
      <c r="L2984">
        <v>29166.89</v>
      </c>
      <c r="M2984">
        <v>58</v>
      </c>
      <c r="N2984">
        <v>28</v>
      </c>
      <c r="O2984" t="s">
        <v>43</v>
      </c>
    </row>
    <row r="2985" spans="1:15" x14ac:dyDescent="0.25">
      <c r="A2985" t="s">
        <v>47</v>
      </c>
      <c r="B2985" t="s">
        <v>48</v>
      </c>
      <c r="C2985" t="s">
        <v>107</v>
      </c>
      <c r="D2985" t="s">
        <v>49</v>
      </c>
      <c r="E2985" t="s">
        <v>37</v>
      </c>
      <c r="F2985" t="s">
        <v>20</v>
      </c>
      <c r="G2985">
        <v>27827</v>
      </c>
      <c r="H2985">
        <v>992</v>
      </c>
      <c r="I2985">
        <v>294</v>
      </c>
      <c r="J2985">
        <v>71</v>
      </c>
      <c r="K2985">
        <v>3183.57</v>
      </c>
      <c r="L2985">
        <v>17334.169999999998</v>
      </c>
      <c r="M2985">
        <v>39</v>
      </c>
      <c r="N2985">
        <v>13</v>
      </c>
      <c r="O2985" t="s">
        <v>21</v>
      </c>
    </row>
    <row r="2986" spans="1:15" x14ac:dyDescent="0.25">
      <c r="A2986" t="s">
        <v>178</v>
      </c>
      <c r="B2986" t="s">
        <v>179</v>
      </c>
      <c r="C2986" t="s">
        <v>272</v>
      </c>
      <c r="D2986" t="s">
        <v>149</v>
      </c>
      <c r="E2986" t="s">
        <v>64</v>
      </c>
      <c r="F2986" t="s">
        <v>51</v>
      </c>
      <c r="G2986">
        <v>23416</v>
      </c>
      <c r="H2986">
        <v>214</v>
      </c>
      <c r="I2986">
        <v>117</v>
      </c>
      <c r="J2986">
        <v>8</v>
      </c>
      <c r="K2986">
        <v>478.94</v>
      </c>
      <c r="L2986">
        <v>1378.26</v>
      </c>
      <c r="M2986">
        <v>2</v>
      </c>
      <c r="N2986">
        <v>12</v>
      </c>
      <c r="O2986" t="s">
        <v>21</v>
      </c>
    </row>
    <row r="2987" spans="1:15" x14ac:dyDescent="0.25">
      <c r="A2987" t="s">
        <v>98</v>
      </c>
      <c r="B2987" t="s">
        <v>99</v>
      </c>
      <c r="C2987" t="s">
        <v>269</v>
      </c>
      <c r="D2987" t="s">
        <v>103</v>
      </c>
      <c r="E2987" t="s">
        <v>42</v>
      </c>
      <c r="F2987" t="s">
        <v>55</v>
      </c>
      <c r="G2987">
        <v>22792</v>
      </c>
      <c r="H2987">
        <v>2253</v>
      </c>
      <c r="I2987">
        <v>1214</v>
      </c>
      <c r="J2987">
        <v>284</v>
      </c>
      <c r="K2987">
        <v>772.03</v>
      </c>
      <c r="L2987">
        <v>91327.09</v>
      </c>
      <c r="M2987">
        <v>254</v>
      </c>
      <c r="N2987">
        <v>15</v>
      </c>
      <c r="O2987" t="s">
        <v>21</v>
      </c>
    </row>
    <row r="2988" spans="1:15" x14ac:dyDescent="0.25">
      <c r="A2988" t="s">
        <v>52</v>
      </c>
      <c r="B2988" t="s">
        <v>53</v>
      </c>
      <c r="C2988" t="s">
        <v>236</v>
      </c>
      <c r="D2988" t="s">
        <v>89</v>
      </c>
      <c r="E2988" t="s">
        <v>37</v>
      </c>
      <c r="F2988" t="s">
        <v>51</v>
      </c>
      <c r="G2988">
        <v>31016</v>
      </c>
      <c r="H2988">
        <v>2094</v>
      </c>
      <c r="I2988">
        <v>1040</v>
      </c>
      <c r="J2988">
        <v>281</v>
      </c>
      <c r="K2988">
        <v>698.43</v>
      </c>
      <c r="L2988">
        <v>94008.49</v>
      </c>
      <c r="M2988">
        <v>223</v>
      </c>
      <c r="N2988">
        <v>7</v>
      </c>
      <c r="O2988" t="s">
        <v>23</v>
      </c>
    </row>
    <row r="2989" spans="1:15" x14ac:dyDescent="0.25">
      <c r="A2989" t="s">
        <v>76</v>
      </c>
      <c r="B2989" t="s">
        <v>77</v>
      </c>
      <c r="C2989" t="s">
        <v>592</v>
      </c>
      <c r="D2989" t="s">
        <v>108</v>
      </c>
      <c r="E2989" t="s">
        <v>42</v>
      </c>
      <c r="F2989" t="s">
        <v>55</v>
      </c>
      <c r="G2989">
        <v>35313</v>
      </c>
      <c r="H2989">
        <v>707</v>
      </c>
      <c r="I2989">
        <v>370</v>
      </c>
      <c r="J2989">
        <v>31</v>
      </c>
      <c r="K2989">
        <v>1472.39</v>
      </c>
      <c r="L2989">
        <v>6100.05</v>
      </c>
      <c r="M2989">
        <v>19</v>
      </c>
      <c r="N2989">
        <v>20</v>
      </c>
      <c r="O2989" t="s">
        <v>43</v>
      </c>
    </row>
    <row r="2990" spans="1:15" x14ac:dyDescent="0.25">
      <c r="A2990" t="s">
        <v>27</v>
      </c>
      <c r="B2990" t="s">
        <v>28</v>
      </c>
      <c r="C2990" t="s">
        <v>315</v>
      </c>
      <c r="D2990" t="s">
        <v>138</v>
      </c>
      <c r="E2990" t="s">
        <v>31</v>
      </c>
      <c r="F2990" t="s">
        <v>32</v>
      </c>
      <c r="G2990">
        <v>68703</v>
      </c>
      <c r="H2990">
        <v>4578</v>
      </c>
      <c r="I2990">
        <v>1915</v>
      </c>
      <c r="J2990">
        <v>531</v>
      </c>
      <c r="K2990">
        <v>2363.7199999999998</v>
      </c>
      <c r="L2990">
        <v>205069.08</v>
      </c>
      <c r="M2990">
        <v>398</v>
      </c>
      <c r="N2990">
        <v>27</v>
      </c>
    </row>
    <row r="2991" spans="1:15" x14ac:dyDescent="0.25">
      <c r="A2991" t="s">
        <v>47</v>
      </c>
      <c r="B2991" t="s">
        <v>48</v>
      </c>
      <c r="C2991" t="s">
        <v>342</v>
      </c>
      <c r="D2991" t="s">
        <v>49</v>
      </c>
      <c r="E2991" t="s">
        <v>37</v>
      </c>
      <c r="F2991" t="s">
        <v>20</v>
      </c>
      <c r="G2991">
        <v>18293</v>
      </c>
      <c r="H2991">
        <v>888</v>
      </c>
      <c r="I2991">
        <v>397</v>
      </c>
      <c r="J2991">
        <v>68</v>
      </c>
      <c r="K2991">
        <v>2896.2</v>
      </c>
      <c r="L2991">
        <v>11891.31</v>
      </c>
      <c r="M2991">
        <v>40</v>
      </c>
      <c r="N2991">
        <v>20</v>
      </c>
      <c r="O2991" t="s">
        <v>23</v>
      </c>
    </row>
    <row r="2992" spans="1:15" x14ac:dyDescent="0.25">
      <c r="A2992" t="s">
        <v>129</v>
      </c>
      <c r="B2992" t="s">
        <v>130</v>
      </c>
      <c r="C2992" t="s">
        <v>475</v>
      </c>
      <c r="D2992" t="s">
        <v>108</v>
      </c>
      <c r="E2992" t="s">
        <v>31</v>
      </c>
      <c r="F2992" t="s">
        <v>32</v>
      </c>
      <c r="G2992">
        <v>34544</v>
      </c>
      <c r="H2992">
        <v>796</v>
      </c>
      <c r="I2992">
        <v>422</v>
      </c>
      <c r="J2992">
        <v>26</v>
      </c>
      <c r="K2992">
        <v>1830.13</v>
      </c>
      <c r="L2992">
        <v>4263.8500000000004</v>
      </c>
      <c r="M2992">
        <v>12</v>
      </c>
      <c r="N2992">
        <v>30</v>
      </c>
      <c r="O2992" t="s">
        <v>43</v>
      </c>
    </row>
    <row r="2993" spans="1:15" x14ac:dyDescent="0.25">
      <c r="A2993" t="s">
        <v>47</v>
      </c>
      <c r="B2993" t="s">
        <v>48</v>
      </c>
      <c r="C2993" t="s">
        <v>263</v>
      </c>
      <c r="D2993" t="s">
        <v>49</v>
      </c>
      <c r="E2993" t="s">
        <v>37</v>
      </c>
      <c r="F2993" t="s">
        <v>51</v>
      </c>
      <c r="G2993">
        <v>47266</v>
      </c>
      <c r="H2993">
        <v>1513</v>
      </c>
      <c r="I2993">
        <v>748</v>
      </c>
      <c r="J2993">
        <v>124</v>
      </c>
      <c r="K2993">
        <v>4978.41</v>
      </c>
      <c r="L2993">
        <v>26519.25</v>
      </c>
      <c r="M2993">
        <v>84</v>
      </c>
      <c r="N2993">
        <v>19</v>
      </c>
      <c r="O2993" t="s">
        <v>21</v>
      </c>
    </row>
    <row r="2994" spans="1:15" x14ac:dyDescent="0.25">
      <c r="A2994" t="s">
        <v>178</v>
      </c>
      <c r="B2994" t="s">
        <v>179</v>
      </c>
      <c r="C2994" t="s">
        <v>611</v>
      </c>
      <c r="D2994" t="s">
        <v>149</v>
      </c>
      <c r="E2994" t="s">
        <v>64</v>
      </c>
      <c r="F2994" t="s">
        <v>26</v>
      </c>
      <c r="G2994">
        <v>35691</v>
      </c>
      <c r="H2994">
        <v>600</v>
      </c>
      <c r="I2994">
        <v>266</v>
      </c>
      <c r="J2994">
        <v>17</v>
      </c>
      <c r="K2994">
        <v>1492.84</v>
      </c>
      <c r="L2994">
        <v>2712.45</v>
      </c>
      <c r="M2994">
        <v>8</v>
      </c>
      <c r="N2994">
        <v>10</v>
      </c>
      <c r="O2994" t="s">
        <v>23</v>
      </c>
    </row>
    <row r="2995" spans="1:15" x14ac:dyDescent="0.25">
      <c r="A2995" t="s">
        <v>65</v>
      </c>
      <c r="B2995" t="s">
        <v>66</v>
      </c>
      <c r="C2995" t="s">
        <v>572</v>
      </c>
      <c r="D2995" t="s">
        <v>103</v>
      </c>
      <c r="E2995" t="s">
        <v>37</v>
      </c>
      <c r="F2995" t="s">
        <v>20</v>
      </c>
      <c r="G2995">
        <v>13747</v>
      </c>
      <c r="H2995">
        <v>1565</v>
      </c>
      <c r="I2995">
        <v>488</v>
      </c>
      <c r="J2995">
        <v>292</v>
      </c>
      <c r="K2995">
        <v>766.75</v>
      </c>
      <c r="L2995">
        <v>61803.4</v>
      </c>
      <c r="M2995">
        <v>217</v>
      </c>
      <c r="N2995">
        <v>22</v>
      </c>
      <c r="O2995" t="s">
        <v>21</v>
      </c>
    </row>
    <row r="2996" spans="1:15" x14ac:dyDescent="0.25">
      <c r="A2996" t="s">
        <v>44</v>
      </c>
      <c r="B2996" t="s">
        <v>45</v>
      </c>
      <c r="C2996" t="s">
        <v>254</v>
      </c>
      <c r="D2996" t="s">
        <v>25</v>
      </c>
      <c r="E2996" t="s">
        <v>19</v>
      </c>
      <c r="F2996" t="s">
        <v>26</v>
      </c>
      <c r="G2996">
        <v>18721</v>
      </c>
      <c r="H2996">
        <v>650</v>
      </c>
      <c r="I2996">
        <v>194</v>
      </c>
      <c r="J2996">
        <v>62</v>
      </c>
      <c r="K2996">
        <v>5164.8599999999997</v>
      </c>
      <c r="L2996">
        <v>46383.65</v>
      </c>
      <c r="M2996">
        <v>30</v>
      </c>
      <c r="N2996">
        <v>28</v>
      </c>
      <c r="O2996" t="s">
        <v>21</v>
      </c>
    </row>
    <row r="2997" spans="1:15" x14ac:dyDescent="0.25">
      <c r="A2997" t="s">
        <v>47</v>
      </c>
      <c r="B2997" t="s">
        <v>48</v>
      </c>
      <c r="C2997" t="s">
        <v>334</v>
      </c>
      <c r="D2997" t="s">
        <v>106</v>
      </c>
      <c r="E2997" t="s">
        <v>37</v>
      </c>
      <c r="F2997" t="s">
        <v>20</v>
      </c>
      <c r="G2997">
        <v>38982</v>
      </c>
      <c r="H2997">
        <v>1951</v>
      </c>
      <c r="I2997">
        <v>551</v>
      </c>
      <c r="J2997">
        <v>176</v>
      </c>
      <c r="K2997">
        <v>6377.64</v>
      </c>
      <c r="L2997">
        <v>32855.78</v>
      </c>
      <c r="M2997">
        <v>115</v>
      </c>
      <c r="N2997">
        <v>17</v>
      </c>
      <c r="O2997" t="s">
        <v>23</v>
      </c>
    </row>
    <row r="2998" spans="1:15" x14ac:dyDescent="0.25">
      <c r="A2998" t="s">
        <v>76</v>
      </c>
      <c r="B2998" t="s">
        <v>77</v>
      </c>
      <c r="C2998" t="s">
        <v>110</v>
      </c>
      <c r="D2998" t="s">
        <v>108</v>
      </c>
      <c r="E2998" t="s">
        <v>42</v>
      </c>
      <c r="F2998" t="s">
        <v>51</v>
      </c>
      <c r="G2998">
        <v>73333</v>
      </c>
      <c r="H2998">
        <v>1005</v>
      </c>
      <c r="I2998">
        <v>280</v>
      </c>
      <c r="J2998">
        <v>53</v>
      </c>
      <c r="K2998">
        <v>1634.33</v>
      </c>
      <c r="L2998">
        <v>12311.07</v>
      </c>
      <c r="M2998">
        <v>27</v>
      </c>
      <c r="N2998">
        <v>23</v>
      </c>
      <c r="O2998" t="s">
        <v>21</v>
      </c>
    </row>
    <row r="2999" spans="1:15" x14ac:dyDescent="0.25">
      <c r="A2999" t="s">
        <v>178</v>
      </c>
      <c r="B2999" t="s">
        <v>179</v>
      </c>
      <c r="C2999" t="s">
        <v>328</v>
      </c>
      <c r="D2999" t="s">
        <v>149</v>
      </c>
      <c r="E2999" t="s">
        <v>64</v>
      </c>
      <c r="F2999" t="s">
        <v>32</v>
      </c>
      <c r="G2999">
        <v>59596</v>
      </c>
      <c r="H2999">
        <v>459</v>
      </c>
      <c r="I2999">
        <v>165</v>
      </c>
      <c r="J2999">
        <v>8</v>
      </c>
      <c r="K2999">
        <v>1118.6199999999999</v>
      </c>
      <c r="L2999">
        <v>1223.4000000000001</v>
      </c>
      <c r="M2999">
        <v>4</v>
      </c>
      <c r="N2999">
        <v>8</v>
      </c>
      <c r="O2999" t="s">
        <v>23</v>
      </c>
    </row>
    <row r="3000" spans="1:15" x14ac:dyDescent="0.25">
      <c r="A3000" t="s">
        <v>60</v>
      </c>
      <c r="B3000" t="s">
        <v>61</v>
      </c>
      <c r="C3000" t="s">
        <v>208</v>
      </c>
      <c r="D3000" t="s">
        <v>70</v>
      </c>
      <c r="E3000" t="s">
        <v>64</v>
      </c>
      <c r="F3000" t="s">
        <v>20</v>
      </c>
      <c r="G3000">
        <v>33867</v>
      </c>
      <c r="H3000">
        <v>1117</v>
      </c>
      <c r="I3000">
        <v>304</v>
      </c>
      <c r="J3000">
        <v>118</v>
      </c>
      <c r="K3000">
        <v>2569.1999999999998</v>
      </c>
      <c r="L3000">
        <v>31250.77</v>
      </c>
      <c r="M3000">
        <v>68</v>
      </c>
      <c r="N3000">
        <v>24</v>
      </c>
      <c r="O3000" t="s">
        <v>43</v>
      </c>
    </row>
    <row r="3001" spans="1:15" x14ac:dyDescent="0.25">
      <c r="A3001" t="s">
        <v>60</v>
      </c>
      <c r="B3001" t="s">
        <v>61</v>
      </c>
      <c r="C3001" t="s">
        <v>200</v>
      </c>
      <c r="D3001" t="s">
        <v>70</v>
      </c>
      <c r="E3001" t="s">
        <v>64</v>
      </c>
      <c r="F3001" t="s">
        <v>20</v>
      </c>
      <c r="G3001">
        <v>49932</v>
      </c>
      <c r="H3001">
        <v>1466</v>
      </c>
      <c r="I3001">
        <v>398</v>
      </c>
      <c r="J3001">
        <v>118</v>
      </c>
      <c r="K3001">
        <v>4299.6899999999996</v>
      </c>
      <c r="L3001">
        <v>22240.959999999999</v>
      </c>
      <c r="M3001">
        <v>68</v>
      </c>
      <c r="N3001">
        <v>8</v>
      </c>
      <c r="O3001" t="s">
        <v>43</v>
      </c>
    </row>
    <row r="3002" spans="1:15" x14ac:dyDescent="0.25">
      <c r="A3002" t="s">
        <v>33</v>
      </c>
      <c r="B3002" t="s">
        <v>34</v>
      </c>
      <c r="C3002" t="s">
        <v>459</v>
      </c>
      <c r="D3002" t="s">
        <v>164</v>
      </c>
      <c r="E3002" t="s">
        <v>37</v>
      </c>
      <c r="F3002" t="s">
        <v>20</v>
      </c>
      <c r="G3002">
        <v>44987</v>
      </c>
      <c r="H3002">
        <v>2093</v>
      </c>
      <c r="I3002">
        <v>726</v>
      </c>
      <c r="J3002">
        <v>276</v>
      </c>
      <c r="K3002">
        <v>5947.53</v>
      </c>
      <c r="L3002">
        <v>81341.89</v>
      </c>
      <c r="M3002">
        <v>172</v>
      </c>
      <c r="N3002">
        <v>19</v>
      </c>
      <c r="O3002" t="s">
        <v>43</v>
      </c>
    </row>
    <row r="3003" spans="1:15" x14ac:dyDescent="0.25">
      <c r="A3003" t="s">
        <v>76</v>
      </c>
      <c r="B3003" t="s">
        <v>77</v>
      </c>
      <c r="C3003" t="s">
        <v>29</v>
      </c>
      <c r="D3003" t="s">
        <v>79</v>
      </c>
      <c r="E3003" t="s">
        <v>42</v>
      </c>
      <c r="F3003" t="s">
        <v>26</v>
      </c>
      <c r="G3003">
        <v>68982</v>
      </c>
      <c r="H3003">
        <v>812</v>
      </c>
      <c r="I3003">
        <v>356</v>
      </c>
      <c r="J3003">
        <v>51</v>
      </c>
      <c r="K3003">
        <v>1783.55</v>
      </c>
      <c r="L3003">
        <v>8088.55</v>
      </c>
      <c r="M3003">
        <v>29</v>
      </c>
      <c r="N3003">
        <v>23</v>
      </c>
      <c r="O3003" t="s">
        <v>23</v>
      </c>
    </row>
    <row r="3004" spans="1:15" x14ac:dyDescent="0.25">
      <c r="A3004" t="s">
        <v>44</v>
      </c>
      <c r="B3004" t="s">
        <v>45</v>
      </c>
      <c r="C3004" t="s">
        <v>102</v>
      </c>
      <c r="D3004" t="s">
        <v>18</v>
      </c>
      <c r="E3004" t="s">
        <v>19</v>
      </c>
      <c r="F3004" t="s">
        <v>20</v>
      </c>
      <c r="G3004">
        <v>5529</v>
      </c>
      <c r="H3004">
        <v>92</v>
      </c>
      <c r="I3004">
        <v>43</v>
      </c>
      <c r="J3004">
        <v>11</v>
      </c>
      <c r="K3004">
        <v>932.08</v>
      </c>
      <c r="L3004">
        <v>6895.78</v>
      </c>
      <c r="M3004">
        <v>7</v>
      </c>
      <c r="N3004">
        <v>12</v>
      </c>
      <c r="O3004" t="s">
        <v>23</v>
      </c>
    </row>
    <row r="3005" spans="1:15" x14ac:dyDescent="0.25">
      <c r="A3005" t="s">
        <v>44</v>
      </c>
      <c r="B3005" t="s">
        <v>45</v>
      </c>
      <c r="C3005" t="s">
        <v>355</v>
      </c>
      <c r="D3005" t="s">
        <v>91</v>
      </c>
      <c r="E3005" t="s">
        <v>19</v>
      </c>
      <c r="F3005" t="s">
        <v>26</v>
      </c>
      <c r="G3005">
        <v>5248</v>
      </c>
      <c r="H3005">
        <v>98</v>
      </c>
      <c r="I3005">
        <v>31</v>
      </c>
      <c r="J3005">
        <v>7</v>
      </c>
      <c r="K3005">
        <v>610.09</v>
      </c>
      <c r="L3005">
        <v>4378.58</v>
      </c>
      <c r="M3005">
        <v>2</v>
      </c>
      <c r="N3005">
        <v>18</v>
      </c>
      <c r="O3005" t="s">
        <v>21</v>
      </c>
    </row>
    <row r="3006" spans="1:15" x14ac:dyDescent="0.25">
      <c r="A3006" t="s">
        <v>113</v>
      </c>
      <c r="B3006" t="s">
        <v>114</v>
      </c>
      <c r="C3006" t="s">
        <v>362</v>
      </c>
      <c r="D3006" t="s">
        <v>58</v>
      </c>
      <c r="E3006" t="s">
        <v>19</v>
      </c>
      <c r="F3006" t="s">
        <v>20</v>
      </c>
      <c r="G3006">
        <v>10918</v>
      </c>
      <c r="H3006">
        <v>599</v>
      </c>
      <c r="I3006">
        <v>274</v>
      </c>
      <c r="J3006">
        <v>73</v>
      </c>
      <c r="K3006">
        <v>1506.99</v>
      </c>
      <c r="L3006">
        <v>22049.73</v>
      </c>
      <c r="M3006">
        <v>50</v>
      </c>
      <c r="N3006">
        <v>28</v>
      </c>
      <c r="O3006" t="s">
        <v>23</v>
      </c>
    </row>
    <row r="3007" spans="1:15" x14ac:dyDescent="0.25">
      <c r="A3007" t="s">
        <v>60</v>
      </c>
      <c r="B3007" t="s">
        <v>61</v>
      </c>
      <c r="C3007" t="s">
        <v>502</v>
      </c>
      <c r="D3007" t="s">
        <v>86</v>
      </c>
      <c r="E3007" t="s">
        <v>64</v>
      </c>
      <c r="F3007" t="s">
        <v>32</v>
      </c>
      <c r="G3007">
        <v>16058</v>
      </c>
      <c r="H3007">
        <v>404</v>
      </c>
      <c r="I3007">
        <v>215</v>
      </c>
      <c r="J3007">
        <v>32</v>
      </c>
      <c r="K3007">
        <v>1157.78</v>
      </c>
      <c r="L3007">
        <v>8503.98</v>
      </c>
      <c r="M3007">
        <v>19</v>
      </c>
      <c r="N3007">
        <v>21</v>
      </c>
      <c r="O3007" t="s">
        <v>43</v>
      </c>
    </row>
    <row r="3008" spans="1:15" x14ac:dyDescent="0.25">
      <c r="A3008" t="s">
        <v>72</v>
      </c>
      <c r="B3008" t="s">
        <v>73</v>
      </c>
      <c r="C3008" t="s">
        <v>160</v>
      </c>
      <c r="D3008" t="s">
        <v>86</v>
      </c>
      <c r="E3008" t="s">
        <v>31</v>
      </c>
      <c r="F3008" t="s">
        <v>51</v>
      </c>
      <c r="G3008">
        <v>19490</v>
      </c>
      <c r="H3008">
        <v>561</v>
      </c>
      <c r="I3008">
        <v>271</v>
      </c>
      <c r="J3008">
        <v>41</v>
      </c>
      <c r="K3008">
        <v>1487.71</v>
      </c>
      <c r="L3008">
        <v>7773.51</v>
      </c>
      <c r="M3008">
        <v>25</v>
      </c>
      <c r="N3008">
        <v>18</v>
      </c>
      <c r="O3008" t="s">
        <v>23</v>
      </c>
    </row>
    <row r="3009" spans="1:15" x14ac:dyDescent="0.25">
      <c r="A3009" t="s">
        <v>76</v>
      </c>
      <c r="B3009" t="s">
        <v>77</v>
      </c>
      <c r="C3009" t="s">
        <v>409</v>
      </c>
      <c r="D3009" t="s">
        <v>82</v>
      </c>
      <c r="E3009" t="s">
        <v>42</v>
      </c>
      <c r="F3009" t="s">
        <v>51</v>
      </c>
      <c r="G3009">
        <v>78633</v>
      </c>
      <c r="H3009">
        <v>1164</v>
      </c>
      <c r="I3009">
        <v>395</v>
      </c>
      <c r="J3009">
        <v>41</v>
      </c>
      <c r="K3009">
        <v>1853.43</v>
      </c>
      <c r="L3009">
        <v>8856.8700000000008</v>
      </c>
      <c r="M3009">
        <v>20</v>
      </c>
      <c r="N3009">
        <v>28</v>
      </c>
      <c r="O3009" t="s">
        <v>43</v>
      </c>
    </row>
    <row r="3010" spans="1:15" x14ac:dyDescent="0.25">
      <c r="A3010" t="s">
        <v>113</v>
      </c>
      <c r="B3010" t="s">
        <v>114</v>
      </c>
      <c r="C3010" t="s">
        <v>124</v>
      </c>
      <c r="D3010" t="s">
        <v>170</v>
      </c>
      <c r="E3010" t="s">
        <v>19</v>
      </c>
      <c r="F3010" t="s">
        <v>55</v>
      </c>
      <c r="G3010">
        <v>11502</v>
      </c>
      <c r="H3010">
        <v>444</v>
      </c>
      <c r="I3010">
        <v>242</v>
      </c>
      <c r="J3010">
        <v>57</v>
      </c>
      <c r="K3010">
        <v>1513.82</v>
      </c>
      <c r="L3010">
        <v>15039.09</v>
      </c>
      <c r="M3010">
        <v>39</v>
      </c>
      <c r="N3010">
        <v>14</v>
      </c>
      <c r="O3010" t="s">
        <v>23</v>
      </c>
    </row>
    <row r="3011" spans="1:15" x14ac:dyDescent="0.25">
      <c r="A3011" t="s">
        <v>65</v>
      </c>
      <c r="B3011" t="s">
        <v>66</v>
      </c>
      <c r="C3011" t="s">
        <v>389</v>
      </c>
      <c r="D3011" t="s">
        <v>68</v>
      </c>
      <c r="E3011" t="s">
        <v>37</v>
      </c>
      <c r="F3011" t="s">
        <v>51</v>
      </c>
      <c r="G3011">
        <v>29525</v>
      </c>
      <c r="H3011">
        <v>3004</v>
      </c>
      <c r="I3011">
        <v>1084</v>
      </c>
      <c r="J3011">
        <v>600</v>
      </c>
      <c r="K3011">
        <v>948.36</v>
      </c>
      <c r="L3011">
        <v>134425.17000000001</v>
      </c>
      <c r="M3011">
        <v>461</v>
      </c>
      <c r="N3011">
        <v>25</v>
      </c>
      <c r="O3011" t="s">
        <v>23</v>
      </c>
    </row>
    <row r="3012" spans="1:15" x14ac:dyDescent="0.25">
      <c r="A3012" t="s">
        <v>38</v>
      </c>
      <c r="B3012" t="s">
        <v>39</v>
      </c>
      <c r="C3012" t="s">
        <v>691</v>
      </c>
      <c r="D3012" t="s">
        <v>49</v>
      </c>
      <c r="E3012" t="s">
        <v>42</v>
      </c>
      <c r="F3012" t="s">
        <v>32</v>
      </c>
      <c r="G3012">
        <v>30708</v>
      </c>
      <c r="H3012">
        <v>1226</v>
      </c>
      <c r="I3012">
        <v>374</v>
      </c>
      <c r="J3012">
        <v>108</v>
      </c>
      <c r="K3012">
        <v>2616.2600000000002</v>
      </c>
      <c r="L3012">
        <v>25736.37</v>
      </c>
      <c r="M3012">
        <v>63</v>
      </c>
      <c r="N3012">
        <v>10</v>
      </c>
      <c r="O3012" t="s">
        <v>21</v>
      </c>
    </row>
    <row r="3013" spans="1:15" x14ac:dyDescent="0.25">
      <c r="A3013" t="s">
        <v>98</v>
      </c>
      <c r="B3013" t="s">
        <v>99</v>
      </c>
      <c r="C3013" t="s">
        <v>303</v>
      </c>
      <c r="D3013" t="s">
        <v>68</v>
      </c>
      <c r="E3013" t="s">
        <v>42</v>
      </c>
      <c r="F3013" t="s">
        <v>55</v>
      </c>
      <c r="G3013">
        <v>26642</v>
      </c>
      <c r="H3013">
        <v>3280</v>
      </c>
      <c r="I3013">
        <v>1481</v>
      </c>
      <c r="J3013">
        <v>451</v>
      </c>
      <c r="K3013">
        <v>1031.75</v>
      </c>
      <c r="L3013">
        <v>117031.19</v>
      </c>
      <c r="M3013">
        <v>346</v>
      </c>
      <c r="N3013">
        <v>30</v>
      </c>
      <c r="O3013" t="s">
        <v>21</v>
      </c>
    </row>
    <row r="3014" spans="1:15" x14ac:dyDescent="0.25">
      <c r="A3014" t="s">
        <v>76</v>
      </c>
      <c r="B3014" t="s">
        <v>77</v>
      </c>
      <c r="C3014" t="s">
        <v>280</v>
      </c>
      <c r="D3014" t="s">
        <v>108</v>
      </c>
      <c r="E3014" t="s">
        <v>42</v>
      </c>
      <c r="F3014" t="s">
        <v>26</v>
      </c>
      <c r="G3014">
        <v>86465</v>
      </c>
      <c r="H3014">
        <v>1532</v>
      </c>
      <c r="I3014">
        <v>665</v>
      </c>
      <c r="J3014">
        <v>83</v>
      </c>
      <c r="K3014">
        <v>2867.47</v>
      </c>
      <c r="L3014">
        <v>20245.05</v>
      </c>
      <c r="M3014">
        <v>51</v>
      </c>
      <c r="N3014">
        <v>30</v>
      </c>
      <c r="O3014" t="s">
        <v>21</v>
      </c>
    </row>
    <row r="3015" spans="1:15" x14ac:dyDescent="0.25">
      <c r="A3015" t="s">
        <v>113</v>
      </c>
      <c r="B3015" t="s">
        <v>114</v>
      </c>
      <c r="C3015" t="s">
        <v>591</v>
      </c>
      <c r="D3015" t="s">
        <v>164</v>
      </c>
      <c r="E3015" t="s">
        <v>19</v>
      </c>
      <c r="F3015" t="s">
        <v>20</v>
      </c>
      <c r="G3015">
        <v>21779</v>
      </c>
      <c r="H3015">
        <v>1391</v>
      </c>
      <c r="I3015">
        <v>589</v>
      </c>
      <c r="J3015">
        <v>128</v>
      </c>
      <c r="K3015">
        <v>4242.45</v>
      </c>
      <c r="L3015">
        <v>41966.05</v>
      </c>
      <c r="M3015">
        <v>103</v>
      </c>
      <c r="N3015">
        <v>24</v>
      </c>
      <c r="O3015" t="s">
        <v>21</v>
      </c>
    </row>
    <row r="3016" spans="1:15" x14ac:dyDescent="0.25">
      <c r="A3016" t="s">
        <v>72</v>
      </c>
      <c r="B3016" t="s">
        <v>73</v>
      </c>
      <c r="C3016" t="s">
        <v>347</v>
      </c>
      <c r="D3016" t="s">
        <v>86</v>
      </c>
      <c r="E3016" t="s">
        <v>31</v>
      </c>
      <c r="F3016" t="s">
        <v>51</v>
      </c>
      <c r="G3016">
        <v>28581</v>
      </c>
      <c r="H3016">
        <v>1220</v>
      </c>
      <c r="I3016">
        <v>566</v>
      </c>
      <c r="J3016">
        <v>83</v>
      </c>
      <c r="K3016">
        <v>3252.87</v>
      </c>
      <c r="L3016">
        <v>20193.84</v>
      </c>
      <c r="M3016">
        <v>47</v>
      </c>
      <c r="N3016">
        <v>20</v>
      </c>
      <c r="O3016" t="s">
        <v>21</v>
      </c>
    </row>
    <row r="3017" spans="1:15" x14ac:dyDescent="0.25">
      <c r="A3017" t="s">
        <v>178</v>
      </c>
      <c r="B3017" t="s">
        <v>179</v>
      </c>
      <c r="C3017" t="s">
        <v>181</v>
      </c>
      <c r="D3017" t="s">
        <v>149</v>
      </c>
      <c r="E3017" t="s">
        <v>64</v>
      </c>
      <c r="F3017" t="s">
        <v>32</v>
      </c>
      <c r="G3017">
        <v>48342</v>
      </c>
      <c r="H3017">
        <v>485</v>
      </c>
      <c r="I3017">
        <v>158</v>
      </c>
      <c r="J3017">
        <v>7</v>
      </c>
      <c r="K3017">
        <v>1275.51</v>
      </c>
      <c r="L3017">
        <v>878.81</v>
      </c>
      <c r="M3017">
        <v>3</v>
      </c>
      <c r="N3017">
        <v>8</v>
      </c>
      <c r="O3017" t="s">
        <v>21</v>
      </c>
    </row>
    <row r="3018" spans="1:15" x14ac:dyDescent="0.25">
      <c r="A3018" t="s">
        <v>65</v>
      </c>
      <c r="B3018" t="s">
        <v>66</v>
      </c>
      <c r="C3018" t="s">
        <v>198</v>
      </c>
      <c r="D3018" t="s">
        <v>103</v>
      </c>
      <c r="E3018" t="s">
        <v>37</v>
      </c>
      <c r="F3018" t="s">
        <v>32</v>
      </c>
      <c r="G3018">
        <v>18859</v>
      </c>
      <c r="H3018">
        <v>1534</v>
      </c>
      <c r="I3018">
        <v>577</v>
      </c>
      <c r="J3018">
        <v>250</v>
      </c>
      <c r="K3018">
        <v>988.69</v>
      </c>
      <c r="L3018">
        <v>93759.98</v>
      </c>
      <c r="M3018">
        <v>208</v>
      </c>
      <c r="O3018" t="s">
        <v>21</v>
      </c>
    </row>
    <row r="3019" spans="1:15" x14ac:dyDescent="0.25">
      <c r="A3019" t="s">
        <v>98</v>
      </c>
      <c r="B3019" t="s">
        <v>99</v>
      </c>
      <c r="C3019" t="s">
        <v>400</v>
      </c>
      <c r="D3019" t="s">
        <v>120</v>
      </c>
      <c r="E3019" t="s">
        <v>42</v>
      </c>
      <c r="F3019" t="s">
        <v>20</v>
      </c>
      <c r="G3019">
        <v>11086</v>
      </c>
      <c r="H3019">
        <v>1183</v>
      </c>
      <c r="I3019">
        <v>621</v>
      </c>
      <c r="J3019">
        <v>225</v>
      </c>
      <c r="K3019">
        <v>660.57</v>
      </c>
      <c r="L3019">
        <v>75391.7</v>
      </c>
      <c r="M3019">
        <v>192</v>
      </c>
      <c r="N3019">
        <v>29</v>
      </c>
      <c r="O3019" t="s">
        <v>21</v>
      </c>
    </row>
    <row r="3020" spans="1:15" x14ac:dyDescent="0.25">
      <c r="A3020" t="s">
        <v>44</v>
      </c>
      <c r="B3020" t="s">
        <v>45</v>
      </c>
      <c r="C3020" t="s">
        <v>382</v>
      </c>
      <c r="D3020" t="s">
        <v>18</v>
      </c>
      <c r="E3020" t="s">
        <v>19</v>
      </c>
      <c r="F3020" t="s">
        <v>26</v>
      </c>
      <c r="G3020">
        <v>6732</v>
      </c>
      <c r="H3020">
        <v>233</v>
      </c>
      <c r="I3020">
        <v>89</v>
      </c>
      <c r="J3020">
        <v>17</v>
      </c>
      <c r="K3020">
        <v>1634.07</v>
      </c>
      <c r="L3020">
        <v>11214.22</v>
      </c>
      <c r="M3020">
        <v>7</v>
      </c>
      <c r="N3020">
        <v>19</v>
      </c>
      <c r="O3020" t="s">
        <v>23</v>
      </c>
    </row>
    <row r="3021" spans="1:15" x14ac:dyDescent="0.25">
      <c r="A3021" t="s">
        <v>44</v>
      </c>
      <c r="B3021" t="s">
        <v>45</v>
      </c>
      <c r="C3021" t="s">
        <v>293</v>
      </c>
      <c r="D3021" t="s">
        <v>25</v>
      </c>
      <c r="E3021" t="s">
        <v>19</v>
      </c>
      <c r="F3021" t="s">
        <v>51</v>
      </c>
      <c r="G3021">
        <v>6639</v>
      </c>
      <c r="H3021">
        <v>213</v>
      </c>
      <c r="I3021">
        <v>89</v>
      </c>
      <c r="J3021">
        <v>26</v>
      </c>
      <c r="K3021">
        <v>2286.33</v>
      </c>
      <c r="L3021">
        <v>14066.88</v>
      </c>
      <c r="M3021">
        <v>12</v>
      </c>
      <c r="N3021">
        <v>26</v>
      </c>
      <c r="O3021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01"/>
  <sheetViews>
    <sheetView workbookViewId="0"/>
  </sheetViews>
  <sheetFormatPr defaultRowHeight="15" x14ac:dyDescent="0.25"/>
  <cols>
    <col min="1" max="1" width="14" customWidth="1"/>
    <col min="2" max="2" width="28" customWidth="1"/>
    <col min="3" max="3" width="13" customWidth="1"/>
    <col min="4" max="5" width="20" customWidth="1"/>
    <col min="6" max="6" width="16" customWidth="1"/>
    <col min="7" max="7" width="14" customWidth="1"/>
    <col min="8" max="9" width="12" customWidth="1"/>
    <col min="10" max="10" width="14" customWidth="1"/>
    <col min="11" max="13" width="12" customWidth="1"/>
    <col min="14" max="14" width="20" customWidth="1"/>
    <col min="15" max="15" width="14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92</v>
      </c>
      <c r="B2" t="s">
        <v>93</v>
      </c>
      <c r="C2" t="s">
        <v>293</v>
      </c>
      <c r="D2" t="s">
        <v>95</v>
      </c>
      <c r="E2" t="s">
        <v>31</v>
      </c>
      <c r="F2" t="s">
        <v>32</v>
      </c>
      <c r="G2">
        <v>44918</v>
      </c>
      <c r="H2">
        <v>792</v>
      </c>
      <c r="I2">
        <v>392</v>
      </c>
      <c r="J2">
        <v>27</v>
      </c>
      <c r="K2">
        <v>1930.4</v>
      </c>
      <c r="L2">
        <v>4806.6400000000003</v>
      </c>
      <c r="M2">
        <v>12</v>
      </c>
      <c r="N2">
        <v>17</v>
      </c>
      <c r="O2" t="s">
        <v>43</v>
      </c>
    </row>
    <row r="3" spans="1:15" x14ac:dyDescent="0.25">
      <c r="A3" t="s">
        <v>65</v>
      </c>
      <c r="B3" t="s">
        <v>66</v>
      </c>
      <c r="C3" t="s">
        <v>293</v>
      </c>
      <c r="D3" t="s">
        <v>68</v>
      </c>
      <c r="E3" t="s">
        <v>37</v>
      </c>
      <c r="F3" t="s">
        <v>55</v>
      </c>
      <c r="G3">
        <v>21991</v>
      </c>
      <c r="H3">
        <v>1882</v>
      </c>
      <c r="I3">
        <v>843</v>
      </c>
      <c r="J3">
        <v>410</v>
      </c>
      <c r="K3">
        <v>924.67</v>
      </c>
      <c r="L3">
        <v>112595.42</v>
      </c>
      <c r="M3">
        <v>290</v>
      </c>
      <c r="N3">
        <v>23</v>
      </c>
      <c r="O3" t="s">
        <v>21</v>
      </c>
    </row>
    <row r="4" spans="1:15" x14ac:dyDescent="0.25">
      <c r="A4" t="s">
        <v>72</v>
      </c>
      <c r="B4" t="s">
        <v>73</v>
      </c>
      <c r="C4" t="s">
        <v>293</v>
      </c>
      <c r="D4" t="s">
        <v>70</v>
      </c>
      <c r="E4" t="s">
        <v>31</v>
      </c>
      <c r="F4" t="s">
        <v>32</v>
      </c>
      <c r="G4">
        <v>64111</v>
      </c>
      <c r="H4">
        <v>1921</v>
      </c>
      <c r="I4">
        <v>1052</v>
      </c>
      <c r="J4">
        <v>163</v>
      </c>
      <c r="K4">
        <v>6055.17</v>
      </c>
      <c r="L4">
        <v>31887.43</v>
      </c>
      <c r="M4">
        <v>92</v>
      </c>
      <c r="N4">
        <v>12</v>
      </c>
      <c r="O4" t="s">
        <v>21</v>
      </c>
    </row>
    <row r="5" spans="1:15" x14ac:dyDescent="0.25">
      <c r="A5" t="s">
        <v>33</v>
      </c>
      <c r="B5" t="s">
        <v>34</v>
      </c>
      <c r="C5" t="s">
        <v>293</v>
      </c>
      <c r="D5" t="s">
        <v>170</v>
      </c>
      <c r="E5" t="s">
        <v>37</v>
      </c>
      <c r="F5" t="s">
        <v>20</v>
      </c>
      <c r="G5">
        <v>40970</v>
      </c>
      <c r="H5">
        <v>1568</v>
      </c>
      <c r="I5">
        <v>639</v>
      </c>
      <c r="J5">
        <v>178</v>
      </c>
      <c r="K5">
        <v>6488.15</v>
      </c>
      <c r="L5">
        <v>62078.16</v>
      </c>
      <c r="M5">
        <v>143</v>
      </c>
      <c r="N5">
        <v>14</v>
      </c>
      <c r="O5" t="s">
        <v>21</v>
      </c>
    </row>
    <row r="6" spans="1:15" x14ac:dyDescent="0.25">
      <c r="A6" t="s">
        <v>33</v>
      </c>
      <c r="B6" t="s">
        <v>34</v>
      </c>
      <c r="C6" t="s">
        <v>293</v>
      </c>
      <c r="D6" t="s">
        <v>170</v>
      </c>
      <c r="E6" t="s">
        <v>37</v>
      </c>
      <c r="F6" t="s">
        <v>51</v>
      </c>
      <c r="G6">
        <v>42185</v>
      </c>
      <c r="H6">
        <v>2503</v>
      </c>
      <c r="I6">
        <v>648</v>
      </c>
      <c r="J6">
        <v>298</v>
      </c>
      <c r="K6">
        <v>7323.06</v>
      </c>
      <c r="L6">
        <v>67348.929999999993</v>
      </c>
      <c r="M6">
        <v>249</v>
      </c>
      <c r="N6">
        <v>17</v>
      </c>
      <c r="O6" t="s">
        <v>21</v>
      </c>
    </row>
    <row r="7" spans="1:15" x14ac:dyDescent="0.25">
      <c r="A7" t="s">
        <v>33</v>
      </c>
      <c r="B7" t="s">
        <v>34</v>
      </c>
      <c r="C7" t="s">
        <v>293</v>
      </c>
      <c r="D7" t="s">
        <v>170</v>
      </c>
      <c r="E7" t="s">
        <v>37</v>
      </c>
      <c r="F7" t="s">
        <v>26</v>
      </c>
      <c r="G7">
        <v>39888</v>
      </c>
      <c r="H7">
        <v>2039</v>
      </c>
      <c r="I7">
        <v>607</v>
      </c>
      <c r="J7">
        <v>211</v>
      </c>
      <c r="K7">
        <v>7324.72</v>
      </c>
      <c r="L7">
        <v>60790.35</v>
      </c>
      <c r="M7">
        <v>151</v>
      </c>
      <c r="N7">
        <v>13</v>
      </c>
      <c r="O7" t="s">
        <v>23</v>
      </c>
    </row>
    <row r="8" spans="1:15" x14ac:dyDescent="0.25">
      <c r="A8" t="s">
        <v>33</v>
      </c>
      <c r="B8" t="s">
        <v>34</v>
      </c>
      <c r="C8" t="s">
        <v>293</v>
      </c>
      <c r="D8" t="s">
        <v>170</v>
      </c>
      <c r="E8" t="s">
        <v>37</v>
      </c>
      <c r="F8" t="s">
        <v>20</v>
      </c>
      <c r="G8">
        <v>38458</v>
      </c>
      <c r="H8">
        <v>2038</v>
      </c>
      <c r="I8">
        <v>1108</v>
      </c>
      <c r="J8">
        <v>210</v>
      </c>
      <c r="K8">
        <v>8793.31</v>
      </c>
      <c r="L8">
        <v>73457.509999999995</v>
      </c>
      <c r="M8">
        <v>132</v>
      </c>
      <c r="N8">
        <v>23</v>
      </c>
      <c r="O8" t="s">
        <v>23</v>
      </c>
    </row>
    <row r="9" spans="1:15" x14ac:dyDescent="0.25">
      <c r="A9" t="s">
        <v>15</v>
      </c>
      <c r="B9" t="s">
        <v>16</v>
      </c>
      <c r="C9" t="s">
        <v>293</v>
      </c>
      <c r="D9" t="s">
        <v>25</v>
      </c>
      <c r="E9" t="s">
        <v>19</v>
      </c>
      <c r="F9" t="s">
        <v>55</v>
      </c>
      <c r="G9">
        <v>6365</v>
      </c>
      <c r="H9">
        <v>146</v>
      </c>
      <c r="I9">
        <v>79</v>
      </c>
      <c r="J9">
        <v>18</v>
      </c>
      <c r="K9">
        <v>1290.8800000000001</v>
      </c>
      <c r="L9">
        <v>8712.98</v>
      </c>
      <c r="M9">
        <v>10</v>
      </c>
      <c r="N9">
        <v>18</v>
      </c>
      <c r="O9" t="s">
        <v>43</v>
      </c>
    </row>
    <row r="10" spans="1:15" x14ac:dyDescent="0.25">
      <c r="A10" t="s">
        <v>44</v>
      </c>
      <c r="B10" t="s">
        <v>45</v>
      </c>
      <c r="C10" t="s">
        <v>293</v>
      </c>
      <c r="D10" t="s">
        <v>25</v>
      </c>
      <c r="E10" t="s">
        <v>19</v>
      </c>
      <c r="F10" t="s">
        <v>51</v>
      </c>
      <c r="G10">
        <v>6639</v>
      </c>
      <c r="H10">
        <v>213</v>
      </c>
      <c r="I10">
        <v>89</v>
      </c>
      <c r="J10">
        <v>26</v>
      </c>
      <c r="K10">
        <v>2286.33</v>
      </c>
      <c r="L10">
        <v>14066.88</v>
      </c>
      <c r="M10">
        <v>12</v>
      </c>
      <c r="N10">
        <v>26</v>
      </c>
      <c r="O10" t="s">
        <v>23</v>
      </c>
    </row>
    <row r="11" spans="1:15" x14ac:dyDescent="0.25">
      <c r="A11" t="s">
        <v>52</v>
      </c>
      <c r="B11" t="s">
        <v>53</v>
      </c>
      <c r="C11" t="s">
        <v>293</v>
      </c>
      <c r="D11" t="s">
        <v>89</v>
      </c>
      <c r="E11" t="s">
        <v>37</v>
      </c>
      <c r="F11" t="s">
        <v>20</v>
      </c>
      <c r="G11">
        <v>63042</v>
      </c>
      <c r="H11">
        <v>3993</v>
      </c>
      <c r="I11">
        <v>2058</v>
      </c>
      <c r="J11">
        <v>541</v>
      </c>
      <c r="K11">
        <v>1437.31</v>
      </c>
      <c r="L11">
        <v>207168.09</v>
      </c>
      <c r="M11">
        <v>393</v>
      </c>
      <c r="N11">
        <v>21</v>
      </c>
      <c r="O11" t="s">
        <v>21</v>
      </c>
    </row>
    <row r="12" spans="1:15" x14ac:dyDescent="0.25">
      <c r="A12" t="s">
        <v>92</v>
      </c>
      <c r="B12" t="s">
        <v>93</v>
      </c>
      <c r="C12" t="s">
        <v>316</v>
      </c>
      <c r="D12" t="s">
        <v>95</v>
      </c>
      <c r="E12" t="s">
        <v>31</v>
      </c>
      <c r="F12" t="s">
        <v>51</v>
      </c>
      <c r="G12">
        <v>77690</v>
      </c>
      <c r="H12">
        <v>459</v>
      </c>
      <c r="I12">
        <v>187</v>
      </c>
      <c r="J12">
        <v>9</v>
      </c>
      <c r="K12">
        <v>877.09</v>
      </c>
      <c r="L12">
        <v>1638.77</v>
      </c>
      <c r="M12">
        <v>3</v>
      </c>
      <c r="N12">
        <v>12</v>
      </c>
      <c r="O12" t="s">
        <v>43</v>
      </c>
    </row>
    <row r="13" spans="1:15" x14ac:dyDescent="0.25">
      <c r="A13" t="s">
        <v>178</v>
      </c>
      <c r="B13" t="s">
        <v>179</v>
      </c>
      <c r="C13" t="s">
        <v>316</v>
      </c>
      <c r="D13" t="s">
        <v>95</v>
      </c>
      <c r="E13" t="s">
        <v>64</v>
      </c>
      <c r="F13" t="s">
        <v>55</v>
      </c>
      <c r="G13">
        <v>83723</v>
      </c>
      <c r="H13">
        <v>506</v>
      </c>
      <c r="I13">
        <v>169</v>
      </c>
      <c r="J13">
        <v>10</v>
      </c>
      <c r="K13">
        <v>941.03</v>
      </c>
      <c r="L13">
        <v>1726.4</v>
      </c>
      <c r="M13">
        <v>4</v>
      </c>
      <c r="N13">
        <v>24</v>
      </c>
      <c r="O13" t="s">
        <v>23</v>
      </c>
    </row>
    <row r="14" spans="1:15" x14ac:dyDescent="0.25">
      <c r="A14" t="s">
        <v>178</v>
      </c>
      <c r="B14" t="s">
        <v>179</v>
      </c>
      <c r="C14" t="s">
        <v>316</v>
      </c>
      <c r="D14" t="s">
        <v>95</v>
      </c>
      <c r="E14" t="s">
        <v>64</v>
      </c>
      <c r="F14" t="s">
        <v>51</v>
      </c>
      <c r="G14">
        <v>44091</v>
      </c>
      <c r="H14">
        <v>626</v>
      </c>
      <c r="I14">
        <v>220</v>
      </c>
      <c r="J14">
        <v>16</v>
      </c>
      <c r="K14">
        <v>1938.13</v>
      </c>
      <c r="L14">
        <v>2242.2800000000002</v>
      </c>
      <c r="M14">
        <v>6</v>
      </c>
      <c r="N14">
        <v>7</v>
      </c>
      <c r="O14" t="s">
        <v>23</v>
      </c>
    </row>
    <row r="15" spans="1:15" x14ac:dyDescent="0.25">
      <c r="A15" t="s">
        <v>98</v>
      </c>
      <c r="B15" t="s">
        <v>99</v>
      </c>
      <c r="C15" t="s">
        <v>316</v>
      </c>
      <c r="D15" t="s">
        <v>68</v>
      </c>
      <c r="E15" t="s">
        <v>42</v>
      </c>
      <c r="F15" t="s">
        <v>55</v>
      </c>
      <c r="G15">
        <v>14212</v>
      </c>
      <c r="H15">
        <v>1528</v>
      </c>
      <c r="I15">
        <v>455</v>
      </c>
      <c r="J15">
        <v>243</v>
      </c>
      <c r="K15">
        <v>1128.0899999999999</v>
      </c>
      <c r="L15">
        <v>61289.04</v>
      </c>
      <c r="M15">
        <v>180</v>
      </c>
      <c r="N15">
        <v>15</v>
      </c>
      <c r="O15" t="s">
        <v>23</v>
      </c>
    </row>
    <row r="16" spans="1:15" x14ac:dyDescent="0.25">
      <c r="A16" t="s">
        <v>33</v>
      </c>
      <c r="B16" t="s">
        <v>34</v>
      </c>
      <c r="C16" t="s">
        <v>316</v>
      </c>
      <c r="D16" t="s">
        <v>170</v>
      </c>
      <c r="E16" t="s">
        <v>37</v>
      </c>
      <c r="F16" t="s">
        <v>51</v>
      </c>
      <c r="G16">
        <v>13398</v>
      </c>
      <c r="H16">
        <v>812</v>
      </c>
      <c r="I16">
        <v>329</v>
      </c>
      <c r="J16">
        <v>106</v>
      </c>
      <c r="K16">
        <v>2554.5500000000002</v>
      </c>
      <c r="L16">
        <v>28926.75</v>
      </c>
      <c r="M16">
        <v>66</v>
      </c>
      <c r="N16">
        <v>27</v>
      </c>
      <c r="O16" t="s">
        <v>43</v>
      </c>
    </row>
    <row r="17" spans="1:15" x14ac:dyDescent="0.25">
      <c r="A17" t="s">
        <v>47</v>
      </c>
      <c r="B17" t="s">
        <v>48</v>
      </c>
      <c r="C17" t="s">
        <v>316</v>
      </c>
      <c r="D17" t="s">
        <v>106</v>
      </c>
      <c r="E17" t="s">
        <v>37</v>
      </c>
      <c r="F17" t="s">
        <v>20</v>
      </c>
      <c r="G17">
        <v>42710</v>
      </c>
      <c r="H17">
        <v>1654</v>
      </c>
      <c r="I17">
        <v>628</v>
      </c>
      <c r="J17">
        <v>111</v>
      </c>
      <c r="K17">
        <v>3713.59</v>
      </c>
      <c r="L17">
        <v>26778.07</v>
      </c>
      <c r="M17">
        <v>72</v>
      </c>
      <c r="N17">
        <v>19</v>
      </c>
      <c r="O17" t="s">
        <v>23</v>
      </c>
    </row>
    <row r="18" spans="1:15" x14ac:dyDescent="0.25">
      <c r="A18" t="s">
        <v>27</v>
      </c>
      <c r="B18" t="s">
        <v>28</v>
      </c>
      <c r="C18" t="s">
        <v>316</v>
      </c>
      <c r="D18" t="s">
        <v>89</v>
      </c>
      <c r="E18" t="s">
        <v>31</v>
      </c>
      <c r="F18" t="s">
        <v>20</v>
      </c>
      <c r="G18">
        <v>48731</v>
      </c>
      <c r="H18">
        <v>3547</v>
      </c>
      <c r="I18">
        <v>1675</v>
      </c>
      <c r="J18">
        <v>482</v>
      </c>
      <c r="K18">
        <v>1141.31</v>
      </c>
      <c r="L18">
        <v>179802.77</v>
      </c>
      <c r="M18">
        <v>387</v>
      </c>
      <c r="N18">
        <v>15</v>
      </c>
      <c r="O18" t="s">
        <v>23</v>
      </c>
    </row>
    <row r="19" spans="1:15" x14ac:dyDescent="0.25">
      <c r="A19" t="s">
        <v>52</v>
      </c>
      <c r="B19" t="s">
        <v>53</v>
      </c>
      <c r="C19" t="s">
        <v>316</v>
      </c>
      <c r="D19" t="s">
        <v>89</v>
      </c>
      <c r="E19" t="s">
        <v>37</v>
      </c>
      <c r="F19" t="s">
        <v>55</v>
      </c>
      <c r="G19">
        <v>56681</v>
      </c>
      <c r="H19">
        <v>2919</v>
      </c>
      <c r="I19">
        <v>879</v>
      </c>
      <c r="J19">
        <v>290</v>
      </c>
      <c r="K19">
        <v>968.97</v>
      </c>
      <c r="L19">
        <v>85379.520000000004</v>
      </c>
      <c r="M19">
        <v>222</v>
      </c>
      <c r="N19">
        <v>11</v>
      </c>
      <c r="O19" t="s">
        <v>43</v>
      </c>
    </row>
    <row r="20" spans="1:15" x14ac:dyDescent="0.25">
      <c r="A20" t="s">
        <v>129</v>
      </c>
      <c r="B20" t="s">
        <v>130</v>
      </c>
      <c r="C20" t="s">
        <v>316</v>
      </c>
      <c r="D20" t="s">
        <v>82</v>
      </c>
      <c r="E20" t="s">
        <v>31</v>
      </c>
      <c r="F20" t="s">
        <v>55</v>
      </c>
      <c r="G20">
        <v>29024</v>
      </c>
      <c r="H20">
        <v>630</v>
      </c>
      <c r="I20">
        <v>178</v>
      </c>
      <c r="J20">
        <v>37</v>
      </c>
      <c r="K20">
        <v>1438.79</v>
      </c>
      <c r="L20">
        <v>7489.84</v>
      </c>
      <c r="M20">
        <v>18</v>
      </c>
      <c r="N20">
        <v>12</v>
      </c>
      <c r="O20" t="s">
        <v>43</v>
      </c>
    </row>
    <row r="21" spans="1:15" x14ac:dyDescent="0.25">
      <c r="A21" t="s">
        <v>72</v>
      </c>
      <c r="B21" t="s">
        <v>73</v>
      </c>
      <c r="C21" t="s">
        <v>348</v>
      </c>
      <c r="D21" t="s">
        <v>70</v>
      </c>
      <c r="E21" t="s">
        <v>31</v>
      </c>
      <c r="F21" t="s">
        <v>51</v>
      </c>
      <c r="G21">
        <v>51280</v>
      </c>
      <c r="H21">
        <v>1603</v>
      </c>
      <c r="I21">
        <v>655</v>
      </c>
      <c r="J21">
        <v>174</v>
      </c>
      <c r="K21">
        <v>3785.86</v>
      </c>
      <c r="L21">
        <v>37629.06</v>
      </c>
      <c r="M21">
        <v>110</v>
      </c>
      <c r="N21">
        <v>22</v>
      </c>
      <c r="O21" t="s">
        <v>23</v>
      </c>
    </row>
    <row r="22" spans="1:15" x14ac:dyDescent="0.25">
      <c r="A22" t="s">
        <v>38</v>
      </c>
      <c r="B22" t="s">
        <v>39</v>
      </c>
      <c r="C22" t="s">
        <v>348</v>
      </c>
      <c r="D22" t="s">
        <v>106</v>
      </c>
      <c r="E22" t="s">
        <v>42</v>
      </c>
      <c r="F22" t="s">
        <v>32</v>
      </c>
      <c r="G22">
        <v>45253</v>
      </c>
      <c r="H22">
        <v>1732</v>
      </c>
      <c r="I22">
        <v>942</v>
      </c>
      <c r="J22">
        <v>127</v>
      </c>
      <c r="K22">
        <v>5194.7299999999996</v>
      </c>
      <c r="L22">
        <v>24000.81</v>
      </c>
      <c r="M22">
        <v>87</v>
      </c>
      <c r="N22">
        <v>24</v>
      </c>
      <c r="O22" t="s">
        <v>23</v>
      </c>
    </row>
    <row r="23" spans="1:15" x14ac:dyDescent="0.25">
      <c r="A23" t="s">
        <v>47</v>
      </c>
      <c r="B23" t="s">
        <v>48</v>
      </c>
      <c r="C23" t="s">
        <v>348</v>
      </c>
      <c r="D23" t="s">
        <v>106</v>
      </c>
      <c r="E23" t="s">
        <v>37</v>
      </c>
      <c r="F23" t="s">
        <v>26</v>
      </c>
      <c r="G23">
        <v>42004</v>
      </c>
      <c r="H23">
        <v>1952</v>
      </c>
      <c r="I23">
        <v>571</v>
      </c>
      <c r="J23">
        <v>131</v>
      </c>
      <c r="K23">
        <v>6375.8</v>
      </c>
      <c r="L23">
        <v>28649.41</v>
      </c>
      <c r="M23">
        <v>75</v>
      </c>
      <c r="N23">
        <v>17</v>
      </c>
      <c r="O23" t="s">
        <v>23</v>
      </c>
    </row>
    <row r="24" spans="1:15" x14ac:dyDescent="0.25">
      <c r="A24" t="s">
        <v>47</v>
      </c>
      <c r="B24" t="s">
        <v>48</v>
      </c>
      <c r="C24" t="s">
        <v>348</v>
      </c>
      <c r="D24" t="s">
        <v>106</v>
      </c>
      <c r="E24" t="s">
        <v>37</v>
      </c>
      <c r="F24" t="s">
        <v>32</v>
      </c>
      <c r="G24">
        <v>39153</v>
      </c>
      <c r="H24">
        <v>1817</v>
      </c>
      <c r="I24">
        <v>507</v>
      </c>
      <c r="J24">
        <v>132</v>
      </c>
      <c r="K24">
        <v>4119.33</v>
      </c>
      <c r="L24">
        <v>31551.41</v>
      </c>
      <c r="M24">
        <v>82</v>
      </c>
      <c r="N24">
        <v>7</v>
      </c>
      <c r="O24" t="s">
        <v>43</v>
      </c>
    </row>
    <row r="25" spans="1:15" x14ac:dyDescent="0.25">
      <c r="A25" t="s">
        <v>44</v>
      </c>
      <c r="B25" t="s">
        <v>45</v>
      </c>
      <c r="C25" t="s">
        <v>348</v>
      </c>
      <c r="D25" t="s">
        <v>25</v>
      </c>
      <c r="E25" t="s">
        <v>19</v>
      </c>
      <c r="F25" t="s">
        <v>51</v>
      </c>
      <c r="G25">
        <v>5887</v>
      </c>
      <c r="H25">
        <v>160</v>
      </c>
      <c r="I25">
        <v>77</v>
      </c>
      <c r="J25">
        <v>12</v>
      </c>
      <c r="K25">
        <v>1530.97</v>
      </c>
      <c r="L25">
        <v>5458.16</v>
      </c>
      <c r="M25">
        <v>4</v>
      </c>
      <c r="N25">
        <v>17</v>
      </c>
      <c r="O25" t="s">
        <v>43</v>
      </c>
    </row>
    <row r="26" spans="1:15" x14ac:dyDescent="0.25">
      <c r="A26" t="s">
        <v>44</v>
      </c>
      <c r="B26" t="s">
        <v>45</v>
      </c>
      <c r="C26" t="s">
        <v>348</v>
      </c>
      <c r="D26" t="s">
        <v>25</v>
      </c>
      <c r="E26" t="s">
        <v>19</v>
      </c>
      <c r="F26" t="s">
        <v>51</v>
      </c>
      <c r="G26">
        <v>8273</v>
      </c>
      <c r="H26">
        <v>201</v>
      </c>
      <c r="I26">
        <v>100</v>
      </c>
      <c r="J26">
        <v>22</v>
      </c>
      <c r="K26">
        <v>1896.22</v>
      </c>
      <c r="L26">
        <v>15924.7</v>
      </c>
      <c r="M26">
        <v>12</v>
      </c>
      <c r="N26">
        <v>18</v>
      </c>
      <c r="O26" t="s">
        <v>43</v>
      </c>
    </row>
    <row r="27" spans="1:15" x14ac:dyDescent="0.25">
      <c r="A27" t="s">
        <v>44</v>
      </c>
      <c r="B27" t="s">
        <v>45</v>
      </c>
      <c r="C27" t="s">
        <v>348</v>
      </c>
      <c r="D27" t="s">
        <v>25</v>
      </c>
      <c r="E27" t="s">
        <v>19</v>
      </c>
      <c r="F27" t="s">
        <v>51</v>
      </c>
      <c r="G27">
        <v>15748</v>
      </c>
      <c r="H27">
        <v>274</v>
      </c>
      <c r="I27">
        <v>88</v>
      </c>
      <c r="J27">
        <v>26</v>
      </c>
      <c r="K27">
        <v>2448.33</v>
      </c>
      <c r="L27">
        <v>14926.52</v>
      </c>
      <c r="M27">
        <v>14</v>
      </c>
      <c r="N27">
        <v>9</v>
      </c>
      <c r="O27" t="s">
        <v>23</v>
      </c>
    </row>
    <row r="28" spans="1:15" x14ac:dyDescent="0.25">
      <c r="A28" t="s">
        <v>98</v>
      </c>
      <c r="B28" t="s">
        <v>99</v>
      </c>
      <c r="C28" t="s">
        <v>200</v>
      </c>
      <c r="D28" t="s">
        <v>68</v>
      </c>
      <c r="E28" t="s">
        <v>42</v>
      </c>
      <c r="F28" t="s">
        <v>20</v>
      </c>
      <c r="G28">
        <v>10293</v>
      </c>
      <c r="H28">
        <v>1510</v>
      </c>
      <c r="I28">
        <v>456</v>
      </c>
      <c r="J28">
        <v>330</v>
      </c>
      <c r="K28">
        <v>492.34</v>
      </c>
      <c r="L28">
        <v>121733.51</v>
      </c>
      <c r="M28">
        <v>239</v>
      </c>
      <c r="N28">
        <v>22</v>
      </c>
      <c r="O28" t="s">
        <v>21</v>
      </c>
    </row>
    <row r="29" spans="1:15" x14ac:dyDescent="0.25">
      <c r="A29" t="s">
        <v>60</v>
      </c>
      <c r="B29" t="s">
        <v>61</v>
      </c>
      <c r="C29" t="s">
        <v>200</v>
      </c>
      <c r="D29" t="s">
        <v>70</v>
      </c>
      <c r="E29" t="s">
        <v>64</v>
      </c>
      <c r="F29" t="s">
        <v>20</v>
      </c>
      <c r="G29">
        <v>49932</v>
      </c>
      <c r="H29">
        <v>1466</v>
      </c>
      <c r="I29">
        <v>398</v>
      </c>
      <c r="J29">
        <v>118</v>
      </c>
      <c r="K29">
        <v>4299.6899999999996</v>
      </c>
      <c r="L29">
        <v>22240.959999999999</v>
      </c>
      <c r="M29">
        <v>68</v>
      </c>
      <c r="N29">
        <v>8</v>
      </c>
      <c r="O29" t="s">
        <v>43</v>
      </c>
    </row>
    <row r="30" spans="1:15" x14ac:dyDescent="0.25">
      <c r="A30" t="s">
        <v>33</v>
      </c>
      <c r="B30" t="s">
        <v>34</v>
      </c>
      <c r="C30" t="s">
        <v>200</v>
      </c>
      <c r="D30" t="s">
        <v>170</v>
      </c>
      <c r="E30" t="s">
        <v>37</v>
      </c>
      <c r="F30" t="s">
        <v>20</v>
      </c>
      <c r="G30">
        <v>29499</v>
      </c>
      <c r="H30">
        <v>1533</v>
      </c>
      <c r="I30">
        <v>743</v>
      </c>
      <c r="J30">
        <v>178</v>
      </c>
      <c r="K30">
        <v>5851.84</v>
      </c>
      <c r="L30">
        <v>57495.41</v>
      </c>
      <c r="M30">
        <v>124</v>
      </c>
      <c r="N30">
        <v>24</v>
      </c>
      <c r="O30" t="s">
        <v>43</v>
      </c>
    </row>
    <row r="31" spans="1:15" x14ac:dyDescent="0.25">
      <c r="A31" t="s">
        <v>33</v>
      </c>
      <c r="B31" t="s">
        <v>34</v>
      </c>
      <c r="C31" t="s">
        <v>200</v>
      </c>
      <c r="D31" t="s">
        <v>170</v>
      </c>
      <c r="E31" t="s">
        <v>37</v>
      </c>
      <c r="F31" t="s">
        <v>51</v>
      </c>
      <c r="G31">
        <v>27716</v>
      </c>
      <c r="H31">
        <v>1104</v>
      </c>
      <c r="I31">
        <v>591</v>
      </c>
      <c r="J31">
        <v>117</v>
      </c>
      <c r="K31">
        <v>4175.5</v>
      </c>
      <c r="L31">
        <v>29260.1</v>
      </c>
      <c r="M31">
        <v>74</v>
      </c>
      <c r="N31">
        <v>30</v>
      </c>
      <c r="O31" t="s">
        <v>43</v>
      </c>
    </row>
    <row r="32" spans="1:15" x14ac:dyDescent="0.25">
      <c r="A32" t="s">
        <v>15</v>
      </c>
      <c r="B32" t="s">
        <v>16</v>
      </c>
      <c r="C32" t="s">
        <v>200</v>
      </c>
      <c r="D32" t="s">
        <v>25</v>
      </c>
      <c r="E32" t="s">
        <v>19</v>
      </c>
      <c r="F32" t="s">
        <v>32</v>
      </c>
      <c r="G32">
        <v>10451</v>
      </c>
      <c r="H32">
        <v>362</v>
      </c>
      <c r="I32">
        <v>197</v>
      </c>
      <c r="J32">
        <v>33</v>
      </c>
      <c r="K32">
        <v>3637.11</v>
      </c>
      <c r="L32">
        <v>21647.1</v>
      </c>
      <c r="M32">
        <v>14</v>
      </c>
      <c r="N32">
        <v>20</v>
      </c>
      <c r="O32" t="s">
        <v>23</v>
      </c>
    </row>
    <row r="33" spans="1:15" x14ac:dyDescent="0.25">
      <c r="A33" t="s">
        <v>15</v>
      </c>
      <c r="B33" t="s">
        <v>16</v>
      </c>
      <c r="C33" t="s">
        <v>200</v>
      </c>
      <c r="D33" t="s">
        <v>25</v>
      </c>
      <c r="E33" t="s">
        <v>19</v>
      </c>
      <c r="F33" t="s">
        <v>32</v>
      </c>
      <c r="G33">
        <v>10353</v>
      </c>
      <c r="H33">
        <v>241</v>
      </c>
      <c r="I33">
        <v>73</v>
      </c>
      <c r="J33">
        <v>28</v>
      </c>
      <c r="K33">
        <v>1875.07</v>
      </c>
      <c r="L33">
        <v>19080.68</v>
      </c>
      <c r="M33">
        <v>17</v>
      </c>
      <c r="N33">
        <v>24</v>
      </c>
      <c r="O33" t="s">
        <v>21</v>
      </c>
    </row>
    <row r="34" spans="1:15" x14ac:dyDescent="0.25">
      <c r="A34" t="s">
        <v>15</v>
      </c>
      <c r="B34" t="s">
        <v>16</v>
      </c>
      <c r="C34" t="s">
        <v>200</v>
      </c>
      <c r="D34" t="s">
        <v>25</v>
      </c>
      <c r="E34" t="s">
        <v>19</v>
      </c>
      <c r="F34" t="s">
        <v>20</v>
      </c>
      <c r="G34">
        <v>15998</v>
      </c>
      <c r="H34">
        <v>338</v>
      </c>
      <c r="I34">
        <v>147</v>
      </c>
      <c r="J34">
        <v>40</v>
      </c>
      <c r="K34">
        <v>3073.39</v>
      </c>
      <c r="L34">
        <v>23598.54</v>
      </c>
      <c r="M34">
        <v>20</v>
      </c>
      <c r="N34">
        <v>28</v>
      </c>
      <c r="O34" t="s">
        <v>43</v>
      </c>
    </row>
    <row r="35" spans="1:15" x14ac:dyDescent="0.25">
      <c r="A35" t="s">
        <v>44</v>
      </c>
      <c r="B35" t="s">
        <v>45</v>
      </c>
      <c r="C35" t="s">
        <v>200</v>
      </c>
      <c r="D35" t="s">
        <v>25</v>
      </c>
      <c r="E35" t="s">
        <v>19</v>
      </c>
      <c r="F35" t="s">
        <v>55</v>
      </c>
      <c r="G35">
        <v>13598</v>
      </c>
      <c r="H35">
        <v>250</v>
      </c>
      <c r="I35">
        <v>102</v>
      </c>
      <c r="J35">
        <v>19</v>
      </c>
      <c r="K35">
        <v>2234.14</v>
      </c>
      <c r="L35">
        <v>9725.61</v>
      </c>
      <c r="M35">
        <v>10</v>
      </c>
      <c r="N35">
        <v>16</v>
      </c>
      <c r="O35" t="s">
        <v>43</v>
      </c>
    </row>
    <row r="36" spans="1:15" x14ac:dyDescent="0.25">
      <c r="A36" t="s">
        <v>129</v>
      </c>
      <c r="B36" t="s">
        <v>130</v>
      </c>
      <c r="C36" t="s">
        <v>200</v>
      </c>
      <c r="D36" t="s">
        <v>82</v>
      </c>
      <c r="E36" t="s">
        <v>31</v>
      </c>
      <c r="F36" t="s">
        <v>51</v>
      </c>
      <c r="G36">
        <v>55860</v>
      </c>
      <c r="H36">
        <v>657</v>
      </c>
      <c r="I36">
        <v>327</v>
      </c>
      <c r="J36">
        <v>21</v>
      </c>
      <c r="K36">
        <v>1252.6600000000001</v>
      </c>
      <c r="L36">
        <v>5016.58</v>
      </c>
      <c r="M36">
        <v>12</v>
      </c>
      <c r="N36">
        <v>25</v>
      </c>
      <c r="O36" t="s">
        <v>21</v>
      </c>
    </row>
    <row r="37" spans="1:15" x14ac:dyDescent="0.25">
      <c r="A37" t="s">
        <v>92</v>
      </c>
      <c r="B37" t="s">
        <v>93</v>
      </c>
      <c r="C37" t="s">
        <v>157</v>
      </c>
      <c r="D37" t="s">
        <v>95</v>
      </c>
      <c r="E37" t="s">
        <v>31</v>
      </c>
      <c r="F37" t="s">
        <v>20</v>
      </c>
      <c r="G37">
        <v>60653</v>
      </c>
      <c r="H37">
        <v>559</v>
      </c>
      <c r="I37">
        <v>216</v>
      </c>
      <c r="J37">
        <v>20</v>
      </c>
      <c r="K37">
        <v>2072.96</v>
      </c>
      <c r="L37">
        <v>3689.95</v>
      </c>
      <c r="M37">
        <v>10</v>
      </c>
      <c r="N37">
        <v>14</v>
      </c>
      <c r="O37" t="s">
        <v>23</v>
      </c>
    </row>
    <row r="38" spans="1:15" x14ac:dyDescent="0.25">
      <c r="A38" t="s">
        <v>92</v>
      </c>
      <c r="B38" t="s">
        <v>93</v>
      </c>
      <c r="C38" t="s">
        <v>157</v>
      </c>
      <c r="D38" t="s">
        <v>95</v>
      </c>
      <c r="E38" t="s">
        <v>31</v>
      </c>
      <c r="F38" t="s">
        <v>32</v>
      </c>
      <c r="G38">
        <v>47005</v>
      </c>
      <c r="H38">
        <v>820</v>
      </c>
      <c r="I38">
        <v>321</v>
      </c>
      <c r="J38">
        <v>19</v>
      </c>
      <c r="K38">
        <v>2034.79</v>
      </c>
      <c r="L38">
        <v>2341.79</v>
      </c>
      <c r="M38">
        <v>7</v>
      </c>
      <c r="N38">
        <v>9</v>
      </c>
      <c r="O38" t="s">
        <v>43</v>
      </c>
    </row>
    <row r="39" spans="1:15" x14ac:dyDescent="0.25">
      <c r="A39" t="s">
        <v>60</v>
      </c>
      <c r="B39" t="s">
        <v>61</v>
      </c>
      <c r="C39" t="s">
        <v>157</v>
      </c>
      <c r="D39" t="s">
        <v>70</v>
      </c>
      <c r="E39" t="s">
        <v>64</v>
      </c>
      <c r="F39" t="s">
        <v>55</v>
      </c>
      <c r="G39">
        <v>47286</v>
      </c>
      <c r="H39">
        <v>2242</v>
      </c>
      <c r="I39">
        <v>595</v>
      </c>
      <c r="J39">
        <v>223</v>
      </c>
      <c r="K39">
        <v>6924.27</v>
      </c>
      <c r="L39">
        <v>55691.65</v>
      </c>
      <c r="M39">
        <v>129</v>
      </c>
      <c r="N39">
        <v>20</v>
      </c>
      <c r="O39" t="s">
        <v>23</v>
      </c>
    </row>
    <row r="40" spans="1:15" x14ac:dyDescent="0.25">
      <c r="A40" t="s">
        <v>72</v>
      </c>
      <c r="B40" t="s">
        <v>73</v>
      </c>
      <c r="C40" t="s">
        <v>157</v>
      </c>
      <c r="D40" t="s">
        <v>70</v>
      </c>
      <c r="E40" t="s">
        <v>31</v>
      </c>
      <c r="F40" t="s">
        <v>51</v>
      </c>
      <c r="G40">
        <v>16187</v>
      </c>
      <c r="H40">
        <v>535</v>
      </c>
      <c r="I40">
        <v>238</v>
      </c>
      <c r="J40">
        <v>47</v>
      </c>
      <c r="K40">
        <v>1295.3</v>
      </c>
      <c r="L40">
        <v>12561.33</v>
      </c>
      <c r="M40">
        <v>28</v>
      </c>
      <c r="N40">
        <v>23</v>
      </c>
      <c r="O40" t="s">
        <v>23</v>
      </c>
    </row>
    <row r="41" spans="1:15" x14ac:dyDescent="0.25">
      <c r="A41" t="s">
        <v>33</v>
      </c>
      <c r="B41" t="s">
        <v>34</v>
      </c>
      <c r="C41" t="s">
        <v>157</v>
      </c>
      <c r="D41" t="s">
        <v>170</v>
      </c>
      <c r="E41" t="s">
        <v>37</v>
      </c>
      <c r="F41" t="s">
        <v>32</v>
      </c>
      <c r="G41">
        <v>34476</v>
      </c>
      <c r="H41">
        <v>1244</v>
      </c>
      <c r="I41">
        <v>358</v>
      </c>
      <c r="J41">
        <v>136</v>
      </c>
      <c r="K41">
        <v>4101.41</v>
      </c>
      <c r="L41">
        <v>44025.87</v>
      </c>
      <c r="M41">
        <v>91</v>
      </c>
      <c r="N41">
        <v>12</v>
      </c>
      <c r="O41" t="s">
        <v>43</v>
      </c>
    </row>
    <row r="42" spans="1:15" x14ac:dyDescent="0.25">
      <c r="A42" t="s">
        <v>38</v>
      </c>
      <c r="B42" t="s">
        <v>39</v>
      </c>
      <c r="C42" t="s">
        <v>157</v>
      </c>
      <c r="D42" t="s">
        <v>106</v>
      </c>
      <c r="E42" t="s">
        <v>42</v>
      </c>
      <c r="F42" t="s">
        <v>26</v>
      </c>
      <c r="G42">
        <v>35243</v>
      </c>
      <c r="H42">
        <v>1356</v>
      </c>
      <c r="I42">
        <v>557</v>
      </c>
      <c r="J42">
        <v>114</v>
      </c>
      <c r="K42">
        <v>3407.02</v>
      </c>
      <c r="L42">
        <v>22838.400000000001</v>
      </c>
      <c r="M42">
        <v>74</v>
      </c>
      <c r="N42">
        <v>28</v>
      </c>
      <c r="O42" t="s">
        <v>43</v>
      </c>
    </row>
    <row r="43" spans="1:15" x14ac:dyDescent="0.25">
      <c r="A43" t="s">
        <v>47</v>
      </c>
      <c r="B43" t="s">
        <v>48</v>
      </c>
      <c r="C43" t="s">
        <v>157</v>
      </c>
      <c r="D43" t="s">
        <v>106</v>
      </c>
      <c r="E43" t="s">
        <v>37</v>
      </c>
      <c r="F43" t="s">
        <v>51</v>
      </c>
      <c r="G43">
        <v>32894</v>
      </c>
      <c r="H43">
        <v>1249</v>
      </c>
      <c r="I43">
        <v>621</v>
      </c>
      <c r="J43">
        <v>95</v>
      </c>
      <c r="K43">
        <v>2503.2600000000002</v>
      </c>
      <c r="L43">
        <v>22578.639999999999</v>
      </c>
      <c r="M43">
        <v>49</v>
      </c>
      <c r="N43">
        <v>19</v>
      </c>
      <c r="O43" t="s">
        <v>21</v>
      </c>
    </row>
    <row r="44" spans="1:15" x14ac:dyDescent="0.25">
      <c r="A44" t="s">
        <v>65</v>
      </c>
      <c r="B44" t="s">
        <v>66</v>
      </c>
      <c r="C44" t="s">
        <v>419</v>
      </c>
      <c r="D44" t="s">
        <v>68</v>
      </c>
      <c r="E44" t="s">
        <v>37</v>
      </c>
      <c r="F44" t="s">
        <v>55</v>
      </c>
      <c r="G44">
        <v>11941</v>
      </c>
      <c r="H44">
        <v>1783</v>
      </c>
      <c r="I44">
        <v>939</v>
      </c>
      <c r="J44">
        <v>372</v>
      </c>
      <c r="K44">
        <v>1108.1500000000001</v>
      </c>
      <c r="L44">
        <v>134202.16</v>
      </c>
      <c r="M44">
        <v>267</v>
      </c>
      <c r="N44">
        <v>20</v>
      </c>
      <c r="O44" t="s">
        <v>43</v>
      </c>
    </row>
    <row r="45" spans="1:15" x14ac:dyDescent="0.25">
      <c r="A45" t="s">
        <v>38</v>
      </c>
      <c r="B45" t="s">
        <v>39</v>
      </c>
      <c r="C45" t="s">
        <v>419</v>
      </c>
      <c r="D45" t="s">
        <v>106</v>
      </c>
      <c r="E45" t="s">
        <v>42</v>
      </c>
      <c r="F45" t="s">
        <v>20</v>
      </c>
      <c r="G45">
        <v>36578</v>
      </c>
      <c r="H45">
        <v>1342</v>
      </c>
      <c r="I45">
        <v>544</v>
      </c>
      <c r="J45">
        <v>93</v>
      </c>
      <c r="K45">
        <v>4594.68</v>
      </c>
      <c r="L45">
        <v>18770.189999999999</v>
      </c>
      <c r="M45">
        <v>65</v>
      </c>
      <c r="N45">
        <v>25</v>
      </c>
      <c r="O45" t="s">
        <v>21</v>
      </c>
    </row>
    <row r="46" spans="1:15" x14ac:dyDescent="0.25">
      <c r="A46" t="s">
        <v>38</v>
      </c>
      <c r="B46" t="s">
        <v>39</v>
      </c>
      <c r="C46" t="s">
        <v>419</v>
      </c>
      <c r="D46" t="s">
        <v>106</v>
      </c>
      <c r="E46" t="s">
        <v>42</v>
      </c>
      <c r="F46" t="s">
        <v>55</v>
      </c>
      <c r="G46">
        <v>49138</v>
      </c>
      <c r="H46">
        <v>2005</v>
      </c>
      <c r="I46">
        <v>842</v>
      </c>
      <c r="J46">
        <v>193</v>
      </c>
      <c r="K46">
        <v>4646.5</v>
      </c>
      <c r="L46">
        <v>33743.769999999997</v>
      </c>
      <c r="M46">
        <v>120</v>
      </c>
      <c r="N46">
        <v>15</v>
      </c>
      <c r="O46" t="s">
        <v>23</v>
      </c>
    </row>
    <row r="47" spans="1:15" x14ac:dyDescent="0.25">
      <c r="A47" t="s">
        <v>38</v>
      </c>
      <c r="B47" t="s">
        <v>39</v>
      </c>
      <c r="C47" t="s">
        <v>419</v>
      </c>
      <c r="D47" t="s">
        <v>106</v>
      </c>
      <c r="E47" t="s">
        <v>42</v>
      </c>
      <c r="F47" t="s">
        <v>32</v>
      </c>
      <c r="G47">
        <v>47488</v>
      </c>
      <c r="H47">
        <v>2328</v>
      </c>
      <c r="I47">
        <v>1183</v>
      </c>
      <c r="J47">
        <v>182</v>
      </c>
      <c r="K47">
        <v>5525.49</v>
      </c>
      <c r="L47">
        <v>38888.35</v>
      </c>
      <c r="M47">
        <v>126</v>
      </c>
      <c r="N47">
        <v>28</v>
      </c>
      <c r="O47" t="s">
        <v>23</v>
      </c>
    </row>
    <row r="48" spans="1:15" x14ac:dyDescent="0.25">
      <c r="A48" t="s">
        <v>38</v>
      </c>
      <c r="B48" t="s">
        <v>39</v>
      </c>
      <c r="C48" t="s">
        <v>419</v>
      </c>
      <c r="D48" t="s">
        <v>106</v>
      </c>
      <c r="E48" t="s">
        <v>42</v>
      </c>
      <c r="F48" t="s">
        <v>20</v>
      </c>
      <c r="G48">
        <v>19724</v>
      </c>
      <c r="H48">
        <v>1065</v>
      </c>
      <c r="I48">
        <v>499</v>
      </c>
      <c r="J48">
        <v>56</v>
      </c>
      <c r="K48">
        <v>3586.78</v>
      </c>
      <c r="L48">
        <v>10354.219999999999</v>
      </c>
      <c r="M48">
        <v>38</v>
      </c>
      <c r="N48">
        <v>12</v>
      </c>
      <c r="O48" t="s">
        <v>43</v>
      </c>
    </row>
    <row r="49" spans="1:15" x14ac:dyDescent="0.25">
      <c r="A49" t="s">
        <v>44</v>
      </c>
      <c r="B49" t="s">
        <v>45</v>
      </c>
      <c r="C49" t="s">
        <v>419</v>
      </c>
      <c r="D49" t="s">
        <v>25</v>
      </c>
      <c r="E49" t="s">
        <v>19</v>
      </c>
      <c r="F49" t="s">
        <v>20</v>
      </c>
      <c r="G49">
        <v>16268</v>
      </c>
      <c r="H49">
        <v>305</v>
      </c>
      <c r="I49">
        <v>117</v>
      </c>
      <c r="J49">
        <v>39</v>
      </c>
      <c r="K49">
        <v>3156.03</v>
      </c>
      <c r="L49">
        <v>22296.19</v>
      </c>
      <c r="M49">
        <v>25</v>
      </c>
      <c r="N49">
        <v>22</v>
      </c>
      <c r="O49" t="s">
        <v>43</v>
      </c>
    </row>
    <row r="50" spans="1:15" x14ac:dyDescent="0.25">
      <c r="A50" t="s">
        <v>27</v>
      </c>
      <c r="B50" t="s">
        <v>28</v>
      </c>
      <c r="C50" t="s">
        <v>419</v>
      </c>
      <c r="D50" t="s">
        <v>89</v>
      </c>
      <c r="E50" t="s">
        <v>31</v>
      </c>
      <c r="F50" t="s">
        <v>20</v>
      </c>
      <c r="G50">
        <v>48467</v>
      </c>
      <c r="H50">
        <v>3386</v>
      </c>
      <c r="I50">
        <v>1316</v>
      </c>
      <c r="J50">
        <v>467</v>
      </c>
      <c r="K50">
        <v>1432.95</v>
      </c>
      <c r="L50">
        <v>134297.71</v>
      </c>
      <c r="M50">
        <v>338</v>
      </c>
      <c r="N50">
        <v>14</v>
      </c>
      <c r="O50" t="s">
        <v>23</v>
      </c>
    </row>
    <row r="51" spans="1:15" x14ac:dyDescent="0.25">
      <c r="A51" t="s">
        <v>27</v>
      </c>
      <c r="B51" t="s">
        <v>28</v>
      </c>
      <c r="C51" t="s">
        <v>419</v>
      </c>
      <c r="D51" t="s">
        <v>89</v>
      </c>
      <c r="E51" t="s">
        <v>31</v>
      </c>
      <c r="F51" t="s">
        <v>20</v>
      </c>
      <c r="G51">
        <v>48744</v>
      </c>
      <c r="H51">
        <v>3258</v>
      </c>
      <c r="I51">
        <v>1017</v>
      </c>
      <c r="J51">
        <v>463</v>
      </c>
      <c r="K51">
        <v>1821.58</v>
      </c>
      <c r="L51">
        <v>149692.45000000001</v>
      </c>
      <c r="M51">
        <v>370</v>
      </c>
      <c r="N51">
        <v>15</v>
      </c>
      <c r="O51" t="s">
        <v>21</v>
      </c>
    </row>
    <row r="52" spans="1:15" x14ac:dyDescent="0.25">
      <c r="A52" t="s">
        <v>92</v>
      </c>
      <c r="B52" t="s">
        <v>93</v>
      </c>
      <c r="C52" t="s">
        <v>105</v>
      </c>
      <c r="D52" t="s">
        <v>95</v>
      </c>
      <c r="E52" t="s">
        <v>31</v>
      </c>
      <c r="F52" t="s">
        <v>26</v>
      </c>
      <c r="G52">
        <v>63019</v>
      </c>
      <c r="H52">
        <v>879</v>
      </c>
      <c r="I52">
        <v>236</v>
      </c>
      <c r="J52">
        <v>24</v>
      </c>
      <c r="K52">
        <v>2994</v>
      </c>
      <c r="L52">
        <v>3820.51</v>
      </c>
      <c r="M52">
        <v>10</v>
      </c>
      <c r="N52">
        <v>12</v>
      </c>
      <c r="O52" t="s">
        <v>43</v>
      </c>
    </row>
    <row r="53" spans="1:15" x14ac:dyDescent="0.25">
      <c r="A53" t="s">
        <v>178</v>
      </c>
      <c r="B53" t="s">
        <v>179</v>
      </c>
      <c r="C53" t="s">
        <v>105</v>
      </c>
      <c r="D53" t="s">
        <v>95</v>
      </c>
      <c r="E53" t="s">
        <v>64</v>
      </c>
      <c r="F53" t="s">
        <v>20</v>
      </c>
      <c r="G53">
        <v>97661</v>
      </c>
      <c r="H53">
        <v>1385</v>
      </c>
      <c r="I53">
        <v>493</v>
      </c>
      <c r="J53">
        <v>35</v>
      </c>
      <c r="K53">
        <v>4288</v>
      </c>
      <c r="L53">
        <v>4365.72</v>
      </c>
      <c r="M53">
        <v>12</v>
      </c>
      <c r="N53">
        <v>23</v>
      </c>
      <c r="O53" t="s">
        <v>21</v>
      </c>
    </row>
    <row r="54" spans="1:15" x14ac:dyDescent="0.25">
      <c r="A54" t="s">
        <v>98</v>
      </c>
      <c r="B54" t="s">
        <v>99</v>
      </c>
      <c r="C54" t="s">
        <v>105</v>
      </c>
      <c r="D54" t="s">
        <v>68</v>
      </c>
      <c r="E54" t="s">
        <v>42</v>
      </c>
      <c r="F54" t="s">
        <v>20</v>
      </c>
      <c r="G54">
        <v>27002</v>
      </c>
      <c r="H54">
        <v>3429</v>
      </c>
      <c r="I54">
        <v>1822</v>
      </c>
      <c r="J54">
        <v>728</v>
      </c>
      <c r="K54">
        <v>2685.21</v>
      </c>
      <c r="L54">
        <v>204665.58</v>
      </c>
      <c r="M54">
        <v>585</v>
      </c>
      <c r="N54">
        <v>9</v>
      </c>
      <c r="O54" t="s">
        <v>21</v>
      </c>
    </row>
    <row r="55" spans="1:15" x14ac:dyDescent="0.25">
      <c r="A55" t="s">
        <v>98</v>
      </c>
      <c r="B55" t="s">
        <v>99</v>
      </c>
      <c r="C55" t="s">
        <v>105</v>
      </c>
      <c r="D55" t="s">
        <v>68</v>
      </c>
      <c r="E55" t="s">
        <v>42</v>
      </c>
      <c r="F55" t="s">
        <v>51</v>
      </c>
      <c r="G55">
        <v>27253</v>
      </c>
      <c r="H55">
        <v>3177</v>
      </c>
      <c r="I55">
        <v>1517</v>
      </c>
      <c r="J55">
        <v>512</v>
      </c>
      <c r="K55">
        <v>1619.62</v>
      </c>
      <c r="L55">
        <v>116058.09</v>
      </c>
      <c r="M55">
        <v>418</v>
      </c>
      <c r="N55">
        <v>26</v>
      </c>
      <c r="O55" t="s">
        <v>43</v>
      </c>
    </row>
    <row r="56" spans="1:15" x14ac:dyDescent="0.25">
      <c r="A56" t="s">
        <v>72</v>
      </c>
      <c r="B56" t="s">
        <v>73</v>
      </c>
      <c r="C56" t="s">
        <v>105</v>
      </c>
      <c r="D56" t="s">
        <v>70</v>
      </c>
      <c r="E56" t="s">
        <v>31</v>
      </c>
      <c r="F56" t="s">
        <v>51</v>
      </c>
      <c r="G56">
        <v>40165</v>
      </c>
      <c r="H56">
        <v>1024</v>
      </c>
      <c r="I56">
        <v>332</v>
      </c>
      <c r="J56">
        <v>100</v>
      </c>
      <c r="K56">
        <v>2974.88</v>
      </c>
      <c r="L56">
        <v>24444.82</v>
      </c>
      <c r="M56">
        <v>55</v>
      </c>
      <c r="N56">
        <v>19</v>
      </c>
      <c r="O56" t="s">
        <v>23</v>
      </c>
    </row>
    <row r="57" spans="1:15" x14ac:dyDescent="0.25">
      <c r="A57" t="s">
        <v>33</v>
      </c>
      <c r="B57" t="s">
        <v>34</v>
      </c>
      <c r="C57" t="s">
        <v>105</v>
      </c>
      <c r="D57" t="s">
        <v>170</v>
      </c>
      <c r="E57" t="s">
        <v>37</v>
      </c>
      <c r="F57" t="s">
        <v>32</v>
      </c>
      <c r="G57">
        <v>17425</v>
      </c>
      <c r="H57">
        <v>838</v>
      </c>
      <c r="I57">
        <v>352</v>
      </c>
      <c r="J57">
        <v>94</v>
      </c>
      <c r="K57">
        <v>2731.52</v>
      </c>
      <c r="L57">
        <v>24155.15</v>
      </c>
      <c r="M57">
        <v>63</v>
      </c>
      <c r="N57">
        <v>18</v>
      </c>
      <c r="O57" t="s">
        <v>21</v>
      </c>
    </row>
    <row r="58" spans="1:15" x14ac:dyDescent="0.25">
      <c r="A58" t="s">
        <v>47</v>
      </c>
      <c r="B58" t="s">
        <v>48</v>
      </c>
      <c r="C58" t="s">
        <v>105</v>
      </c>
      <c r="D58" t="s">
        <v>106</v>
      </c>
      <c r="E58" t="s">
        <v>37</v>
      </c>
      <c r="F58" t="s">
        <v>20</v>
      </c>
      <c r="G58">
        <v>16408</v>
      </c>
      <c r="H58">
        <v>741</v>
      </c>
      <c r="I58">
        <v>326</v>
      </c>
      <c r="J58">
        <v>46</v>
      </c>
      <c r="K58">
        <v>1821.34</v>
      </c>
      <c r="L58">
        <v>7551.83</v>
      </c>
      <c r="M58">
        <v>26</v>
      </c>
      <c r="N58">
        <v>8</v>
      </c>
      <c r="O58" t="s">
        <v>43</v>
      </c>
    </row>
    <row r="59" spans="1:15" x14ac:dyDescent="0.25">
      <c r="A59" t="s">
        <v>47</v>
      </c>
      <c r="B59" t="s">
        <v>48</v>
      </c>
      <c r="C59" t="s">
        <v>105</v>
      </c>
      <c r="D59" t="s">
        <v>106</v>
      </c>
      <c r="E59" t="s">
        <v>37</v>
      </c>
      <c r="F59" t="s">
        <v>26</v>
      </c>
      <c r="G59">
        <v>33413</v>
      </c>
      <c r="H59">
        <v>1726</v>
      </c>
      <c r="I59">
        <v>448</v>
      </c>
      <c r="J59">
        <v>117</v>
      </c>
      <c r="K59">
        <v>4650.22</v>
      </c>
      <c r="L59">
        <v>25810.15</v>
      </c>
      <c r="M59">
        <v>72</v>
      </c>
      <c r="N59">
        <v>22</v>
      </c>
      <c r="O59" t="s">
        <v>43</v>
      </c>
    </row>
    <row r="60" spans="1:15" x14ac:dyDescent="0.25">
      <c r="A60" t="s">
        <v>52</v>
      </c>
      <c r="B60" t="s">
        <v>53</v>
      </c>
      <c r="C60" t="s">
        <v>105</v>
      </c>
      <c r="D60" t="s">
        <v>89</v>
      </c>
      <c r="E60" t="s">
        <v>37</v>
      </c>
      <c r="F60" t="s">
        <v>20</v>
      </c>
      <c r="G60">
        <v>35190</v>
      </c>
      <c r="H60">
        <v>2783</v>
      </c>
      <c r="I60">
        <v>1524</v>
      </c>
      <c r="J60">
        <v>267</v>
      </c>
      <c r="K60">
        <v>1529.87</v>
      </c>
      <c r="L60">
        <v>99787.26</v>
      </c>
      <c r="M60">
        <v>197</v>
      </c>
      <c r="N60">
        <v>18</v>
      </c>
      <c r="O60" t="s">
        <v>43</v>
      </c>
    </row>
    <row r="61" spans="1:15" x14ac:dyDescent="0.25">
      <c r="A61" t="s">
        <v>129</v>
      </c>
      <c r="B61" t="s">
        <v>130</v>
      </c>
      <c r="C61" t="s">
        <v>105</v>
      </c>
      <c r="D61" t="s">
        <v>82</v>
      </c>
      <c r="E61" t="s">
        <v>31</v>
      </c>
      <c r="F61" t="s">
        <v>51</v>
      </c>
      <c r="G61">
        <v>50035</v>
      </c>
      <c r="H61">
        <v>1009</v>
      </c>
      <c r="I61">
        <v>445</v>
      </c>
      <c r="J61">
        <v>57</v>
      </c>
      <c r="K61">
        <v>2472.34</v>
      </c>
      <c r="L61">
        <v>8783.7999999999993</v>
      </c>
      <c r="M61">
        <v>36</v>
      </c>
      <c r="N61">
        <v>21</v>
      </c>
      <c r="O61" t="s">
        <v>43</v>
      </c>
    </row>
    <row r="62" spans="1:15" x14ac:dyDescent="0.25">
      <c r="A62" t="s">
        <v>129</v>
      </c>
      <c r="B62" t="s">
        <v>130</v>
      </c>
      <c r="C62" t="s">
        <v>105</v>
      </c>
      <c r="D62" t="s">
        <v>82</v>
      </c>
      <c r="E62" t="s">
        <v>31</v>
      </c>
      <c r="F62" t="s">
        <v>51</v>
      </c>
      <c r="G62">
        <v>70518</v>
      </c>
      <c r="H62">
        <v>1396</v>
      </c>
      <c r="I62">
        <v>643</v>
      </c>
      <c r="J62">
        <v>85</v>
      </c>
      <c r="K62">
        <v>1877.04</v>
      </c>
      <c r="L62">
        <v>15981.53</v>
      </c>
      <c r="M62">
        <v>40</v>
      </c>
      <c r="N62">
        <v>17</v>
      </c>
      <c r="O62" t="s">
        <v>21</v>
      </c>
    </row>
    <row r="63" spans="1:15" x14ac:dyDescent="0.25">
      <c r="A63" t="s">
        <v>92</v>
      </c>
      <c r="B63" t="s">
        <v>93</v>
      </c>
      <c r="C63" t="s">
        <v>402</v>
      </c>
      <c r="D63" t="s">
        <v>95</v>
      </c>
      <c r="E63" t="s">
        <v>31</v>
      </c>
      <c r="F63" t="s">
        <v>51</v>
      </c>
      <c r="G63">
        <v>47173</v>
      </c>
      <c r="H63">
        <v>437</v>
      </c>
      <c r="I63">
        <v>213</v>
      </c>
      <c r="J63">
        <v>14</v>
      </c>
      <c r="K63">
        <v>1450.78</v>
      </c>
      <c r="L63">
        <v>2499.66</v>
      </c>
      <c r="M63">
        <v>6</v>
      </c>
      <c r="N63">
        <v>7</v>
      </c>
      <c r="O63" t="s">
        <v>21</v>
      </c>
    </row>
    <row r="64" spans="1:15" x14ac:dyDescent="0.25">
      <c r="A64" t="s">
        <v>65</v>
      </c>
      <c r="B64" t="s">
        <v>66</v>
      </c>
      <c r="C64" t="s">
        <v>402</v>
      </c>
      <c r="D64" t="s">
        <v>68</v>
      </c>
      <c r="E64" t="s">
        <v>37</v>
      </c>
      <c r="F64" t="s">
        <v>26</v>
      </c>
      <c r="G64">
        <v>17331</v>
      </c>
      <c r="H64">
        <v>1491</v>
      </c>
      <c r="I64">
        <v>519</v>
      </c>
      <c r="J64">
        <v>183</v>
      </c>
      <c r="K64">
        <v>922.27</v>
      </c>
      <c r="L64">
        <v>49211.46</v>
      </c>
      <c r="M64">
        <v>148</v>
      </c>
      <c r="N64">
        <v>25</v>
      </c>
      <c r="O64" t="s">
        <v>43</v>
      </c>
    </row>
    <row r="65" spans="1:15" x14ac:dyDescent="0.25">
      <c r="A65" t="s">
        <v>60</v>
      </c>
      <c r="B65" t="s">
        <v>61</v>
      </c>
      <c r="C65" t="s">
        <v>402</v>
      </c>
      <c r="D65" t="s">
        <v>70</v>
      </c>
      <c r="E65" t="s">
        <v>64</v>
      </c>
      <c r="F65" t="s">
        <v>55</v>
      </c>
      <c r="G65">
        <v>52149</v>
      </c>
      <c r="H65">
        <v>1802</v>
      </c>
      <c r="I65">
        <v>731</v>
      </c>
      <c r="J65">
        <v>122</v>
      </c>
      <c r="K65">
        <v>5342.17</v>
      </c>
      <c r="L65">
        <v>26942.48</v>
      </c>
      <c r="M65">
        <v>91</v>
      </c>
      <c r="N65">
        <v>28</v>
      </c>
      <c r="O65" t="s">
        <v>21</v>
      </c>
    </row>
    <row r="66" spans="1:15" x14ac:dyDescent="0.25">
      <c r="A66" t="s">
        <v>44</v>
      </c>
      <c r="B66" t="s">
        <v>45</v>
      </c>
      <c r="C66" t="s">
        <v>402</v>
      </c>
      <c r="D66" t="s">
        <v>25</v>
      </c>
      <c r="E66" t="s">
        <v>19</v>
      </c>
      <c r="F66" t="s">
        <v>32</v>
      </c>
      <c r="G66">
        <v>8272</v>
      </c>
      <c r="H66">
        <v>231</v>
      </c>
      <c r="I66">
        <v>118</v>
      </c>
      <c r="J66">
        <v>19</v>
      </c>
      <c r="K66">
        <v>1744.05</v>
      </c>
      <c r="L66">
        <v>10240.23</v>
      </c>
      <c r="M66">
        <v>12</v>
      </c>
      <c r="N66">
        <v>24</v>
      </c>
      <c r="O66" t="s">
        <v>43</v>
      </c>
    </row>
    <row r="67" spans="1:15" x14ac:dyDescent="0.25">
      <c r="A67" t="s">
        <v>129</v>
      </c>
      <c r="B67" t="s">
        <v>130</v>
      </c>
      <c r="C67" t="s">
        <v>402</v>
      </c>
      <c r="D67" t="s">
        <v>82</v>
      </c>
      <c r="E67" t="s">
        <v>31</v>
      </c>
      <c r="F67" t="s">
        <v>20</v>
      </c>
      <c r="G67">
        <v>44184</v>
      </c>
      <c r="H67">
        <v>467</v>
      </c>
      <c r="I67">
        <v>234</v>
      </c>
      <c r="J67">
        <v>17</v>
      </c>
      <c r="K67">
        <v>941.82</v>
      </c>
      <c r="L67">
        <v>3135.75</v>
      </c>
      <c r="M67">
        <v>10</v>
      </c>
      <c r="N67">
        <v>7</v>
      </c>
      <c r="O67" t="s">
        <v>21</v>
      </c>
    </row>
    <row r="68" spans="1:15" x14ac:dyDescent="0.25">
      <c r="A68" t="s">
        <v>92</v>
      </c>
      <c r="B68" t="s">
        <v>93</v>
      </c>
      <c r="C68" t="s">
        <v>248</v>
      </c>
      <c r="D68" t="s">
        <v>95</v>
      </c>
      <c r="E68" t="s">
        <v>31</v>
      </c>
      <c r="F68" t="s">
        <v>51</v>
      </c>
      <c r="G68">
        <v>65808</v>
      </c>
      <c r="H68">
        <v>781</v>
      </c>
      <c r="I68">
        <v>375</v>
      </c>
      <c r="J68">
        <v>20</v>
      </c>
      <c r="K68">
        <v>2907.39</v>
      </c>
      <c r="L68">
        <v>3413.47</v>
      </c>
      <c r="M68">
        <v>7</v>
      </c>
      <c r="N68">
        <v>11</v>
      </c>
      <c r="O68" t="s">
        <v>23</v>
      </c>
    </row>
    <row r="69" spans="1:15" x14ac:dyDescent="0.25">
      <c r="A69" t="s">
        <v>98</v>
      </c>
      <c r="B69" t="s">
        <v>99</v>
      </c>
      <c r="C69" t="s">
        <v>248</v>
      </c>
      <c r="D69" t="s">
        <v>68</v>
      </c>
      <c r="E69" t="s">
        <v>42</v>
      </c>
      <c r="F69" t="s">
        <v>20</v>
      </c>
      <c r="G69">
        <v>14581</v>
      </c>
      <c r="H69">
        <v>1564</v>
      </c>
      <c r="I69">
        <v>427</v>
      </c>
      <c r="J69">
        <v>206</v>
      </c>
      <c r="K69">
        <v>1025.21</v>
      </c>
      <c r="L69">
        <v>77931.149999999994</v>
      </c>
      <c r="M69">
        <v>158</v>
      </c>
      <c r="N69">
        <v>19</v>
      </c>
      <c r="O69" t="s">
        <v>23</v>
      </c>
    </row>
    <row r="70" spans="1:15" x14ac:dyDescent="0.25">
      <c r="A70" t="s">
        <v>60</v>
      </c>
      <c r="B70" t="s">
        <v>61</v>
      </c>
      <c r="C70" t="s">
        <v>248</v>
      </c>
      <c r="D70" t="s">
        <v>70</v>
      </c>
      <c r="E70" t="s">
        <v>64</v>
      </c>
      <c r="F70" t="s">
        <v>51</v>
      </c>
      <c r="G70">
        <v>42376</v>
      </c>
      <c r="H70">
        <v>2110</v>
      </c>
      <c r="I70">
        <v>1099</v>
      </c>
      <c r="J70">
        <v>153</v>
      </c>
      <c r="K70">
        <v>4475.03</v>
      </c>
      <c r="L70">
        <v>35395.370000000003</v>
      </c>
      <c r="M70">
        <v>114</v>
      </c>
      <c r="N70">
        <v>25</v>
      </c>
      <c r="O70" t="s">
        <v>43</v>
      </c>
    </row>
    <row r="71" spans="1:15" x14ac:dyDescent="0.25">
      <c r="A71" t="s">
        <v>60</v>
      </c>
      <c r="B71" t="s">
        <v>61</v>
      </c>
      <c r="C71" t="s">
        <v>248</v>
      </c>
      <c r="D71" t="s">
        <v>70</v>
      </c>
      <c r="E71" t="s">
        <v>64</v>
      </c>
      <c r="F71" t="s">
        <v>51</v>
      </c>
      <c r="G71">
        <v>62453</v>
      </c>
      <c r="H71">
        <v>3017</v>
      </c>
      <c r="I71">
        <v>1099</v>
      </c>
      <c r="J71">
        <v>202</v>
      </c>
      <c r="K71">
        <v>6425.1</v>
      </c>
      <c r="L71">
        <v>38456.61</v>
      </c>
      <c r="M71">
        <v>120</v>
      </c>
      <c r="N71">
        <v>12</v>
      </c>
      <c r="O71" t="s">
        <v>21</v>
      </c>
    </row>
    <row r="72" spans="1:15" x14ac:dyDescent="0.25">
      <c r="A72" t="s">
        <v>38</v>
      </c>
      <c r="B72" t="s">
        <v>39</v>
      </c>
      <c r="C72" t="s">
        <v>248</v>
      </c>
      <c r="D72" t="s">
        <v>106</v>
      </c>
      <c r="E72" t="s">
        <v>42</v>
      </c>
      <c r="F72" t="s">
        <v>55</v>
      </c>
      <c r="G72">
        <v>25823</v>
      </c>
      <c r="H72">
        <v>817</v>
      </c>
      <c r="I72">
        <v>318</v>
      </c>
      <c r="J72">
        <v>74</v>
      </c>
      <c r="K72">
        <v>2059.9</v>
      </c>
      <c r="L72">
        <v>13208.36</v>
      </c>
      <c r="M72">
        <v>41</v>
      </c>
      <c r="N72">
        <v>10</v>
      </c>
      <c r="O72" t="s">
        <v>23</v>
      </c>
    </row>
    <row r="73" spans="1:15" x14ac:dyDescent="0.25">
      <c r="A73" t="s">
        <v>38</v>
      </c>
      <c r="B73" t="s">
        <v>39</v>
      </c>
      <c r="C73" t="s">
        <v>248</v>
      </c>
      <c r="D73" t="s">
        <v>106</v>
      </c>
      <c r="E73" t="s">
        <v>42</v>
      </c>
      <c r="F73" t="s">
        <v>20</v>
      </c>
      <c r="G73">
        <v>19885</v>
      </c>
      <c r="H73">
        <v>966</v>
      </c>
      <c r="I73">
        <v>431</v>
      </c>
      <c r="J73">
        <v>89</v>
      </c>
      <c r="K73">
        <v>1959.06</v>
      </c>
      <c r="L73">
        <v>20215.02</v>
      </c>
      <c r="M73">
        <v>60</v>
      </c>
      <c r="N73">
        <v>20</v>
      </c>
      <c r="O73" t="s">
        <v>23</v>
      </c>
    </row>
    <row r="74" spans="1:15" x14ac:dyDescent="0.25">
      <c r="A74" t="s">
        <v>15</v>
      </c>
      <c r="B74" t="s">
        <v>16</v>
      </c>
      <c r="C74" t="s">
        <v>248</v>
      </c>
      <c r="D74" t="s">
        <v>25</v>
      </c>
      <c r="E74" t="s">
        <v>19</v>
      </c>
      <c r="F74" t="s">
        <v>20</v>
      </c>
      <c r="G74">
        <v>8267</v>
      </c>
      <c r="H74">
        <v>130</v>
      </c>
      <c r="I74">
        <v>44</v>
      </c>
      <c r="J74">
        <v>13</v>
      </c>
      <c r="K74">
        <v>1161.31</v>
      </c>
      <c r="L74">
        <v>8696.08</v>
      </c>
      <c r="M74">
        <v>6</v>
      </c>
      <c r="N74">
        <v>30</v>
      </c>
      <c r="O74" t="s">
        <v>43</v>
      </c>
    </row>
    <row r="75" spans="1:15" x14ac:dyDescent="0.25">
      <c r="A75" t="s">
        <v>15</v>
      </c>
      <c r="B75" t="s">
        <v>16</v>
      </c>
      <c r="C75" t="s">
        <v>248</v>
      </c>
      <c r="D75" t="s">
        <v>25</v>
      </c>
      <c r="E75" t="s">
        <v>19</v>
      </c>
      <c r="F75" t="s">
        <v>26</v>
      </c>
      <c r="G75">
        <v>12713</v>
      </c>
      <c r="H75">
        <v>295</v>
      </c>
      <c r="I75">
        <v>97</v>
      </c>
      <c r="J75">
        <v>29</v>
      </c>
      <c r="K75">
        <v>2417.4899999999998</v>
      </c>
      <c r="L75">
        <v>16645.669999999998</v>
      </c>
      <c r="M75">
        <v>18</v>
      </c>
      <c r="N75">
        <v>29</v>
      </c>
      <c r="O75" t="s">
        <v>21</v>
      </c>
    </row>
    <row r="76" spans="1:15" x14ac:dyDescent="0.25">
      <c r="A76" t="s">
        <v>44</v>
      </c>
      <c r="B76" t="s">
        <v>45</v>
      </c>
      <c r="C76" t="s">
        <v>248</v>
      </c>
      <c r="D76" t="s">
        <v>25</v>
      </c>
      <c r="E76" t="s">
        <v>19</v>
      </c>
      <c r="F76" t="s">
        <v>32</v>
      </c>
      <c r="G76">
        <v>22709</v>
      </c>
      <c r="H76">
        <v>666</v>
      </c>
      <c r="I76">
        <v>268</v>
      </c>
      <c r="J76">
        <v>60</v>
      </c>
      <c r="K76">
        <v>5995.93</v>
      </c>
      <c r="L76">
        <v>28394.62</v>
      </c>
      <c r="M76">
        <v>30</v>
      </c>
      <c r="N76">
        <v>18</v>
      </c>
      <c r="O76" t="s">
        <v>43</v>
      </c>
    </row>
    <row r="77" spans="1:15" x14ac:dyDescent="0.25">
      <c r="A77" t="s">
        <v>44</v>
      </c>
      <c r="B77" t="s">
        <v>45</v>
      </c>
      <c r="C77" t="s">
        <v>248</v>
      </c>
      <c r="D77" t="s">
        <v>25</v>
      </c>
      <c r="E77" t="s">
        <v>19</v>
      </c>
      <c r="F77" t="s">
        <v>32</v>
      </c>
      <c r="G77">
        <v>17014</v>
      </c>
      <c r="H77">
        <v>307</v>
      </c>
      <c r="I77">
        <v>111</v>
      </c>
      <c r="J77">
        <v>36</v>
      </c>
      <c r="K77">
        <v>3279.02</v>
      </c>
      <c r="L77">
        <v>26405.75</v>
      </c>
      <c r="M77">
        <v>23</v>
      </c>
      <c r="N77">
        <v>29</v>
      </c>
      <c r="O77" t="s">
        <v>43</v>
      </c>
    </row>
    <row r="78" spans="1:15" x14ac:dyDescent="0.25">
      <c r="A78" t="s">
        <v>129</v>
      </c>
      <c r="B78" t="s">
        <v>130</v>
      </c>
      <c r="C78" t="s">
        <v>248</v>
      </c>
      <c r="D78" t="s">
        <v>82</v>
      </c>
      <c r="E78" t="s">
        <v>31</v>
      </c>
      <c r="F78" t="s">
        <v>26</v>
      </c>
      <c r="G78">
        <v>69090</v>
      </c>
      <c r="H78">
        <v>708</v>
      </c>
      <c r="I78">
        <v>199</v>
      </c>
      <c r="J78">
        <v>25</v>
      </c>
      <c r="K78">
        <v>1387.53</v>
      </c>
      <c r="L78">
        <v>6027.54</v>
      </c>
      <c r="M78">
        <v>15</v>
      </c>
      <c r="N78">
        <v>15</v>
      </c>
      <c r="O78" t="s">
        <v>21</v>
      </c>
    </row>
    <row r="79" spans="1:15" x14ac:dyDescent="0.25">
      <c r="A79" t="s">
        <v>178</v>
      </c>
      <c r="B79" t="s">
        <v>179</v>
      </c>
      <c r="C79" t="s">
        <v>349</v>
      </c>
      <c r="D79" t="s">
        <v>95</v>
      </c>
      <c r="E79" t="s">
        <v>64</v>
      </c>
      <c r="F79" t="s">
        <v>26</v>
      </c>
      <c r="G79">
        <v>53951</v>
      </c>
      <c r="H79">
        <v>870</v>
      </c>
      <c r="I79">
        <v>297</v>
      </c>
      <c r="J79">
        <v>20</v>
      </c>
      <c r="K79">
        <v>2132.71</v>
      </c>
      <c r="L79">
        <v>3037.12</v>
      </c>
      <c r="M79">
        <v>10</v>
      </c>
      <c r="N79">
        <v>29</v>
      </c>
      <c r="O79" t="s">
        <v>43</v>
      </c>
    </row>
    <row r="80" spans="1:15" x14ac:dyDescent="0.25">
      <c r="A80" t="s">
        <v>33</v>
      </c>
      <c r="B80" t="s">
        <v>34</v>
      </c>
      <c r="C80" t="s">
        <v>349</v>
      </c>
      <c r="D80" t="s">
        <v>170</v>
      </c>
      <c r="E80" t="s">
        <v>37</v>
      </c>
      <c r="F80" t="s">
        <v>26</v>
      </c>
      <c r="G80">
        <v>38129</v>
      </c>
      <c r="H80">
        <v>1443</v>
      </c>
      <c r="I80">
        <v>573</v>
      </c>
      <c r="J80">
        <v>140</v>
      </c>
      <c r="K80">
        <v>3933.8</v>
      </c>
      <c r="L80">
        <v>36560.85</v>
      </c>
      <c r="M80">
        <v>118</v>
      </c>
      <c r="N80">
        <v>18</v>
      </c>
      <c r="O80" t="s">
        <v>43</v>
      </c>
    </row>
    <row r="81" spans="1:15" x14ac:dyDescent="0.25">
      <c r="A81" t="s">
        <v>33</v>
      </c>
      <c r="B81" t="s">
        <v>34</v>
      </c>
      <c r="C81" t="s">
        <v>349</v>
      </c>
      <c r="D81" t="s">
        <v>170</v>
      </c>
      <c r="E81" t="s">
        <v>37</v>
      </c>
      <c r="F81" t="s">
        <v>51</v>
      </c>
      <c r="G81">
        <v>31059</v>
      </c>
      <c r="H81">
        <v>1111</v>
      </c>
      <c r="I81">
        <v>290</v>
      </c>
      <c r="J81">
        <v>115</v>
      </c>
      <c r="K81">
        <v>4183.99</v>
      </c>
      <c r="L81">
        <v>31673.43</v>
      </c>
      <c r="M81">
        <v>81</v>
      </c>
      <c r="N81">
        <v>19</v>
      </c>
      <c r="O81" t="s">
        <v>23</v>
      </c>
    </row>
    <row r="82" spans="1:15" x14ac:dyDescent="0.25">
      <c r="A82" t="s">
        <v>113</v>
      </c>
      <c r="B82" t="s">
        <v>114</v>
      </c>
      <c r="C82" t="s">
        <v>349</v>
      </c>
      <c r="D82" t="s">
        <v>170</v>
      </c>
      <c r="E82" t="s">
        <v>19</v>
      </c>
      <c r="F82" t="s">
        <v>26</v>
      </c>
      <c r="G82">
        <v>42580</v>
      </c>
      <c r="H82">
        <v>1593</v>
      </c>
      <c r="I82">
        <v>835</v>
      </c>
      <c r="J82">
        <v>167</v>
      </c>
      <c r="K82">
        <v>7082.99</v>
      </c>
      <c r="L82">
        <v>48985.06</v>
      </c>
      <c r="M82">
        <v>115</v>
      </c>
      <c r="N82">
        <v>21</v>
      </c>
      <c r="O82" t="s">
        <v>21</v>
      </c>
    </row>
    <row r="83" spans="1:15" x14ac:dyDescent="0.25">
      <c r="A83" t="s">
        <v>113</v>
      </c>
      <c r="B83" t="s">
        <v>114</v>
      </c>
      <c r="C83" t="s">
        <v>349</v>
      </c>
      <c r="D83" t="s">
        <v>170</v>
      </c>
      <c r="E83" t="s">
        <v>19</v>
      </c>
      <c r="F83" t="s">
        <v>20</v>
      </c>
      <c r="G83">
        <v>21779</v>
      </c>
      <c r="H83">
        <v>1391</v>
      </c>
      <c r="I83">
        <v>589</v>
      </c>
      <c r="J83">
        <v>128</v>
      </c>
      <c r="K83">
        <v>4242.45</v>
      </c>
      <c r="L83">
        <v>41966.05</v>
      </c>
      <c r="M83">
        <v>103</v>
      </c>
      <c r="N83">
        <v>24</v>
      </c>
      <c r="O83" t="s">
        <v>21</v>
      </c>
    </row>
    <row r="84" spans="1:15" x14ac:dyDescent="0.25">
      <c r="A84" t="s">
        <v>92</v>
      </c>
      <c r="B84" t="s">
        <v>93</v>
      </c>
      <c r="C84" t="s">
        <v>238</v>
      </c>
      <c r="D84" t="s">
        <v>95</v>
      </c>
      <c r="E84" t="s">
        <v>31</v>
      </c>
      <c r="F84" t="s">
        <v>20</v>
      </c>
      <c r="G84">
        <v>25207</v>
      </c>
      <c r="H84">
        <v>215</v>
      </c>
      <c r="I84">
        <v>95</v>
      </c>
      <c r="J84">
        <v>4</v>
      </c>
      <c r="K84">
        <v>666.81</v>
      </c>
      <c r="L84">
        <v>729.21</v>
      </c>
      <c r="M84">
        <v>1</v>
      </c>
      <c r="N84">
        <v>30</v>
      </c>
      <c r="O84" t="s">
        <v>21</v>
      </c>
    </row>
    <row r="85" spans="1:15" x14ac:dyDescent="0.25">
      <c r="A85" t="s">
        <v>92</v>
      </c>
      <c r="B85" t="s">
        <v>93</v>
      </c>
      <c r="C85" t="s">
        <v>238</v>
      </c>
      <c r="D85" t="s">
        <v>95</v>
      </c>
      <c r="E85" t="s">
        <v>31</v>
      </c>
      <c r="F85" t="s">
        <v>51</v>
      </c>
      <c r="G85">
        <v>93023</v>
      </c>
      <c r="H85">
        <v>536</v>
      </c>
      <c r="I85">
        <v>134</v>
      </c>
      <c r="J85">
        <v>10</v>
      </c>
      <c r="K85">
        <v>1364.81</v>
      </c>
      <c r="L85">
        <v>1870.88</v>
      </c>
      <c r="M85">
        <v>4</v>
      </c>
      <c r="N85">
        <v>8</v>
      </c>
      <c r="O85" t="s">
        <v>43</v>
      </c>
    </row>
    <row r="86" spans="1:15" x14ac:dyDescent="0.25">
      <c r="A86" t="s">
        <v>178</v>
      </c>
      <c r="B86" t="s">
        <v>179</v>
      </c>
      <c r="C86" t="s">
        <v>238</v>
      </c>
      <c r="D86" t="s">
        <v>95</v>
      </c>
      <c r="E86" t="s">
        <v>64</v>
      </c>
      <c r="F86" t="s">
        <v>55</v>
      </c>
      <c r="G86">
        <v>45426</v>
      </c>
      <c r="H86">
        <v>254</v>
      </c>
      <c r="I86">
        <v>102</v>
      </c>
      <c r="J86">
        <v>8</v>
      </c>
      <c r="K86">
        <v>773.28</v>
      </c>
      <c r="L86">
        <v>1051.3800000000001</v>
      </c>
      <c r="M86">
        <v>4</v>
      </c>
      <c r="N86">
        <v>20</v>
      </c>
      <c r="O86" t="s">
        <v>43</v>
      </c>
    </row>
    <row r="87" spans="1:15" x14ac:dyDescent="0.25">
      <c r="A87" t="s">
        <v>113</v>
      </c>
      <c r="B87" t="s">
        <v>114</v>
      </c>
      <c r="C87" t="s">
        <v>238</v>
      </c>
      <c r="D87" t="s">
        <v>170</v>
      </c>
      <c r="E87" t="s">
        <v>19</v>
      </c>
      <c r="F87" t="s">
        <v>55</v>
      </c>
      <c r="G87">
        <v>10521</v>
      </c>
      <c r="H87">
        <v>513</v>
      </c>
      <c r="I87">
        <v>166</v>
      </c>
      <c r="J87">
        <v>43</v>
      </c>
      <c r="K87">
        <v>1387.44</v>
      </c>
      <c r="L87">
        <v>12786.84</v>
      </c>
      <c r="M87">
        <v>34</v>
      </c>
      <c r="N87">
        <v>29</v>
      </c>
      <c r="O87" t="s">
        <v>43</v>
      </c>
    </row>
    <row r="88" spans="1:15" x14ac:dyDescent="0.25">
      <c r="A88" t="s">
        <v>15</v>
      </c>
      <c r="B88" t="s">
        <v>16</v>
      </c>
      <c r="C88" t="s">
        <v>238</v>
      </c>
      <c r="D88" t="s">
        <v>25</v>
      </c>
      <c r="E88" t="s">
        <v>19</v>
      </c>
      <c r="F88" t="s">
        <v>26</v>
      </c>
      <c r="G88">
        <v>8671</v>
      </c>
      <c r="H88">
        <v>268</v>
      </c>
      <c r="I88">
        <v>109</v>
      </c>
      <c r="J88">
        <v>29</v>
      </c>
      <c r="K88">
        <v>2289.14</v>
      </c>
      <c r="L88">
        <v>16534.21</v>
      </c>
      <c r="M88">
        <v>13</v>
      </c>
      <c r="N88">
        <v>10</v>
      </c>
      <c r="O88" t="s">
        <v>23</v>
      </c>
    </row>
    <row r="89" spans="1:15" x14ac:dyDescent="0.25">
      <c r="A89" t="s">
        <v>76</v>
      </c>
      <c r="B89" t="s">
        <v>77</v>
      </c>
      <c r="C89" t="s">
        <v>238</v>
      </c>
      <c r="D89" t="s">
        <v>82</v>
      </c>
      <c r="E89" t="s">
        <v>42</v>
      </c>
      <c r="F89" t="s">
        <v>32</v>
      </c>
      <c r="G89">
        <v>74576</v>
      </c>
      <c r="H89">
        <v>1547</v>
      </c>
      <c r="I89">
        <v>530</v>
      </c>
      <c r="J89">
        <v>91</v>
      </c>
      <c r="K89">
        <v>2597</v>
      </c>
      <c r="L89">
        <v>18457.72</v>
      </c>
      <c r="M89">
        <v>44</v>
      </c>
      <c r="N89">
        <v>20</v>
      </c>
      <c r="O89" t="s">
        <v>23</v>
      </c>
    </row>
    <row r="90" spans="1:15" x14ac:dyDescent="0.25">
      <c r="A90" t="s">
        <v>92</v>
      </c>
      <c r="B90" t="s">
        <v>93</v>
      </c>
      <c r="C90" t="s">
        <v>384</v>
      </c>
      <c r="D90" t="s">
        <v>95</v>
      </c>
      <c r="E90" t="s">
        <v>31</v>
      </c>
      <c r="F90" t="s">
        <v>26</v>
      </c>
      <c r="G90">
        <v>66358</v>
      </c>
      <c r="H90">
        <v>989</v>
      </c>
      <c r="I90">
        <v>383</v>
      </c>
      <c r="J90">
        <v>22</v>
      </c>
      <c r="K90">
        <v>2551.08</v>
      </c>
      <c r="L90">
        <v>2640.25</v>
      </c>
      <c r="M90">
        <v>11</v>
      </c>
      <c r="N90">
        <v>15</v>
      </c>
      <c r="O90" t="s">
        <v>23</v>
      </c>
    </row>
    <row r="91" spans="1:15" x14ac:dyDescent="0.25">
      <c r="A91" t="s">
        <v>92</v>
      </c>
      <c r="B91" t="s">
        <v>93</v>
      </c>
      <c r="C91" t="s">
        <v>384</v>
      </c>
      <c r="D91" t="s">
        <v>95</v>
      </c>
      <c r="E91" t="s">
        <v>31</v>
      </c>
      <c r="F91" t="s">
        <v>55</v>
      </c>
      <c r="G91">
        <v>60678</v>
      </c>
      <c r="H91">
        <v>693</v>
      </c>
      <c r="I91">
        <v>195</v>
      </c>
      <c r="J91">
        <v>27</v>
      </c>
      <c r="K91">
        <v>2591.6799999999998</v>
      </c>
      <c r="L91">
        <v>4659.75</v>
      </c>
      <c r="M91">
        <v>11</v>
      </c>
      <c r="N91">
        <v>26</v>
      </c>
      <c r="O91" t="s">
        <v>43</v>
      </c>
    </row>
    <row r="92" spans="1:15" x14ac:dyDescent="0.25">
      <c r="A92" t="s">
        <v>178</v>
      </c>
      <c r="B92" t="s">
        <v>179</v>
      </c>
      <c r="C92" t="s">
        <v>384</v>
      </c>
      <c r="D92" t="s">
        <v>95</v>
      </c>
      <c r="E92" t="s">
        <v>64</v>
      </c>
      <c r="F92" t="s">
        <v>20</v>
      </c>
      <c r="G92">
        <v>75137</v>
      </c>
      <c r="H92">
        <v>1002</v>
      </c>
      <c r="I92">
        <v>274</v>
      </c>
      <c r="J92">
        <v>17</v>
      </c>
      <c r="K92">
        <v>2511.2600000000002</v>
      </c>
      <c r="L92">
        <v>3125.21</v>
      </c>
      <c r="M92">
        <v>7</v>
      </c>
      <c r="N92">
        <v>12</v>
      </c>
      <c r="O92" t="s">
        <v>21</v>
      </c>
    </row>
    <row r="93" spans="1:15" x14ac:dyDescent="0.25">
      <c r="A93" t="s">
        <v>60</v>
      </c>
      <c r="B93" t="s">
        <v>61</v>
      </c>
      <c r="C93" t="s">
        <v>384</v>
      </c>
      <c r="D93" t="s">
        <v>70</v>
      </c>
      <c r="E93" t="s">
        <v>64</v>
      </c>
      <c r="F93" t="s">
        <v>20</v>
      </c>
      <c r="G93">
        <v>23290</v>
      </c>
      <c r="H93">
        <v>595</v>
      </c>
      <c r="I93">
        <v>229</v>
      </c>
      <c r="J93">
        <v>48</v>
      </c>
      <c r="K93">
        <v>980.48</v>
      </c>
      <c r="L93">
        <v>12007.4</v>
      </c>
      <c r="M93">
        <v>35</v>
      </c>
      <c r="N93">
        <v>14</v>
      </c>
      <c r="O93" t="s">
        <v>43</v>
      </c>
    </row>
    <row r="94" spans="1:15" x14ac:dyDescent="0.25">
      <c r="A94" t="s">
        <v>60</v>
      </c>
      <c r="B94" t="s">
        <v>61</v>
      </c>
      <c r="C94" t="s">
        <v>384</v>
      </c>
      <c r="D94" t="s">
        <v>70</v>
      </c>
      <c r="E94" t="s">
        <v>64</v>
      </c>
      <c r="F94" t="s">
        <v>55</v>
      </c>
      <c r="G94">
        <v>47283</v>
      </c>
      <c r="H94">
        <v>1487</v>
      </c>
      <c r="I94">
        <v>519</v>
      </c>
      <c r="J94">
        <v>161</v>
      </c>
      <c r="K94">
        <v>4568.88</v>
      </c>
      <c r="L94">
        <v>40813.120000000003</v>
      </c>
      <c r="M94">
        <v>100</v>
      </c>
      <c r="N94">
        <v>7</v>
      </c>
      <c r="O94" t="s">
        <v>23</v>
      </c>
    </row>
    <row r="95" spans="1:15" x14ac:dyDescent="0.25">
      <c r="A95" t="s">
        <v>72</v>
      </c>
      <c r="B95" t="s">
        <v>73</v>
      </c>
      <c r="C95" t="s">
        <v>384</v>
      </c>
      <c r="D95" t="s">
        <v>70</v>
      </c>
      <c r="E95" t="s">
        <v>31</v>
      </c>
      <c r="F95" t="s">
        <v>32</v>
      </c>
      <c r="G95">
        <v>33246</v>
      </c>
      <c r="H95">
        <v>1454</v>
      </c>
      <c r="I95">
        <v>647</v>
      </c>
      <c r="J95">
        <v>106</v>
      </c>
      <c r="K95">
        <v>3406</v>
      </c>
      <c r="L95">
        <v>25612.560000000001</v>
      </c>
      <c r="M95">
        <v>67</v>
      </c>
      <c r="N95">
        <v>18</v>
      </c>
      <c r="O95" t="s">
        <v>21</v>
      </c>
    </row>
    <row r="96" spans="1:15" x14ac:dyDescent="0.25">
      <c r="A96" t="s">
        <v>33</v>
      </c>
      <c r="B96" t="s">
        <v>34</v>
      </c>
      <c r="C96" t="s">
        <v>384</v>
      </c>
      <c r="D96" t="s">
        <v>170</v>
      </c>
      <c r="E96" t="s">
        <v>37</v>
      </c>
      <c r="F96" t="s">
        <v>32</v>
      </c>
      <c r="G96">
        <v>26703</v>
      </c>
      <c r="H96">
        <v>1614</v>
      </c>
      <c r="I96">
        <v>757</v>
      </c>
      <c r="J96">
        <v>173</v>
      </c>
      <c r="K96">
        <v>4848.2</v>
      </c>
      <c r="L96">
        <v>49944.23</v>
      </c>
      <c r="M96">
        <v>112</v>
      </c>
      <c r="N96">
        <v>20</v>
      </c>
      <c r="O96" t="s">
        <v>23</v>
      </c>
    </row>
    <row r="97" spans="1:15" x14ac:dyDescent="0.25">
      <c r="A97" t="s">
        <v>38</v>
      </c>
      <c r="B97" t="s">
        <v>39</v>
      </c>
      <c r="C97" t="s">
        <v>384</v>
      </c>
      <c r="D97" t="s">
        <v>106</v>
      </c>
      <c r="E97" t="s">
        <v>42</v>
      </c>
      <c r="F97" t="s">
        <v>32</v>
      </c>
      <c r="G97">
        <v>31891</v>
      </c>
      <c r="H97">
        <v>1618</v>
      </c>
      <c r="I97">
        <v>646</v>
      </c>
      <c r="J97">
        <v>103</v>
      </c>
      <c r="K97">
        <v>5260.9</v>
      </c>
      <c r="L97">
        <v>18436.439999999999</v>
      </c>
      <c r="M97">
        <v>64</v>
      </c>
      <c r="N97">
        <v>12</v>
      </c>
      <c r="O97" t="s">
        <v>23</v>
      </c>
    </row>
    <row r="98" spans="1:15" x14ac:dyDescent="0.25">
      <c r="A98" t="s">
        <v>47</v>
      </c>
      <c r="B98" t="s">
        <v>48</v>
      </c>
      <c r="C98" t="s">
        <v>384</v>
      </c>
      <c r="D98" t="s">
        <v>106</v>
      </c>
      <c r="E98" t="s">
        <v>37</v>
      </c>
      <c r="F98" t="s">
        <v>20</v>
      </c>
      <c r="G98">
        <v>51985</v>
      </c>
      <c r="H98">
        <v>2261</v>
      </c>
      <c r="I98">
        <v>772</v>
      </c>
      <c r="J98">
        <v>134</v>
      </c>
      <c r="K98">
        <v>7098.48</v>
      </c>
      <c r="L98">
        <v>27666.76</v>
      </c>
      <c r="M98">
        <v>85</v>
      </c>
      <c r="N98">
        <v>20</v>
      </c>
      <c r="O98" t="s">
        <v>43</v>
      </c>
    </row>
    <row r="99" spans="1:15" x14ac:dyDescent="0.25">
      <c r="A99" t="s">
        <v>52</v>
      </c>
      <c r="B99" t="s">
        <v>53</v>
      </c>
      <c r="C99" t="s">
        <v>384</v>
      </c>
      <c r="D99" t="s">
        <v>89</v>
      </c>
      <c r="E99" t="s">
        <v>37</v>
      </c>
      <c r="F99" t="s">
        <v>32</v>
      </c>
      <c r="G99">
        <v>26536</v>
      </c>
      <c r="H99">
        <v>1907</v>
      </c>
      <c r="I99">
        <v>854</v>
      </c>
      <c r="J99">
        <v>245</v>
      </c>
      <c r="K99">
        <v>448.94</v>
      </c>
      <c r="L99">
        <v>62865.4</v>
      </c>
      <c r="M99">
        <v>194</v>
      </c>
      <c r="N99">
        <v>9</v>
      </c>
      <c r="O99" t="s">
        <v>21</v>
      </c>
    </row>
    <row r="100" spans="1:15" x14ac:dyDescent="0.25">
      <c r="A100" t="s">
        <v>98</v>
      </c>
      <c r="B100" t="s">
        <v>99</v>
      </c>
      <c r="C100" t="s">
        <v>559</v>
      </c>
      <c r="D100" t="s">
        <v>68</v>
      </c>
      <c r="E100" t="s">
        <v>42</v>
      </c>
      <c r="F100" t="s">
        <v>51</v>
      </c>
      <c r="G100">
        <v>19459</v>
      </c>
      <c r="H100">
        <v>2396</v>
      </c>
      <c r="I100">
        <v>1187</v>
      </c>
      <c r="J100">
        <v>393</v>
      </c>
      <c r="K100">
        <v>1905.01</v>
      </c>
      <c r="L100">
        <v>88915.199999999997</v>
      </c>
      <c r="M100">
        <v>278</v>
      </c>
      <c r="N100">
        <v>12</v>
      </c>
      <c r="O100" t="s">
        <v>21</v>
      </c>
    </row>
    <row r="101" spans="1:15" x14ac:dyDescent="0.25">
      <c r="A101" t="s">
        <v>98</v>
      </c>
      <c r="B101" t="s">
        <v>99</v>
      </c>
      <c r="C101" t="s">
        <v>559</v>
      </c>
      <c r="D101" t="s">
        <v>68</v>
      </c>
      <c r="E101" t="s">
        <v>42</v>
      </c>
      <c r="F101" t="s">
        <v>51</v>
      </c>
      <c r="G101">
        <v>28500</v>
      </c>
      <c r="H101">
        <v>2347</v>
      </c>
      <c r="I101">
        <v>827</v>
      </c>
      <c r="J101">
        <v>368</v>
      </c>
      <c r="K101">
        <v>1439.1</v>
      </c>
      <c r="L101">
        <v>73936.42</v>
      </c>
      <c r="M101">
        <v>310</v>
      </c>
      <c r="N101">
        <v>12</v>
      </c>
      <c r="O101" t="s">
        <v>23</v>
      </c>
    </row>
    <row r="102" spans="1:15" x14ac:dyDescent="0.25">
      <c r="A102" t="s">
        <v>38</v>
      </c>
      <c r="B102" t="s">
        <v>39</v>
      </c>
      <c r="C102" t="s">
        <v>559</v>
      </c>
      <c r="D102" t="s">
        <v>106</v>
      </c>
      <c r="E102" t="s">
        <v>42</v>
      </c>
      <c r="F102" t="s">
        <v>55</v>
      </c>
      <c r="G102">
        <v>52767</v>
      </c>
      <c r="H102">
        <v>1962</v>
      </c>
      <c r="I102">
        <v>686</v>
      </c>
      <c r="J102">
        <v>190</v>
      </c>
      <c r="K102">
        <v>6422.46</v>
      </c>
      <c r="L102">
        <v>35009.11</v>
      </c>
      <c r="M102">
        <v>97</v>
      </c>
      <c r="N102">
        <v>10</v>
      </c>
      <c r="O102" t="s">
        <v>23</v>
      </c>
    </row>
    <row r="103" spans="1:15" x14ac:dyDescent="0.25">
      <c r="A103" t="s">
        <v>47</v>
      </c>
      <c r="B103" t="s">
        <v>48</v>
      </c>
      <c r="C103" t="s">
        <v>559</v>
      </c>
      <c r="D103" t="s">
        <v>106</v>
      </c>
      <c r="E103" t="s">
        <v>37</v>
      </c>
      <c r="F103" t="s">
        <v>32</v>
      </c>
      <c r="G103">
        <v>20055</v>
      </c>
      <c r="H103">
        <v>707</v>
      </c>
      <c r="I103">
        <v>377</v>
      </c>
      <c r="J103">
        <v>58</v>
      </c>
      <c r="K103">
        <v>2438.25</v>
      </c>
      <c r="L103">
        <v>9318.98</v>
      </c>
      <c r="M103">
        <v>37</v>
      </c>
      <c r="N103">
        <v>29</v>
      </c>
      <c r="O103" t="s">
        <v>21</v>
      </c>
    </row>
    <row r="104" spans="1:15" x14ac:dyDescent="0.25">
      <c r="A104" t="s">
        <v>76</v>
      </c>
      <c r="B104" t="s">
        <v>77</v>
      </c>
      <c r="C104" t="s">
        <v>559</v>
      </c>
      <c r="D104" t="s">
        <v>82</v>
      </c>
      <c r="E104" t="s">
        <v>42</v>
      </c>
      <c r="F104" t="s">
        <v>26</v>
      </c>
      <c r="G104">
        <v>83317</v>
      </c>
      <c r="H104">
        <v>1930</v>
      </c>
      <c r="I104">
        <v>679</v>
      </c>
      <c r="J104">
        <v>121</v>
      </c>
      <c r="K104">
        <v>2502.9899999999998</v>
      </c>
      <c r="L104">
        <v>18314.47</v>
      </c>
      <c r="M104">
        <v>72</v>
      </c>
      <c r="N104">
        <v>7</v>
      </c>
      <c r="O104" t="s">
        <v>43</v>
      </c>
    </row>
    <row r="105" spans="1:15" x14ac:dyDescent="0.25">
      <c r="A105" t="s">
        <v>72</v>
      </c>
      <c r="B105" t="s">
        <v>73</v>
      </c>
      <c r="C105" t="s">
        <v>488</v>
      </c>
      <c r="D105" t="s">
        <v>70</v>
      </c>
      <c r="E105" t="s">
        <v>31</v>
      </c>
      <c r="F105" t="s">
        <v>32</v>
      </c>
      <c r="G105">
        <v>59761</v>
      </c>
      <c r="H105">
        <v>2248</v>
      </c>
      <c r="I105">
        <v>636</v>
      </c>
      <c r="J105">
        <v>215</v>
      </c>
      <c r="K105">
        <v>4001.57</v>
      </c>
      <c r="L105">
        <v>52123.15</v>
      </c>
      <c r="M105">
        <v>158</v>
      </c>
      <c r="N105">
        <v>26</v>
      </c>
      <c r="O105" t="s">
        <v>23</v>
      </c>
    </row>
    <row r="106" spans="1:15" x14ac:dyDescent="0.25">
      <c r="A106" t="s">
        <v>113</v>
      </c>
      <c r="B106" t="s">
        <v>114</v>
      </c>
      <c r="C106" t="s">
        <v>488</v>
      </c>
      <c r="D106" t="s">
        <v>170</v>
      </c>
      <c r="E106" t="s">
        <v>19</v>
      </c>
      <c r="F106" t="s">
        <v>32</v>
      </c>
      <c r="G106">
        <v>33302</v>
      </c>
      <c r="H106">
        <v>1932</v>
      </c>
      <c r="I106">
        <v>491</v>
      </c>
      <c r="J106">
        <v>226</v>
      </c>
      <c r="K106">
        <v>7274.65</v>
      </c>
      <c r="L106">
        <v>78037.33</v>
      </c>
      <c r="M106">
        <v>159</v>
      </c>
      <c r="N106">
        <v>23</v>
      </c>
      <c r="O106" t="s">
        <v>43</v>
      </c>
    </row>
    <row r="107" spans="1:15" x14ac:dyDescent="0.25">
      <c r="A107" t="s">
        <v>38</v>
      </c>
      <c r="B107" t="s">
        <v>39</v>
      </c>
      <c r="C107" t="s">
        <v>488</v>
      </c>
      <c r="D107" t="s">
        <v>106</v>
      </c>
      <c r="E107" t="s">
        <v>42</v>
      </c>
      <c r="F107" t="s">
        <v>26</v>
      </c>
      <c r="G107">
        <v>47857</v>
      </c>
      <c r="H107">
        <v>2521</v>
      </c>
      <c r="I107">
        <v>1255</v>
      </c>
      <c r="J107">
        <v>171</v>
      </c>
      <c r="K107">
        <v>5096.8100000000004</v>
      </c>
      <c r="L107">
        <v>28898.84</v>
      </c>
      <c r="M107">
        <v>90</v>
      </c>
      <c r="N107">
        <v>29</v>
      </c>
      <c r="O107" t="s">
        <v>21</v>
      </c>
    </row>
    <row r="108" spans="1:15" x14ac:dyDescent="0.25">
      <c r="A108" t="s">
        <v>38</v>
      </c>
      <c r="B108" t="s">
        <v>39</v>
      </c>
      <c r="C108" t="s">
        <v>488</v>
      </c>
      <c r="D108" t="s">
        <v>106</v>
      </c>
      <c r="E108" t="s">
        <v>42</v>
      </c>
      <c r="F108" t="s">
        <v>20</v>
      </c>
      <c r="G108">
        <v>17080</v>
      </c>
      <c r="H108">
        <v>627</v>
      </c>
      <c r="I108">
        <v>173</v>
      </c>
      <c r="J108">
        <v>52</v>
      </c>
      <c r="K108">
        <v>1695.09</v>
      </c>
      <c r="L108">
        <v>10435.26</v>
      </c>
      <c r="M108">
        <v>29</v>
      </c>
      <c r="N108">
        <v>14</v>
      </c>
      <c r="O108" t="s">
        <v>43</v>
      </c>
    </row>
    <row r="109" spans="1:15" x14ac:dyDescent="0.25">
      <c r="A109" t="s">
        <v>47</v>
      </c>
      <c r="B109" t="s">
        <v>48</v>
      </c>
      <c r="C109" t="s">
        <v>488</v>
      </c>
      <c r="D109" t="s">
        <v>106</v>
      </c>
      <c r="E109" t="s">
        <v>37</v>
      </c>
      <c r="F109" t="s">
        <v>55</v>
      </c>
      <c r="G109">
        <v>36596</v>
      </c>
      <c r="H109">
        <v>1460</v>
      </c>
      <c r="I109">
        <v>409</v>
      </c>
      <c r="J109">
        <v>78</v>
      </c>
      <c r="K109">
        <v>4402.67</v>
      </c>
      <c r="L109">
        <v>17866.79</v>
      </c>
      <c r="M109">
        <v>48</v>
      </c>
      <c r="N109">
        <v>25</v>
      </c>
      <c r="O109" t="s">
        <v>21</v>
      </c>
    </row>
    <row r="110" spans="1:15" x14ac:dyDescent="0.25">
      <c r="A110" t="s">
        <v>44</v>
      </c>
      <c r="B110" t="s">
        <v>45</v>
      </c>
      <c r="C110" t="s">
        <v>488</v>
      </c>
      <c r="D110" t="s">
        <v>25</v>
      </c>
      <c r="E110" t="s">
        <v>19</v>
      </c>
      <c r="F110" t="s">
        <v>20</v>
      </c>
      <c r="G110">
        <v>23657</v>
      </c>
      <c r="H110">
        <v>825</v>
      </c>
      <c r="I110">
        <v>423</v>
      </c>
      <c r="J110">
        <v>73</v>
      </c>
      <c r="K110">
        <v>7025.88</v>
      </c>
      <c r="L110">
        <v>40185.99</v>
      </c>
      <c r="M110">
        <v>29</v>
      </c>
      <c r="N110">
        <v>28</v>
      </c>
      <c r="O110" t="s">
        <v>43</v>
      </c>
    </row>
    <row r="111" spans="1:15" x14ac:dyDescent="0.25">
      <c r="A111" t="s">
        <v>44</v>
      </c>
      <c r="B111" t="s">
        <v>45</v>
      </c>
      <c r="C111" t="s">
        <v>488</v>
      </c>
      <c r="D111" t="s">
        <v>25</v>
      </c>
      <c r="E111" t="s">
        <v>19</v>
      </c>
      <c r="F111" t="s">
        <v>51</v>
      </c>
      <c r="G111">
        <v>19109</v>
      </c>
      <c r="H111">
        <v>310</v>
      </c>
      <c r="I111">
        <v>143</v>
      </c>
      <c r="J111">
        <v>27</v>
      </c>
      <c r="K111">
        <v>2947.42</v>
      </c>
      <c r="L111">
        <v>17415.87</v>
      </c>
      <c r="M111">
        <v>13</v>
      </c>
      <c r="N111">
        <v>15</v>
      </c>
      <c r="O111" t="s">
        <v>23</v>
      </c>
    </row>
    <row r="112" spans="1:15" x14ac:dyDescent="0.25">
      <c r="A112" t="s">
        <v>129</v>
      </c>
      <c r="B112" t="s">
        <v>130</v>
      </c>
      <c r="C112" t="s">
        <v>488</v>
      </c>
      <c r="D112" t="s">
        <v>82</v>
      </c>
      <c r="E112" t="s">
        <v>31</v>
      </c>
      <c r="F112" t="s">
        <v>26</v>
      </c>
      <c r="G112">
        <v>33068</v>
      </c>
      <c r="H112">
        <v>744</v>
      </c>
      <c r="I112">
        <v>270</v>
      </c>
      <c r="J112">
        <v>35</v>
      </c>
      <c r="K112">
        <v>1255.6099999999999</v>
      </c>
      <c r="L112">
        <v>7853.8</v>
      </c>
      <c r="M112">
        <v>20</v>
      </c>
      <c r="N112">
        <v>21</v>
      </c>
      <c r="O112" t="s">
        <v>43</v>
      </c>
    </row>
    <row r="113" spans="1:15" x14ac:dyDescent="0.25">
      <c r="A113" t="s">
        <v>98</v>
      </c>
      <c r="B113" t="s">
        <v>99</v>
      </c>
      <c r="C113" t="s">
        <v>134</v>
      </c>
      <c r="D113" t="s">
        <v>68</v>
      </c>
      <c r="E113" t="s">
        <v>42</v>
      </c>
      <c r="F113" t="s">
        <v>26</v>
      </c>
      <c r="G113">
        <v>27415</v>
      </c>
      <c r="H113">
        <v>2689</v>
      </c>
      <c r="I113">
        <v>1262</v>
      </c>
      <c r="J113">
        <v>404</v>
      </c>
      <c r="K113">
        <v>1925.63</v>
      </c>
      <c r="L113">
        <v>111542.08</v>
      </c>
      <c r="M113">
        <v>323</v>
      </c>
      <c r="N113">
        <v>24</v>
      </c>
      <c r="O113" t="s">
        <v>23</v>
      </c>
    </row>
    <row r="114" spans="1:15" x14ac:dyDescent="0.25">
      <c r="A114" t="s">
        <v>98</v>
      </c>
      <c r="B114" t="s">
        <v>99</v>
      </c>
      <c r="C114" t="s">
        <v>134</v>
      </c>
      <c r="D114" t="s">
        <v>68</v>
      </c>
      <c r="E114" t="s">
        <v>42</v>
      </c>
      <c r="F114" t="s">
        <v>32</v>
      </c>
      <c r="G114">
        <v>26600</v>
      </c>
      <c r="H114">
        <v>3177</v>
      </c>
      <c r="I114">
        <v>1263</v>
      </c>
      <c r="J114">
        <v>441</v>
      </c>
      <c r="K114">
        <v>1847.6</v>
      </c>
      <c r="L114">
        <v>166627.93</v>
      </c>
      <c r="M114">
        <v>386</v>
      </c>
      <c r="N114">
        <v>18</v>
      </c>
      <c r="O114" t="s">
        <v>21</v>
      </c>
    </row>
    <row r="115" spans="1:15" x14ac:dyDescent="0.25">
      <c r="A115" t="s">
        <v>98</v>
      </c>
      <c r="B115" t="s">
        <v>99</v>
      </c>
      <c r="C115" t="s">
        <v>134</v>
      </c>
      <c r="D115" t="s">
        <v>68</v>
      </c>
      <c r="E115" t="s">
        <v>42</v>
      </c>
      <c r="F115" t="s">
        <v>51</v>
      </c>
      <c r="G115">
        <v>22223</v>
      </c>
      <c r="H115">
        <v>3124</v>
      </c>
      <c r="I115">
        <v>1299</v>
      </c>
      <c r="J115">
        <v>664</v>
      </c>
      <c r="K115">
        <v>2159.64</v>
      </c>
      <c r="L115">
        <v>222726.93</v>
      </c>
      <c r="M115">
        <v>572</v>
      </c>
      <c r="N115">
        <v>26</v>
      </c>
      <c r="O115" t="s">
        <v>23</v>
      </c>
    </row>
    <row r="116" spans="1:15" x14ac:dyDescent="0.25">
      <c r="A116" t="s">
        <v>98</v>
      </c>
      <c r="B116" t="s">
        <v>99</v>
      </c>
      <c r="C116" t="s">
        <v>134</v>
      </c>
      <c r="D116" t="s">
        <v>68</v>
      </c>
      <c r="E116" t="s">
        <v>42</v>
      </c>
      <c r="F116" t="s">
        <v>26</v>
      </c>
      <c r="G116">
        <v>19662</v>
      </c>
      <c r="H116">
        <v>1634</v>
      </c>
      <c r="I116">
        <v>814</v>
      </c>
      <c r="J116">
        <v>211</v>
      </c>
      <c r="K116">
        <v>1129.95</v>
      </c>
      <c r="L116">
        <v>58956.98</v>
      </c>
      <c r="M116">
        <v>185</v>
      </c>
      <c r="N116">
        <v>25</v>
      </c>
      <c r="O116" t="s">
        <v>21</v>
      </c>
    </row>
    <row r="117" spans="1:15" x14ac:dyDescent="0.25">
      <c r="A117" t="s">
        <v>72</v>
      </c>
      <c r="B117" t="s">
        <v>73</v>
      </c>
      <c r="C117" t="s">
        <v>134</v>
      </c>
      <c r="D117" t="s">
        <v>70</v>
      </c>
      <c r="E117" t="s">
        <v>31</v>
      </c>
      <c r="F117" t="s">
        <v>55</v>
      </c>
      <c r="G117">
        <v>52004</v>
      </c>
      <c r="H117">
        <v>2147</v>
      </c>
      <c r="I117">
        <v>1006</v>
      </c>
      <c r="J117">
        <v>235</v>
      </c>
      <c r="K117">
        <v>4068.52</v>
      </c>
      <c r="L117">
        <v>43662.03</v>
      </c>
      <c r="M117">
        <v>172</v>
      </c>
      <c r="N117">
        <v>12</v>
      </c>
      <c r="O117" t="s">
        <v>21</v>
      </c>
    </row>
    <row r="118" spans="1:15" x14ac:dyDescent="0.25">
      <c r="A118" t="s">
        <v>33</v>
      </c>
      <c r="B118" t="s">
        <v>34</v>
      </c>
      <c r="C118" t="s">
        <v>134</v>
      </c>
      <c r="D118" t="s">
        <v>170</v>
      </c>
      <c r="E118" t="s">
        <v>37</v>
      </c>
      <c r="F118" t="s">
        <v>32</v>
      </c>
      <c r="G118">
        <v>15156</v>
      </c>
      <c r="H118">
        <v>562</v>
      </c>
      <c r="I118">
        <v>201</v>
      </c>
      <c r="J118">
        <v>72</v>
      </c>
      <c r="K118">
        <v>2231.83</v>
      </c>
      <c r="L118">
        <v>21314.799999999999</v>
      </c>
      <c r="M118">
        <v>56</v>
      </c>
      <c r="N118">
        <v>25</v>
      </c>
      <c r="O118" t="s">
        <v>43</v>
      </c>
    </row>
    <row r="119" spans="1:15" x14ac:dyDescent="0.25">
      <c r="A119" t="s">
        <v>15</v>
      </c>
      <c r="B119" t="s">
        <v>16</v>
      </c>
      <c r="C119" t="s">
        <v>134</v>
      </c>
      <c r="D119" t="s">
        <v>25</v>
      </c>
      <c r="E119" t="s">
        <v>19</v>
      </c>
      <c r="F119" t="s">
        <v>51</v>
      </c>
      <c r="G119">
        <v>10085</v>
      </c>
      <c r="H119">
        <v>267</v>
      </c>
      <c r="I119">
        <v>143</v>
      </c>
      <c r="J119">
        <v>28</v>
      </c>
      <c r="K119">
        <v>2358.7800000000002</v>
      </c>
      <c r="L119">
        <v>18824.349999999999</v>
      </c>
      <c r="M119">
        <v>17</v>
      </c>
      <c r="N119">
        <v>12</v>
      </c>
      <c r="O119" t="s">
        <v>23</v>
      </c>
    </row>
    <row r="120" spans="1:15" x14ac:dyDescent="0.25">
      <c r="A120" t="s">
        <v>44</v>
      </c>
      <c r="B120" t="s">
        <v>45</v>
      </c>
      <c r="C120" t="s">
        <v>134</v>
      </c>
      <c r="D120" t="s">
        <v>25</v>
      </c>
      <c r="E120" t="s">
        <v>19</v>
      </c>
      <c r="F120" t="s">
        <v>20</v>
      </c>
      <c r="G120">
        <v>15429</v>
      </c>
      <c r="H120">
        <v>392</v>
      </c>
      <c r="I120">
        <v>130</v>
      </c>
      <c r="J120">
        <v>28</v>
      </c>
      <c r="K120">
        <v>2369.4499999999998</v>
      </c>
      <c r="L120">
        <v>16762.009999999998</v>
      </c>
      <c r="M120">
        <v>17</v>
      </c>
      <c r="N120">
        <v>30</v>
      </c>
      <c r="O120" t="s">
        <v>23</v>
      </c>
    </row>
    <row r="121" spans="1:15" x14ac:dyDescent="0.25">
      <c r="A121" t="s">
        <v>27</v>
      </c>
      <c r="B121" t="s">
        <v>28</v>
      </c>
      <c r="C121" t="s">
        <v>134</v>
      </c>
      <c r="D121" t="s">
        <v>89</v>
      </c>
      <c r="E121" t="s">
        <v>31</v>
      </c>
      <c r="F121" t="s">
        <v>51</v>
      </c>
      <c r="G121">
        <v>69852</v>
      </c>
      <c r="H121">
        <v>2955</v>
      </c>
      <c r="I121">
        <v>1065</v>
      </c>
      <c r="J121">
        <v>276</v>
      </c>
      <c r="K121">
        <v>630.09</v>
      </c>
      <c r="L121">
        <v>85908.800000000003</v>
      </c>
      <c r="M121">
        <v>190</v>
      </c>
      <c r="N121">
        <v>13</v>
      </c>
      <c r="O121" t="s">
        <v>21</v>
      </c>
    </row>
    <row r="122" spans="1:15" x14ac:dyDescent="0.25">
      <c r="A122" t="s">
        <v>52</v>
      </c>
      <c r="B122" t="s">
        <v>53</v>
      </c>
      <c r="C122" t="s">
        <v>134</v>
      </c>
      <c r="D122" t="s">
        <v>89</v>
      </c>
      <c r="E122" t="s">
        <v>37</v>
      </c>
      <c r="F122" t="s">
        <v>20</v>
      </c>
      <c r="G122">
        <v>35564</v>
      </c>
      <c r="H122">
        <v>2433</v>
      </c>
      <c r="I122">
        <v>1308</v>
      </c>
      <c r="J122">
        <v>315</v>
      </c>
      <c r="K122">
        <v>1359.74</v>
      </c>
      <c r="L122">
        <v>93775.05</v>
      </c>
      <c r="M122">
        <v>252</v>
      </c>
      <c r="N122">
        <v>27</v>
      </c>
      <c r="O122" t="s">
        <v>21</v>
      </c>
    </row>
    <row r="123" spans="1:15" x14ac:dyDescent="0.25">
      <c r="A123" t="s">
        <v>129</v>
      </c>
      <c r="B123" t="s">
        <v>130</v>
      </c>
      <c r="C123" t="s">
        <v>134</v>
      </c>
      <c r="D123" t="s">
        <v>82</v>
      </c>
      <c r="E123" t="s">
        <v>31</v>
      </c>
      <c r="F123" t="s">
        <v>26</v>
      </c>
      <c r="G123">
        <v>85155</v>
      </c>
      <c r="H123">
        <v>2065</v>
      </c>
      <c r="I123">
        <v>1118</v>
      </c>
      <c r="J123">
        <v>72</v>
      </c>
      <c r="K123">
        <v>2831.84</v>
      </c>
      <c r="L123">
        <v>12931.24</v>
      </c>
      <c r="M123">
        <v>33</v>
      </c>
      <c r="N123">
        <v>29</v>
      </c>
      <c r="O123" t="s">
        <v>23</v>
      </c>
    </row>
    <row r="124" spans="1:15" x14ac:dyDescent="0.25">
      <c r="A124" t="s">
        <v>129</v>
      </c>
      <c r="B124" t="s">
        <v>130</v>
      </c>
      <c r="C124" t="s">
        <v>134</v>
      </c>
      <c r="D124" t="s">
        <v>82</v>
      </c>
      <c r="E124" t="s">
        <v>31</v>
      </c>
      <c r="F124" t="s">
        <v>26</v>
      </c>
      <c r="G124">
        <v>76501</v>
      </c>
      <c r="H124">
        <v>775</v>
      </c>
      <c r="I124">
        <v>202</v>
      </c>
      <c r="J124">
        <v>45</v>
      </c>
      <c r="K124">
        <v>1018.83</v>
      </c>
      <c r="L124">
        <v>9061.0400000000009</v>
      </c>
      <c r="M124">
        <v>25</v>
      </c>
      <c r="N124">
        <v>18</v>
      </c>
      <c r="O124" t="s">
        <v>23</v>
      </c>
    </row>
    <row r="125" spans="1:15" x14ac:dyDescent="0.25">
      <c r="A125" t="s">
        <v>92</v>
      </c>
      <c r="B125" t="s">
        <v>93</v>
      </c>
      <c r="C125" t="s">
        <v>67</v>
      </c>
      <c r="D125" t="s">
        <v>95</v>
      </c>
      <c r="E125" t="s">
        <v>31</v>
      </c>
      <c r="F125" t="s">
        <v>26</v>
      </c>
      <c r="G125">
        <v>64920</v>
      </c>
      <c r="H125">
        <v>919</v>
      </c>
      <c r="I125">
        <v>297</v>
      </c>
      <c r="J125">
        <v>18</v>
      </c>
      <c r="K125">
        <v>2506.0300000000002</v>
      </c>
      <c r="L125">
        <v>2041.13</v>
      </c>
      <c r="M125">
        <v>7</v>
      </c>
      <c r="N125">
        <v>10</v>
      </c>
      <c r="O125" t="s">
        <v>21</v>
      </c>
    </row>
    <row r="126" spans="1:15" x14ac:dyDescent="0.25">
      <c r="A126" t="s">
        <v>92</v>
      </c>
      <c r="B126" t="s">
        <v>93</v>
      </c>
      <c r="C126" t="s">
        <v>67</v>
      </c>
      <c r="D126" t="s">
        <v>95</v>
      </c>
      <c r="E126" t="s">
        <v>31</v>
      </c>
      <c r="F126" t="s">
        <v>20</v>
      </c>
      <c r="G126">
        <v>27999</v>
      </c>
      <c r="H126">
        <v>313</v>
      </c>
      <c r="I126">
        <v>109</v>
      </c>
      <c r="J126">
        <v>5</v>
      </c>
      <c r="K126">
        <v>840.07</v>
      </c>
      <c r="L126">
        <v>673.5</v>
      </c>
      <c r="M126">
        <v>2</v>
      </c>
      <c r="N126">
        <v>26</v>
      </c>
      <c r="O126" t="s">
        <v>21</v>
      </c>
    </row>
    <row r="127" spans="1:15" x14ac:dyDescent="0.25">
      <c r="A127" t="s">
        <v>65</v>
      </c>
      <c r="B127" t="s">
        <v>66</v>
      </c>
      <c r="C127" t="s">
        <v>67</v>
      </c>
      <c r="D127" t="s">
        <v>68</v>
      </c>
      <c r="E127" t="s">
        <v>37</v>
      </c>
      <c r="F127" t="s">
        <v>26</v>
      </c>
      <c r="G127">
        <v>28529</v>
      </c>
      <c r="H127">
        <v>3349</v>
      </c>
      <c r="I127">
        <v>1623</v>
      </c>
      <c r="J127">
        <v>604</v>
      </c>
      <c r="K127">
        <v>1282.6199999999999</v>
      </c>
      <c r="L127">
        <v>141171.84</v>
      </c>
      <c r="M127">
        <v>436</v>
      </c>
      <c r="N127">
        <v>19</v>
      </c>
      <c r="O127" t="s">
        <v>43</v>
      </c>
    </row>
    <row r="128" spans="1:15" x14ac:dyDescent="0.25">
      <c r="A128" t="s">
        <v>65</v>
      </c>
      <c r="B128" t="s">
        <v>66</v>
      </c>
      <c r="C128" t="s">
        <v>67</v>
      </c>
      <c r="D128" t="s">
        <v>68</v>
      </c>
      <c r="E128" t="s">
        <v>37</v>
      </c>
      <c r="F128" t="s">
        <v>55</v>
      </c>
      <c r="G128">
        <v>27436</v>
      </c>
      <c r="H128">
        <v>2420</v>
      </c>
      <c r="I128">
        <v>1100</v>
      </c>
      <c r="J128">
        <v>485</v>
      </c>
      <c r="K128">
        <v>1153.4000000000001</v>
      </c>
      <c r="L128">
        <v>170470.61</v>
      </c>
      <c r="M128">
        <v>417</v>
      </c>
      <c r="N128">
        <v>27</v>
      </c>
      <c r="O128" t="s">
        <v>23</v>
      </c>
    </row>
    <row r="129" spans="1:15" x14ac:dyDescent="0.25">
      <c r="A129" t="s">
        <v>65</v>
      </c>
      <c r="B129" t="s">
        <v>66</v>
      </c>
      <c r="C129" t="s">
        <v>67</v>
      </c>
      <c r="D129" t="s">
        <v>68</v>
      </c>
      <c r="E129" t="s">
        <v>37</v>
      </c>
      <c r="F129" t="s">
        <v>55</v>
      </c>
      <c r="G129">
        <v>17521</v>
      </c>
      <c r="H129">
        <v>1941</v>
      </c>
      <c r="I129">
        <v>601</v>
      </c>
      <c r="J129">
        <v>410</v>
      </c>
      <c r="K129">
        <v>1195.01</v>
      </c>
      <c r="L129">
        <v>108561.3</v>
      </c>
      <c r="M129">
        <v>366</v>
      </c>
      <c r="N129">
        <v>11</v>
      </c>
      <c r="O129" t="s">
        <v>43</v>
      </c>
    </row>
    <row r="130" spans="1:15" x14ac:dyDescent="0.25">
      <c r="A130" t="s">
        <v>113</v>
      </c>
      <c r="B130" t="s">
        <v>114</v>
      </c>
      <c r="C130" t="s">
        <v>67</v>
      </c>
      <c r="D130" t="s">
        <v>170</v>
      </c>
      <c r="E130" t="s">
        <v>19</v>
      </c>
      <c r="F130" t="s">
        <v>32</v>
      </c>
      <c r="G130">
        <v>35149</v>
      </c>
      <c r="H130">
        <v>2024</v>
      </c>
      <c r="I130">
        <v>1082</v>
      </c>
      <c r="J130">
        <v>213</v>
      </c>
      <c r="K130">
        <v>8176.1</v>
      </c>
      <c r="L130">
        <v>63117.48</v>
      </c>
      <c r="M130">
        <v>174</v>
      </c>
      <c r="N130">
        <v>22</v>
      </c>
      <c r="O130" t="s">
        <v>43</v>
      </c>
    </row>
    <row r="131" spans="1:15" x14ac:dyDescent="0.25">
      <c r="A131" t="s">
        <v>47</v>
      </c>
      <c r="B131" t="s">
        <v>48</v>
      </c>
      <c r="C131" t="s">
        <v>67</v>
      </c>
      <c r="D131" t="s">
        <v>106</v>
      </c>
      <c r="E131" t="s">
        <v>37</v>
      </c>
      <c r="F131" t="s">
        <v>26</v>
      </c>
      <c r="G131">
        <v>19882</v>
      </c>
      <c r="H131">
        <v>997</v>
      </c>
      <c r="I131">
        <v>404</v>
      </c>
      <c r="J131">
        <v>64</v>
      </c>
      <c r="K131">
        <v>2322.84</v>
      </c>
      <c r="L131">
        <v>12473.95</v>
      </c>
      <c r="M131">
        <v>34</v>
      </c>
      <c r="N131">
        <v>24</v>
      </c>
      <c r="O131" t="s">
        <v>43</v>
      </c>
    </row>
    <row r="132" spans="1:15" x14ac:dyDescent="0.25">
      <c r="A132" t="s">
        <v>15</v>
      </c>
      <c r="B132" t="s">
        <v>16</v>
      </c>
      <c r="C132" t="s">
        <v>67</v>
      </c>
      <c r="D132" t="s">
        <v>25</v>
      </c>
      <c r="E132" t="s">
        <v>19</v>
      </c>
      <c r="F132" t="s">
        <v>55</v>
      </c>
      <c r="G132">
        <v>16593</v>
      </c>
      <c r="H132">
        <v>533</v>
      </c>
      <c r="I132">
        <v>194</v>
      </c>
      <c r="J132">
        <v>54</v>
      </c>
      <c r="K132">
        <v>3450.31</v>
      </c>
      <c r="L132">
        <v>39061.769999999997</v>
      </c>
      <c r="M132">
        <v>29</v>
      </c>
      <c r="N132">
        <v>16</v>
      </c>
      <c r="O132" t="s">
        <v>23</v>
      </c>
    </row>
    <row r="133" spans="1:15" x14ac:dyDescent="0.25">
      <c r="A133" t="s">
        <v>44</v>
      </c>
      <c r="B133" t="s">
        <v>45</v>
      </c>
      <c r="C133" t="s">
        <v>67</v>
      </c>
      <c r="D133" t="s">
        <v>25</v>
      </c>
      <c r="E133" t="s">
        <v>19</v>
      </c>
      <c r="F133" t="s">
        <v>20</v>
      </c>
      <c r="G133">
        <v>5556</v>
      </c>
      <c r="H133">
        <v>181</v>
      </c>
      <c r="I133">
        <v>80</v>
      </c>
      <c r="J133">
        <v>19</v>
      </c>
      <c r="K133">
        <v>1405.41</v>
      </c>
      <c r="L133">
        <v>8902.1200000000008</v>
      </c>
      <c r="M133">
        <v>9</v>
      </c>
      <c r="N133">
        <v>28</v>
      </c>
      <c r="O133" t="s">
        <v>21</v>
      </c>
    </row>
    <row r="134" spans="1:15" x14ac:dyDescent="0.25">
      <c r="A134" t="s">
        <v>44</v>
      </c>
      <c r="B134" t="s">
        <v>45</v>
      </c>
      <c r="C134" t="s">
        <v>67</v>
      </c>
      <c r="D134" t="s">
        <v>25</v>
      </c>
      <c r="E134" t="s">
        <v>19</v>
      </c>
      <c r="F134" t="s">
        <v>20</v>
      </c>
      <c r="G134">
        <v>6303</v>
      </c>
      <c r="H134">
        <v>186</v>
      </c>
      <c r="I134">
        <v>62</v>
      </c>
      <c r="J134">
        <v>14</v>
      </c>
      <c r="K134">
        <v>1797.84</v>
      </c>
      <c r="L134">
        <v>7536.17</v>
      </c>
      <c r="M134">
        <v>8</v>
      </c>
      <c r="N134">
        <v>9</v>
      </c>
      <c r="O134" t="s">
        <v>21</v>
      </c>
    </row>
    <row r="135" spans="1:15" x14ac:dyDescent="0.25">
      <c r="A135" t="s">
        <v>52</v>
      </c>
      <c r="B135" t="s">
        <v>53</v>
      </c>
      <c r="C135" t="s">
        <v>67</v>
      </c>
      <c r="D135" t="s">
        <v>89</v>
      </c>
      <c r="E135" t="s">
        <v>37</v>
      </c>
      <c r="F135" t="s">
        <v>32</v>
      </c>
      <c r="G135">
        <v>15358</v>
      </c>
      <c r="H135">
        <v>819</v>
      </c>
      <c r="I135">
        <v>243</v>
      </c>
      <c r="J135">
        <v>119</v>
      </c>
      <c r="K135">
        <v>491.32</v>
      </c>
      <c r="L135">
        <v>45468.81</v>
      </c>
      <c r="M135">
        <v>91</v>
      </c>
      <c r="N135">
        <v>24</v>
      </c>
      <c r="O135" t="s">
        <v>43</v>
      </c>
    </row>
    <row r="136" spans="1:15" x14ac:dyDescent="0.25">
      <c r="A136" t="s">
        <v>129</v>
      </c>
      <c r="B136" t="s">
        <v>130</v>
      </c>
      <c r="C136" t="s">
        <v>67</v>
      </c>
      <c r="D136" t="s">
        <v>82</v>
      </c>
      <c r="E136" t="s">
        <v>31</v>
      </c>
      <c r="F136" t="s">
        <v>32</v>
      </c>
      <c r="G136">
        <v>39783</v>
      </c>
      <c r="H136">
        <v>488</v>
      </c>
      <c r="I136">
        <v>262</v>
      </c>
      <c r="J136">
        <v>27</v>
      </c>
      <c r="K136">
        <v>1154.77</v>
      </c>
      <c r="L136">
        <v>4287.05</v>
      </c>
      <c r="M136">
        <v>14</v>
      </c>
      <c r="N136">
        <v>15</v>
      </c>
      <c r="O136" t="s">
        <v>43</v>
      </c>
    </row>
    <row r="137" spans="1:15" x14ac:dyDescent="0.25">
      <c r="A137" t="s">
        <v>76</v>
      </c>
      <c r="B137" t="s">
        <v>77</v>
      </c>
      <c r="C137" t="s">
        <v>67</v>
      </c>
      <c r="D137" t="s">
        <v>82</v>
      </c>
      <c r="E137" t="s">
        <v>42</v>
      </c>
      <c r="F137" t="s">
        <v>32</v>
      </c>
      <c r="G137">
        <v>82824</v>
      </c>
      <c r="H137">
        <v>2050</v>
      </c>
      <c r="I137">
        <v>1092</v>
      </c>
      <c r="J137">
        <v>136</v>
      </c>
      <c r="K137">
        <v>2501.35</v>
      </c>
      <c r="L137">
        <v>32887.760000000002</v>
      </c>
      <c r="M137">
        <v>69</v>
      </c>
      <c r="N137">
        <v>22</v>
      </c>
      <c r="O137" t="s">
        <v>43</v>
      </c>
    </row>
    <row r="138" spans="1:15" x14ac:dyDescent="0.25">
      <c r="A138" t="s">
        <v>76</v>
      </c>
      <c r="B138" t="s">
        <v>77</v>
      </c>
      <c r="C138" t="s">
        <v>67</v>
      </c>
      <c r="D138" t="s">
        <v>82</v>
      </c>
      <c r="E138" t="s">
        <v>42</v>
      </c>
      <c r="F138" t="s">
        <v>32</v>
      </c>
      <c r="G138">
        <v>61087</v>
      </c>
      <c r="H138">
        <v>1096</v>
      </c>
      <c r="I138">
        <v>349</v>
      </c>
      <c r="J138">
        <v>56</v>
      </c>
      <c r="K138">
        <v>2683.84</v>
      </c>
      <c r="L138">
        <v>8553.51</v>
      </c>
      <c r="M138">
        <v>27</v>
      </c>
      <c r="N138">
        <v>20</v>
      </c>
      <c r="O138" t="s">
        <v>43</v>
      </c>
    </row>
    <row r="139" spans="1:15" x14ac:dyDescent="0.25">
      <c r="A139" t="s">
        <v>178</v>
      </c>
      <c r="B139" t="s">
        <v>179</v>
      </c>
      <c r="C139" t="s">
        <v>407</v>
      </c>
      <c r="D139" t="s">
        <v>95</v>
      </c>
      <c r="E139" t="s">
        <v>64</v>
      </c>
      <c r="F139" t="s">
        <v>20</v>
      </c>
      <c r="G139">
        <v>77741</v>
      </c>
      <c r="H139">
        <v>915</v>
      </c>
      <c r="I139">
        <v>319</v>
      </c>
      <c r="J139">
        <v>22</v>
      </c>
      <c r="K139">
        <v>2955.42</v>
      </c>
      <c r="L139">
        <v>3998.51</v>
      </c>
      <c r="M139">
        <v>11</v>
      </c>
      <c r="N139">
        <v>7</v>
      </c>
      <c r="O139" t="s">
        <v>23</v>
      </c>
    </row>
    <row r="140" spans="1:15" x14ac:dyDescent="0.25">
      <c r="A140" t="s">
        <v>65</v>
      </c>
      <c r="B140" t="s">
        <v>66</v>
      </c>
      <c r="C140" t="s">
        <v>407</v>
      </c>
      <c r="D140" t="s">
        <v>68</v>
      </c>
      <c r="E140" t="s">
        <v>37</v>
      </c>
      <c r="F140" t="s">
        <v>26</v>
      </c>
      <c r="G140">
        <v>26757</v>
      </c>
      <c r="H140">
        <v>3852</v>
      </c>
      <c r="I140">
        <v>1248</v>
      </c>
      <c r="J140">
        <v>529</v>
      </c>
      <c r="K140">
        <v>2281.89</v>
      </c>
      <c r="L140">
        <v>120737.87</v>
      </c>
      <c r="M140">
        <v>471</v>
      </c>
      <c r="N140">
        <v>24</v>
      </c>
      <c r="O140" t="s">
        <v>21</v>
      </c>
    </row>
    <row r="141" spans="1:15" x14ac:dyDescent="0.25">
      <c r="A141" t="s">
        <v>65</v>
      </c>
      <c r="B141" t="s">
        <v>66</v>
      </c>
      <c r="C141" t="s">
        <v>407</v>
      </c>
      <c r="D141" t="s">
        <v>68</v>
      </c>
      <c r="E141" t="s">
        <v>37</v>
      </c>
      <c r="F141" t="s">
        <v>20</v>
      </c>
      <c r="G141">
        <v>22743</v>
      </c>
      <c r="H141">
        <v>3329</v>
      </c>
      <c r="I141">
        <v>1229</v>
      </c>
      <c r="J141">
        <v>653</v>
      </c>
      <c r="K141">
        <v>1617.92</v>
      </c>
      <c r="L141">
        <v>198058.77</v>
      </c>
      <c r="M141">
        <v>526</v>
      </c>
      <c r="N141">
        <v>28</v>
      </c>
      <c r="O141" t="s">
        <v>21</v>
      </c>
    </row>
    <row r="142" spans="1:15" x14ac:dyDescent="0.25">
      <c r="A142" t="s">
        <v>113</v>
      </c>
      <c r="B142" t="s">
        <v>114</v>
      </c>
      <c r="C142" t="s">
        <v>407</v>
      </c>
      <c r="D142" t="s">
        <v>170</v>
      </c>
      <c r="E142" t="s">
        <v>19</v>
      </c>
      <c r="F142" t="s">
        <v>55</v>
      </c>
      <c r="G142">
        <v>29517</v>
      </c>
      <c r="H142">
        <v>1846</v>
      </c>
      <c r="I142">
        <v>875</v>
      </c>
      <c r="J142">
        <v>160</v>
      </c>
      <c r="K142">
        <v>6368.12</v>
      </c>
      <c r="L142">
        <v>37424.31</v>
      </c>
      <c r="M142">
        <v>123</v>
      </c>
      <c r="N142">
        <v>13</v>
      </c>
      <c r="O142" t="s">
        <v>43</v>
      </c>
    </row>
    <row r="143" spans="1:15" x14ac:dyDescent="0.25">
      <c r="A143" t="s">
        <v>47</v>
      </c>
      <c r="B143" t="s">
        <v>48</v>
      </c>
      <c r="C143" t="s">
        <v>407</v>
      </c>
      <c r="D143" t="s">
        <v>106</v>
      </c>
      <c r="E143" t="s">
        <v>37</v>
      </c>
      <c r="F143" t="s">
        <v>26</v>
      </c>
      <c r="G143">
        <v>37449</v>
      </c>
      <c r="H143">
        <v>1677</v>
      </c>
      <c r="I143">
        <v>466</v>
      </c>
      <c r="J143">
        <v>162</v>
      </c>
      <c r="K143">
        <v>5385.32</v>
      </c>
      <c r="L143">
        <v>32875.08</v>
      </c>
      <c r="M143">
        <v>96</v>
      </c>
      <c r="N143">
        <v>8</v>
      </c>
      <c r="O143" t="s">
        <v>21</v>
      </c>
    </row>
    <row r="144" spans="1:15" x14ac:dyDescent="0.25">
      <c r="A144" t="s">
        <v>47</v>
      </c>
      <c r="B144" t="s">
        <v>48</v>
      </c>
      <c r="C144" t="s">
        <v>407</v>
      </c>
      <c r="D144" t="s">
        <v>106</v>
      </c>
      <c r="E144" t="s">
        <v>37</v>
      </c>
      <c r="F144" t="s">
        <v>55</v>
      </c>
      <c r="G144">
        <v>34474</v>
      </c>
      <c r="H144">
        <v>1604</v>
      </c>
      <c r="I144">
        <v>700</v>
      </c>
      <c r="J144">
        <v>141</v>
      </c>
      <c r="K144">
        <v>5410.94</v>
      </c>
      <c r="L144">
        <v>35706.870000000003</v>
      </c>
      <c r="M144">
        <v>76</v>
      </c>
      <c r="N144">
        <v>30</v>
      </c>
      <c r="O144" t="s">
        <v>21</v>
      </c>
    </row>
    <row r="145" spans="1:15" x14ac:dyDescent="0.25">
      <c r="A145" t="s">
        <v>52</v>
      </c>
      <c r="B145" t="s">
        <v>53</v>
      </c>
      <c r="C145" t="s">
        <v>407</v>
      </c>
      <c r="D145" t="s">
        <v>89</v>
      </c>
      <c r="E145" t="s">
        <v>37</v>
      </c>
      <c r="F145" t="s">
        <v>32</v>
      </c>
      <c r="G145">
        <v>66802</v>
      </c>
      <c r="H145">
        <v>3488</v>
      </c>
      <c r="I145">
        <v>1428</v>
      </c>
      <c r="J145">
        <v>402</v>
      </c>
      <c r="K145">
        <v>1813.36</v>
      </c>
      <c r="L145">
        <v>149754.75</v>
      </c>
      <c r="M145">
        <v>309</v>
      </c>
      <c r="N145">
        <v>30</v>
      </c>
      <c r="O145" t="s">
        <v>21</v>
      </c>
    </row>
    <row r="146" spans="1:15" x14ac:dyDescent="0.25">
      <c r="A146" t="s">
        <v>52</v>
      </c>
      <c r="B146" t="s">
        <v>53</v>
      </c>
      <c r="C146" t="s">
        <v>407</v>
      </c>
      <c r="D146" t="s">
        <v>89</v>
      </c>
      <c r="E146" t="s">
        <v>37</v>
      </c>
      <c r="F146" t="s">
        <v>26</v>
      </c>
      <c r="G146">
        <v>26005</v>
      </c>
      <c r="H146">
        <v>1339</v>
      </c>
      <c r="I146">
        <v>651</v>
      </c>
      <c r="J146">
        <v>138</v>
      </c>
      <c r="K146">
        <v>355.62</v>
      </c>
      <c r="L146">
        <v>56590.89</v>
      </c>
      <c r="M146">
        <v>96</v>
      </c>
      <c r="N146">
        <v>27</v>
      </c>
      <c r="O146" t="s">
        <v>21</v>
      </c>
    </row>
    <row r="147" spans="1:15" x14ac:dyDescent="0.25">
      <c r="A147" t="s">
        <v>129</v>
      </c>
      <c r="B147" t="s">
        <v>130</v>
      </c>
      <c r="C147" t="s">
        <v>407</v>
      </c>
      <c r="D147" t="s">
        <v>82</v>
      </c>
      <c r="E147" t="s">
        <v>31</v>
      </c>
      <c r="F147" t="s">
        <v>20</v>
      </c>
      <c r="G147">
        <v>66692</v>
      </c>
      <c r="H147">
        <v>1222</v>
      </c>
      <c r="I147">
        <v>388</v>
      </c>
      <c r="J147">
        <v>39</v>
      </c>
      <c r="K147">
        <v>1979.57</v>
      </c>
      <c r="L147">
        <v>6352.22</v>
      </c>
      <c r="M147">
        <v>23</v>
      </c>
      <c r="N147">
        <v>7</v>
      </c>
      <c r="O147" t="s">
        <v>43</v>
      </c>
    </row>
    <row r="148" spans="1:15" x14ac:dyDescent="0.25">
      <c r="A148" t="s">
        <v>129</v>
      </c>
      <c r="B148" t="s">
        <v>130</v>
      </c>
      <c r="C148" t="s">
        <v>407</v>
      </c>
      <c r="D148" t="s">
        <v>82</v>
      </c>
      <c r="E148" t="s">
        <v>31</v>
      </c>
      <c r="F148" t="s">
        <v>51</v>
      </c>
      <c r="G148">
        <v>69361</v>
      </c>
      <c r="H148">
        <v>1380</v>
      </c>
      <c r="I148">
        <v>687</v>
      </c>
      <c r="J148">
        <v>49</v>
      </c>
      <c r="K148">
        <v>2709.03</v>
      </c>
      <c r="L148">
        <v>11140.95</v>
      </c>
      <c r="M148">
        <v>29</v>
      </c>
      <c r="N148">
        <v>23</v>
      </c>
      <c r="O148" t="s">
        <v>23</v>
      </c>
    </row>
    <row r="149" spans="1:15" x14ac:dyDescent="0.25">
      <c r="A149" t="s">
        <v>178</v>
      </c>
      <c r="B149" t="s">
        <v>179</v>
      </c>
      <c r="C149" t="s">
        <v>472</v>
      </c>
      <c r="D149" t="s">
        <v>95</v>
      </c>
      <c r="E149" t="s">
        <v>64</v>
      </c>
      <c r="F149" t="s">
        <v>55</v>
      </c>
      <c r="G149">
        <v>41880</v>
      </c>
      <c r="H149">
        <v>748</v>
      </c>
      <c r="I149">
        <v>266</v>
      </c>
      <c r="J149">
        <v>27</v>
      </c>
      <c r="K149">
        <v>1544.44</v>
      </c>
      <c r="L149">
        <v>4954.2299999999996</v>
      </c>
      <c r="M149">
        <v>14</v>
      </c>
      <c r="N149">
        <v>7</v>
      </c>
      <c r="O149" t="s">
        <v>23</v>
      </c>
    </row>
    <row r="150" spans="1:15" x14ac:dyDescent="0.25">
      <c r="A150" t="s">
        <v>113</v>
      </c>
      <c r="B150" t="s">
        <v>114</v>
      </c>
      <c r="C150" t="s">
        <v>472</v>
      </c>
      <c r="D150" t="s">
        <v>170</v>
      </c>
      <c r="E150" t="s">
        <v>19</v>
      </c>
      <c r="F150" t="s">
        <v>51</v>
      </c>
      <c r="G150">
        <v>42889</v>
      </c>
      <c r="H150">
        <v>1763</v>
      </c>
      <c r="I150">
        <v>664</v>
      </c>
      <c r="J150">
        <v>223</v>
      </c>
      <c r="K150">
        <v>7441.1</v>
      </c>
      <c r="L150">
        <v>71178.179999999993</v>
      </c>
      <c r="M150">
        <v>185</v>
      </c>
      <c r="N150">
        <v>15</v>
      </c>
      <c r="O150" t="s">
        <v>23</v>
      </c>
    </row>
    <row r="151" spans="1:15" x14ac:dyDescent="0.25">
      <c r="A151" t="s">
        <v>113</v>
      </c>
      <c r="B151" t="s">
        <v>114</v>
      </c>
      <c r="C151" t="s">
        <v>472</v>
      </c>
      <c r="D151" t="s">
        <v>170</v>
      </c>
      <c r="E151" t="s">
        <v>19</v>
      </c>
      <c r="F151" t="s">
        <v>55</v>
      </c>
      <c r="G151">
        <v>10033</v>
      </c>
      <c r="H151">
        <v>366</v>
      </c>
      <c r="I151">
        <v>94</v>
      </c>
      <c r="J151">
        <v>47</v>
      </c>
      <c r="K151">
        <v>1258.29</v>
      </c>
      <c r="L151">
        <v>13372.77</v>
      </c>
      <c r="M151">
        <v>36</v>
      </c>
      <c r="N151">
        <v>25</v>
      </c>
      <c r="O151" t="s">
        <v>23</v>
      </c>
    </row>
    <row r="152" spans="1:15" x14ac:dyDescent="0.25">
      <c r="A152" t="s">
        <v>44</v>
      </c>
      <c r="B152" t="s">
        <v>45</v>
      </c>
      <c r="C152" t="s">
        <v>472</v>
      </c>
      <c r="D152" t="s">
        <v>25</v>
      </c>
      <c r="E152" t="s">
        <v>19</v>
      </c>
      <c r="F152" t="s">
        <v>20</v>
      </c>
      <c r="G152">
        <v>12467</v>
      </c>
      <c r="H152">
        <v>363</v>
      </c>
      <c r="I152">
        <v>93</v>
      </c>
      <c r="J152">
        <v>45</v>
      </c>
      <c r="K152">
        <v>2984.24</v>
      </c>
      <c r="L152">
        <v>28243.89</v>
      </c>
      <c r="M152">
        <v>20</v>
      </c>
      <c r="N152">
        <v>8</v>
      </c>
      <c r="O152" t="s">
        <v>43</v>
      </c>
    </row>
    <row r="153" spans="1:15" x14ac:dyDescent="0.25">
      <c r="A153" t="s">
        <v>27</v>
      </c>
      <c r="B153" t="s">
        <v>28</v>
      </c>
      <c r="C153" t="s">
        <v>472</v>
      </c>
      <c r="D153" t="s">
        <v>89</v>
      </c>
      <c r="E153" t="s">
        <v>31</v>
      </c>
      <c r="F153" t="s">
        <v>51</v>
      </c>
      <c r="G153">
        <v>41365</v>
      </c>
      <c r="H153">
        <v>2538</v>
      </c>
      <c r="I153">
        <v>1346</v>
      </c>
      <c r="J153">
        <v>243</v>
      </c>
      <c r="K153">
        <v>1400.31</v>
      </c>
      <c r="L153">
        <v>87968.41</v>
      </c>
      <c r="M153">
        <v>169</v>
      </c>
      <c r="N153">
        <v>18</v>
      </c>
      <c r="O153" t="s">
        <v>21</v>
      </c>
    </row>
    <row r="154" spans="1:15" x14ac:dyDescent="0.25">
      <c r="A154" t="s">
        <v>27</v>
      </c>
      <c r="B154" t="s">
        <v>28</v>
      </c>
      <c r="C154" t="s">
        <v>472</v>
      </c>
      <c r="D154" t="s">
        <v>89</v>
      </c>
      <c r="E154" t="s">
        <v>31</v>
      </c>
      <c r="F154" t="s">
        <v>20</v>
      </c>
      <c r="G154">
        <v>39907</v>
      </c>
      <c r="H154">
        <v>1712</v>
      </c>
      <c r="I154">
        <v>761</v>
      </c>
      <c r="J154">
        <v>227</v>
      </c>
      <c r="K154">
        <v>444.31</v>
      </c>
      <c r="L154">
        <v>73238.23</v>
      </c>
      <c r="M154">
        <v>181</v>
      </c>
      <c r="N154">
        <v>28</v>
      </c>
      <c r="O154" t="s">
        <v>21</v>
      </c>
    </row>
    <row r="155" spans="1:15" x14ac:dyDescent="0.25">
      <c r="A155" t="s">
        <v>76</v>
      </c>
      <c r="B155" t="s">
        <v>77</v>
      </c>
      <c r="C155" t="s">
        <v>472</v>
      </c>
      <c r="D155" t="s">
        <v>82</v>
      </c>
      <c r="E155" t="s">
        <v>42</v>
      </c>
      <c r="F155" t="s">
        <v>26</v>
      </c>
      <c r="G155">
        <v>25730</v>
      </c>
      <c r="H155">
        <v>360</v>
      </c>
      <c r="I155">
        <v>157</v>
      </c>
      <c r="J155">
        <v>23</v>
      </c>
      <c r="K155">
        <v>521.42999999999995</v>
      </c>
      <c r="L155">
        <v>3902.3</v>
      </c>
      <c r="M155">
        <v>10</v>
      </c>
      <c r="N155">
        <v>21</v>
      </c>
      <c r="O155" t="s">
        <v>43</v>
      </c>
    </row>
    <row r="156" spans="1:15" x14ac:dyDescent="0.25">
      <c r="A156" t="s">
        <v>178</v>
      </c>
      <c r="B156" t="s">
        <v>179</v>
      </c>
      <c r="C156" t="s">
        <v>397</v>
      </c>
      <c r="D156" t="s">
        <v>95</v>
      </c>
      <c r="E156" t="s">
        <v>64</v>
      </c>
      <c r="F156" t="s">
        <v>26</v>
      </c>
      <c r="G156">
        <v>34602</v>
      </c>
      <c r="H156">
        <v>275</v>
      </c>
      <c r="I156">
        <v>88</v>
      </c>
      <c r="J156">
        <v>5</v>
      </c>
      <c r="K156">
        <v>953.2</v>
      </c>
      <c r="L156">
        <v>855.02</v>
      </c>
      <c r="M156">
        <v>2</v>
      </c>
      <c r="N156">
        <v>10</v>
      </c>
      <c r="O156" t="s">
        <v>21</v>
      </c>
    </row>
    <row r="157" spans="1:15" x14ac:dyDescent="0.25">
      <c r="A157" t="s">
        <v>72</v>
      </c>
      <c r="B157" t="s">
        <v>73</v>
      </c>
      <c r="C157" t="s">
        <v>397</v>
      </c>
      <c r="D157" t="s">
        <v>70</v>
      </c>
      <c r="E157" t="s">
        <v>31</v>
      </c>
      <c r="F157" t="s">
        <v>51</v>
      </c>
      <c r="G157">
        <v>58955</v>
      </c>
      <c r="H157">
        <v>1793</v>
      </c>
      <c r="I157">
        <v>498</v>
      </c>
      <c r="J157">
        <v>194</v>
      </c>
      <c r="K157">
        <v>3667.74</v>
      </c>
      <c r="L157">
        <v>49024.97</v>
      </c>
      <c r="M157">
        <v>133</v>
      </c>
      <c r="N157">
        <v>9</v>
      </c>
      <c r="O157" t="s">
        <v>21</v>
      </c>
    </row>
    <row r="158" spans="1:15" x14ac:dyDescent="0.25">
      <c r="A158" t="s">
        <v>47</v>
      </c>
      <c r="B158" t="s">
        <v>48</v>
      </c>
      <c r="C158" t="s">
        <v>397</v>
      </c>
      <c r="D158" t="s">
        <v>106</v>
      </c>
      <c r="E158" t="s">
        <v>37</v>
      </c>
      <c r="F158" t="s">
        <v>51</v>
      </c>
      <c r="G158">
        <v>33156</v>
      </c>
      <c r="H158">
        <v>1300</v>
      </c>
      <c r="I158">
        <v>439</v>
      </c>
      <c r="J158">
        <v>69</v>
      </c>
      <c r="K158">
        <v>3177.46</v>
      </c>
      <c r="L158">
        <v>13988.53</v>
      </c>
      <c r="M158">
        <v>42</v>
      </c>
      <c r="N158">
        <v>16</v>
      </c>
      <c r="O158" t="s">
        <v>43</v>
      </c>
    </row>
    <row r="159" spans="1:15" x14ac:dyDescent="0.25">
      <c r="A159" t="s">
        <v>27</v>
      </c>
      <c r="B159" t="s">
        <v>28</v>
      </c>
      <c r="C159" t="s">
        <v>397</v>
      </c>
      <c r="D159" t="s">
        <v>89</v>
      </c>
      <c r="E159" t="s">
        <v>31</v>
      </c>
      <c r="F159" t="s">
        <v>20</v>
      </c>
      <c r="G159">
        <v>56363</v>
      </c>
      <c r="H159">
        <v>3797</v>
      </c>
      <c r="I159">
        <v>1815</v>
      </c>
      <c r="J159">
        <v>402</v>
      </c>
      <c r="K159">
        <v>1195.8699999999999</v>
      </c>
      <c r="L159">
        <v>106676.52</v>
      </c>
      <c r="M159">
        <v>339</v>
      </c>
      <c r="N159">
        <v>14</v>
      </c>
      <c r="O159" t="s">
        <v>21</v>
      </c>
    </row>
    <row r="160" spans="1:15" x14ac:dyDescent="0.25">
      <c r="A160" t="s">
        <v>52</v>
      </c>
      <c r="B160" t="s">
        <v>53</v>
      </c>
      <c r="C160" t="s">
        <v>397</v>
      </c>
      <c r="D160" t="s">
        <v>89</v>
      </c>
      <c r="E160" t="s">
        <v>37</v>
      </c>
      <c r="F160" t="s">
        <v>32</v>
      </c>
      <c r="G160">
        <v>15416</v>
      </c>
      <c r="H160">
        <v>645</v>
      </c>
      <c r="I160">
        <v>223</v>
      </c>
      <c r="J160">
        <v>75</v>
      </c>
      <c r="K160">
        <v>156.44999999999999</v>
      </c>
      <c r="L160">
        <v>29390.27</v>
      </c>
      <c r="M160">
        <v>57</v>
      </c>
      <c r="N160">
        <v>9</v>
      </c>
      <c r="O160" t="s">
        <v>21</v>
      </c>
    </row>
    <row r="161" spans="1:15" x14ac:dyDescent="0.25">
      <c r="A161" t="s">
        <v>52</v>
      </c>
      <c r="B161" t="s">
        <v>53</v>
      </c>
      <c r="C161" t="s">
        <v>397</v>
      </c>
      <c r="D161" t="s">
        <v>89</v>
      </c>
      <c r="E161" t="s">
        <v>37</v>
      </c>
      <c r="F161" t="s">
        <v>55</v>
      </c>
      <c r="G161">
        <v>28433</v>
      </c>
      <c r="H161">
        <v>2003</v>
      </c>
      <c r="I161">
        <v>1083</v>
      </c>
      <c r="J161">
        <v>222</v>
      </c>
      <c r="K161">
        <v>946</v>
      </c>
      <c r="L161">
        <v>75536.47</v>
      </c>
      <c r="M161">
        <v>156</v>
      </c>
      <c r="N161">
        <v>23</v>
      </c>
      <c r="O161" t="s">
        <v>43</v>
      </c>
    </row>
    <row r="162" spans="1:15" x14ac:dyDescent="0.25">
      <c r="A162" t="s">
        <v>129</v>
      </c>
      <c r="B162" t="s">
        <v>130</v>
      </c>
      <c r="C162" t="s">
        <v>397</v>
      </c>
      <c r="D162" t="s">
        <v>82</v>
      </c>
      <c r="E162" t="s">
        <v>31</v>
      </c>
      <c r="F162" t="s">
        <v>51</v>
      </c>
      <c r="G162">
        <v>61858</v>
      </c>
      <c r="H162">
        <v>1355</v>
      </c>
      <c r="I162">
        <v>484</v>
      </c>
      <c r="J162">
        <v>76</v>
      </c>
      <c r="K162">
        <v>3352.64</v>
      </c>
      <c r="L162">
        <v>13063.9</v>
      </c>
      <c r="M162">
        <v>39</v>
      </c>
      <c r="N162">
        <v>20</v>
      </c>
      <c r="O162" t="s">
        <v>43</v>
      </c>
    </row>
    <row r="163" spans="1:15" x14ac:dyDescent="0.25">
      <c r="A163" t="s">
        <v>178</v>
      </c>
      <c r="B163" t="s">
        <v>179</v>
      </c>
      <c r="C163" t="s">
        <v>436</v>
      </c>
      <c r="D163" t="s">
        <v>95</v>
      </c>
      <c r="E163" t="s">
        <v>64</v>
      </c>
      <c r="F163" t="s">
        <v>32</v>
      </c>
      <c r="G163">
        <v>39072</v>
      </c>
      <c r="H163">
        <v>520</v>
      </c>
      <c r="I163">
        <v>276</v>
      </c>
      <c r="J163">
        <v>8</v>
      </c>
      <c r="K163">
        <v>1268.99</v>
      </c>
      <c r="L163">
        <v>1264.69</v>
      </c>
      <c r="M163">
        <v>3</v>
      </c>
      <c r="N163">
        <v>22</v>
      </c>
      <c r="O163" t="s">
        <v>43</v>
      </c>
    </row>
    <row r="164" spans="1:15" x14ac:dyDescent="0.25">
      <c r="A164" t="s">
        <v>65</v>
      </c>
      <c r="B164" t="s">
        <v>66</v>
      </c>
      <c r="C164" t="s">
        <v>436</v>
      </c>
      <c r="D164" t="s">
        <v>68</v>
      </c>
      <c r="E164" t="s">
        <v>37</v>
      </c>
      <c r="F164" t="s">
        <v>26</v>
      </c>
      <c r="G164">
        <v>27599</v>
      </c>
      <c r="H164">
        <v>3479</v>
      </c>
      <c r="I164">
        <v>1800</v>
      </c>
      <c r="J164">
        <v>485</v>
      </c>
      <c r="K164">
        <v>1743.34</v>
      </c>
      <c r="L164">
        <v>98862.18</v>
      </c>
      <c r="M164">
        <v>397</v>
      </c>
      <c r="N164">
        <v>26</v>
      </c>
      <c r="O164" t="s">
        <v>21</v>
      </c>
    </row>
    <row r="165" spans="1:15" x14ac:dyDescent="0.25">
      <c r="A165" t="s">
        <v>60</v>
      </c>
      <c r="B165" t="s">
        <v>61</v>
      </c>
      <c r="C165" t="s">
        <v>436</v>
      </c>
      <c r="D165" t="s">
        <v>70</v>
      </c>
      <c r="E165" t="s">
        <v>64</v>
      </c>
      <c r="F165" t="s">
        <v>20</v>
      </c>
      <c r="G165">
        <v>54527</v>
      </c>
      <c r="H165">
        <v>1474</v>
      </c>
      <c r="I165">
        <v>774</v>
      </c>
      <c r="J165">
        <v>122</v>
      </c>
      <c r="K165">
        <v>2880.73</v>
      </c>
      <c r="L165">
        <v>32190.83</v>
      </c>
      <c r="M165">
        <v>86</v>
      </c>
      <c r="N165">
        <v>11</v>
      </c>
      <c r="O165" t="s">
        <v>23</v>
      </c>
    </row>
    <row r="166" spans="1:15" x14ac:dyDescent="0.25">
      <c r="A166" t="s">
        <v>60</v>
      </c>
      <c r="B166" t="s">
        <v>61</v>
      </c>
      <c r="C166" t="s">
        <v>436</v>
      </c>
      <c r="D166" t="s">
        <v>70</v>
      </c>
      <c r="E166" t="s">
        <v>64</v>
      </c>
      <c r="F166" t="s">
        <v>55</v>
      </c>
      <c r="G166">
        <v>28682</v>
      </c>
      <c r="H166">
        <v>898</v>
      </c>
      <c r="I166">
        <v>470</v>
      </c>
      <c r="J166">
        <v>74</v>
      </c>
      <c r="K166">
        <v>2280.67</v>
      </c>
      <c r="L166">
        <v>17753.580000000002</v>
      </c>
      <c r="M166">
        <v>53</v>
      </c>
      <c r="N166">
        <v>25</v>
      </c>
      <c r="O166" t="s">
        <v>23</v>
      </c>
    </row>
    <row r="167" spans="1:15" x14ac:dyDescent="0.25">
      <c r="A167" t="s">
        <v>76</v>
      </c>
      <c r="B167" t="s">
        <v>77</v>
      </c>
      <c r="C167" t="s">
        <v>436</v>
      </c>
      <c r="D167" t="s">
        <v>82</v>
      </c>
      <c r="E167" t="s">
        <v>42</v>
      </c>
      <c r="F167" t="s">
        <v>32</v>
      </c>
      <c r="G167">
        <v>38796</v>
      </c>
      <c r="H167">
        <v>421</v>
      </c>
      <c r="I167">
        <v>164</v>
      </c>
      <c r="J167">
        <v>23</v>
      </c>
      <c r="K167">
        <v>747.58</v>
      </c>
      <c r="L167">
        <v>5304.65</v>
      </c>
      <c r="M167">
        <v>14</v>
      </c>
      <c r="N167">
        <v>29</v>
      </c>
      <c r="O167" t="s">
        <v>21</v>
      </c>
    </row>
    <row r="168" spans="1:15" x14ac:dyDescent="0.25">
      <c r="A168" t="s">
        <v>76</v>
      </c>
      <c r="B168" t="s">
        <v>77</v>
      </c>
      <c r="C168" t="s">
        <v>436</v>
      </c>
      <c r="D168" t="s">
        <v>82</v>
      </c>
      <c r="E168" t="s">
        <v>42</v>
      </c>
      <c r="F168" t="s">
        <v>51</v>
      </c>
      <c r="G168">
        <v>42612</v>
      </c>
      <c r="H168">
        <v>847</v>
      </c>
      <c r="I168">
        <v>356</v>
      </c>
      <c r="J168">
        <v>52</v>
      </c>
      <c r="K168">
        <v>1877.93</v>
      </c>
      <c r="L168">
        <v>10961.6</v>
      </c>
      <c r="M168">
        <v>24</v>
      </c>
      <c r="N168">
        <v>18</v>
      </c>
      <c r="O168" t="s">
        <v>43</v>
      </c>
    </row>
    <row r="169" spans="1:15" x14ac:dyDescent="0.25">
      <c r="A169" t="s">
        <v>72</v>
      </c>
      <c r="B169" t="s">
        <v>73</v>
      </c>
      <c r="C169" t="s">
        <v>557</v>
      </c>
      <c r="D169" t="s">
        <v>70</v>
      </c>
      <c r="E169" t="s">
        <v>31</v>
      </c>
      <c r="F169" t="s">
        <v>20</v>
      </c>
      <c r="G169">
        <v>18924</v>
      </c>
      <c r="H169">
        <v>477</v>
      </c>
      <c r="I169">
        <v>152</v>
      </c>
      <c r="J169">
        <v>43</v>
      </c>
      <c r="K169">
        <v>989.26</v>
      </c>
      <c r="L169">
        <v>8931.85</v>
      </c>
      <c r="M169">
        <v>27</v>
      </c>
      <c r="N169">
        <v>25</v>
      </c>
      <c r="O169" t="s">
        <v>23</v>
      </c>
    </row>
    <row r="170" spans="1:15" x14ac:dyDescent="0.25">
      <c r="A170" t="s">
        <v>38</v>
      </c>
      <c r="B170" t="s">
        <v>39</v>
      </c>
      <c r="C170" t="s">
        <v>557</v>
      </c>
      <c r="D170" t="s">
        <v>106</v>
      </c>
      <c r="E170" t="s">
        <v>42</v>
      </c>
      <c r="F170" t="s">
        <v>20</v>
      </c>
      <c r="G170">
        <v>27187</v>
      </c>
      <c r="H170">
        <v>858</v>
      </c>
      <c r="I170">
        <v>307</v>
      </c>
      <c r="J170">
        <v>44</v>
      </c>
      <c r="K170">
        <v>2083.2600000000002</v>
      </c>
      <c r="L170">
        <v>7949.81</v>
      </c>
      <c r="M170">
        <v>29</v>
      </c>
      <c r="N170">
        <v>22</v>
      </c>
      <c r="O170" t="s">
        <v>43</v>
      </c>
    </row>
    <row r="171" spans="1:15" x14ac:dyDescent="0.25">
      <c r="A171" t="s">
        <v>38</v>
      </c>
      <c r="B171" t="s">
        <v>39</v>
      </c>
      <c r="C171" t="s">
        <v>557</v>
      </c>
      <c r="D171" t="s">
        <v>106</v>
      </c>
      <c r="E171" t="s">
        <v>42</v>
      </c>
      <c r="F171" t="s">
        <v>51</v>
      </c>
      <c r="G171">
        <v>38275</v>
      </c>
      <c r="H171">
        <v>1539</v>
      </c>
      <c r="I171">
        <v>673</v>
      </c>
      <c r="J171">
        <v>129</v>
      </c>
      <c r="K171">
        <v>4391.4799999999996</v>
      </c>
      <c r="L171">
        <v>26326.68</v>
      </c>
      <c r="M171">
        <v>77</v>
      </c>
      <c r="N171">
        <v>16</v>
      </c>
      <c r="O171" t="s">
        <v>43</v>
      </c>
    </row>
    <row r="172" spans="1:15" x14ac:dyDescent="0.25">
      <c r="A172" t="s">
        <v>44</v>
      </c>
      <c r="B172" t="s">
        <v>45</v>
      </c>
      <c r="C172" t="s">
        <v>557</v>
      </c>
      <c r="D172" t="s">
        <v>25</v>
      </c>
      <c r="E172" t="s">
        <v>19</v>
      </c>
      <c r="F172" t="s">
        <v>20</v>
      </c>
      <c r="G172">
        <v>23087</v>
      </c>
      <c r="H172">
        <v>474</v>
      </c>
      <c r="I172">
        <v>137</v>
      </c>
      <c r="J172">
        <v>54</v>
      </c>
      <c r="K172">
        <v>4605.17</v>
      </c>
      <c r="L172">
        <v>39162.959999999999</v>
      </c>
      <c r="M172">
        <v>33</v>
      </c>
      <c r="N172">
        <v>15</v>
      </c>
      <c r="O172" t="s">
        <v>23</v>
      </c>
    </row>
    <row r="173" spans="1:15" x14ac:dyDescent="0.25">
      <c r="A173" t="s">
        <v>113</v>
      </c>
      <c r="B173" t="s">
        <v>114</v>
      </c>
      <c r="C173" t="s">
        <v>204</v>
      </c>
      <c r="D173" t="s">
        <v>170</v>
      </c>
      <c r="E173" t="s">
        <v>19</v>
      </c>
      <c r="F173" t="s">
        <v>32</v>
      </c>
      <c r="G173">
        <v>30281</v>
      </c>
      <c r="H173">
        <v>1723</v>
      </c>
      <c r="I173">
        <v>473</v>
      </c>
      <c r="J173">
        <v>199</v>
      </c>
      <c r="K173">
        <v>6602.82</v>
      </c>
      <c r="L173">
        <v>66790.929999999993</v>
      </c>
      <c r="M173">
        <v>124</v>
      </c>
      <c r="N173">
        <v>29</v>
      </c>
      <c r="O173" t="s">
        <v>23</v>
      </c>
    </row>
    <row r="174" spans="1:15" x14ac:dyDescent="0.25">
      <c r="A174" t="s">
        <v>47</v>
      </c>
      <c r="B174" t="s">
        <v>48</v>
      </c>
      <c r="C174" t="s">
        <v>204</v>
      </c>
      <c r="D174" t="s">
        <v>106</v>
      </c>
      <c r="E174" t="s">
        <v>37</v>
      </c>
      <c r="F174" t="s">
        <v>20</v>
      </c>
      <c r="G174">
        <v>52961</v>
      </c>
      <c r="H174">
        <v>2210</v>
      </c>
      <c r="I174">
        <v>857</v>
      </c>
      <c r="J174">
        <v>137</v>
      </c>
      <c r="K174">
        <v>5506.09</v>
      </c>
      <c r="L174">
        <v>30168.799999999999</v>
      </c>
      <c r="M174">
        <v>85</v>
      </c>
      <c r="N174">
        <v>8</v>
      </c>
      <c r="O174" t="s">
        <v>21</v>
      </c>
    </row>
    <row r="175" spans="1:15" x14ac:dyDescent="0.25">
      <c r="A175" t="s">
        <v>15</v>
      </c>
      <c r="B175" t="s">
        <v>16</v>
      </c>
      <c r="C175" t="s">
        <v>204</v>
      </c>
      <c r="D175" t="s">
        <v>25</v>
      </c>
      <c r="E175" t="s">
        <v>19</v>
      </c>
      <c r="F175" t="s">
        <v>51</v>
      </c>
      <c r="G175">
        <v>20235</v>
      </c>
      <c r="H175">
        <v>659</v>
      </c>
      <c r="I175">
        <v>336</v>
      </c>
      <c r="J175">
        <v>77</v>
      </c>
      <c r="K175">
        <v>5022.79</v>
      </c>
      <c r="L175">
        <v>56484.42</v>
      </c>
      <c r="M175">
        <v>38</v>
      </c>
      <c r="N175">
        <v>20</v>
      </c>
      <c r="O175" t="s">
        <v>23</v>
      </c>
    </row>
    <row r="176" spans="1:15" x14ac:dyDescent="0.25">
      <c r="A176" t="s">
        <v>27</v>
      </c>
      <c r="B176" t="s">
        <v>28</v>
      </c>
      <c r="C176" t="s">
        <v>204</v>
      </c>
      <c r="D176" t="s">
        <v>89</v>
      </c>
      <c r="E176" t="s">
        <v>31</v>
      </c>
      <c r="F176" t="s">
        <v>20</v>
      </c>
      <c r="G176">
        <v>43581</v>
      </c>
      <c r="H176">
        <v>2184</v>
      </c>
      <c r="I176">
        <v>625</v>
      </c>
      <c r="J176">
        <v>277</v>
      </c>
      <c r="K176">
        <v>1161.8900000000001</v>
      </c>
      <c r="L176">
        <v>114186.54</v>
      </c>
      <c r="M176">
        <v>198</v>
      </c>
      <c r="N176">
        <v>17</v>
      </c>
      <c r="O176" t="s">
        <v>21</v>
      </c>
    </row>
    <row r="177" spans="1:15" x14ac:dyDescent="0.25">
      <c r="A177" t="s">
        <v>27</v>
      </c>
      <c r="B177" t="s">
        <v>28</v>
      </c>
      <c r="C177" t="s">
        <v>204</v>
      </c>
      <c r="D177" t="s">
        <v>89</v>
      </c>
      <c r="E177" t="s">
        <v>31</v>
      </c>
      <c r="F177" t="s">
        <v>32</v>
      </c>
      <c r="G177">
        <v>24802</v>
      </c>
      <c r="H177">
        <v>1316</v>
      </c>
      <c r="I177">
        <v>712</v>
      </c>
      <c r="J177">
        <v>132</v>
      </c>
      <c r="K177">
        <v>630.51</v>
      </c>
      <c r="L177">
        <v>48116.37</v>
      </c>
      <c r="M177">
        <v>112</v>
      </c>
      <c r="N177">
        <v>25</v>
      </c>
      <c r="O177" t="s">
        <v>21</v>
      </c>
    </row>
    <row r="178" spans="1:15" x14ac:dyDescent="0.25">
      <c r="A178" t="s">
        <v>76</v>
      </c>
      <c r="B178" t="s">
        <v>77</v>
      </c>
      <c r="C178" t="s">
        <v>204</v>
      </c>
      <c r="D178" t="s">
        <v>82</v>
      </c>
      <c r="E178" t="s">
        <v>42</v>
      </c>
      <c r="F178" t="s">
        <v>26</v>
      </c>
      <c r="G178">
        <v>46696</v>
      </c>
      <c r="H178">
        <v>706</v>
      </c>
      <c r="I178">
        <v>321</v>
      </c>
      <c r="J178">
        <v>32</v>
      </c>
      <c r="K178">
        <v>1113.69</v>
      </c>
      <c r="L178">
        <v>6731.62</v>
      </c>
      <c r="M178">
        <v>19</v>
      </c>
      <c r="N178">
        <v>11</v>
      </c>
      <c r="O178" t="s">
        <v>43</v>
      </c>
    </row>
    <row r="179" spans="1:15" x14ac:dyDescent="0.25">
      <c r="A179" t="s">
        <v>76</v>
      </c>
      <c r="B179" t="s">
        <v>77</v>
      </c>
      <c r="C179" t="s">
        <v>204</v>
      </c>
      <c r="D179" t="s">
        <v>82</v>
      </c>
      <c r="E179" t="s">
        <v>42</v>
      </c>
      <c r="F179" t="s">
        <v>55</v>
      </c>
      <c r="G179">
        <v>58776</v>
      </c>
      <c r="H179">
        <v>938</v>
      </c>
      <c r="I179">
        <v>315</v>
      </c>
      <c r="J179">
        <v>45</v>
      </c>
      <c r="K179">
        <v>2119.91</v>
      </c>
      <c r="L179">
        <v>6914.79</v>
      </c>
      <c r="M179">
        <v>26</v>
      </c>
      <c r="N179">
        <v>16</v>
      </c>
      <c r="O179" t="s">
        <v>23</v>
      </c>
    </row>
    <row r="180" spans="1:15" x14ac:dyDescent="0.25">
      <c r="A180" t="s">
        <v>92</v>
      </c>
      <c r="B180" t="s">
        <v>93</v>
      </c>
      <c r="C180" t="s">
        <v>123</v>
      </c>
      <c r="D180" t="s">
        <v>95</v>
      </c>
      <c r="E180" t="s">
        <v>31</v>
      </c>
      <c r="F180" t="s">
        <v>55</v>
      </c>
      <c r="G180">
        <v>22960</v>
      </c>
      <c r="H180">
        <v>368</v>
      </c>
      <c r="I180">
        <v>118</v>
      </c>
      <c r="J180">
        <v>11</v>
      </c>
      <c r="K180">
        <v>1139.31</v>
      </c>
      <c r="L180">
        <v>1354.63</v>
      </c>
      <c r="M180">
        <v>6</v>
      </c>
      <c r="N180">
        <v>10</v>
      </c>
      <c r="O180" t="s">
        <v>43</v>
      </c>
    </row>
    <row r="181" spans="1:15" x14ac:dyDescent="0.25">
      <c r="A181" t="s">
        <v>72</v>
      </c>
      <c r="B181" t="s">
        <v>73</v>
      </c>
      <c r="C181" t="s">
        <v>123</v>
      </c>
      <c r="D181" t="s">
        <v>70</v>
      </c>
      <c r="E181" t="s">
        <v>31</v>
      </c>
      <c r="F181" t="s">
        <v>32</v>
      </c>
      <c r="G181">
        <v>57126</v>
      </c>
      <c r="H181">
        <v>1678</v>
      </c>
      <c r="I181">
        <v>828</v>
      </c>
      <c r="J181">
        <v>139</v>
      </c>
      <c r="K181">
        <v>4739.58</v>
      </c>
      <c r="L181">
        <v>34685.910000000003</v>
      </c>
      <c r="M181">
        <v>94</v>
      </c>
      <c r="N181">
        <v>17</v>
      </c>
      <c r="O181" t="s">
        <v>23</v>
      </c>
    </row>
    <row r="182" spans="1:15" x14ac:dyDescent="0.25">
      <c r="A182" t="s">
        <v>72</v>
      </c>
      <c r="B182" t="s">
        <v>73</v>
      </c>
      <c r="C182" t="s">
        <v>123</v>
      </c>
      <c r="D182" t="s">
        <v>70</v>
      </c>
      <c r="E182" t="s">
        <v>31</v>
      </c>
      <c r="F182" t="s">
        <v>20</v>
      </c>
      <c r="G182">
        <v>32202</v>
      </c>
      <c r="H182">
        <v>1310</v>
      </c>
      <c r="I182">
        <v>616</v>
      </c>
      <c r="J182">
        <v>91</v>
      </c>
      <c r="K182">
        <v>2226.8000000000002</v>
      </c>
      <c r="L182">
        <v>17905.560000000001</v>
      </c>
      <c r="M182">
        <v>53</v>
      </c>
      <c r="N182">
        <v>23</v>
      </c>
      <c r="O182" t="s">
        <v>43</v>
      </c>
    </row>
    <row r="183" spans="1:15" x14ac:dyDescent="0.25">
      <c r="A183" t="s">
        <v>72</v>
      </c>
      <c r="B183" t="s">
        <v>73</v>
      </c>
      <c r="C183" t="s">
        <v>123</v>
      </c>
      <c r="D183" t="s">
        <v>70</v>
      </c>
      <c r="E183" t="s">
        <v>31</v>
      </c>
      <c r="F183" t="s">
        <v>20</v>
      </c>
      <c r="G183">
        <v>46791</v>
      </c>
      <c r="H183">
        <v>2138</v>
      </c>
      <c r="I183">
        <v>819</v>
      </c>
      <c r="J183">
        <v>192</v>
      </c>
      <c r="K183">
        <v>3697.81</v>
      </c>
      <c r="L183">
        <v>50123.22</v>
      </c>
      <c r="M183">
        <v>136</v>
      </c>
      <c r="N183">
        <v>23</v>
      </c>
      <c r="O183" t="s">
        <v>21</v>
      </c>
    </row>
    <row r="184" spans="1:15" x14ac:dyDescent="0.25">
      <c r="A184" t="s">
        <v>33</v>
      </c>
      <c r="B184" t="s">
        <v>34</v>
      </c>
      <c r="C184" t="s">
        <v>123</v>
      </c>
      <c r="D184" t="s">
        <v>170</v>
      </c>
      <c r="E184" t="s">
        <v>37</v>
      </c>
      <c r="F184" t="s">
        <v>51</v>
      </c>
      <c r="G184">
        <v>46134</v>
      </c>
      <c r="H184">
        <v>2837</v>
      </c>
      <c r="I184">
        <v>1194</v>
      </c>
      <c r="J184">
        <v>287</v>
      </c>
      <c r="K184">
        <v>8967.5400000000009</v>
      </c>
      <c r="L184">
        <v>100105.03</v>
      </c>
      <c r="M184">
        <v>221</v>
      </c>
      <c r="N184">
        <v>15</v>
      </c>
      <c r="O184" t="s">
        <v>43</v>
      </c>
    </row>
    <row r="185" spans="1:15" x14ac:dyDescent="0.25">
      <c r="A185" t="s">
        <v>33</v>
      </c>
      <c r="B185" t="s">
        <v>34</v>
      </c>
      <c r="C185" t="s">
        <v>123</v>
      </c>
      <c r="D185" t="s">
        <v>170</v>
      </c>
      <c r="E185" t="s">
        <v>37</v>
      </c>
      <c r="F185" t="s">
        <v>20</v>
      </c>
      <c r="G185">
        <v>17220</v>
      </c>
      <c r="H185">
        <v>955</v>
      </c>
      <c r="I185">
        <v>408</v>
      </c>
      <c r="J185">
        <v>82</v>
      </c>
      <c r="K185">
        <v>3526.48</v>
      </c>
      <c r="L185">
        <v>21227.66</v>
      </c>
      <c r="M185">
        <v>59</v>
      </c>
      <c r="N185">
        <v>24</v>
      </c>
      <c r="O185" t="s">
        <v>43</v>
      </c>
    </row>
    <row r="186" spans="1:15" x14ac:dyDescent="0.25">
      <c r="A186" t="s">
        <v>33</v>
      </c>
      <c r="B186" t="s">
        <v>34</v>
      </c>
      <c r="C186" t="s">
        <v>123</v>
      </c>
      <c r="D186" t="s">
        <v>170</v>
      </c>
      <c r="E186" t="s">
        <v>37</v>
      </c>
      <c r="F186" t="s">
        <v>55</v>
      </c>
      <c r="G186">
        <v>34728</v>
      </c>
      <c r="H186">
        <v>1318</v>
      </c>
      <c r="I186">
        <v>349</v>
      </c>
      <c r="J186">
        <v>124</v>
      </c>
      <c r="K186">
        <v>4027.8</v>
      </c>
      <c r="L186">
        <v>41334.699999999997</v>
      </c>
      <c r="M186">
        <v>75</v>
      </c>
      <c r="N186">
        <v>15</v>
      </c>
      <c r="O186" t="s">
        <v>43</v>
      </c>
    </row>
    <row r="187" spans="1:15" x14ac:dyDescent="0.25">
      <c r="A187" t="s">
        <v>113</v>
      </c>
      <c r="B187" t="s">
        <v>114</v>
      </c>
      <c r="C187" t="s">
        <v>123</v>
      </c>
      <c r="D187" t="s">
        <v>170</v>
      </c>
      <c r="E187" t="s">
        <v>19</v>
      </c>
      <c r="F187" t="s">
        <v>55</v>
      </c>
      <c r="G187">
        <v>10673</v>
      </c>
      <c r="H187">
        <v>615</v>
      </c>
      <c r="I187">
        <v>187</v>
      </c>
      <c r="J187">
        <v>83</v>
      </c>
      <c r="K187">
        <v>2499.8200000000002</v>
      </c>
      <c r="L187">
        <v>20476.28</v>
      </c>
      <c r="M187">
        <v>68</v>
      </c>
      <c r="N187">
        <v>28</v>
      </c>
      <c r="O187" t="s">
        <v>43</v>
      </c>
    </row>
    <row r="188" spans="1:15" x14ac:dyDescent="0.25">
      <c r="A188" t="s">
        <v>38</v>
      </c>
      <c r="B188" t="s">
        <v>39</v>
      </c>
      <c r="C188" t="s">
        <v>123</v>
      </c>
      <c r="D188" t="s">
        <v>106</v>
      </c>
      <c r="E188" t="s">
        <v>42</v>
      </c>
      <c r="F188" t="s">
        <v>55</v>
      </c>
      <c r="G188">
        <v>45044</v>
      </c>
      <c r="H188">
        <v>1389</v>
      </c>
      <c r="I188">
        <v>551</v>
      </c>
      <c r="J188">
        <v>102</v>
      </c>
      <c r="K188">
        <v>3754.34</v>
      </c>
      <c r="L188">
        <v>24459.78</v>
      </c>
      <c r="M188">
        <v>67</v>
      </c>
      <c r="N188">
        <v>22</v>
      </c>
      <c r="O188" t="s">
        <v>43</v>
      </c>
    </row>
    <row r="189" spans="1:15" x14ac:dyDescent="0.25">
      <c r="A189" t="s">
        <v>27</v>
      </c>
      <c r="B189" t="s">
        <v>28</v>
      </c>
      <c r="C189" t="s">
        <v>123</v>
      </c>
      <c r="D189" t="s">
        <v>89</v>
      </c>
      <c r="E189" t="s">
        <v>31</v>
      </c>
      <c r="F189" t="s">
        <v>26</v>
      </c>
      <c r="G189">
        <v>37286</v>
      </c>
      <c r="H189">
        <v>2782</v>
      </c>
      <c r="I189">
        <v>1486</v>
      </c>
      <c r="J189">
        <v>346</v>
      </c>
      <c r="K189">
        <v>1205.8</v>
      </c>
      <c r="L189">
        <v>128487.36</v>
      </c>
      <c r="M189">
        <v>280</v>
      </c>
      <c r="N189">
        <v>14</v>
      </c>
      <c r="O189" t="s">
        <v>43</v>
      </c>
    </row>
    <row r="190" spans="1:15" x14ac:dyDescent="0.25">
      <c r="A190" t="s">
        <v>129</v>
      </c>
      <c r="B190" t="s">
        <v>130</v>
      </c>
      <c r="C190" t="s">
        <v>123</v>
      </c>
      <c r="D190" t="s">
        <v>82</v>
      </c>
      <c r="E190" t="s">
        <v>31</v>
      </c>
      <c r="F190" t="s">
        <v>51</v>
      </c>
      <c r="G190">
        <v>68598</v>
      </c>
      <c r="H190">
        <v>1038</v>
      </c>
      <c r="I190">
        <v>310</v>
      </c>
      <c r="J190">
        <v>68</v>
      </c>
      <c r="K190">
        <v>1814.97</v>
      </c>
      <c r="L190">
        <v>12925.91</v>
      </c>
      <c r="M190">
        <v>43</v>
      </c>
      <c r="N190">
        <v>15</v>
      </c>
      <c r="O190" t="s">
        <v>21</v>
      </c>
    </row>
    <row r="191" spans="1:15" x14ac:dyDescent="0.25">
      <c r="A191" t="s">
        <v>98</v>
      </c>
      <c r="B191" t="s">
        <v>99</v>
      </c>
      <c r="C191" t="s">
        <v>355</v>
      </c>
      <c r="D191" t="s">
        <v>68</v>
      </c>
      <c r="E191" t="s">
        <v>42</v>
      </c>
      <c r="F191" t="s">
        <v>55</v>
      </c>
      <c r="G191">
        <v>29736</v>
      </c>
      <c r="H191">
        <v>3726</v>
      </c>
      <c r="I191">
        <v>1750</v>
      </c>
      <c r="J191">
        <v>780</v>
      </c>
      <c r="K191">
        <v>1730.1</v>
      </c>
      <c r="L191">
        <v>290094.52</v>
      </c>
      <c r="M191">
        <v>587</v>
      </c>
      <c r="N191">
        <v>11</v>
      </c>
      <c r="O191" t="s">
        <v>23</v>
      </c>
    </row>
    <row r="192" spans="1:15" x14ac:dyDescent="0.25">
      <c r="A192" t="s">
        <v>33</v>
      </c>
      <c r="B192" t="s">
        <v>34</v>
      </c>
      <c r="C192" t="s">
        <v>355</v>
      </c>
      <c r="D192" t="s">
        <v>170</v>
      </c>
      <c r="E192" t="s">
        <v>37</v>
      </c>
      <c r="F192" t="s">
        <v>51</v>
      </c>
      <c r="G192">
        <v>14178</v>
      </c>
      <c r="H192">
        <v>726</v>
      </c>
      <c r="I192">
        <v>244</v>
      </c>
      <c r="J192">
        <v>97</v>
      </c>
      <c r="K192">
        <v>1902.49</v>
      </c>
      <c r="L192">
        <v>33775.19</v>
      </c>
      <c r="M192">
        <v>69</v>
      </c>
      <c r="N192">
        <v>29</v>
      </c>
      <c r="O192" t="s">
        <v>23</v>
      </c>
    </row>
    <row r="193" spans="1:15" x14ac:dyDescent="0.25">
      <c r="A193" t="s">
        <v>33</v>
      </c>
      <c r="B193" t="s">
        <v>34</v>
      </c>
      <c r="C193" t="s">
        <v>355</v>
      </c>
      <c r="D193" t="s">
        <v>170</v>
      </c>
      <c r="E193" t="s">
        <v>37</v>
      </c>
      <c r="F193" t="s">
        <v>55</v>
      </c>
      <c r="G193">
        <v>39388</v>
      </c>
      <c r="H193">
        <v>1593</v>
      </c>
      <c r="I193">
        <v>662</v>
      </c>
      <c r="J193">
        <v>178</v>
      </c>
      <c r="K193">
        <v>6465.93</v>
      </c>
      <c r="L193">
        <v>46508.62</v>
      </c>
      <c r="M193">
        <v>131</v>
      </c>
      <c r="N193">
        <v>20</v>
      </c>
      <c r="O193" t="s">
        <v>23</v>
      </c>
    </row>
    <row r="194" spans="1:15" x14ac:dyDescent="0.25">
      <c r="A194" t="s">
        <v>113</v>
      </c>
      <c r="B194" t="s">
        <v>114</v>
      </c>
      <c r="C194" t="s">
        <v>355</v>
      </c>
      <c r="D194" t="s">
        <v>170</v>
      </c>
      <c r="E194" t="s">
        <v>19</v>
      </c>
      <c r="F194" t="s">
        <v>20</v>
      </c>
      <c r="G194">
        <v>45455</v>
      </c>
      <c r="H194">
        <v>2348</v>
      </c>
      <c r="I194">
        <v>669</v>
      </c>
      <c r="J194">
        <v>223</v>
      </c>
      <c r="K194">
        <v>7814.17</v>
      </c>
      <c r="L194">
        <v>49464.25</v>
      </c>
      <c r="M194">
        <v>183</v>
      </c>
      <c r="N194">
        <v>7</v>
      </c>
      <c r="O194" t="s">
        <v>21</v>
      </c>
    </row>
    <row r="195" spans="1:15" x14ac:dyDescent="0.25">
      <c r="A195" t="s">
        <v>113</v>
      </c>
      <c r="B195" t="s">
        <v>114</v>
      </c>
      <c r="C195" t="s">
        <v>355</v>
      </c>
      <c r="D195" t="s">
        <v>170</v>
      </c>
      <c r="E195" t="s">
        <v>19</v>
      </c>
      <c r="F195" t="s">
        <v>32</v>
      </c>
      <c r="G195">
        <v>17597</v>
      </c>
      <c r="H195">
        <v>1140</v>
      </c>
      <c r="I195">
        <v>491</v>
      </c>
      <c r="J195">
        <v>91</v>
      </c>
      <c r="K195">
        <v>4247.2</v>
      </c>
      <c r="L195">
        <v>24344.7</v>
      </c>
      <c r="M195">
        <v>66</v>
      </c>
      <c r="N195">
        <v>9</v>
      </c>
      <c r="O195" t="s">
        <v>23</v>
      </c>
    </row>
    <row r="196" spans="1:15" x14ac:dyDescent="0.25">
      <c r="A196" t="s">
        <v>47</v>
      </c>
      <c r="B196" t="s">
        <v>48</v>
      </c>
      <c r="C196" t="s">
        <v>355</v>
      </c>
      <c r="D196" t="s">
        <v>106</v>
      </c>
      <c r="E196" t="s">
        <v>37</v>
      </c>
      <c r="F196" t="s">
        <v>20</v>
      </c>
      <c r="G196">
        <v>18527</v>
      </c>
      <c r="H196">
        <v>745</v>
      </c>
      <c r="I196">
        <v>409</v>
      </c>
      <c r="J196">
        <v>55</v>
      </c>
      <c r="K196">
        <v>1843.61</v>
      </c>
      <c r="L196">
        <v>10736.67</v>
      </c>
      <c r="M196">
        <v>32</v>
      </c>
      <c r="N196">
        <v>13</v>
      </c>
      <c r="O196" t="s">
        <v>23</v>
      </c>
    </row>
    <row r="197" spans="1:15" x14ac:dyDescent="0.25">
      <c r="A197" t="s">
        <v>44</v>
      </c>
      <c r="B197" t="s">
        <v>45</v>
      </c>
      <c r="C197" t="s">
        <v>355</v>
      </c>
      <c r="D197" t="s">
        <v>25</v>
      </c>
      <c r="E197" t="s">
        <v>19</v>
      </c>
      <c r="F197" t="s">
        <v>51</v>
      </c>
      <c r="G197">
        <v>15901</v>
      </c>
      <c r="H197">
        <v>548</v>
      </c>
      <c r="I197">
        <v>245</v>
      </c>
      <c r="J197">
        <v>47</v>
      </c>
      <c r="K197">
        <v>5353.82</v>
      </c>
      <c r="L197">
        <v>30612.1</v>
      </c>
      <c r="M197">
        <v>28</v>
      </c>
      <c r="N197">
        <v>7</v>
      </c>
      <c r="O197" t="s">
        <v>21</v>
      </c>
    </row>
    <row r="198" spans="1:15" x14ac:dyDescent="0.25">
      <c r="A198" t="s">
        <v>44</v>
      </c>
      <c r="B198" t="s">
        <v>45</v>
      </c>
      <c r="C198" t="s">
        <v>355</v>
      </c>
      <c r="D198" t="s">
        <v>25</v>
      </c>
      <c r="E198" t="s">
        <v>19</v>
      </c>
      <c r="F198" t="s">
        <v>26</v>
      </c>
      <c r="G198">
        <v>5248</v>
      </c>
      <c r="H198">
        <v>98</v>
      </c>
      <c r="I198">
        <v>31</v>
      </c>
      <c r="J198">
        <v>7</v>
      </c>
      <c r="K198">
        <v>610.09</v>
      </c>
      <c r="L198">
        <v>4378.58</v>
      </c>
      <c r="M198">
        <v>2</v>
      </c>
      <c r="N198">
        <v>18</v>
      </c>
      <c r="O198" t="s">
        <v>21</v>
      </c>
    </row>
    <row r="199" spans="1:15" x14ac:dyDescent="0.25">
      <c r="A199" t="s">
        <v>129</v>
      </c>
      <c r="B199" t="s">
        <v>130</v>
      </c>
      <c r="C199" t="s">
        <v>355</v>
      </c>
      <c r="D199" t="s">
        <v>82</v>
      </c>
      <c r="E199" t="s">
        <v>31</v>
      </c>
      <c r="F199" t="s">
        <v>51</v>
      </c>
      <c r="G199">
        <v>31227</v>
      </c>
      <c r="H199">
        <v>525</v>
      </c>
      <c r="I199">
        <v>238</v>
      </c>
      <c r="J199">
        <v>31</v>
      </c>
      <c r="K199">
        <v>1131.53</v>
      </c>
      <c r="L199">
        <v>5491.41</v>
      </c>
      <c r="M199">
        <v>17</v>
      </c>
      <c r="N199">
        <v>27</v>
      </c>
      <c r="O199" t="s">
        <v>21</v>
      </c>
    </row>
    <row r="200" spans="1:15" x14ac:dyDescent="0.25">
      <c r="A200" t="s">
        <v>129</v>
      </c>
      <c r="B200" t="s">
        <v>130</v>
      </c>
      <c r="C200" t="s">
        <v>355</v>
      </c>
      <c r="D200" t="s">
        <v>82</v>
      </c>
      <c r="E200" t="s">
        <v>31</v>
      </c>
      <c r="F200" t="s">
        <v>20</v>
      </c>
      <c r="G200">
        <v>67932</v>
      </c>
      <c r="H200">
        <v>860</v>
      </c>
      <c r="I200">
        <v>292</v>
      </c>
      <c r="J200">
        <v>40</v>
      </c>
      <c r="K200">
        <v>1193.3599999999999</v>
      </c>
      <c r="L200">
        <v>9950.2999999999993</v>
      </c>
      <c r="M200">
        <v>24</v>
      </c>
      <c r="N200">
        <v>16</v>
      </c>
      <c r="O200" t="s">
        <v>21</v>
      </c>
    </row>
    <row r="201" spans="1:15" x14ac:dyDescent="0.25">
      <c r="A201" t="s">
        <v>178</v>
      </c>
      <c r="B201" t="s">
        <v>179</v>
      </c>
      <c r="C201" t="s">
        <v>69</v>
      </c>
      <c r="D201" t="s">
        <v>95</v>
      </c>
      <c r="E201" t="s">
        <v>64</v>
      </c>
      <c r="F201" t="s">
        <v>20</v>
      </c>
      <c r="G201">
        <v>53297</v>
      </c>
      <c r="H201">
        <v>568</v>
      </c>
      <c r="I201">
        <v>307</v>
      </c>
      <c r="J201">
        <v>22</v>
      </c>
      <c r="K201">
        <v>1810.96</v>
      </c>
      <c r="L201">
        <v>3835.86</v>
      </c>
      <c r="M201">
        <v>11</v>
      </c>
      <c r="N201">
        <v>23</v>
      </c>
      <c r="O201" t="s">
        <v>21</v>
      </c>
    </row>
    <row r="202" spans="1:15" x14ac:dyDescent="0.25">
      <c r="A202" t="s">
        <v>65</v>
      </c>
      <c r="B202" t="s">
        <v>66</v>
      </c>
      <c r="C202" t="s">
        <v>69</v>
      </c>
      <c r="D202" t="s">
        <v>68</v>
      </c>
      <c r="E202" t="s">
        <v>37</v>
      </c>
      <c r="F202" t="s">
        <v>55</v>
      </c>
      <c r="G202">
        <v>24697</v>
      </c>
      <c r="H202">
        <v>2973</v>
      </c>
      <c r="I202">
        <v>797</v>
      </c>
      <c r="J202">
        <v>575</v>
      </c>
      <c r="K202">
        <v>2017.67</v>
      </c>
      <c r="L202">
        <v>144584.57</v>
      </c>
      <c r="M202">
        <v>475</v>
      </c>
      <c r="N202">
        <v>23</v>
      </c>
      <c r="O202" t="s">
        <v>21</v>
      </c>
    </row>
    <row r="203" spans="1:15" x14ac:dyDescent="0.25">
      <c r="A203" t="s">
        <v>60</v>
      </c>
      <c r="B203" t="s">
        <v>61</v>
      </c>
      <c r="C203" t="s">
        <v>69</v>
      </c>
      <c r="D203" t="s">
        <v>70</v>
      </c>
      <c r="E203" t="s">
        <v>64</v>
      </c>
      <c r="F203" t="s">
        <v>20</v>
      </c>
      <c r="G203">
        <v>39214</v>
      </c>
      <c r="H203">
        <v>1148</v>
      </c>
      <c r="I203">
        <v>475</v>
      </c>
      <c r="J203">
        <v>90</v>
      </c>
      <c r="K203">
        <v>3033.45</v>
      </c>
      <c r="L203">
        <v>20732.22</v>
      </c>
      <c r="M203">
        <v>49</v>
      </c>
      <c r="N203">
        <v>12</v>
      </c>
      <c r="O203" t="s">
        <v>21</v>
      </c>
    </row>
    <row r="204" spans="1:15" x14ac:dyDescent="0.25">
      <c r="A204" t="s">
        <v>38</v>
      </c>
      <c r="B204" t="s">
        <v>39</v>
      </c>
      <c r="C204" t="s">
        <v>69</v>
      </c>
      <c r="D204" t="s">
        <v>106</v>
      </c>
      <c r="E204" t="s">
        <v>42</v>
      </c>
      <c r="F204" t="s">
        <v>32</v>
      </c>
      <c r="G204">
        <v>34604</v>
      </c>
      <c r="H204">
        <v>1661</v>
      </c>
      <c r="I204">
        <v>712</v>
      </c>
      <c r="J204">
        <v>116</v>
      </c>
      <c r="K204">
        <v>5135.17</v>
      </c>
      <c r="L204">
        <v>25429.22</v>
      </c>
      <c r="M204">
        <v>78</v>
      </c>
      <c r="N204">
        <v>8</v>
      </c>
      <c r="O204" t="s">
        <v>23</v>
      </c>
    </row>
    <row r="205" spans="1:15" x14ac:dyDescent="0.25">
      <c r="A205" t="s">
        <v>38</v>
      </c>
      <c r="B205" t="s">
        <v>39</v>
      </c>
      <c r="C205" t="s">
        <v>69</v>
      </c>
      <c r="D205" t="s">
        <v>106</v>
      </c>
      <c r="E205" t="s">
        <v>42</v>
      </c>
      <c r="F205" t="s">
        <v>26</v>
      </c>
      <c r="G205">
        <v>18562</v>
      </c>
      <c r="H205">
        <v>669</v>
      </c>
      <c r="I205">
        <v>167</v>
      </c>
      <c r="J205">
        <v>35</v>
      </c>
      <c r="K205">
        <v>1523.57</v>
      </c>
      <c r="L205">
        <v>7509.22</v>
      </c>
      <c r="M205">
        <v>18</v>
      </c>
      <c r="N205">
        <v>17</v>
      </c>
      <c r="O205" t="s">
        <v>23</v>
      </c>
    </row>
    <row r="206" spans="1:15" x14ac:dyDescent="0.25">
      <c r="A206" t="s">
        <v>47</v>
      </c>
      <c r="B206" t="s">
        <v>48</v>
      </c>
      <c r="C206" t="s">
        <v>69</v>
      </c>
      <c r="D206" t="s">
        <v>106</v>
      </c>
      <c r="E206" t="s">
        <v>37</v>
      </c>
      <c r="F206" t="s">
        <v>26</v>
      </c>
      <c r="G206">
        <v>16653</v>
      </c>
      <c r="H206">
        <v>882</v>
      </c>
      <c r="I206">
        <v>323</v>
      </c>
      <c r="J206">
        <v>44</v>
      </c>
      <c r="K206">
        <v>2535.08</v>
      </c>
      <c r="L206">
        <v>8891.16</v>
      </c>
      <c r="M206">
        <v>28</v>
      </c>
      <c r="N206">
        <v>27</v>
      </c>
      <c r="O206" t="s">
        <v>21</v>
      </c>
    </row>
    <row r="207" spans="1:15" x14ac:dyDescent="0.25">
      <c r="A207" t="s">
        <v>15</v>
      </c>
      <c r="B207" t="s">
        <v>16</v>
      </c>
      <c r="C207" t="s">
        <v>69</v>
      </c>
      <c r="D207" t="s">
        <v>25</v>
      </c>
      <c r="E207" t="s">
        <v>19</v>
      </c>
      <c r="F207" t="s">
        <v>32</v>
      </c>
      <c r="G207">
        <v>22295</v>
      </c>
      <c r="H207">
        <v>359</v>
      </c>
      <c r="I207">
        <v>169</v>
      </c>
      <c r="J207">
        <v>26</v>
      </c>
      <c r="K207">
        <v>3317.67</v>
      </c>
      <c r="L207">
        <v>16612.919999999998</v>
      </c>
      <c r="M207">
        <v>10</v>
      </c>
      <c r="N207">
        <v>19</v>
      </c>
      <c r="O207" t="s">
        <v>23</v>
      </c>
    </row>
    <row r="208" spans="1:15" x14ac:dyDescent="0.25">
      <c r="A208" t="s">
        <v>52</v>
      </c>
      <c r="B208" t="s">
        <v>53</v>
      </c>
      <c r="C208" t="s">
        <v>69</v>
      </c>
      <c r="D208" t="s">
        <v>89</v>
      </c>
      <c r="E208" t="s">
        <v>37</v>
      </c>
      <c r="F208" t="s">
        <v>51</v>
      </c>
      <c r="G208">
        <v>19491</v>
      </c>
      <c r="H208">
        <v>1175</v>
      </c>
      <c r="I208">
        <v>627</v>
      </c>
      <c r="J208">
        <v>167</v>
      </c>
      <c r="K208">
        <v>526.79</v>
      </c>
      <c r="L208">
        <v>60799.5</v>
      </c>
      <c r="M208">
        <v>117</v>
      </c>
      <c r="N208">
        <v>15</v>
      </c>
      <c r="O208" t="s">
        <v>21</v>
      </c>
    </row>
    <row r="209" spans="1:15" x14ac:dyDescent="0.25">
      <c r="A209" t="s">
        <v>129</v>
      </c>
      <c r="B209" t="s">
        <v>130</v>
      </c>
      <c r="C209" t="s">
        <v>69</v>
      </c>
      <c r="D209" t="s">
        <v>82</v>
      </c>
      <c r="E209" t="s">
        <v>31</v>
      </c>
      <c r="F209" t="s">
        <v>20</v>
      </c>
      <c r="G209">
        <v>87298</v>
      </c>
      <c r="H209">
        <v>1176</v>
      </c>
      <c r="I209">
        <v>637</v>
      </c>
      <c r="J209">
        <v>36</v>
      </c>
      <c r="K209">
        <v>1671.46</v>
      </c>
      <c r="L209">
        <v>7464.88</v>
      </c>
      <c r="M209">
        <v>23</v>
      </c>
      <c r="N209">
        <v>21</v>
      </c>
      <c r="O209" t="s">
        <v>43</v>
      </c>
    </row>
    <row r="210" spans="1:15" x14ac:dyDescent="0.25">
      <c r="A210" t="s">
        <v>129</v>
      </c>
      <c r="B210" t="s">
        <v>130</v>
      </c>
      <c r="C210" t="s">
        <v>69</v>
      </c>
      <c r="D210" t="s">
        <v>82</v>
      </c>
      <c r="E210" t="s">
        <v>31</v>
      </c>
      <c r="F210" t="s">
        <v>51</v>
      </c>
      <c r="G210">
        <v>67335</v>
      </c>
      <c r="H210">
        <v>1176</v>
      </c>
      <c r="I210">
        <v>640</v>
      </c>
      <c r="J210">
        <v>69</v>
      </c>
      <c r="K210">
        <v>1894.24</v>
      </c>
      <c r="L210">
        <v>15038.92</v>
      </c>
      <c r="M210">
        <v>31</v>
      </c>
      <c r="N210">
        <v>19</v>
      </c>
      <c r="O210" t="s">
        <v>23</v>
      </c>
    </row>
    <row r="211" spans="1:15" x14ac:dyDescent="0.25">
      <c r="A211" t="s">
        <v>92</v>
      </c>
      <c r="B211" t="s">
        <v>93</v>
      </c>
      <c r="C211" t="s">
        <v>137</v>
      </c>
      <c r="D211" t="s">
        <v>95</v>
      </c>
      <c r="E211" t="s">
        <v>31</v>
      </c>
      <c r="F211" t="s">
        <v>32</v>
      </c>
      <c r="G211">
        <v>22673</v>
      </c>
      <c r="H211">
        <v>345</v>
      </c>
      <c r="I211">
        <v>144</v>
      </c>
      <c r="J211">
        <v>9</v>
      </c>
      <c r="K211">
        <v>739.36</v>
      </c>
      <c r="L211">
        <v>1211.54</v>
      </c>
      <c r="M211">
        <v>4</v>
      </c>
      <c r="N211">
        <v>7</v>
      </c>
      <c r="O211" t="s">
        <v>21</v>
      </c>
    </row>
    <row r="212" spans="1:15" x14ac:dyDescent="0.25">
      <c r="A212" t="s">
        <v>178</v>
      </c>
      <c r="B212" t="s">
        <v>179</v>
      </c>
      <c r="C212" t="s">
        <v>137</v>
      </c>
      <c r="D212" t="s">
        <v>95</v>
      </c>
      <c r="E212" t="s">
        <v>64</v>
      </c>
      <c r="F212" t="s">
        <v>26</v>
      </c>
      <c r="G212">
        <v>99276</v>
      </c>
      <c r="H212">
        <v>1173</v>
      </c>
      <c r="I212">
        <v>428</v>
      </c>
      <c r="J212">
        <v>45</v>
      </c>
      <c r="K212">
        <v>2544.2800000000002</v>
      </c>
      <c r="L212">
        <v>6979.23</v>
      </c>
      <c r="M212">
        <v>16</v>
      </c>
      <c r="N212">
        <v>12</v>
      </c>
      <c r="O212" t="s">
        <v>23</v>
      </c>
    </row>
    <row r="213" spans="1:15" x14ac:dyDescent="0.25">
      <c r="A213" t="s">
        <v>38</v>
      </c>
      <c r="B213" t="s">
        <v>39</v>
      </c>
      <c r="C213" t="s">
        <v>137</v>
      </c>
      <c r="D213" t="s">
        <v>106</v>
      </c>
      <c r="E213" t="s">
        <v>42</v>
      </c>
      <c r="F213" t="s">
        <v>20</v>
      </c>
      <c r="G213">
        <v>49613</v>
      </c>
      <c r="H213">
        <v>2579</v>
      </c>
      <c r="I213">
        <v>894</v>
      </c>
      <c r="J213">
        <v>178</v>
      </c>
      <c r="K213">
        <v>6471.25</v>
      </c>
      <c r="L213">
        <v>30836.87</v>
      </c>
      <c r="M213">
        <v>92</v>
      </c>
      <c r="N213">
        <v>8</v>
      </c>
      <c r="O213" t="s">
        <v>23</v>
      </c>
    </row>
    <row r="214" spans="1:15" x14ac:dyDescent="0.25">
      <c r="A214" t="s">
        <v>38</v>
      </c>
      <c r="B214" t="s">
        <v>39</v>
      </c>
      <c r="C214" t="s">
        <v>137</v>
      </c>
      <c r="D214" t="s">
        <v>106</v>
      </c>
      <c r="E214" t="s">
        <v>42</v>
      </c>
      <c r="F214" t="s">
        <v>26</v>
      </c>
      <c r="G214">
        <v>41896</v>
      </c>
      <c r="H214">
        <v>1897</v>
      </c>
      <c r="I214">
        <v>812</v>
      </c>
      <c r="J214">
        <v>100</v>
      </c>
      <c r="K214">
        <v>6108.53</v>
      </c>
      <c r="L214">
        <v>24174.7</v>
      </c>
      <c r="M214">
        <v>52</v>
      </c>
      <c r="N214">
        <v>10</v>
      </c>
      <c r="O214" t="s">
        <v>21</v>
      </c>
    </row>
    <row r="215" spans="1:15" x14ac:dyDescent="0.25">
      <c r="A215" t="s">
        <v>38</v>
      </c>
      <c r="B215" t="s">
        <v>39</v>
      </c>
      <c r="C215" t="s">
        <v>137</v>
      </c>
      <c r="D215" t="s">
        <v>106</v>
      </c>
      <c r="E215" t="s">
        <v>42</v>
      </c>
      <c r="F215" t="s">
        <v>20</v>
      </c>
      <c r="G215">
        <v>29443</v>
      </c>
      <c r="H215">
        <v>1066</v>
      </c>
      <c r="I215">
        <v>486</v>
      </c>
      <c r="J215">
        <v>93</v>
      </c>
      <c r="K215">
        <v>3424.59</v>
      </c>
      <c r="L215">
        <v>18943.11</v>
      </c>
      <c r="M215">
        <v>50</v>
      </c>
      <c r="N215">
        <v>25</v>
      </c>
      <c r="O215" t="s">
        <v>43</v>
      </c>
    </row>
    <row r="216" spans="1:15" x14ac:dyDescent="0.25">
      <c r="A216" t="s">
        <v>27</v>
      </c>
      <c r="B216" t="s">
        <v>28</v>
      </c>
      <c r="C216" t="s">
        <v>137</v>
      </c>
      <c r="D216" t="s">
        <v>89</v>
      </c>
      <c r="E216" t="s">
        <v>31</v>
      </c>
      <c r="F216" t="s">
        <v>32</v>
      </c>
      <c r="G216">
        <v>45536</v>
      </c>
      <c r="H216">
        <v>3131</v>
      </c>
      <c r="I216">
        <v>1171</v>
      </c>
      <c r="J216">
        <v>358</v>
      </c>
      <c r="K216">
        <v>850.69</v>
      </c>
      <c r="L216">
        <v>99329.62</v>
      </c>
      <c r="M216">
        <v>244</v>
      </c>
      <c r="N216">
        <v>25</v>
      </c>
      <c r="O216" t="s">
        <v>23</v>
      </c>
    </row>
    <row r="217" spans="1:15" x14ac:dyDescent="0.25">
      <c r="A217" t="s">
        <v>52</v>
      </c>
      <c r="B217" t="s">
        <v>53</v>
      </c>
      <c r="C217" t="s">
        <v>137</v>
      </c>
      <c r="D217" t="s">
        <v>89</v>
      </c>
      <c r="E217" t="s">
        <v>37</v>
      </c>
      <c r="F217" t="s">
        <v>51</v>
      </c>
      <c r="G217">
        <v>58793</v>
      </c>
      <c r="H217">
        <v>4630</v>
      </c>
      <c r="I217">
        <v>1846</v>
      </c>
      <c r="J217">
        <v>568</v>
      </c>
      <c r="K217">
        <v>2269.19</v>
      </c>
      <c r="L217">
        <v>162117.57999999999</v>
      </c>
      <c r="M217">
        <v>408</v>
      </c>
      <c r="N217">
        <v>14</v>
      </c>
      <c r="O217" t="s">
        <v>23</v>
      </c>
    </row>
    <row r="218" spans="1:15" x14ac:dyDescent="0.25">
      <c r="A218" t="s">
        <v>76</v>
      </c>
      <c r="B218" t="s">
        <v>77</v>
      </c>
      <c r="C218" t="s">
        <v>137</v>
      </c>
      <c r="D218" t="s">
        <v>82</v>
      </c>
      <c r="E218" t="s">
        <v>42</v>
      </c>
      <c r="F218" t="s">
        <v>26</v>
      </c>
      <c r="G218">
        <v>80040</v>
      </c>
      <c r="H218">
        <v>1389</v>
      </c>
      <c r="I218">
        <v>607</v>
      </c>
      <c r="J218">
        <v>41</v>
      </c>
      <c r="K218">
        <v>1765.22</v>
      </c>
      <c r="L218">
        <v>6509.28</v>
      </c>
      <c r="M218">
        <v>25</v>
      </c>
      <c r="N218">
        <v>24</v>
      </c>
      <c r="O218" t="s">
        <v>23</v>
      </c>
    </row>
    <row r="219" spans="1:15" x14ac:dyDescent="0.25">
      <c r="A219" t="s">
        <v>178</v>
      </c>
      <c r="B219" t="s">
        <v>179</v>
      </c>
      <c r="C219" t="s">
        <v>484</v>
      </c>
      <c r="D219" t="s">
        <v>95</v>
      </c>
      <c r="E219" t="s">
        <v>64</v>
      </c>
      <c r="F219" t="s">
        <v>55</v>
      </c>
      <c r="G219">
        <v>29575</v>
      </c>
      <c r="H219">
        <v>223</v>
      </c>
      <c r="I219">
        <v>70</v>
      </c>
      <c r="J219">
        <v>3</v>
      </c>
      <c r="K219">
        <v>453.32</v>
      </c>
      <c r="L219">
        <v>377.38</v>
      </c>
      <c r="M219">
        <v>1</v>
      </c>
      <c r="N219">
        <v>27</v>
      </c>
      <c r="O219" t="s">
        <v>21</v>
      </c>
    </row>
    <row r="220" spans="1:15" x14ac:dyDescent="0.25">
      <c r="A220" t="s">
        <v>65</v>
      </c>
      <c r="B220" t="s">
        <v>66</v>
      </c>
      <c r="C220" t="s">
        <v>484</v>
      </c>
      <c r="D220" t="s">
        <v>68</v>
      </c>
      <c r="E220" t="s">
        <v>37</v>
      </c>
      <c r="F220" t="s">
        <v>51</v>
      </c>
      <c r="G220">
        <v>9504</v>
      </c>
      <c r="H220">
        <v>1395</v>
      </c>
      <c r="I220">
        <v>485</v>
      </c>
      <c r="J220">
        <v>232</v>
      </c>
      <c r="K220">
        <v>466.58</v>
      </c>
      <c r="L220">
        <v>58189.13</v>
      </c>
      <c r="M220">
        <v>201</v>
      </c>
      <c r="N220">
        <v>18</v>
      </c>
      <c r="O220" t="s">
        <v>21</v>
      </c>
    </row>
    <row r="221" spans="1:15" x14ac:dyDescent="0.25">
      <c r="A221" t="s">
        <v>60</v>
      </c>
      <c r="B221" t="s">
        <v>61</v>
      </c>
      <c r="C221" t="s">
        <v>484</v>
      </c>
      <c r="D221" t="s">
        <v>70</v>
      </c>
      <c r="E221" t="s">
        <v>64</v>
      </c>
      <c r="F221" t="s">
        <v>51</v>
      </c>
      <c r="G221">
        <v>46041</v>
      </c>
      <c r="H221">
        <v>1253</v>
      </c>
      <c r="I221">
        <v>348</v>
      </c>
      <c r="J221">
        <v>117</v>
      </c>
      <c r="K221">
        <v>3819.42</v>
      </c>
      <c r="L221">
        <v>27602.12</v>
      </c>
      <c r="M221">
        <v>82</v>
      </c>
      <c r="N221">
        <v>9</v>
      </c>
      <c r="O221" t="s">
        <v>43</v>
      </c>
    </row>
    <row r="222" spans="1:15" x14ac:dyDescent="0.25">
      <c r="A222" t="s">
        <v>92</v>
      </c>
      <c r="B222" t="s">
        <v>93</v>
      </c>
      <c r="C222" t="s">
        <v>358</v>
      </c>
      <c r="D222" t="s">
        <v>95</v>
      </c>
      <c r="E222" t="s">
        <v>31</v>
      </c>
      <c r="F222" t="s">
        <v>20</v>
      </c>
      <c r="G222">
        <v>30847</v>
      </c>
      <c r="H222">
        <v>524</v>
      </c>
      <c r="I222">
        <v>271</v>
      </c>
      <c r="J222">
        <v>15</v>
      </c>
      <c r="K222">
        <v>1733.84</v>
      </c>
      <c r="L222">
        <v>1884.01</v>
      </c>
      <c r="M222">
        <v>5</v>
      </c>
      <c r="N222">
        <v>21</v>
      </c>
      <c r="O222" t="s">
        <v>23</v>
      </c>
    </row>
    <row r="223" spans="1:15" x14ac:dyDescent="0.25">
      <c r="A223" t="s">
        <v>98</v>
      </c>
      <c r="B223" t="s">
        <v>99</v>
      </c>
      <c r="C223" t="s">
        <v>358</v>
      </c>
      <c r="D223" t="s">
        <v>68</v>
      </c>
      <c r="E223" t="s">
        <v>42</v>
      </c>
      <c r="F223" t="s">
        <v>51</v>
      </c>
      <c r="G223">
        <v>15526</v>
      </c>
      <c r="H223">
        <v>2263</v>
      </c>
      <c r="I223">
        <v>1221</v>
      </c>
      <c r="J223">
        <v>463</v>
      </c>
      <c r="K223">
        <v>1085.6300000000001</v>
      </c>
      <c r="L223">
        <v>134616.04</v>
      </c>
      <c r="M223">
        <v>366</v>
      </c>
      <c r="N223">
        <v>30</v>
      </c>
      <c r="O223" t="s">
        <v>23</v>
      </c>
    </row>
    <row r="224" spans="1:15" x14ac:dyDescent="0.25">
      <c r="A224" t="s">
        <v>98</v>
      </c>
      <c r="B224" t="s">
        <v>99</v>
      </c>
      <c r="C224" t="s">
        <v>358</v>
      </c>
      <c r="D224" t="s">
        <v>68</v>
      </c>
      <c r="E224" t="s">
        <v>42</v>
      </c>
      <c r="F224" t="s">
        <v>55</v>
      </c>
      <c r="G224">
        <v>26847</v>
      </c>
      <c r="H224">
        <v>2943</v>
      </c>
      <c r="I224">
        <v>1390</v>
      </c>
      <c r="J224">
        <v>597</v>
      </c>
      <c r="K224">
        <v>1952.27</v>
      </c>
      <c r="L224">
        <v>154683.93</v>
      </c>
      <c r="M224">
        <v>454</v>
      </c>
      <c r="N224">
        <v>10</v>
      </c>
      <c r="O224" t="s">
        <v>23</v>
      </c>
    </row>
    <row r="225" spans="1:15" x14ac:dyDescent="0.25">
      <c r="A225" t="s">
        <v>33</v>
      </c>
      <c r="B225" t="s">
        <v>34</v>
      </c>
      <c r="C225" t="s">
        <v>358</v>
      </c>
      <c r="D225" t="s">
        <v>170</v>
      </c>
      <c r="E225" t="s">
        <v>37</v>
      </c>
      <c r="F225" t="s">
        <v>26</v>
      </c>
      <c r="G225">
        <v>31910</v>
      </c>
      <c r="H225">
        <v>1864</v>
      </c>
      <c r="I225">
        <v>921</v>
      </c>
      <c r="J225">
        <v>178</v>
      </c>
      <c r="K225">
        <v>6827.7</v>
      </c>
      <c r="L225">
        <v>58378.33</v>
      </c>
      <c r="M225">
        <v>107</v>
      </c>
      <c r="N225">
        <v>30</v>
      </c>
      <c r="O225" t="s">
        <v>23</v>
      </c>
    </row>
    <row r="226" spans="1:15" x14ac:dyDescent="0.25">
      <c r="A226" t="s">
        <v>113</v>
      </c>
      <c r="B226" t="s">
        <v>114</v>
      </c>
      <c r="C226" t="s">
        <v>358</v>
      </c>
      <c r="D226" t="s">
        <v>170</v>
      </c>
      <c r="E226" t="s">
        <v>19</v>
      </c>
      <c r="F226" t="s">
        <v>20</v>
      </c>
      <c r="G226">
        <v>35331</v>
      </c>
      <c r="H226">
        <v>1838</v>
      </c>
      <c r="I226">
        <v>528</v>
      </c>
      <c r="J226">
        <v>248</v>
      </c>
      <c r="K226">
        <v>7807.05</v>
      </c>
      <c r="L226">
        <v>67139.23</v>
      </c>
      <c r="M226">
        <v>182</v>
      </c>
      <c r="N226">
        <v>7</v>
      </c>
      <c r="O226" t="s">
        <v>43</v>
      </c>
    </row>
    <row r="227" spans="1:15" x14ac:dyDescent="0.25">
      <c r="A227" t="s">
        <v>47</v>
      </c>
      <c r="B227" t="s">
        <v>48</v>
      </c>
      <c r="C227" t="s">
        <v>358</v>
      </c>
      <c r="D227" t="s">
        <v>106</v>
      </c>
      <c r="E227" t="s">
        <v>37</v>
      </c>
      <c r="F227" t="s">
        <v>51</v>
      </c>
      <c r="G227">
        <v>39915</v>
      </c>
      <c r="H227">
        <v>2152</v>
      </c>
      <c r="I227">
        <v>1158</v>
      </c>
      <c r="J227">
        <v>153</v>
      </c>
      <c r="K227">
        <v>4056.45</v>
      </c>
      <c r="L227">
        <v>38589.25</v>
      </c>
      <c r="M227">
        <v>78</v>
      </c>
      <c r="N227">
        <v>23</v>
      </c>
      <c r="O227" t="s">
        <v>21</v>
      </c>
    </row>
    <row r="228" spans="1:15" x14ac:dyDescent="0.25">
      <c r="A228" t="s">
        <v>47</v>
      </c>
      <c r="B228" t="s">
        <v>48</v>
      </c>
      <c r="C228" t="s">
        <v>358</v>
      </c>
      <c r="D228" t="s">
        <v>106</v>
      </c>
      <c r="E228" t="s">
        <v>37</v>
      </c>
      <c r="F228" t="s">
        <v>20</v>
      </c>
      <c r="G228">
        <v>51063</v>
      </c>
      <c r="H228">
        <v>1798</v>
      </c>
      <c r="I228">
        <v>903</v>
      </c>
      <c r="J228">
        <v>99</v>
      </c>
      <c r="K228">
        <v>3443.05</v>
      </c>
      <c r="L228">
        <v>18135.66</v>
      </c>
      <c r="M228">
        <v>67</v>
      </c>
      <c r="N228">
        <v>26</v>
      </c>
      <c r="O228" t="s">
        <v>21</v>
      </c>
    </row>
    <row r="229" spans="1:15" x14ac:dyDescent="0.25">
      <c r="A229" t="s">
        <v>92</v>
      </c>
      <c r="B229" t="s">
        <v>93</v>
      </c>
      <c r="C229" t="s">
        <v>75</v>
      </c>
      <c r="D229" t="s">
        <v>95</v>
      </c>
      <c r="E229" t="s">
        <v>31</v>
      </c>
      <c r="F229" t="s">
        <v>20</v>
      </c>
      <c r="G229">
        <v>41976</v>
      </c>
      <c r="H229">
        <v>572</v>
      </c>
      <c r="I229">
        <v>252</v>
      </c>
      <c r="J229">
        <v>18</v>
      </c>
      <c r="K229">
        <v>1924.92</v>
      </c>
      <c r="L229">
        <v>2518.13</v>
      </c>
      <c r="M229">
        <v>8</v>
      </c>
      <c r="N229">
        <v>28</v>
      </c>
      <c r="O229" t="s">
        <v>43</v>
      </c>
    </row>
    <row r="230" spans="1:15" x14ac:dyDescent="0.25">
      <c r="A230" t="s">
        <v>178</v>
      </c>
      <c r="B230" t="s">
        <v>179</v>
      </c>
      <c r="C230" t="s">
        <v>75</v>
      </c>
      <c r="D230" t="s">
        <v>95</v>
      </c>
      <c r="E230" t="s">
        <v>64</v>
      </c>
      <c r="F230" t="s">
        <v>51</v>
      </c>
      <c r="G230">
        <v>41873</v>
      </c>
      <c r="H230">
        <v>409</v>
      </c>
      <c r="I230">
        <v>130</v>
      </c>
      <c r="J230">
        <v>7</v>
      </c>
      <c r="K230">
        <v>944.88</v>
      </c>
      <c r="L230">
        <v>1091.3900000000001</v>
      </c>
      <c r="M230">
        <v>3</v>
      </c>
      <c r="N230">
        <v>25</v>
      </c>
      <c r="O230" t="s">
        <v>43</v>
      </c>
    </row>
    <row r="231" spans="1:15" x14ac:dyDescent="0.25">
      <c r="A231" t="s">
        <v>98</v>
      </c>
      <c r="B231" t="s">
        <v>99</v>
      </c>
      <c r="C231" t="s">
        <v>75</v>
      </c>
      <c r="D231" t="s">
        <v>68</v>
      </c>
      <c r="E231" t="s">
        <v>42</v>
      </c>
      <c r="F231" t="s">
        <v>26</v>
      </c>
      <c r="G231">
        <v>15209</v>
      </c>
      <c r="H231">
        <v>1917</v>
      </c>
      <c r="I231">
        <v>496</v>
      </c>
      <c r="J231">
        <v>250</v>
      </c>
      <c r="K231">
        <v>1013.99</v>
      </c>
      <c r="L231">
        <v>90835.72</v>
      </c>
      <c r="M231">
        <v>220</v>
      </c>
      <c r="N231">
        <v>20</v>
      </c>
      <c r="O231" t="s">
        <v>21</v>
      </c>
    </row>
    <row r="232" spans="1:15" x14ac:dyDescent="0.25">
      <c r="A232" t="s">
        <v>60</v>
      </c>
      <c r="B232" t="s">
        <v>61</v>
      </c>
      <c r="C232" t="s">
        <v>75</v>
      </c>
      <c r="D232" t="s">
        <v>70</v>
      </c>
      <c r="E232" t="s">
        <v>64</v>
      </c>
      <c r="F232" t="s">
        <v>55</v>
      </c>
      <c r="G232">
        <v>19261</v>
      </c>
      <c r="H232">
        <v>875</v>
      </c>
      <c r="I232">
        <v>433</v>
      </c>
      <c r="J232">
        <v>60</v>
      </c>
      <c r="K232">
        <v>2600.9</v>
      </c>
      <c r="L232">
        <v>11562.81</v>
      </c>
      <c r="M232">
        <v>40</v>
      </c>
      <c r="N232">
        <v>24</v>
      </c>
      <c r="O232" t="s">
        <v>21</v>
      </c>
    </row>
    <row r="233" spans="1:15" x14ac:dyDescent="0.25">
      <c r="A233" t="s">
        <v>60</v>
      </c>
      <c r="B233" t="s">
        <v>61</v>
      </c>
      <c r="C233" t="s">
        <v>75</v>
      </c>
      <c r="D233" t="s">
        <v>70</v>
      </c>
      <c r="E233" t="s">
        <v>64</v>
      </c>
      <c r="F233" t="s">
        <v>32</v>
      </c>
      <c r="G233">
        <v>38854</v>
      </c>
      <c r="H233">
        <v>1833</v>
      </c>
      <c r="I233">
        <v>554</v>
      </c>
      <c r="J233">
        <v>143</v>
      </c>
      <c r="K233">
        <v>3095.28</v>
      </c>
      <c r="L233">
        <v>34593.61</v>
      </c>
      <c r="M233">
        <v>89</v>
      </c>
      <c r="N233">
        <v>28</v>
      </c>
      <c r="O233" t="s">
        <v>21</v>
      </c>
    </row>
    <row r="234" spans="1:15" x14ac:dyDescent="0.25">
      <c r="A234" t="s">
        <v>47</v>
      </c>
      <c r="B234" t="s">
        <v>48</v>
      </c>
      <c r="C234" t="s">
        <v>75</v>
      </c>
      <c r="D234" t="s">
        <v>106</v>
      </c>
      <c r="E234" t="s">
        <v>37</v>
      </c>
      <c r="F234" t="s">
        <v>20</v>
      </c>
      <c r="G234">
        <v>21523</v>
      </c>
      <c r="H234">
        <v>920</v>
      </c>
      <c r="I234">
        <v>244</v>
      </c>
      <c r="J234">
        <v>66</v>
      </c>
      <c r="K234">
        <v>2676.3</v>
      </c>
      <c r="L234">
        <v>12406.21</v>
      </c>
      <c r="M234">
        <v>38</v>
      </c>
      <c r="N234">
        <v>11</v>
      </c>
      <c r="O234" t="s">
        <v>23</v>
      </c>
    </row>
    <row r="235" spans="1:15" x14ac:dyDescent="0.25">
      <c r="A235" t="s">
        <v>15</v>
      </c>
      <c r="B235" t="s">
        <v>16</v>
      </c>
      <c r="C235" t="s">
        <v>75</v>
      </c>
      <c r="D235" t="s">
        <v>25</v>
      </c>
      <c r="E235" t="s">
        <v>19</v>
      </c>
      <c r="F235" t="s">
        <v>26</v>
      </c>
      <c r="G235">
        <v>9763</v>
      </c>
      <c r="H235">
        <v>313</v>
      </c>
      <c r="I235">
        <v>82</v>
      </c>
      <c r="J235">
        <v>37</v>
      </c>
      <c r="K235">
        <v>2921.85</v>
      </c>
      <c r="L235">
        <v>19962.7</v>
      </c>
      <c r="M235">
        <v>23</v>
      </c>
      <c r="N235">
        <v>8</v>
      </c>
      <c r="O235" t="s">
        <v>23</v>
      </c>
    </row>
    <row r="236" spans="1:15" x14ac:dyDescent="0.25">
      <c r="A236" t="s">
        <v>52</v>
      </c>
      <c r="B236" t="s">
        <v>53</v>
      </c>
      <c r="C236" t="s">
        <v>75</v>
      </c>
      <c r="D236" t="s">
        <v>89</v>
      </c>
      <c r="E236" t="s">
        <v>37</v>
      </c>
      <c r="F236" t="s">
        <v>26</v>
      </c>
      <c r="G236">
        <v>62756</v>
      </c>
      <c r="H236">
        <v>3065</v>
      </c>
      <c r="I236">
        <v>1561</v>
      </c>
      <c r="J236">
        <v>360</v>
      </c>
      <c r="K236">
        <v>1419.1</v>
      </c>
      <c r="L236">
        <v>90478.98</v>
      </c>
      <c r="M236">
        <v>274</v>
      </c>
      <c r="N236">
        <v>17</v>
      </c>
      <c r="O236" t="s">
        <v>21</v>
      </c>
    </row>
    <row r="237" spans="1:15" x14ac:dyDescent="0.25">
      <c r="A237" t="s">
        <v>129</v>
      </c>
      <c r="B237" t="s">
        <v>130</v>
      </c>
      <c r="C237" t="s">
        <v>75</v>
      </c>
      <c r="D237" t="s">
        <v>82</v>
      </c>
      <c r="E237" t="s">
        <v>31</v>
      </c>
      <c r="F237" t="s">
        <v>32</v>
      </c>
      <c r="G237">
        <v>28221</v>
      </c>
      <c r="H237">
        <v>292</v>
      </c>
      <c r="I237">
        <v>158</v>
      </c>
      <c r="J237">
        <v>15</v>
      </c>
      <c r="K237">
        <v>599.44000000000005</v>
      </c>
      <c r="L237">
        <v>3460.49</v>
      </c>
      <c r="M237">
        <v>7</v>
      </c>
      <c r="N237">
        <v>7</v>
      </c>
      <c r="O237" t="s">
        <v>21</v>
      </c>
    </row>
    <row r="238" spans="1:15" x14ac:dyDescent="0.25">
      <c r="A238" t="s">
        <v>76</v>
      </c>
      <c r="B238" t="s">
        <v>77</v>
      </c>
      <c r="C238" t="s">
        <v>75</v>
      </c>
      <c r="D238" t="s">
        <v>82</v>
      </c>
      <c r="E238" t="s">
        <v>42</v>
      </c>
      <c r="F238" t="s">
        <v>55</v>
      </c>
      <c r="G238">
        <v>53225</v>
      </c>
      <c r="H238">
        <v>648</v>
      </c>
      <c r="I238">
        <v>177</v>
      </c>
      <c r="J238">
        <v>34</v>
      </c>
      <c r="K238">
        <v>1225.05</v>
      </c>
      <c r="L238">
        <v>7794.57</v>
      </c>
      <c r="M238">
        <v>16</v>
      </c>
      <c r="N238">
        <v>18</v>
      </c>
      <c r="O238" t="s">
        <v>43</v>
      </c>
    </row>
    <row r="239" spans="1:15" x14ac:dyDescent="0.25">
      <c r="A239" t="s">
        <v>76</v>
      </c>
      <c r="B239" t="s">
        <v>77</v>
      </c>
      <c r="C239" t="s">
        <v>75</v>
      </c>
      <c r="D239" t="s">
        <v>82</v>
      </c>
      <c r="E239" t="s">
        <v>42</v>
      </c>
      <c r="F239" t="s">
        <v>32</v>
      </c>
      <c r="G239">
        <v>79463</v>
      </c>
      <c r="H239">
        <v>1269</v>
      </c>
      <c r="I239">
        <v>495</v>
      </c>
      <c r="J239">
        <v>56</v>
      </c>
      <c r="K239">
        <v>1692.08</v>
      </c>
      <c r="L239">
        <v>11077.91</v>
      </c>
      <c r="M239">
        <v>34</v>
      </c>
      <c r="N239">
        <v>26</v>
      </c>
      <c r="O239" t="s">
        <v>23</v>
      </c>
    </row>
    <row r="240" spans="1:15" x14ac:dyDescent="0.25">
      <c r="A240" t="s">
        <v>98</v>
      </c>
      <c r="B240" t="s">
        <v>99</v>
      </c>
      <c r="C240" t="s">
        <v>426</v>
      </c>
      <c r="D240" t="s">
        <v>68</v>
      </c>
      <c r="E240" t="s">
        <v>42</v>
      </c>
      <c r="F240" t="s">
        <v>32</v>
      </c>
      <c r="G240">
        <v>29363</v>
      </c>
      <c r="H240">
        <v>4292</v>
      </c>
      <c r="I240">
        <v>1382</v>
      </c>
      <c r="J240">
        <v>593</v>
      </c>
      <c r="K240">
        <v>3040.51</v>
      </c>
      <c r="L240">
        <v>192127.56</v>
      </c>
      <c r="M240">
        <v>500</v>
      </c>
      <c r="N240">
        <v>23</v>
      </c>
      <c r="O240" t="s">
        <v>23</v>
      </c>
    </row>
    <row r="241" spans="1:15" x14ac:dyDescent="0.25">
      <c r="A241" t="s">
        <v>98</v>
      </c>
      <c r="B241" t="s">
        <v>99</v>
      </c>
      <c r="C241" t="s">
        <v>426</v>
      </c>
      <c r="D241" t="s">
        <v>68</v>
      </c>
      <c r="E241" t="s">
        <v>42</v>
      </c>
      <c r="F241" t="s">
        <v>26</v>
      </c>
      <c r="G241">
        <v>26119</v>
      </c>
      <c r="H241">
        <v>3588</v>
      </c>
      <c r="I241">
        <v>1118</v>
      </c>
      <c r="J241">
        <v>534</v>
      </c>
      <c r="K241">
        <v>1342.9</v>
      </c>
      <c r="L241">
        <v>118620.09</v>
      </c>
      <c r="M241">
        <v>466</v>
      </c>
      <c r="N241">
        <v>21</v>
      </c>
      <c r="O241" t="s">
        <v>43</v>
      </c>
    </row>
    <row r="242" spans="1:15" x14ac:dyDescent="0.25">
      <c r="A242" t="s">
        <v>33</v>
      </c>
      <c r="B242" t="s">
        <v>34</v>
      </c>
      <c r="C242" t="s">
        <v>426</v>
      </c>
      <c r="D242" t="s">
        <v>170</v>
      </c>
      <c r="E242" t="s">
        <v>37</v>
      </c>
      <c r="F242" t="s">
        <v>32</v>
      </c>
      <c r="G242">
        <v>27309</v>
      </c>
      <c r="H242">
        <v>1537</v>
      </c>
      <c r="I242">
        <v>387</v>
      </c>
      <c r="J242">
        <v>163</v>
      </c>
      <c r="K242">
        <v>5886.75</v>
      </c>
      <c r="L242">
        <v>39056.910000000003</v>
      </c>
      <c r="M242">
        <v>105</v>
      </c>
      <c r="N242">
        <v>10</v>
      </c>
      <c r="O242" t="s">
        <v>43</v>
      </c>
    </row>
    <row r="243" spans="1:15" x14ac:dyDescent="0.25">
      <c r="A243" t="s">
        <v>47</v>
      </c>
      <c r="B243" t="s">
        <v>48</v>
      </c>
      <c r="C243" t="s">
        <v>426</v>
      </c>
      <c r="D243" t="s">
        <v>106</v>
      </c>
      <c r="E243" t="s">
        <v>37</v>
      </c>
      <c r="F243" t="s">
        <v>32</v>
      </c>
      <c r="G243">
        <v>34120</v>
      </c>
      <c r="H243">
        <v>1203</v>
      </c>
      <c r="I243">
        <v>585</v>
      </c>
      <c r="J243">
        <v>114</v>
      </c>
      <c r="K243">
        <v>3507.17</v>
      </c>
      <c r="L243">
        <v>21001.57</v>
      </c>
      <c r="M243">
        <v>77</v>
      </c>
      <c r="N243">
        <v>26</v>
      </c>
      <c r="O243" t="s">
        <v>43</v>
      </c>
    </row>
    <row r="244" spans="1:15" x14ac:dyDescent="0.25">
      <c r="A244" t="s">
        <v>44</v>
      </c>
      <c r="B244" t="s">
        <v>45</v>
      </c>
      <c r="C244" t="s">
        <v>426</v>
      </c>
      <c r="D244" t="s">
        <v>25</v>
      </c>
      <c r="E244" t="s">
        <v>19</v>
      </c>
      <c r="F244" t="s">
        <v>20</v>
      </c>
      <c r="G244">
        <v>15291</v>
      </c>
      <c r="H244">
        <v>263</v>
      </c>
      <c r="I244">
        <v>138</v>
      </c>
      <c r="J244">
        <v>33</v>
      </c>
      <c r="K244">
        <v>1588.13</v>
      </c>
      <c r="L244">
        <v>23793.86</v>
      </c>
      <c r="M244">
        <v>20</v>
      </c>
      <c r="N244">
        <v>30</v>
      </c>
      <c r="O244" t="s">
        <v>21</v>
      </c>
    </row>
    <row r="245" spans="1:15" x14ac:dyDescent="0.25">
      <c r="A245" t="s">
        <v>27</v>
      </c>
      <c r="B245" t="s">
        <v>28</v>
      </c>
      <c r="C245" t="s">
        <v>426</v>
      </c>
      <c r="D245" t="s">
        <v>89</v>
      </c>
      <c r="E245" t="s">
        <v>31</v>
      </c>
      <c r="F245" t="s">
        <v>26</v>
      </c>
      <c r="G245">
        <v>65949</v>
      </c>
      <c r="H245">
        <v>3258</v>
      </c>
      <c r="I245">
        <v>1404</v>
      </c>
      <c r="J245">
        <v>472</v>
      </c>
      <c r="K245">
        <v>659.45</v>
      </c>
      <c r="L245">
        <v>173149.29</v>
      </c>
      <c r="M245">
        <v>395</v>
      </c>
      <c r="N245">
        <v>18</v>
      </c>
      <c r="O245" t="s">
        <v>23</v>
      </c>
    </row>
    <row r="246" spans="1:15" x14ac:dyDescent="0.25">
      <c r="A246" t="s">
        <v>129</v>
      </c>
      <c r="B246" t="s">
        <v>130</v>
      </c>
      <c r="C246" t="s">
        <v>426</v>
      </c>
      <c r="D246" t="s">
        <v>82</v>
      </c>
      <c r="E246" t="s">
        <v>31</v>
      </c>
      <c r="F246" t="s">
        <v>51</v>
      </c>
      <c r="G246">
        <v>84746</v>
      </c>
      <c r="H246">
        <v>853</v>
      </c>
      <c r="I246">
        <v>237</v>
      </c>
      <c r="J246">
        <v>41</v>
      </c>
      <c r="K246">
        <v>1484.44</v>
      </c>
      <c r="L246">
        <v>7012.71</v>
      </c>
      <c r="M246">
        <v>23</v>
      </c>
      <c r="N246">
        <v>13</v>
      </c>
      <c r="O246" t="s">
        <v>23</v>
      </c>
    </row>
    <row r="247" spans="1:15" x14ac:dyDescent="0.25">
      <c r="A247" t="s">
        <v>76</v>
      </c>
      <c r="B247" t="s">
        <v>77</v>
      </c>
      <c r="C247" t="s">
        <v>426</v>
      </c>
      <c r="D247" t="s">
        <v>82</v>
      </c>
      <c r="E247" t="s">
        <v>42</v>
      </c>
      <c r="F247" t="s">
        <v>26</v>
      </c>
      <c r="G247">
        <v>61522</v>
      </c>
      <c r="H247">
        <v>1104</v>
      </c>
      <c r="I247">
        <v>424</v>
      </c>
      <c r="J247">
        <v>44</v>
      </c>
      <c r="K247">
        <v>1882.26</v>
      </c>
      <c r="L247">
        <v>8053.16</v>
      </c>
      <c r="M247">
        <v>20</v>
      </c>
      <c r="N247">
        <v>20</v>
      </c>
      <c r="O247" t="s">
        <v>43</v>
      </c>
    </row>
    <row r="248" spans="1:15" x14ac:dyDescent="0.25">
      <c r="A248" t="s">
        <v>178</v>
      </c>
      <c r="B248" t="s">
        <v>179</v>
      </c>
      <c r="C248" t="s">
        <v>251</v>
      </c>
      <c r="D248" t="s">
        <v>95</v>
      </c>
      <c r="E248" t="s">
        <v>64</v>
      </c>
      <c r="F248" t="s">
        <v>51</v>
      </c>
      <c r="G248">
        <v>65267</v>
      </c>
      <c r="H248">
        <v>1012</v>
      </c>
      <c r="I248">
        <v>257</v>
      </c>
      <c r="J248">
        <v>20</v>
      </c>
      <c r="K248">
        <v>2787.05</v>
      </c>
      <c r="L248">
        <v>3385.69</v>
      </c>
      <c r="M248">
        <v>9</v>
      </c>
      <c r="N248">
        <v>12</v>
      </c>
      <c r="O248" t="s">
        <v>43</v>
      </c>
    </row>
    <row r="249" spans="1:15" x14ac:dyDescent="0.25">
      <c r="A249" t="s">
        <v>178</v>
      </c>
      <c r="B249" t="s">
        <v>179</v>
      </c>
      <c r="C249" t="s">
        <v>251</v>
      </c>
      <c r="D249" t="s">
        <v>95</v>
      </c>
      <c r="E249" t="s">
        <v>64</v>
      </c>
      <c r="F249" t="s">
        <v>51</v>
      </c>
      <c r="G249">
        <v>73983</v>
      </c>
      <c r="H249">
        <v>669</v>
      </c>
      <c r="I249">
        <v>248</v>
      </c>
      <c r="J249">
        <v>12</v>
      </c>
      <c r="K249">
        <v>1656.27</v>
      </c>
      <c r="L249">
        <v>1628.59</v>
      </c>
      <c r="M249">
        <v>5</v>
      </c>
      <c r="N249">
        <v>15</v>
      </c>
      <c r="O249" t="s">
        <v>23</v>
      </c>
    </row>
    <row r="250" spans="1:15" x14ac:dyDescent="0.25">
      <c r="A250" t="s">
        <v>65</v>
      </c>
      <c r="B250" t="s">
        <v>66</v>
      </c>
      <c r="C250" t="s">
        <v>251</v>
      </c>
      <c r="D250" t="s">
        <v>68</v>
      </c>
      <c r="E250" t="s">
        <v>37</v>
      </c>
      <c r="F250" t="s">
        <v>20</v>
      </c>
      <c r="G250">
        <v>29020</v>
      </c>
      <c r="H250">
        <v>3739</v>
      </c>
      <c r="I250">
        <v>1619</v>
      </c>
      <c r="J250">
        <v>482</v>
      </c>
      <c r="K250">
        <v>2895.47</v>
      </c>
      <c r="L250">
        <v>146231.56</v>
      </c>
      <c r="M250">
        <v>431</v>
      </c>
      <c r="N250">
        <v>24</v>
      </c>
      <c r="O250" t="s">
        <v>23</v>
      </c>
    </row>
    <row r="251" spans="1:15" x14ac:dyDescent="0.25">
      <c r="A251" t="s">
        <v>72</v>
      </c>
      <c r="B251" t="s">
        <v>73</v>
      </c>
      <c r="C251" t="s">
        <v>251</v>
      </c>
      <c r="D251" t="s">
        <v>70</v>
      </c>
      <c r="E251" t="s">
        <v>31</v>
      </c>
      <c r="F251" t="s">
        <v>51</v>
      </c>
      <c r="G251">
        <v>21480</v>
      </c>
      <c r="H251">
        <v>996</v>
      </c>
      <c r="I251">
        <v>482</v>
      </c>
      <c r="J251">
        <v>99</v>
      </c>
      <c r="K251">
        <v>2990.38</v>
      </c>
      <c r="L251">
        <v>18968.46</v>
      </c>
      <c r="M251">
        <v>71</v>
      </c>
      <c r="N251">
        <v>22</v>
      </c>
      <c r="O251" t="s">
        <v>43</v>
      </c>
    </row>
    <row r="252" spans="1:15" x14ac:dyDescent="0.25">
      <c r="A252" t="s">
        <v>113</v>
      </c>
      <c r="B252" t="s">
        <v>114</v>
      </c>
      <c r="C252" t="s">
        <v>251</v>
      </c>
      <c r="D252" t="s">
        <v>170</v>
      </c>
      <c r="E252" t="s">
        <v>19</v>
      </c>
      <c r="F252" t="s">
        <v>26</v>
      </c>
      <c r="G252">
        <v>15071</v>
      </c>
      <c r="H252">
        <v>673</v>
      </c>
      <c r="I252">
        <v>171</v>
      </c>
      <c r="J252">
        <v>78</v>
      </c>
      <c r="K252">
        <v>2328.67</v>
      </c>
      <c r="L252">
        <v>23060.82</v>
      </c>
      <c r="M252">
        <v>64</v>
      </c>
      <c r="N252">
        <v>8</v>
      </c>
      <c r="O252" t="s">
        <v>23</v>
      </c>
    </row>
    <row r="253" spans="1:15" x14ac:dyDescent="0.25">
      <c r="A253" t="s">
        <v>27</v>
      </c>
      <c r="B253" t="s">
        <v>28</v>
      </c>
      <c r="C253" t="s">
        <v>251</v>
      </c>
      <c r="D253" t="s">
        <v>89</v>
      </c>
      <c r="E253" t="s">
        <v>31</v>
      </c>
      <c r="F253" t="s">
        <v>55</v>
      </c>
      <c r="G253">
        <v>39476</v>
      </c>
      <c r="H253">
        <v>1604</v>
      </c>
      <c r="I253">
        <v>781</v>
      </c>
      <c r="J253">
        <v>147</v>
      </c>
      <c r="K253">
        <v>601.30999999999995</v>
      </c>
      <c r="L253">
        <v>49350.25</v>
      </c>
      <c r="M253">
        <v>119</v>
      </c>
      <c r="N253">
        <v>23</v>
      </c>
      <c r="O253" t="s">
        <v>21</v>
      </c>
    </row>
    <row r="254" spans="1:15" x14ac:dyDescent="0.25">
      <c r="A254" t="s">
        <v>129</v>
      </c>
      <c r="B254" t="s">
        <v>130</v>
      </c>
      <c r="C254" t="s">
        <v>251</v>
      </c>
      <c r="D254" t="s">
        <v>82</v>
      </c>
      <c r="E254" t="s">
        <v>31</v>
      </c>
      <c r="F254" t="s">
        <v>26</v>
      </c>
      <c r="G254">
        <v>66488</v>
      </c>
      <c r="H254">
        <v>667</v>
      </c>
      <c r="I254">
        <v>358</v>
      </c>
      <c r="J254">
        <v>36</v>
      </c>
      <c r="K254">
        <v>1109.23</v>
      </c>
      <c r="L254">
        <v>7422.76</v>
      </c>
      <c r="M254">
        <v>21</v>
      </c>
      <c r="N254">
        <v>14</v>
      </c>
      <c r="O254" t="s">
        <v>43</v>
      </c>
    </row>
    <row r="255" spans="1:15" x14ac:dyDescent="0.25">
      <c r="A255" t="s">
        <v>92</v>
      </c>
      <c r="B255" t="s">
        <v>93</v>
      </c>
      <c r="C255" t="s">
        <v>342</v>
      </c>
      <c r="D255" t="s">
        <v>95</v>
      </c>
      <c r="E255" t="s">
        <v>31</v>
      </c>
      <c r="F255" t="s">
        <v>51</v>
      </c>
      <c r="G255">
        <v>40811</v>
      </c>
      <c r="H255">
        <v>571</v>
      </c>
      <c r="I255">
        <v>310</v>
      </c>
      <c r="J255">
        <v>18</v>
      </c>
      <c r="K255">
        <v>1619.99</v>
      </c>
      <c r="L255">
        <v>3049.2</v>
      </c>
      <c r="M255">
        <v>9</v>
      </c>
      <c r="N255">
        <v>11</v>
      </c>
      <c r="O255" t="s">
        <v>23</v>
      </c>
    </row>
    <row r="256" spans="1:15" x14ac:dyDescent="0.25">
      <c r="A256" t="s">
        <v>98</v>
      </c>
      <c r="B256" t="s">
        <v>99</v>
      </c>
      <c r="C256" t="s">
        <v>342</v>
      </c>
      <c r="D256" t="s">
        <v>68</v>
      </c>
      <c r="E256" t="s">
        <v>42</v>
      </c>
      <c r="F256" t="s">
        <v>32</v>
      </c>
      <c r="G256">
        <v>25353</v>
      </c>
      <c r="H256">
        <v>3173</v>
      </c>
      <c r="I256">
        <v>884</v>
      </c>
      <c r="J256">
        <v>626</v>
      </c>
      <c r="K256">
        <v>1746.14</v>
      </c>
      <c r="L256">
        <v>133572.79</v>
      </c>
      <c r="M256">
        <v>519</v>
      </c>
      <c r="N256">
        <v>28</v>
      </c>
      <c r="O256" t="s">
        <v>23</v>
      </c>
    </row>
    <row r="257" spans="1:15" x14ac:dyDescent="0.25">
      <c r="A257" t="s">
        <v>47</v>
      </c>
      <c r="B257" t="s">
        <v>48</v>
      </c>
      <c r="C257" t="s">
        <v>342</v>
      </c>
      <c r="D257" t="s">
        <v>106</v>
      </c>
      <c r="E257" t="s">
        <v>37</v>
      </c>
      <c r="F257" t="s">
        <v>51</v>
      </c>
      <c r="G257">
        <v>25237</v>
      </c>
      <c r="H257">
        <v>768</v>
      </c>
      <c r="I257">
        <v>323</v>
      </c>
      <c r="J257">
        <v>47</v>
      </c>
      <c r="K257">
        <v>2659.26</v>
      </c>
      <c r="L257">
        <v>9342.9</v>
      </c>
      <c r="M257">
        <v>24</v>
      </c>
      <c r="N257">
        <v>8</v>
      </c>
      <c r="O257" t="s">
        <v>43</v>
      </c>
    </row>
    <row r="258" spans="1:15" x14ac:dyDescent="0.25">
      <c r="A258" t="s">
        <v>47</v>
      </c>
      <c r="B258" t="s">
        <v>48</v>
      </c>
      <c r="C258" t="s">
        <v>342</v>
      </c>
      <c r="D258" t="s">
        <v>106</v>
      </c>
      <c r="E258" t="s">
        <v>37</v>
      </c>
      <c r="F258" t="s">
        <v>20</v>
      </c>
      <c r="G258">
        <v>18293</v>
      </c>
      <c r="H258">
        <v>888</v>
      </c>
      <c r="I258">
        <v>397</v>
      </c>
      <c r="J258">
        <v>68</v>
      </c>
      <c r="K258">
        <v>2896.2</v>
      </c>
      <c r="L258">
        <v>11891.31</v>
      </c>
      <c r="M258">
        <v>40</v>
      </c>
      <c r="N258">
        <v>20</v>
      </c>
      <c r="O258" t="s">
        <v>23</v>
      </c>
    </row>
    <row r="259" spans="1:15" x14ac:dyDescent="0.25">
      <c r="A259" t="s">
        <v>15</v>
      </c>
      <c r="B259" t="s">
        <v>16</v>
      </c>
      <c r="C259" t="s">
        <v>342</v>
      </c>
      <c r="D259" t="s">
        <v>25</v>
      </c>
      <c r="E259" t="s">
        <v>19</v>
      </c>
      <c r="F259" t="s">
        <v>20</v>
      </c>
      <c r="G259">
        <v>7048</v>
      </c>
      <c r="H259">
        <v>232</v>
      </c>
      <c r="I259">
        <v>107</v>
      </c>
      <c r="J259">
        <v>26</v>
      </c>
      <c r="K259">
        <v>1883.96</v>
      </c>
      <c r="L259">
        <v>19028.400000000001</v>
      </c>
      <c r="M259">
        <v>11</v>
      </c>
      <c r="N259">
        <v>24</v>
      </c>
      <c r="O259" t="s">
        <v>23</v>
      </c>
    </row>
    <row r="260" spans="1:15" x14ac:dyDescent="0.25">
      <c r="A260" t="s">
        <v>44</v>
      </c>
      <c r="B260" t="s">
        <v>45</v>
      </c>
      <c r="C260" t="s">
        <v>342</v>
      </c>
      <c r="D260" t="s">
        <v>25</v>
      </c>
      <c r="E260" t="s">
        <v>19</v>
      </c>
      <c r="F260" t="s">
        <v>20</v>
      </c>
      <c r="G260">
        <v>16158</v>
      </c>
      <c r="H260">
        <v>511</v>
      </c>
      <c r="I260">
        <v>135</v>
      </c>
      <c r="J260">
        <v>56</v>
      </c>
      <c r="K260">
        <v>3728.23</v>
      </c>
      <c r="L260">
        <v>37308.47</v>
      </c>
      <c r="M260">
        <v>23</v>
      </c>
      <c r="N260">
        <v>26</v>
      </c>
      <c r="O260" t="s">
        <v>43</v>
      </c>
    </row>
    <row r="261" spans="1:15" x14ac:dyDescent="0.25">
      <c r="A261" t="s">
        <v>52</v>
      </c>
      <c r="B261" t="s">
        <v>53</v>
      </c>
      <c r="C261" t="s">
        <v>342</v>
      </c>
      <c r="D261" t="s">
        <v>89</v>
      </c>
      <c r="E261" t="s">
        <v>37</v>
      </c>
      <c r="F261" t="s">
        <v>32</v>
      </c>
      <c r="G261">
        <v>24154</v>
      </c>
      <c r="H261">
        <v>1261</v>
      </c>
      <c r="I261">
        <v>617</v>
      </c>
      <c r="J261">
        <v>151</v>
      </c>
      <c r="K261">
        <v>686.41</v>
      </c>
      <c r="L261">
        <v>52745.29</v>
      </c>
      <c r="M261">
        <v>105</v>
      </c>
      <c r="N261">
        <v>22</v>
      </c>
      <c r="O261" t="s">
        <v>23</v>
      </c>
    </row>
    <row r="262" spans="1:15" x14ac:dyDescent="0.25">
      <c r="A262" t="s">
        <v>129</v>
      </c>
      <c r="B262" t="s">
        <v>130</v>
      </c>
      <c r="C262" t="s">
        <v>342</v>
      </c>
      <c r="D262" t="s">
        <v>82</v>
      </c>
      <c r="E262" t="s">
        <v>31</v>
      </c>
      <c r="F262" t="s">
        <v>26</v>
      </c>
      <c r="G262">
        <v>89270</v>
      </c>
      <c r="H262">
        <v>1809</v>
      </c>
      <c r="I262">
        <v>526</v>
      </c>
      <c r="J262">
        <v>72</v>
      </c>
      <c r="K262">
        <v>3185.07</v>
      </c>
      <c r="L262">
        <v>15950.58</v>
      </c>
      <c r="M262">
        <v>44</v>
      </c>
      <c r="N262">
        <v>9</v>
      </c>
      <c r="O262" t="s">
        <v>23</v>
      </c>
    </row>
    <row r="263" spans="1:15" x14ac:dyDescent="0.25">
      <c r="A263" t="s">
        <v>129</v>
      </c>
      <c r="B263" t="s">
        <v>130</v>
      </c>
      <c r="C263" t="s">
        <v>342</v>
      </c>
      <c r="D263" t="s">
        <v>82</v>
      </c>
      <c r="E263" t="s">
        <v>31</v>
      </c>
      <c r="F263" t="s">
        <v>32</v>
      </c>
      <c r="G263">
        <v>68743</v>
      </c>
      <c r="H263">
        <v>787</v>
      </c>
      <c r="I263">
        <v>250</v>
      </c>
      <c r="J263">
        <v>49</v>
      </c>
      <c r="K263">
        <v>1627.98</v>
      </c>
      <c r="L263">
        <v>9378.5300000000007</v>
      </c>
      <c r="M263">
        <v>29</v>
      </c>
      <c r="N263">
        <v>29</v>
      </c>
      <c r="O263" t="s">
        <v>21</v>
      </c>
    </row>
    <row r="264" spans="1:15" x14ac:dyDescent="0.25">
      <c r="A264" t="s">
        <v>65</v>
      </c>
      <c r="B264" t="s">
        <v>66</v>
      </c>
      <c r="C264" t="s">
        <v>452</v>
      </c>
      <c r="D264" t="s">
        <v>68</v>
      </c>
      <c r="E264" t="s">
        <v>37</v>
      </c>
      <c r="F264" t="s">
        <v>20</v>
      </c>
      <c r="G264">
        <v>18665</v>
      </c>
      <c r="H264">
        <v>2341</v>
      </c>
      <c r="I264">
        <v>1186</v>
      </c>
      <c r="J264">
        <v>291</v>
      </c>
      <c r="K264">
        <v>1472.82</v>
      </c>
      <c r="L264">
        <v>59526.12</v>
      </c>
      <c r="M264">
        <v>212</v>
      </c>
      <c r="N264">
        <v>18</v>
      </c>
      <c r="O264" t="s">
        <v>21</v>
      </c>
    </row>
    <row r="265" spans="1:15" x14ac:dyDescent="0.25">
      <c r="A265" t="s">
        <v>72</v>
      </c>
      <c r="B265" t="s">
        <v>73</v>
      </c>
      <c r="C265" t="s">
        <v>452</v>
      </c>
      <c r="D265" t="s">
        <v>70</v>
      </c>
      <c r="E265" t="s">
        <v>31</v>
      </c>
      <c r="F265" t="s">
        <v>51</v>
      </c>
      <c r="G265">
        <v>45833</v>
      </c>
      <c r="H265">
        <v>2259</v>
      </c>
      <c r="I265">
        <v>568</v>
      </c>
      <c r="J265">
        <v>217</v>
      </c>
      <c r="K265">
        <v>4369.25</v>
      </c>
      <c r="L265">
        <v>45136.89</v>
      </c>
      <c r="M265">
        <v>132</v>
      </c>
      <c r="N265">
        <v>16</v>
      </c>
      <c r="O265" t="s">
        <v>23</v>
      </c>
    </row>
    <row r="266" spans="1:15" x14ac:dyDescent="0.25">
      <c r="A266" t="s">
        <v>113</v>
      </c>
      <c r="B266" t="s">
        <v>114</v>
      </c>
      <c r="C266" t="s">
        <v>452</v>
      </c>
      <c r="D266" t="s">
        <v>170</v>
      </c>
      <c r="E266" t="s">
        <v>19</v>
      </c>
      <c r="F266" t="s">
        <v>51</v>
      </c>
      <c r="G266">
        <v>12949</v>
      </c>
      <c r="H266">
        <v>534</v>
      </c>
      <c r="I266">
        <v>278</v>
      </c>
      <c r="J266">
        <v>56</v>
      </c>
      <c r="K266">
        <v>2261.79</v>
      </c>
      <c r="L266">
        <v>14436.57</v>
      </c>
      <c r="M266">
        <v>39</v>
      </c>
      <c r="N266">
        <v>24</v>
      </c>
      <c r="O266" t="s">
        <v>43</v>
      </c>
    </row>
    <row r="267" spans="1:15" x14ac:dyDescent="0.25">
      <c r="A267" t="s">
        <v>52</v>
      </c>
      <c r="B267" t="s">
        <v>53</v>
      </c>
      <c r="C267" t="s">
        <v>452</v>
      </c>
      <c r="D267" t="s">
        <v>89</v>
      </c>
      <c r="E267" t="s">
        <v>37</v>
      </c>
      <c r="F267" t="s">
        <v>51</v>
      </c>
      <c r="G267">
        <v>55549</v>
      </c>
      <c r="H267">
        <v>3102</v>
      </c>
      <c r="I267">
        <v>1413</v>
      </c>
      <c r="J267">
        <v>280</v>
      </c>
      <c r="K267">
        <v>647.19000000000005</v>
      </c>
      <c r="L267">
        <v>107215.91</v>
      </c>
      <c r="M267">
        <v>207</v>
      </c>
      <c r="N267">
        <v>25</v>
      </c>
      <c r="O267" t="s">
        <v>43</v>
      </c>
    </row>
    <row r="268" spans="1:15" x14ac:dyDescent="0.25">
      <c r="A268" t="s">
        <v>76</v>
      </c>
      <c r="B268" t="s">
        <v>77</v>
      </c>
      <c r="C268" t="s">
        <v>452</v>
      </c>
      <c r="D268" t="s">
        <v>82</v>
      </c>
      <c r="E268" t="s">
        <v>42</v>
      </c>
      <c r="F268" t="s">
        <v>55</v>
      </c>
      <c r="G268">
        <v>66982</v>
      </c>
      <c r="H268">
        <v>996</v>
      </c>
      <c r="I268">
        <v>305</v>
      </c>
      <c r="J268">
        <v>56</v>
      </c>
      <c r="K268">
        <v>1553.71</v>
      </c>
      <c r="L268">
        <v>13732.25</v>
      </c>
      <c r="M268">
        <v>32</v>
      </c>
      <c r="N268">
        <v>15</v>
      </c>
      <c r="O268" t="s">
        <v>43</v>
      </c>
    </row>
    <row r="269" spans="1:15" x14ac:dyDescent="0.25">
      <c r="A269" t="s">
        <v>65</v>
      </c>
      <c r="B269" t="s">
        <v>66</v>
      </c>
      <c r="C269" t="s">
        <v>78</v>
      </c>
      <c r="D269" t="s">
        <v>68</v>
      </c>
      <c r="E269" t="s">
        <v>37</v>
      </c>
      <c r="F269" t="s">
        <v>51</v>
      </c>
      <c r="G269">
        <v>26811</v>
      </c>
      <c r="H269">
        <v>2486</v>
      </c>
      <c r="I269">
        <v>745</v>
      </c>
      <c r="J269">
        <v>545</v>
      </c>
      <c r="K269">
        <v>765.41</v>
      </c>
      <c r="L269">
        <v>206304.81</v>
      </c>
      <c r="M269">
        <v>445</v>
      </c>
      <c r="N269">
        <v>16</v>
      </c>
      <c r="O269" t="s">
        <v>21</v>
      </c>
    </row>
    <row r="270" spans="1:15" x14ac:dyDescent="0.25">
      <c r="A270" t="s">
        <v>33</v>
      </c>
      <c r="B270" t="s">
        <v>34</v>
      </c>
      <c r="C270" t="s">
        <v>78</v>
      </c>
      <c r="D270" t="s">
        <v>170</v>
      </c>
      <c r="E270" t="s">
        <v>37</v>
      </c>
      <c r="F270" t="s">
        <v>32</v>
      </c>
      <c r="G270">
        <v>32559</v>
      </c>
      <c r="H270">
        <v>2021</v>
      </c>
      <c r="I270">
        <v>1050</v>
      </c>
      <c r="J270">
        <v>253</v>
      </c>
      <c r="K270">
        <v>5296.65</v>
      </c>
      <c r="L270">
        <v>69805.820000000007</v>
      </c>
      <c r="M270">
        <v>194</v>
      </c>
      <c r="N270">
        <v>22</v>
      </c>
      <c r="O270" t="s">
        <v>23</v>
      </c>
    </row>
    <row r="271" spans="1:15" x14ac:dyDescent="0.25">
      <c r="A271" t="s">
        <v>33</v>
      </c>
      <c r="B271" t="s">
        <v>34</v>
      </c>
      <c r="C271" t="s">
        <v>78</v>
      </c>
      <c r="D271" t="s">
        <v>170</v>
      </c>
      <c r="E271" t="s">
        <v>37</v>
      </c>
      <c r="F271" t="s">
        <v>26</v>
      </c>
      <c r="G271">
        <v>11300</v>
      </c>
      <c r="H271">
        <v>521</v>
      </c>
      <c r="I271">
        <v>285</v>
      </c>
      <c r="J271">
        <v>57</v>
      </c>
      <c r="K271">
        <v>2028.68</v>
      </c>
      <c r="L271">
        <v>13000.29</v>
      </c>
      <c r="M271">
        <v>47</v>
      </c>
      <c r="N271">
        <v>20</v>
      </c>
      <c r="O271" t="s">
        <v>21</v>
      </c>
    </row>
    <row r="272" spans="1:15" x14ac:dyDescent="0.25">
      <c r="A272" t="s">
        <v>113</v>
      </c>
      <c r="B272" t="s">
        <v>114</v>
      </c>
      <c r="C272" t="s">
        <v>78</v>
      </c>
      <c r="D272" t="s">
        <v>170</v>
      </c>
      <c r="E272" t="s">
        <v>19</v>
      </c>
      <c r="F272" t="s">
        <v>55</v>
      </c>
      <c r="G272">
        <v>45676</v>
      </c>
      <c r="H272">
        <v>2289</v>
      </c>
      <c r="I272">
        <v>840</v>
      </c>
      <c r="J272">
        <v>196</v>
      </c>
      <c r="K272">
        <v>9289.0300000000007</v>
      </c>
      <c r="L272">
        <v>58581.05</v>
      </c>
      <c r="M272">
        <v>126</v>
      </c>
      <c r="N272">
        <v>16</v>
      </c>
      <c r="O272" t="s">
        <v>21</v>
      </c>
    </row>
    <row r="273" spans="1:15" x14ac:dyDescent="0.25">
      <c r="A273" t="s">
        <v>47</v>
      </c>
      <c r="B273" t="s">
        <v>48</v>
      </c>
      <c r="C273" t="s">
        <v>78</v>
      </c>
      <c r="D273" t="s">
        <v>106</v>
      </c>
      <c r="E273" t="s">
        <v>37</v>
      </c>
      <c r="F273" t="s">
        <v>20</v>
      </c>
      <c r="G273">
        <v>25756</v>
      </c>
      <c r="H273">
        <v>1296</v>
      </c>
      <c r="I273">
        <v>632</v>
      </c>
      <c r="J273">
        <v>103</v>
      </c>
      <c r="K273">
        <v>2633.65</v>
      </c>
      <c r="L273">
        <v>19126.61</v>
      </c>
      <c r="M273">
        <v>59</v>
      </c>
      <c r="N273">
        <v>14</v>
      </c>
      <c r="O273" t="s">
        <v>21</v>
      </c>
    </row>
    <row r="274" spans="1:15" x14ac:dyDescent="0.25">
      <c r="A274" t="s">
        <v>44</v>
      </c>
      <c r="B274" t="s">
        <v>45</v>
      </c>
      <c r="C274" t="s">
        <v>78</v>
      </c>
      <c r="D274" t="s">
        <v>25</v>
      </c>
      <c r="E274" t="s">
        <v>19</v>
      </c>
      <c r="F274" t="s">
        <v>32</v>
      </c>
      <c r="G274">
        <v>19061</v>
      </c>
      <c r="H274">
        <v>627</v>
      </c>
      <c r="I274">
        <v>253</v>
      </c>
      <c r="J274">
        <v>68</v>
      </c>
      <c r="K274">
        <v>6819.2</v>
      </c>
      <c r="L274">
        <v>39144.19</v>
      </c>
      <c r="M274">
        <v>42</v>
      </c>
      <c r="N274">
        <v>27</v>
      </c>
      <c r="O274" t="s">
        <v>21</v>
      </c>
    </row>
    <row r="275" spans="1:15" x14ac:dyDescent="0.25">
      <c r="A275" t="s">
        <v>52</v>
      </c>
      <c r="B275" t="s">
        <v>53</v>
      </c>
      <c r="C275" t="s">
        <v>78</v>
      </c>
      <c r="D275" t="s">
        <v>89</v>
      </c>
      <c r="E275" t="s">
        <v>37</v>
      </c>
      <c r="F275" t="s">
        <v>20</v>
      </c>
      <c r="G275">
        <v>39778</v>
      </c>
      <c r="H275">
        <v>3074</v>
      </c>
      <c r="I275">
        <v>826</v>
      </c>
      <c r="J275">
        <v>327</v>
      </c>
      <c r="K275">
        <v>1653.5</v>
      </c>
      <c r="L275">
        <v>111075.98</v>
      </c>
      <c r="M275">
        <v>244</v>
      </c>
      <c r="N275">
        <v>13</v>
      </c>
      <c r="O275" t="s">
        <v>23</v>
      </c>
    </row>
    <row r="276" spans="1:15" x14ac:dyDescent="0.25">
      <c r="A276" t="s">
        <v>52</v>
      </c>
      <c r="B276" t="s">
        <v>53</v>
      </c>
      <c r="C276" t="s">
        <v>78</v>
      </c>
      <c r="D276" t="s">
        <v>89</v>
      </c>
      <c r="E276" t="s">
        <v>37</v>
      </c>
      <c r="F276" t="s">
        <v>32</v>
      </c>
      <c r="G276">
        <v>33784</v>
      </c>
      <c r="H276">
        <v>1925</v>
      </c>
      <c r="I276">
        <v>764</v>
      </c>
      <c r="J276">
        <v>275</v>
      </c>
      <c r="K276">
        <v>635.05999999999995</v>
      </c>
      <c r="L276">
        <v>79671.759999999995</v>
      </c>
      <c r="M276">
        <v>230</v>
      </c>
      <c r="N276">
        <v>22</v>
      </c>
      <c r="O276" t="s">
        <v>23</v>
      </c>
    </row>
    <row r="277" spans="1:15" x14ac:dyDescent="0.25">
      <c r="A277" t="s">
        <v>76</v>
      </c>
      <c r="B277" t="s">
        <v>77</v>
      </c>
      <c r="C277" t="s">
        <v>78</v>
      </c>
      <c r="D277" t="s">
        <v>82</v>
      </c>
      <c r="E277" t="s">
        <v>42</v>
      </c>
      <c r="F277" t="s">
        <v>51</v>
      </c>
      <c r="G277">
        <v>63449</v>
      </c>
      <c r="H277">
        <v>1397</v>
      </c>
      <c r="I277">
        <v>356</v>
      </c>
      <c r="J277">
        <v>97</v>
      </c>
      <c r="K277">
        <v>2651.36</v>
      </c>
      <c r="L277">
        <v>18479.97</v>
      </c>
      <c r="M277">
        <v>60</v>
      </c>
      <c r="N277">
        <v>15</v>
      </c>
      <c r="O277" t="s">
        <v>23</v>
      </c>
    </row>
    <row r="278" spans="1:15" x14ac:dyDescent="0.25">
      <c r="A278" t="s">
        <v>76</v>
      </c>
      <c r="B278" t="s">
        <v>77</v>
      </c>
      <c r="C278" t="s">
        <v>78</v>
      </c>
      <c r="D278" t="s">
        <v>82</v>
      </c>
      <c r="E278" t="s">
        <v>42</v>
      </c>
      <c r="F278" t="s">
        <v>51</v>
      </c>
      <c r="G278">
        <v>74579</v>
      </c>
      <c r="H278">
        <v>1763</v>
      </c>
      <c r="I278">
        <v>485</v>
      </c>
      <c r="J278">
        <v>67</v>
      </c>
      <c r="K278">
        <v>2545.89</v>
      </c>
      <c r="L278">
        <v>16275.65</v>
      </c>
      <c r="M278">
        <v>33</v>
      </c>
      <c r="N278">
        <v>7</v>
      </c>
      <c r="O278" t="s">
        <v>23</v>
      </c>
    </row>
    <row r="279" spans="1:15" x14ac:dyDescent="0.25">
      <c r="A279" t="s">
        <v>92</v>
      </c>
      <c r="B279" t="s">
        <v>93</v>
      </c>
      <c r="C279" t="s">
        <v>214</v>
      </c>
      <c r="D279" t="s">
        <v>95</v>
      </c>
      <c r="E279" t="s">
        <v>31</v>
      </c>
      <c r="F279" t="s">
        <v>55</v>
      </c>
      <c r="G279">
        <v>63222</v>
      </c>
      <c r="H279">
        <v>440</v>
      </c>
      <c r="I279">
        <v>176</v>
      </c>
      <c r="J279">
        <v>13</v>
      </c>
      <c r="K279">
        <v>1539.31</v>
      </c>
      <c r="L279">
        <v>2257.3000000000002</v>
      </c>
      <c r="M279">
        <v>6</v>
      </c>
      <c r="N279">
        <v>19</v>
      </c>
      <c r="O279" t="s">
        <v>43</v>
      </c>
    </row>
    <row r="280" spans="1:15" x14ac:dyDescent="0.25">
      <c r="A280" t="s">
        <v>92</v>
      </c>
      <c r="B280" t="s">
        <v>93</v>
      </c>
      <c r="C280" t="s">
        <v>214</v>
      </c>
      <c r="D280" t="s">
        <v>95</v>
      </c>
      <c r="E280" t="s">
        <v>31</v>
      </c>
      <c r="F280" t="s">
        <v>26</v>
      </c>
      <c r="G280">
        <v>81834</v>
      </c>
      <c r="H280">
        <v>707</v>
      </c>
      <c r="I280">
        <v>224</v>
      </c>
      <c r="J280">
        <v>24</v>
      </c>
      <c r="K280">
        <v>2679.66</v>
      </c>
      <c r="L280">
        <v>2818.85</v>
      </c>
      <c r="M280">
        <v>10</v>
      </c>
      <c r="N280">
        <v>15</v>
      </c>
      <c r="O280" t="s">
        <v>43</v>
      </c>
    </row>
    <row r="281" spans="1:15" x14ac:dyDescent="0.25">
      <c r="A281" t="s">
        <v>60</v>
      </c>
      <c r="B281" t="s">
        <v>61</v>
      </c>
      <c r="C281" t="s">
        <v>214</v>
      </c>
      <c r="D281" t="s">
        <v>70</v>
      </c>
      <c r="E281" t="s">
        <v>64</v>
      </c>
      <c r="F281" t="s">
        <v>55</v>
      </c>
      <c r="G281">
        <v>41461</v>
      </c>
      <c r="H281">
        <v>1160</v>
      </c>
      <c r="I281">
        <v>435</v>
      </c>
      <c r="J281">
        <v>83</v>
      </c>
      <c r="K281">
        <v>3495.65</v>
      </c>
      <c r="L281">
        <v>19874.509999999998</v>
      </c>
      <c r="M281">
        <v>55</v>
      </c>
      <c r="N281">
        <v>14</v>
      </c>
      <c r="O281" t="s">
        <v>21</v>
      </c>
    </row>
    <row r="282" spans="1:15" x14ac:dyDescent="0.25">
      <c r="A282" t="s">
        <v>72</v>
      </c>
      <c r="B282" t="s">
        <v>73</v>
      </c>
      <c r="C282" t="s">
        <v>214</v>
      </c>
      <c r="D282" t="s">
        <v>70</v>
      </c>
      <c r="E282" t="s">
        <v>31</v>
      </c>
      <c r="F282" t="s">
        <v>20</v>
      </c>
      <c r="G282">
        <v>25822</v>
      </c>
      <c r="H282">
        <v>1215</v>
      </c>
      <c r="I282">
        <v>322</v>
      </c>
      <c r="J282">
        <v>130</v>
      </c>
      <c r="K282">
        <v>3574.3</v>
      </c>
      <c r="L282">
        <v>25214.37</v>
      </c>
      <c r="M282">
        <v>77</v>
      </c>
      <c r="N282">
        <v>15</v>
      </c>
      <c r="O282" t="s">
        <v>23</v>
      </c>
    </row>
    <row r="283" spans="1:15" x14ac:dyDescent="0.25">
      <c r="A283" t="s">
        <v>113</v>
      </c>
      <c r="B283" t="s">
        <v>114</v>
      </c>
      <c r="C283" t="s">
        <v>214</v>
      </c>
      <c r="D283" t="s">
        <v>170</v>
      </c>
      <c r="E283" t="s">
        <v>19</v>
      </c>
      <c r="F283" t="s">
        <v>20</v>
      </c>
      <c r="G283">
        <v>35517</v>
      </c>
      <c r="H283">
        <v>2283</v>
      </c>
      <c r="I283">
        <v>635</v>
      </c>
      <c r="J283">
        <v>248</v>
      </c>
      <c r="K283">
        <v>7243.47</v>
      </c>
      <c r="L283">
        <v>69091.210000000006</v>
      </c>
      <c r="M283">
        <v>186</v>
      </c>
      <c r="N283">
        <v>18</v>
      </c>
      <c r="O283" t="s">
        <v>21</v>
      </c>
    </row>
    <row r="284" spans="1:15" x14ac:dyDescent="0.25">
      <c r="A284" t="s">
        <v>27</v>
      </c>
      <c r="B284" t="s">
        <v>28</v>
      </c>
      <c r="C284" t="s">
        <v>214</v>
      </c>
      <c r="D284" t="s">
        <v>89</v>
      </c>
      <c r="E284" t="s">
        <v>31</v>
      </c>
      <c r="F284" t="s">
        <v>51</v>
      </c>
      <c r="G284">
        <v>63574</v>
      </c>
      <c r="H284">
        <v>4201</v>
      </c>
      <c r="I284">
        <v>1139</v>
      </c>
      <c r="J284">
        <v>388</v>
      </c>
      <c r="K284">
        <v>1221.3599999999999</v>
      </c>
      <c r="L284">
        <v>115748.75</v>
      </c>
      <c r="M284">
        <v>324</v>
      </c>
      <c r="N284">
        <v>16</v>
      </c>
      <c r="O284" t="s">
        <v>21</v>
      </c>
    </row>
    <row r="285" spans="1:15" x14ac:dyDescent="0.25">
      <c r="A285" t="s">
        <v>52</v>
      </c>
      <c r="B285" t="s">
        <v>53</v>
      </c>
      <c r="C285" t="s">
        <v>214</v>
      </c>
      <c r="D285" t="s">
        <v>89</v>
      </c>
      <c r="E285" t="s">
        <v>37</v>
      </c>
      <c r="F285" t="s">
        <v>26</v>
      </c>
      <c r="G285">
        <v>68356</v>
      </c>
      <c r="H285">
        <v>3675</v>
      </c>
      <c r="I285">
        <v>1262</v>
      </c>
      <c r="J285">
        <v>413</v>
      </c>
      <c r="K285">
        <v>980.81</v>
      </c>
      <c r="L285">
        <v>156445.29999999999</v>
      </c>
      <c r="M285">
        <v>309</v>
      </c>
      <c r="N285">
        <v>15</v>
      </c>
      <c r="O285" t="s">
        <v>43</v>
      </c>
    </row>
    <row r="286" spans="1:15" x14ac:dyDescent="0.25">
      <c r="A286" t="s">
        <v>129</v>
      </c>
      <c r="B286" t="s">
        <v>130</v>
      </c>
      <c r="C286" t="s">
        <v>214</v>
      </c>
      <c r="D286" t="s">
        <v>82</v>
      </c>
      <c r="E286" t="s">
        <v>31</v>
      </c>
      <c r="F286" t="s">
        <v>26</v>
      </c>
      <c r="G286">
        <v>72213</v>
      </c>
      <c r="H286">
        <v>723</v>
      </c>
      <c r="I286">
        <v>287</v>
      </c>
      <c r="J286">
        <v>42</v>
      </c>
      <c r="K286">
        <v>1230.3399999999999</v>
      </c>
      <c r="L286">
        <v>10370.23</v>
      </c>
      <c r="M286">
        <v>26</v>
      </c>
      <c r="N286">
        <v>10</v>
      </c>
      <c r="O286" t="s">
        <v>21</v>
      </c>
    </row>
    <row r="287" spans="1:15" x14ac:dyDescent="0.25">
      <c r="A287" t="s">
        <v>92</v>
      </c>
      <c r="B287" t="s">
        <v>93</v>
      </c>
      <c r="C287" t="s">
        <v>686</v>
      </c>
      <c r="D287" t="s">
        <v>95</v>
      </c>
      <c r="E287" t="s">
        <v>31</v>
      </c>
      <c r="F287" t="s">
        <v>51</v>
      </c>
      <c r="G287">
        <v>49682</v>
      </c>
      <c r="H287">
        <v>742</v>
      </c>
      <c r="I287">
        <v>229</v>
      </c>
      <c r="J287">
        <v>25</v>
      </c>
      <c r="K287">
        <v>1917.82</v>
      </c>
      <c r="L287">
        <v>2988.76</v>
      </c>
      <c r="M287">
        <v>8</v>
      </c>
      <c r="N287">
        <v>14</v>
      </c>
      <c r="O287" t="s">
        <v>43</v>
      </c>
    </row>
    <row r="288" spans="1:15" x14ac:dyDescent="0.25">
      <c r="A288" t="s">
        <v>98</v>
      </c>
      <c r="B288" t="s">
        <v>99</v>
      </c>
      <c r="C288" t="s">
        <v>686</v>
      </c>
      <c r="D288" t="s">
        <v>68</v>
      </c>
      <c r="E288" t="s">
        <v>42</v>
      </c>
      <c r="F288" t="s">
        <v>51</v>
      </c>
      <c r="G288">
        <v>27931</v>
      </c>
      <c r="H288">
        <v>3936</v>
      </c>
      <c r="I288">
        <v>1067</v>
      </c>
      <c r="J288">
        <v>569</v>
      </c>
      <c r="K288">
        <v>1919.03</v>
      </c>
      <c r="L288">
        <v>130292.18</v>
      </c>
      <c r="M288">
        <v>430</v>
      </c>
      <c r="N288">
        <v>13</v>
      </c>
      <c r="O288" t="s">
        <v>43</v>
      </c>
    </row>
    <row r="289" spans="1:15" x14ac:dyDescent="0.25">
      <c r="A289" t="s">
        <v>65</v>
      </c>
      <c r="B289" t="s">
        <v>66</v>
      </c>
      <c r="C289" t="s">
        <v>686</v>
      </c>
      <c r="D289" t="s">
        <v>68</v>
      </c>
      <c r="E289" t="s">
        <v>37</v>
      </c>
      <c r="F289" t="s">
        <v>55</v>
      </c>
      <c r="G289">
        <v>17833</v>
      </c>
      <c r="H289">
        <v>2272</v>
      </c>
      <c r="I289">
        <v>702</v>
      </c>
      <c r="J289">
        <v>297</v>
      </c>
      <c r="K289">
        <v>1723.04</v>
      </c>
      <c r="L289">
        <v>109386.64</v>
      </c>
      <c r="M289">
        <v>264</v>
      </c>
      <c r="N289">
        <v>26</v>
      </c>
      <c r="O289" t="s">
        <v>43</v>
      </c>
    </row>
    <row r="290" spans="1:15" x14ac:dyDescent="0.25">
      <c r="A290" t="s">
        <v>60</v>
      </c>
      <c r="B290" t="s">
        <v>61</v>
      </c>
      <c r="C290" t="s">
        <v>686</v>
      </c>
      <c r="D290" t="s">
        <v>70</v>
      </c>
      <c r="E290" t="s">
        <v>64</v>
      </c>
      <c r="F290" t="s">
        <v>32</v>
      </c>
      <c r="G290">
        <v>40517</v>
      </c>
      <c r="H290">
        <v>1599</v>
      </c>
      <c r="I290">
        <v>724</v>
      </c>
      <c r="J290">
        <v>130</v>
      </c>
      <c r="K290">
        <v>4762.43</v>
      </c>
      <c r="L290">
        <v>26098.31</v>
      </c>
      <c r="M290">
        <v>82</v>
      </c>
      <c r="N290">
        <v>20</v>
      </c>
      <c r="O290" t="s">
        <v>21</v>
      </c>
    </row>
    <row r="291" spans="1:15" x14ac:dyDescent="0.25">
      <c r="A291" t="s">
        <v>47</v>
      </c>
      <c r="B291" t="s">
        <v>48</v>
      </c>
      <c r="C291" t="s">
        <v>686</v>
      </c>
      <c r="D291" t="s">
        <v>106</v>
      </c>
      <c r="E291" t="s">
        <v>37</v>
      </c>
      <c r="F291" t="s">
        <v>55</v>
      </c>
      <c r="G291">
        <v>14847</v>
      </c>
      <c r="H291">
        <v>708</v>
      </c>
      <c r="I291">
        <v>288</v>
      </c>
      <c r="J291">
        <v>65</v>
      </c>
      <c r="K291">
        <v>2238.5300000000002</v>
      </c>
      <c r="L291">
        <v>11813.81</v>
      </c>
      <c r="M291">
        <v>34</v>
      </c>
      <c r="N291">
        <v>20</v>
      </c>
      <c r="O291" t="s">
        <v>43</v>
      </c>
    </row>
    <row r="292" spans="1:15" x14ac:dyDescent="0.25">
      <c r="A292" t="s">
        <v>52</v>
      </c>
      <c r="B292" t="s">
        <v>53</v>
      </c>
      <c r="C292" t="s">
        <v>686</v>
      </c>
      <c r="D292" t="s">
        <v>89</v>
      </c>
      <c r="E292" t="s">
        <v>37</v>
      </c>
      <c r="F292" t="s">
        <v>20</v>
      </c>
      <c r="G292">
        <v>59507</v>
      </c>
      <c r="H292">
        <v>3254</v>
      </c>
      <c r="I292">
        <v>1323</v>
      </c>
      <c r="J292">
        <v>446</v>
      </c>
      <c r="K292">
        <v>667.44</v>
      </c>
      <c r="L292">
        <v>162458.28</v>
      </c>
      <c r="M292">
        <v>325</v>
      </c>
      <c r="N292">
        <v>22</v>
      </c>
      <c r="O292" t="s">
        <v>23</v>
      </c>
    </row>
    <row r="293" spans="1:15" x14ac:dyDescent="0.25">
      <c r="A293" t="s">
        <v>72</v>
      </c>
      <c r="B293" t="s">
        <v>73</v>
      </c>
      <c r="C293" t="s">
        <v>17</v>
      </c>
      <c r="D293" t="s">
        <v>70</v>
      </c>
      <c r="E293" t="s">
        <v>31</v>
      </c>
      <c r="F293" t="s">
        <v>26</v>
      </c>
      <c r="G293">
        <v>62891</v>
      </c>
      <c r="H293">
        <v>2839</v>
      </c>
      <c r="I293">
        <v>1402</v>
      </c>
      <c r="J293">
        <v>222</v>
      </c>
      <c r="K293">
        <v>4756.58</v>
      </c>
      <c r="L293">
        <v>46603.47</v>
      </c>
      <c r="M293">
        <v>139</v>
      </c>
      <c r="N293">
        <v>9</v>
      </c>
      <c r="O293" t="s">
        <v>43</v>
      </c>
    </row>
    <row r="294" spans="1:15" x14ac:dyDescent="0.25">
      <c r="A294" t="s">
        <v>33</v>
      </c>
      <c r="B294" t="s">
        <v>34</v>
      </c>
      <c r="C294" t="s">
        <v>17</v>
      </c>
      <c r="D294" t="s">
        <v>170</v>
      </c>
      <c r="E294" t="s">
        <v>37</v>
      </c>
      <c r="F294" t="s">
        <v>20</v>
      </c>
      <c r="G294">
        <v>44245</v>
      </c>
      <c r="H294">
        <v>1669</v>
      </c>
      <c r="I294">
        <v>903</v>
      </c>
      <c r="J294">
        <v>220</v>
      </c>
      <c r="K294">
        <v>5451.19</v>
      </c>
      <c r="L294">
        <v>65526.49</v>
      </c>
      <c r="M294">
        <v>176</v>
      </c>
      <c r="N294">
        <v>9</v>
      </c>
      <c r="O294" t="s">
        <v>23</v>
      </c>
    </row>
    <row r="295" spans="1:15" x14ac:dyDescent="0.25">
      <c r="A295" t="s">
        <v>15</v>
      </c>
      <c r="B295" t="s">
        <v>16</v>
      </c>
      <c r="C295" t="s">
        <v>17</v>
      </c>
      <c r="D295" t="s">
        <v>25</v>
      </c>
      <c r="E295" t="s">
        <v>19</v>
      </c>
      <c r="F295" t="s">
        <v>20</v>
      </c>
      <c r="G295">
        <v>9893</v>
      </c>
      <c r="H295">
        <v>324</v>
      </c>
      <c r="I295">
        <v>89</v>
      </c>
      <c r="J295">
        <v>35</v>
      </c>
      <c r="K295">
        <v>1958.73</v>
      </c>
      <c r="L295">
        <v>19229.689999999999</v>
      </c>
      <c r="M295">
        <v>16</v>
      </c>
      <c r="N295">
        <v>23</v>
      </c>
      <c r="O295" t="s">
        <v>21</v>
      </c>
    </row>
    <row r="296" spans="1:15" x14ac:dyDescent="0.25">
      <c r="A296" t="s">
        <v>44</v>
      </c>
      <c r="B296" t="s">
        <v>45</v>
      </c>
      <c r="C296" t="s">
        <v>17</v>
      </c>
      <c r="D296" t="s">
        <v>25</v>
      </c>
      <c r="E296" t="s">
        <v>19</v>
      </c>
      <c r="F296" t="s">
        <v>32</v>
      </c>
      <c r="G296">
        <v>9881</v>
      </c>
      <c r="H296">
        <v>267</v>
      </c>
      <c r="I296">
        <v>83</v>
      </c>
      <c r="J296">
        <v>22</v>
      </c>
      <c r="K296">
        <v>2463.87</v>
      </c>
      <c r="L296">
        <v>11704.27</v>
      </c>
      <c r="M296">
        <v>9</v>
      </c>
      <c r="N296">
        <v>23</v>
      </c>
      <c r="O296" t="s">
        <v>43</v>
      </c>
    </row>
    <row r="297" spans="1:15" x14ac:dyDescent="0.25">
      <c r="A297" t="s">
        <v>76</v>
      </c>
      <c r="B297" t="s">
        <v>77</v>
      </c>
      <c r="C297" t="s">
        <v>17</v>
      </c>
      <c r="D297" t="s">
        <v>82</v>
      </c>
      <c r="E297" t="s">
        <v>42</v>
      </c>
      <c r="F297" t="s">
        <v>26</v>
      </c>
      <c r="G297">
        <v>60427</v>
      </c>
      <c r="H297">
        <v>1006</v>
      </c>
      <c r="I297">
        <v>267</v>
      </c>
      <c r="J297">
        <v>49</v>
      </c>
      <c r="K297">
        <v>1377.31</v>
      </c>
      <c r="L297">
        <v>10659.93</v>
      </c>
      <c r="M297">
        <v>23</v>
      </c>
      <c r="N297">
        <v>17</v>
      </c>
      <c r="O297" t="s">
        <v>23</v>
      </c>
    </row>
    <row r="298" spans="1:15" x14ac:dyDescent="0.25">
      <c r="A298" t="s">
        <v>60</v>
      </c>
      <c r="B298" t="s">
        <v>61</v>
      </c>
      <c r="C298" t="s">
        <v>161</v>
      </c>
      <c r="D298" t="s">
        <v>70</v>
      </c>
      <c r="E298" t="s">
        <v>64</v>
      </c>
      <c r="F298" t="s">
        <v>32</v>
      </c>
      <c r="G298">
        <v>48905</v>
      </c>
      <c r="H298">
        <v>1643</v>
      </c>
      <c r="I298">
        <v>887</v>
      </c>
      <c r="J298">
        <v>162</v>
      </c>
      <c r="K298">
        <v>4916.7299999999996</v>
      </c>
      <c r="L298">
        <v>39524.660000000003</v>
      </c>
      <c r="M298">
        <v>94</v>
      </c>
      <c r="N298">
        <v>28</v>
      </c>
      <c r="O298" t="s">
        <v>21</v>
      </c>
    </row>
    <row r="299" spans="1:15" x14ac:dyDescent="0.25">
      <c r="A299" t="s">
        <v>113</v>
      </c>
      <c r="B299" t="s">
        <v>114</v>
      </c>
      <c r="C299" t="s">
        <v>161</v>
      </c>
      <c r="D299" t="s">
        <v>170</v>
      </c>
      <c r="E299" t="s">
        <v>19</v>
      </c>
      <c r="F299" t="s">
        <v>32</v>
      </c>
      <c r="G299">
        <v>40125</v>
      </c>
      <c r="H299">
        <v>1636</v>
      </c>
      <c r="I299">
        <v>661</v>
      </c>
      <c r="J299">
        <v>155</v>
      </c>
      <c r="K299">
        <v>4933.92</v>
      </c>
      <c r="L299">
        <v>49642.02</v>
      </c>
      <c r="M299">
        <v>117</v>
      </c>
      <c r="N299">
        <v>25</v>
      </c>
      <c r="O299" t="s">
        <v>43</v>
      </c>
    </row>
    <row r="300" spans="1:15" x14ac:dyDescent="0.25">
      <c r="A300" t="s">
        <v>113</v>
      </c>
      <c r="B300" t="s">
        <v>114</v>
      </c>
      <c r="C300" t="s">
        <v>161</v>
      </c>
      <c r="D300" t="s">
        <v>170</v>
      </c>
      <c r="E300" t="s">
        <v>19</v>
      </c>
      <c r="F300" t="s">
        <v>51</v>
      </c>
      <c r="G300">
        <v>21017</v>
      </c>
      <c r="H300">
        <v>1080</v>
      </c>
      <c r="I300">
        <v>583</v>
      </c>
      <c r="J300">
        <v>124</v>
      </c>
      <c r="K300">
        <v>3880</v>
      </c>
      <c r="L300">
        <v>40072.78</v>
      </c>
      <c r="M300">
        <v>74</v>
      </c>
      <c r="N300">
        <v>17</v>
      </c>
      <c r="O300" t="s">
        <v>43</v>
      </c>
    </row>
    <row r="301" spans="1:15" x14ac:dyDescent="0.25">
      <c r="A301" t="s">
        <v>38</v>
      </c>
      <c r="B301" t="s">
        <v>39</v>
      </c>
      <c r="C301" t="s">
        <v>161</v>
      </c>
      <c r="D301" t="s">
        <v>106</v>
      </c>
      <c r="E301" t="s">
        <v>42</v>
      </c>
      <c r="F301" t="s">
        <v>20</v>
      </c>
      <c r="G301">
        <v>53087</v>
      </c>
      <c r="H301">
        <v>2592</v>
      </c>
      <c r="I301">
        <v>694</v>
      </c>
      <c r="J301">
        <v>176</v>
      </c>
      <c r="K301">
        <v>8365.9699999999993</v>
      </c>
      <c r="L301">
        <v>32126.02</v>
      </c>
      <c r="M301">
        <v>97</v>
      </c>
      <c r="N301">
        <v>14</v>
      </c>
      <c r="O301" t="s">
        <v>21</v>
      </c>
    </row>
    <row r="302" spans="1:15" x14ac:dyDescent="0.25">
      <c r="A302" t="s">
        <v>52</v>
      </c>
      <c r="B302" t="s">
        <v>53</v>
      </c>
      <c r="C302" t="s">
        <v>161</v>
      </c>
      <c r="D302" t="s">
        <v>89</v>
      </c>
      <c r="E302" t="s">
        <v>37</v>
      </c>
      <c r="F302" t="s">
        <v>51</v>
      </c>
      <c r="G302">
        <v>18415</v>
      </c>
      <c r="H302">
        <v>981</v>
      </c>
      <c r="I302">
        <v>529</v>
      </c>
      <c r="J302">
        <v>150</v>
      </c>
      <c r="K302">
        <v>288.35000000000002</v>
      </c>
      <c r="L302">
        <v>62916.86</v>
      </c>
      <c r="M302">
        <v>125</v>
      </c>
      <c r="N302">
        <v>8</v>
      </c>
      <c r="O302" t="s">
        <v>43</v>
      </c>
    </row>
    <row r="303" spans="1:15" x14ac:dyDescent="0.25">
      <c r="A303" t="s">
        <v>52</v>
      </c>
      <c r="B303" t="s">
        <v>53</v>
      </c>
      <c r="C303" t="s">
        <v>161</v>
      </c>
      <c r="D303" t="s">
        <v>89</v>
      </c>
      <c r="E303" t="s">
        <v>37</v>
      </c>
      <c r="F303" t="s">
        <v>26</v>
      </c>
      <c r="G303">
        <v>29259</v>
      </c>
      <c r="H303">
        <v>1401</v>
      </c>
      <c r="I303">
        <v>458</v>
      </c>
      <c r="J303">
        <v>218</v>
      </c>
      <c r="K303">
        <v>306.20999999999998</v>
      </c>
      <c r="L303">
        <v>84643.5</v>
      </c>
      <c r="M303">
        <v>164</v>
      </c>
      <c r="N303">
        <v>7</v>
      </c>
      <c r="O303" t="s">
        <v>43</v>
      </c>
    </row>
    <row r="304" spans="1:15" x14ac:dyDescent="0.25">
      <c r="A304" t="s">
        <v>52</v>
      </c>
      <c r="B304" t="s">
        <v>53</v>
      </c>
      <c r="C304" t="s">
        <v>161</v>
      </c>
      <c r="D304" t="s">
        <v>89</v>
      </c>
      <c r="E304" t="s">
        <v>37</v>
      </c>
      <c r="F304" t="s">
        <v>51</v>
      </c>
      <c r="G304">
        <v>59823</v>
      </c>
      <c r="H304">
        <v>4599</v>
      </c>
      <c r="I304">
        <v>1481</v>
      </c>
      <c r="J304">
        <v>511</v>
      </c>
      <c r="K304">
        <v>1020.65</v>
      </c>
      <c r="L304">
        <v>172268.86</v>
      </c>
      <c r="M304">
        <v>362</v>
      </c>
      <c r="N304">
        <v>9</v>
      </c>
      <c r="O304" t="s">
        <v>23</v>
      </c>
    </row>
    <row r="305" spans="1:15" x14ac:dyDescent="0.25">
      <c r="A305" t="s">
        <v>92</v>
      </c>
      <c r="B305" t="s">
        <v>93</v>
      </c>
      <c r="C305" t="s">
        <v>117</v>
      </c>
      <c r="D305" t="s">
        <v>95</v>
      </c>
      <c r="E305" t="s">
        <v>31</v>
      </c>
      <c r="F305" t="s">
        <v>32</v>
      </c>
      <c r="G305">
        <v>81171</v>
      </c>
      <c r="H305">
        <v>1206</v>
      </c>
      <c r="I305">
        <v>392</v>
      </c>
      <c r="J305">
        <v>44</v>
      </c>
      <c r="K305">
        <v>2267.5700000000002</v>
      </c>
      <c r="L305">
        <v>7182.49</v>
      </c>
      <c r="M305">
        <v>20</v>
      </c>
      <c r="N305">
        <v>22</v>
      </c>
      <c r="O305" t="s">
        <v>43</v>
      </c>
    </row>
    <row r="306" spans="1:15" x14ac:dyDescent="0.25">
      <c r="A306" t="s">
        <v>92</v>
      </c>
      <c r="B306" t="s">
        <v>93</v>
      </c>
      <c r="C306" t="s">
        <v>117</v>
      </c>
      <c r="D306" t="s">
        <v>95</v>
      </c>
      <c r="E306" t="s">
        <v>31</v>
      </c>
      <c r="F306" t="s">
        <v>32</v>
      </c>
      <c r="G306">
        <v>75441</v>
      </c>
      <c r="H306">
        <v>1296</v>
      </c>
      <c r="I306">
        <v>366</v>
      </c>
      <c r="J306">
        <v>42</v>
      </c>
      <c r="K306">
        <v>4109.42</v>
      </c>
      <c r="L306">
        <v>7592.12</v>
      </c>
      <c r="M306">
        <v>17</v>
      </c>
      <c r="N306">
        <v>7</v>
      </c>
      <c r="O306" t="s">
        <v>23</v>
      </c>
    </row>
    <row r="307" spans="1:15" x14ac:dyDescent="0.25">
      <c r="A307" t="s">
        <v>178</v>
      </c>
      <c r="B307" t="s">
        <v>179</v>
      </c>
      <c r="C307" t="s">
        <v>117</v>
      </c>
      <c r="D307" t="s">
        <v>95</v>
      </c>
      <c r="E307" t="s">
        <v>64</v>
      </c>
      <c r="F307" t="s">
        <v>51</v>
      </c>
      <c r="G307">
        <v>70351</v>
      </c>
      <c r="H307">
        <v>866</v>
      </c>
      <c r="I307">
        <v>365</v>
      </c>
      <c r="J307">
        <v>26</v>
      </c>
      <c r="K307">
        <v>2234.71</v>
      </c>
      <c r="L307">
        <v>3290.4</v>
      </c>
      <c r="M307">
        <v>9</v>
      </c>
      <c r="N307">
        <v>18</v>
      </c>
      <c r="O307" t="s">
        <v>21</v>
      </c>
    </row>
    <row r="308" spans="1:15" x14ac:dyDescent="0.25">
      <c r="A308" t="s">
        <v>178</v>
      </c>
      <c r="B308" t="s">
        <v>179</v>
      </c>
      <c r="C308" t="s">
        <v>117</v>
      </c>
      <c r="D308" t="s">
        <v>95</v>
      </c>
      <c r="E308" t="s">
        <v>64</v>
      </c>
      <c r="F308" t="s">
        <v>55</v>
      </c>
      <c r="G308">
        <v>53540</v>
      </c>
      <c r="H308">
        <v>716</v>
      </c>
      <c r="I308">
        <v>353</v>
      </c>
      <c r="J308">
        <v>28</v>
      </c>
      <c r="K308">
        <v>1942.87</v>
      </c>
      <c r="L308">
        <v>3671.64</v>
      </c>
      <c r="M308">
        <v>10</v>
      </c>
      <c r="N308">
        <v>10</v>
      </c>
      <c r="O308" t="s">
        <v>21</v>
      </c>
    </row>
    <row r="309" spans="1:15" x14ac:dyDescent="0.25">
      <c r="A309" t="s">
        <v>33</v>
      </c>
      <c r="B309" t="s">
        <v>34</v>
      </c>
      <c r="C309" t="s">
        <v>117</v>
      </c>
      <c r="D309" t="s">
        <v>170</v>
      </c>
      <c r="E309" t="s">
        <v>37</v>
      </c>
      <c r="F309" t="s">
        <v>51</v>
      </c>
      <c r="G309">
        <v>26778</v>
      </c>
      <c r="H309">
        <v>1366</v>
      </c>
      <c r="I309">
        <v>490</v>
      </c>
      <c r="J309">
        <v>156</v>
      </c>
      <c r="K309">
        <v>3986.2</v>
      </c>
      <c r="L309">
        <v>38222.75</v>
      </c>
      <c r="M309">
        <v>118</v>
      </c>
      <c r="N309">
        <v>13</v>
      </c>
      <c r="O309" t="s">
        <v>23</v>
      </c>
    </row>
    <row r="310" spans="1:15" x14ac:dyDescent="0.25">
      <c r="A310" t="s">
        <v>15</v>
      </c>
      <c r="B310" t="s">
        <v>16</v>
      </c>
      <c r="C310" t="s">
        <v>117</v>
      </c>
      <c r="D310" t="s">
        <v>25</v>
      </c>
      <c r="E310" t="s">
        <v>19</v>
      </c>
      <c r="F310" t="s">
        <v>55</v>
      </c>
      <c r="G310">
        <v>12461</v>
      </c>
      <c r="H310">
        <v>227</v>
      </c>
      <c r="I310">
        <v>76</v>
      </c>
      <c r="J310">
        <v>23</v>
      </c>
      <c r="K310">
        <v>2083.06</v>
      </c>
      <c r="L310">
        <v>14500.72</v>
      </c>
      <c r="M310">
        <v>12</v>
      </c>
      <c r="N310">
        <v>17</v>
      </c>
      <c r="O310" t="s">
        <v>21</v>
      </c>
    </row>
    <row r="311" spans="1:15" x14ac:dyDescent="0.25">
      <c r="A311" t="s">
        <v>44</v>
      </c>
      <c r="B311" t="s">
        <v>45</v>
      </c>
      <c r="C311" t="s">
        <v>117</v>
      </c>
      <c r="D311" t="s">
        <v>25</v>
      </c>
      <c r="E311" t="s">
        <v>19</v>
      </c>
      <c r="F311" t="s">
        <v>51</v>
      </c>
      <c r="G311">
        <v>14399</v>
      </c>
      <c r="H311">
        <v>427</v>
      </c>
      <c r="I311">
        <v>202</v>
      </c>
      <c r="J311">
        <v>30</v>
      </c>
      <c r="K311">
        <v>3617.64</v>
      </c>
      <c r="L311">
        <v>16814.419999999998</v>
      </c>
      <c r="M311">
        <v>16</v>
      </c>
      <c r="N311">
        <v>20</v>
      </c>
      <c r="O311" t="s">
        <v>43</v>
      </c>
    </row>
    <row r="312" spans="1:15" x14ac:dyDescent="0.25">
      <c r="A312" t="s">
        <v>52</v>
      </c>
      <c r="B312" t="s">
        <v>53</v>
      </c>
      <c r="C312" t="s">
        <v>117</v>
      </c>
      <c r="D312" t="s">
        <v>89</v>
      </c>
      <c r="E312" t="s">
        <v>37</v>
      </c>
      <c r="F312" t="s">
        <v>32</v>
      </c>
      <c r="G312">
        <v>47151</v>
      </c>
      <c r="H312">
        <v>2295</v>
      </c>
      <c r="I312">
        <v>1080</v>
      </c>
      <c r="J312">
        <v>325</v>
      </c>
      <c r="K312">
        <v>508.18</v>
      </c>
      <c r="L312">
        <v>86279.95</v>
      </c>
      <c r="M312">
        <v>254</v>
      </c>
      <c r="N312">
        <v>23</v>
      </c>
      <c r="O312" t="s">
        <v>23</v>
      </c>
    </row>
    <row r="313" spans="1:15" x14ac:dyDescent="0.25">
      <c r="A313" t="s">
        <v>129</v>
      </c>
      <c r="B313" t="s">
        <v>130</v>
      </c>
      <c r="C313" t="s">
        <v>117</v>
      </c>
      <c r="D313" t="s">
        <v>82</v>
      </c>
      <c r="E313" t="s">
        <v>31</v>
      </c>
      <c r="F313" t="s">
        <v>32</v>
      </c>
      <c r="G313">
        <v>25294</v>
      </c>
      <c r="H313">
        <v>579</v>
      </c>
      <c r="I313">
        <v>274</v>
      </c>
      <c r="J313">
        <v>23</v>
      </c>
      <c r="K313">
        <v>806.68</v>
      </c>
      <c r="L313">
        <v>3631.78</v>
      </c>
      <c r="M313">
        <v>14</v>
      </c>
      <c r="N313">
        <v>19</v>
      </c>
      <c r="O313" t="s">
        <v>21</v>
      </c>
    </row>
    <row r="314" spans="1:15" x14ac:dyDescent="0.25">
      <c r="A314" t="s">
        <v>178</v>
      </c>
      <c r="B314" t="s">
        <v>179</v>
      </c>
      <c r="C314" t="s">
        <v>281</v>
      </c>
      <c r="D314" t="s">
        <v>95</v>
      </c>
      <c r="E314" t="s">
        <v>64</v>
      </c>
      <c r="F314" t="s">
        <v>51</v>
      </c>
      <c r="G314">
        <v>27191</v>
      </c>
      <c r="H314">
        <v>247</v>
      </c>
      <c r="I314">
        <v>132</v>
      </c>
      <c r="J314">
        <v>8</v>
      </c>
      <c r="K314">
        <v>883.67</v>
      </c>
      <c r="L314">
        <v>1504.99</v>
      </c>
      <c r="M314">
        <v>4</v>
      </c>
      <c r="N314">
        <v>28</v>
      </c>
      <c r="O314" t="s">
        <v>21</v>
      </c>
    </row>
    <row r="315" spans="1:15" x14ac:dyDescent="0.25">
      <c r="A315" t="s">
        <v>178</v>
      </c>
      <c r="B315" t="s">
        <v>179</v>
      </c>
      <c r="C315" t="s">
        <v>281</v>
      </c>
      <c r="D315" t="s">
        <v>95</v>
      </c>
      <c r="E315" t="s">
        <v>64</v>
      </c>
      <c r="F315" t="s">
        <v>26</v>
      </c>
      <c r="G315">
        <v>41432</v>
      </c>
      <c r="H315">
        <v>567</v>
      </c>
      <c r="I315">
        <v>146</v>
      </c>
      <c r="J315">
        <v>11</v>
      </c>
      <c r="K315">
        <v>1882.05</v>
      </c>
      <c r="L315">
        <v>1642.96</v>
      </c>
      <c r="M315">
        <v>5</v>
      </c>
      <c r="N315">
        <v>18</v>
      </c>
      <c r="O315" t="s">
        <v>23</v>
      </c>
    </row>
    <row r="316" spans="1:15" x14ac:dyDescent="0.25">
      <c r="A316" t="s">
        <v>98</v>
      </c>
      <c r="B316" t="s">
        <v>99</v>
      </c>
      <c r="C316" t="s">
        <v>281</v>
      </c>
      <c r="D316" t="s">
        <v>68</v>
      </c>
      <c r="E316" t="s">
        <v>42</v>
      </c>
      <c r="F316" t="s">
        <v>26</v>
      </c>
      <c r="G316">
        <v>21502</v>
      </c>
      <c r="H316">
        <v>1897</v>
      </c>
      <c r="I316">
        <v>587</v>
      </c>
      <c r="J316">
        <v>237</v>
      </c>
      <c r="K316">
        <v>1200.81</v>
      </c>
      <c r="L316">
        <v>75516.33</v>
      </c>
      <c r="M316">
        <v>200</v>
      </c>
      <c r="N316">
        <v>25</v>
      </c>
      <c r="O316" t="s">
        <v>23</v>
      </c>
    </row>
    <row r="317" spans="1:15" x14ac:dyDescent="0.25">
      <c r="A317" t="s">
        <v>65</v>
      </c>
      <c r="B317" t="s">
        <v>66</v>
      </c>
      <c r="C317" t="s">
        <v>281</v>
      </c>
      <c r="D317" t="s">
        <v>68</v>
      </c>
      <c r="E317" t="s">
        <v>37</v>
      </c>
      <c r="F317" t="s">
        <v>26</v>
      </c>
      <c r="G317">
        <v>21641</v>
      </c>
      <c r="H317">
        <v>2733</v>
      </c>
      <c r="I317">
        <v>1481</v>
      </c>
      <c r="J317">
        <v>543</v>
      </c>
      <c r="K317">
        <v>1373.69</v>
      </c>
      <c r="L317">
        <v>123800.61</v>
      </c>
      <c r="M317">
        <v>407</v>
      </c>
      <c r="N317">
        <v>24</v>
      </c>
      <c r="O317" t="s">
        <v>21</v>
      </c>
    </row>
    <row r="318" spans="1:15" x14ac:dyDescent="0.25">
      <c r="A318" t="s">
        <v>129</v>
      </c>
      <c r="B318" t="s">
        <v>130</v>
      </c>
      <c r="C318" t="s">
        <v>281</v>
      </c>
      <c r="D318" t="s">
        <v>82</v>
      </c>
      <c r="E318" t="s">
        <v>31</v>
      </c>
      <c r="F318" t="s">
        <v>20</v>
      </c>
      <c r="G318">
        <v>88901</v>
      </c>
      <c r="H318">
        <v>918</v>
      </c>
      <c r="I318">
        <v>317</v>
      </c>
      <c r="J318">
        <v>52</v>
      </c>
      <c r="K318">
        <v>1808.72</v>
      </c>
      <c r="L318">
        <v>8411.48</v>
      </c>
      <c r="M318">
        <v>26</v>
      </c>
      <c r="N318">
        <v>15</v>
      </c>
      <c r="O318" t="s">
        <v>21</v>
      </c>
    </row>
    <row r="319" spans="1:15" x14ac:dyDescent="0.25">
      <c r="A319" t="s">
        <v>129</v>
      </c>
      <c r="B319" t="s">
        <v>130</v>
      </c>
      <c r="C319" t="s">
        <v>281</v>
      </c>
      <c r="D319" t="s">
        <v>82</v>
      </c>
      <c r="E319" t="s">
        <v>31</v>
      </c>
      <c r="F319" t="s">
        <v>55</v>
      </c>
      <c r="G319">
        <v>46930</v>
      </c>
      <c r="H319">
        <v>659</v>
      </c>
      <c r="I319">
        <v>293</v>
      </c>
      <c r="J319">
        <v>31</v>
      </c>
      <c r="K319">
        <v>1384.03</v>
      </c>
      <c r="L319">
        <v>5898.87</v>
      </c>
      <c r="M319">
        <v>15</v>
      </c>
      <c r="N319">
        <v>19</v>
      </c>
      <c r="O319" t="s">
        <v>43</v>
      </c>
    </row>
    <row r="320" spans="1:15" x14ac:dyDescent="0.25">
      <c r="A320" t="s">
        <v>65</v>
      </c>
      <c r="B320" t="s">
        <v>66</v>
      </c>
      <c r="C320" t="s">
        <v>429</v>
      </c>
      <c r="D320" t="s">
        <v>68</v>
      </c>
      <c r="E320" t="s">
        <v>37</v>
      </c>
      <c r="F320" t="s">
        <v>26</v>
      </c>
      <c r="G320">
        <v>22635</v>
      </c>
      <c r="H320">
        <v>1957</v>
      </c>
      <c r="I320">
        <v>1058</v>
      </c>
      <c r="J320">
        <v>289</v>
      </c>
      <c r="K320">
        <v>1499.58</v>
      </c>
      <c r="L320">
        <v>65936.89</v>
      </c>
      <c r="M320">
        <v>223</v>
      </c>
      <c r="N320">
        <v>24</v>
      </c>
      <c r="O320" t="s">
        <v>23</v>
      </c>
    </row>
    <row r="321" spans="1:15" x14ac:dyDescent="0.25">
      <c r="A321" t="s">
        <v>60</v>
      </c>
      <c r="B321" t="s">
        <v>61</v>
      </c>
      <c r="C321" t="s">
        <v>429</v>
      </c>
      <c r="D321" t="s">
        <v>70</v>
      </c>
      <c r="E321" t="s">
        <v>64</v>
      </c>
      <c r="F321" t="s">
        <v>32</v>
      </c>
      <c r="G321">
        <v>16366</v>
      </c>
      <c r="H321">
        <v>738</v>
      </c>
      <c r="I321">
        <v>340</v>
      </c>
      <c r="J321">
        <v>55</v>
      </c>
      <c r="K321">
        <v>1313.41</v>
      </c>
      <c r="L321">
        <v>11959.89</v>
      </c>
      <c r="M321">
        <v>36</v>
      </c>
      <c r="N321">
        <v>19</v>
      </c>
      <c r="O321" t="s">
        <v>23</v>
      </c>
    </row>
    <row r="322" spans="1:15" x14ac:dyDescent="0.25">
      <c r="A322" t="s">
        <v>72</v>
      </c>
      <c r="B322" t="s">
        <v>73</v>
      </c>
      <c r="C322" t="s">
        <v>429</v>
      </c>
      <c r="D322" t="s">
        <v>70</v>
      </c>
      <c r="E322" t="s">
        <v>31</v>
      </c>
      <c r="F322" t="s">
        <v>51</v>
      </c>
      <c r="G322">
        <v>64103</v>
      </c>
      <c r="H322">
        <v>2086</v>
      </c>
      <c r="I322">
        <v>986</v>
      </c>
      <c r="J322">
        <v>144</v>
      </c>
      <c r="K322">
        <v>4550.1000000000004</v>
      </c>
      <c r="L322">
        <v>36673.449999999997</v>
      </c>
      <c r="M322">
        <v>99</v>
      </c>
      <c r="N322">
        <v>27</v>
      </c>
      <c r="O322" t="s">
        <v>21</v>
      </c>
    </row>
    <row r="323" spans="1:15" x14ac:dyDescent="0.25">
      <c r="A323" t="s">
        <v>72</v>
      </c>
      <c r="B323" t="s">
        <v>73</v>
      </c>
      <c r="C323" t="s">
        <v>429</v>
      </c>
      <c r="D323" t="s">
        <v>70</v>
      </c>
      <c r="E323" t="s">
        <v>31</v>
      </c>
      <c r="F323" t="s">
        <v>32</v>
      </c>
      <c r="G323">
        <v>50654</v>
      </c>
      <c r="H323">
        <v>1409</v>
      </c>
      <c r="I323">
        <v>527</v>
      </c>
      <c r="J323">
        <v>99</v>
      </c>
      <c r="K323">
        <v>2859.89</v>
      </c>
      <c r="L323">
        <v>21574.52</v>
      </c>
      <c r="M323">
        <v>55</v>
      </c>
      <c r="N323">
        <v>12</v>
      </c>
      <c r="O323" t="s">
        <v>43</v>
      </c>
    </row>
    <row r="324" spans="1:15" x14ac:dyDescent="0.25">
      <c r="A324" t="s">
        <v>47</v>
      </c>
      <c r="B324" t="s">
        <v>48</v>
      </c>
      <c r="C324" t="s">
        <v>429</v>
      </c>
      <c r="D324" t="s">
        <v>106</v>
      </c>
      <c r="E324" t="s">
        <v>37</v>
      </c>
      <c r="F324" t="s">
        <v>55</v>
      </c>
      <c r="G324">
        <v>49462</v>
      </c>
      <c r="H324">
        <v>1939</v>
      </c>
      <c r="I324">
        <v>667</v>
      </c>
      <c r="J324">
        <v>104</v>
      </c>
      <c r="K324">
        <v>3949.05</v>
      </c>
      <c r="L324">
        <v>21434.25</v>
      </c>
      <c r="M324">
        <v>58</v>
      </c>
      <c r="N324">
        <v>7</v>
      </c>
      <c r="O324" t="s">
        <v>43</v>
      </c>
    </row>
    <row r="325" spans="1:15" x14ac:dyDescent="0.25">
      <c r="A325" t="s">
        <v>47</v>
      </c>
      <c r="B325" t="s">
        <v>48</v>
      </c>
      <c r="C325" t="s">
        <v>429</v>
      </c>
      <c r="D325" t="s">
        <v>106</v>
      </c>
      <c r="E325" t="s">
        <v>37</v>
      </c>
      <c r="F325" t="s">
        <v>20</v>
      </c>
      <c r="G325">
        <v>52422</v>
      </c>
      <c r="H325">
        <v>2526</v>
      </c>
      <c r="I325">
        <v>1046</v>
      </c>
      <c r="J325">
        <v>185</v>
      </c>
      <c r="K325">
        <v>6144.74</v>
      </c>
      <c r="L325">
        <v>47295.69</v>
      </c>
      <c r="M325">
        <v>113</v>
      </c>
      <c r="N325">
        <v>17</v>
      </c>
      <c r="O325" t="s">
        <v>23</v>
      </c>
    </row>
    <row r="326" spans="1:15" x14ac:dyDescent="0.25">
      <c r="A326" t="s">
        <v>15</v>
      </c>
      <c r="B326" t="s">
        <v>16</v>
      </c>
      <c r="C326" t="s">
        <v>429</v>
      </c>
      <c r="D326" t="s">
        <v>25</v>
      </c>
      <c r="E326" t="s">
        <v>19</v>
      </c>
      <c r="F326" t="s">
        <v>26</v>
      </c>
      <c r="G326">
        <v>14961</v>
      </c>
      <c r="H326">
        <v>234</v>
      </c>
      <c r="I326">
        <v>121</v>
      </c>
      <c r="J326">
        <v>27</v>
      </c>
      <c r="K326">
        <v>2195.21</v>
      </c>
      <c r="L326">
        <v>16913.23</v>
      </c>
      <c r="M326">
        <v>12</v>
      </c>
      <c r="N326">
        <v>26</v>
      </c>
      <c r="O326" t="s">
        <v>21</v>
      </c>
    </row>
    <row r="327" spans="1:15" x14ac:dyDescent="0.25">
      <c r="A327" t="s">
        <v>44</v>
      </c>
      <c r="B327" t="s">
        <v>45</v>
      </c>
      <c r="C327" t="s">
        <v>429</v>
      </c>
      <c r="D327" t="s">
        <v>25</v>
      </c>
      <c r="E327" t="s">
        <v>19</v>
      </c>
      <c r="F327" t="s">
        <v>26</v>
      </c>
      <c r="G327">
        <v>10935</v>
      </c>
      <c r="H327">
        <v>327</v>
      </c>
      <c r="I327">
        <v>146</v>
      </c>
      <c r="J327">
        <v>41</v>
      </c>
      <c r="K327">
        <v>2199.02</v>
      </c>
      <c r="L327">
        <v>30600.32</v>
      </c>
      <c r="M327">
        <v>22</v>
      </c>
      <c r="N327">
        <v>25</v>
      </c>
      <c r="O327" t="s">
        <v>21</v>
      </c>
    </row>
    <row r="328" spans="1:15" x14ac:dyDescent="0.25">
      <c r="A328" t="s">
        <v>27</v>
      </c>
      <c r="B328" t="s">
        <v>28</v>
      </c>
      <c r="C328" t="s">
        <v>429</v>
      </c>
      <c r="D328" t="s">
        <v>89</v>
      </c>
      <c r="E328" t="s">
        <v>31</v>
      </c>
      <c r="F328" t="s">
        <v>20</v>
      </c>
      <c r="G328">
        <v>25765</v>
      </c>
      <c r="H328">
        <v>1729</v>
      </c>
      <c r="I328">
        <v>651</v>
      </c>
      <c r="J328">
        <v>175</v>
      </c>
      <c r="K328">
        <v>400.16</v>
      </c>
      <c r="L328">
        <v>55049.93</v>
      </c>
      <c r="M328">
        <v>121</v>
      </c>
      <c r="N328">
        <v>13</v>
      </c>
      <c r="O328" t="s">
        <v>21</v>
      </c>
    </row>
    <row r="329" spans="1:15" x14ac:dyDescent="0.25">
      <c r="A329" t="s">
        <v>52</v>
      </c>
      <c r="B329" t="s">
        <v>53</v>
      </c>
      <c r="C329" t="s">
        <v>429</v>
      </c>
      <c r="D329" t="s">
        <v>89</v>
      </c>
      <c r="E329" t="s">
        <v>37</v>
      </c>
      <c r="F329" t="s">
        <v>20</v>
      </c>
      <c r="G329">
        <v>36336</v>
      </c>
      <c r="H329">
        <v>2352</v>
      </c>
      <c r="I329">
        <v>1084</v>
      </c>
      <c r="J329">
        <v>316</v>
      </c>
      <c r="K329">
        <v>743.77</v>
      </c>
      <c r="L329">
        <v>131545.79</v>
      </c>
      <c r="M329">
        <v>242</v>
      </c>
      <c r="N329">
        <v>25</v>
      </c>
      <c r="O329" t="s">
        <v>21</v>
      </c>
    </row>
    <row r="330" spans="1:15" x14ac:dyDescent="0.25">
      <c r="A330" t="s">
        <v>52</v>
      </c>
      <c r="B330" t="s">
        <v>53</v>
      </c>
      <c r="C330" t="s">
        <v>429</v>
      </c>
      <c r="D330" t="s">
        <v>89</v>
      </c>
      <c r="E330" t="s">
        <v>37</v>
      </c>
      <c r="F330" t="s">
        <v>20</v>
      </c>
      <c r="G330">
        <v>49381</v>
      </c>
      <c r="H330">
        <v>2450</v>
      </c>
      <c r="I330">
        <v>808</v>
      </c>
      <c r="J330">
        <v>366</v>
      </c>
      <c r="K330">
        <v>625.46</v>
      </c>
      <c r="L330">
        <v>92680.97</v>
      </c>
      <c r="M330">
        <v>242</v>
      </c>
      <c r="N330">
        <v>9</v>
      </c>
      <c r="O330" t="s">
        <v>23</v>
      </c>
    </row>
    <row r="331" spans="1:15" x14ac:dyDescent="0.25">
      <c r="A331" t="s">
        <v>76</v>
      </c>
      <c r="B331" t="s">
        <v>77</v>
      </c>
      <c r="C331" t="s">
        <v>429</v>
      </c>
      <c r="D331" t="s">
        <v>82</v>
      </c>
      <c r="E331" t="s">
        <v>42</v>
      </c>
      <c r="F331" t="s">
        <v>51</v>
      </c>
      <c r="G331">
        <v>47801</v>
      </c>
      <c r="H331">
        <v>1108</v>
      </c>
      <c r="I331">
        <v>525</v>
      </c>
      <c r="J331">
        <v>74</v>
      </c>
      <c r="K331">
        <v>1955.17</v>
      </c>
      <c r="L331">
        <v>11992</v>
      </c>
      <c r="M331">
        <v>44</v>
      </c>
      <c r="N331">
        <v>17</v>
      </c>
      <c r="O331" t="s">
        <v>43</v>
      </c>
    </row>
    <row r="332" spans="1:15" x14ac:dyDescent="0.25">
      <c r="A332" t="s">
        <v>76</v>
      </c>
      <c r="B332" t="s">
        <v>77</v>
      </c>
      <c r="C332" t="s">
        <v>429</v>
      </c>
      <c r="D332" t="s">
        <v>82</v>
      </c>
      <c r="E332" t="s">
        <v>42</v>
      </c>
      <c r="F332" t="s">
        <v>51</v>
      </c>
      <c r="G332">
        <v>28644</v>
      </c>
      <c r="H332">
        <v>555</v>
      </c>
      <c r="I332">
        <v>290</v>
      </c>
      <c r="J332">
        <v>18</v>
      </c>
      <c r="K332">
        <v>892.12</v>
      </c>
      <c r="L332">
        <v>4215.6099999999997</v>
      </c>
      <c r="M332">
        <v>8</v>
      </c>
      <c r="N332">
        <v>11</v>
      </c>
      <c r="O332" t="s">
        <v>43</v>
      </c>
    </row>
    <row r="333" spans="1:15" x14ac:dyDescent="0.25">
      <c r="A333" t="s">
        <v>178</v>
      </c>
      <c r="B333" t="s">
        <v>179</v>
      </c>
      <c r="C333" t="s">
        <v>322</v>
      </c>
      <c r="D333" t="s">
        <v>95</v>
      </c>
      <c r="E333" t="s">
        <v>64</v>
      </c>
      <c r="F333" t="s">
        <v>32</v>
      </c>
      <c r="G333">
        <v>86735</v>
      </c>
      <c r="H333">
        <v>1446</v>
      </c>
      <c r="I333">
        <v>684</v>
      </c>
      <c r="J333">
        <v>29</v>
      </c>
      <c r="K333">
        <v>3077.61</v>
      </c>
      <c r="L333">
        <v>4434.05</v>
      </c>
      <c r="M333">
        <v>15</v>
      </c>
      <c r="N333">
        <v>18</v>
      </c>
      <c r="O333" t="s">
        <v>21</v>
      </c>
    </row>
    <row r="334" spans="1:15" x14ac:dyDescent="0.25">
      <c r="A334" t="s">
        <v>178</v>
      </c>
      <c r="B334" t="s">
        <v>179</v>
      </c>
      <c r="C334" t="s">
        <v>322</v>
      </c>
      <c r="D334" t="s">
        <v>95</v>
      </c>
      <c r="E334" t="s">
        <v>64</v>
      </c>
      <c r="F334" t="s">
        <v>32</v>
      </c>
      <c r="G334">
        <v>40573</v>
      </c>
      <c r="H334">
        <v>470</v>
      </c>
      <c r="I334">
        <v>244</v>
      </c>
      <c r="J334">
        <v>17</v>
      </c>
      <c r="K334">
        <v>1505.05</v>
      </c>
      <c r="L334">
        <v>2131.4499999999998</v>
      </c>
      <c r="M334">
        <v>8</v>
      </c>
      <c r="N334">
        <v>7</v>
      </c>
      <c r="O334" t="s">
        <v>23</v>
      </c>
    </row>
    <row r="335" spans="1:15" x14ac:dyDescent="0.25">
      <c r="A335" t="s">
        <v>65</v>
      </c>
      <c r="B335" t="s">
        <v>66</v>
      </c>
      <c r="C335" t="s">
        <v>322</v>
      </c>
      <c r="D335" t="s">
        <v>68</v>
      </c>
      <c r="E335" t="s">
        <v>37</v>
      </c>
      <c r="F335" t="s">
        <v>55</v>
      </c>
      <c r="G335">
        <v>12932</v>
      </c>
      <c r="H335">
        <v>1859</v>
      </c>
      <c r="I335">
        <v>738</v>
      </c>
      <c r="J335">
        <v>239</v>
      </c>
      <c r="K335">
        <v>785</v>
      </c>
      <c r="L335">
        <v>62014.63</v>
      </c>
      <c r="M335">
        <v>191</v>
      </c>
      <c r="N335">
        <v>9</v>
      </c>
      <c r="O335" t="s">
        <v>23</v>
      </c>
    </row>
    <row r="336" spans="1:15" x14ac:dyDescent="0.25">
      <c r="A336" t="s">
        <v>60</v>
      </c>
      <c r="B336" t="s">
        <v>61</v>
      </c>
      <c r="C336" t="s">
        <v>322</v>
      </c>
      <c r="D336" t="s">
        <v>70</v>
      </c>
      <c r="E336" t="s">
        <v>64</v>
      </c>
      <c r="F336" t="s">
        <v>20</v>
      </c>
      <c r="G336">
        <v>33898</v>
      </c>
      <c r="H336">
        <v>1659</v>
      </c>
      <c r="I336">
        <v>489</v>
      </c>
      <c r="J336">
        <v>113</v>
      </c>
      <c r="K336">
        <v>2705.51</v>
      </c>
      <c r="L336">
        <v>21605.88</v>
      </c>
      <c r="M336">
        <v>65</v>
      </c>
      <c r="N336">
        <v>12</v>
      </c>
      <c r="O336" t="s">
        <v>23</v>
      </c>
    </row>
    <row r="337" spans="1:15" x14ac:dyDescent="0.25">
      <c r="A337" t="s">
        <v>60</v>
      </c>
      <c r="B337" t="s">
        <v>61</v>
      </c>
      <c r="C337" t="s">
        <v>322</v>
      </c>
      <c r="D337" t="s">
        <v>70</v>
      </c>
      <c r="E337" t="s">
        <v>64</v>
      </c>
      <c r="F337" t="s">
        <v>26</v>
      </c>
      <c r="G337">
        <v>63750</v>
      </c>
      <c r="H337">
        <v>2171</v>
      </c>
      <c r="I337">
        <v>631</v>
      </c>
      <c r="J337">
        <v>223</v>
      </c>
      <c r="K337">
        <v>6751.61</v>
      </c>
      <c r="L337">
        <v>49965.13</v>
      </c>
      <c r="M337">
        <v>159</v>
      </c>
      <c r="N337">
        <v>8</v>
      </c>
      <c r="O337" t="s">
        <v>43</v>
      </c>
    </row>
    <row r="338" spans="1:15" x14ac:dyDescent="0.25">
      <c r="A338" t="s">
        <v>38</v>
      </c>
      <c r="B338" t="s">
        <v>39</v>
      </c>
      <c r="C338" t="s">
        <v>322</v>
      </c>
      <c r="D338" t="s">
        <v>106</v>
      </c>
      <c r="E338" t="s">
        <v>42</v>
      </c>
      <c r="F338" t="s">
        <v>32</v>
      </c>
      <c r="G338">
        <v>54297</v>
      </c>
      <c r="H338">
        <v>2272</v>
      </c>
      <c r="I338">
        <v>926</v>
      </c>
      <c r="J338">
        <v>160</v>
      </c>
      <c r="K338">
        <v>7759.87</v>
      </c>
      <c r="L338">
        <v>41394.53</v>
      </c>
      <c r="M338">
        <v>100</v>
      </c>
      <c r="N338">
        <v>29</v>
      </c>
      <c r="O338" t="s">
        <v>43</v>
      </c>
    </row>
    <row r="339" spans="1:15" x14ac:dyDescent="0.25">
      <c r="A339" t="s">
        <v>15</v>
      </c>
      <c r="B339" t="s">
        <v>16</v>
      </c>
      <c r="C339" t="s">
        <v>322</v>
      </c>
      <c r="D339" t="s">
        <v>25</v>
      </c>
      <c r="E339" t="s">
        <v>19</v>
      </c>
      <c r="F339" t="s">
        <v>26</v>
      </c>
      <c r="G339">
        <v>11629</v>
      </c>
      <c r="H339">
        <v>186</v>
      </c>
      <c r="I339">
        <v>99</v>
      </c>
      <c r="J339">
        <v>16</v>
      </c>
      <c r="K339">
        <v>1899.7</v>
      </c>
      <c r="L339">
        <v>7986.5</v>
      </c>
      <c r="M339">
        <v>8</v>
      </c>
      <c r="N339">
        <v>11</v>
      </c>
      <c r="O339" t="s">
        <v>43</v>
      </c>
    </row>
    <row r="340" spans="1:15" x14ac:dyDescent="0.25">
      <c r="A340" t="s">
        <v>44</v>
      </c>
      <c r="B340" t="s">
        <v>45</v>
      </c>
      <c r="C340" t="s">
        <v>322</v>
      </c>
      <c r="D340" t="s">
        <v>25</v>
      </c>
      <c r="E340" t="s">
        <v>19</v>
      </c>
      <c r="F340" t="s">
        <v>55</v>
      </c>
      <c r="G340">
        <v>15912</v>
      </c>
      <c r="H340">
        <v>470</v>
      </c>
      <c r="I340">
        <v>125</v>
      </c>
      <c r="J340">
        <v>37</v>
      </c>
      <c r="K340">
        <v>3332.68</v>
      </c>
      <c r="L340">
        <v>25850.78</v>
      </c>
      <c r="M340">
        <v>23</v>
      </c>
      <c r="N340">
        <v>16</v>
      </c>
      <c r="O340" t="s">
        <v>43</v>
      </c>
    </row>
    <row r="341" spans="1:15" x14ac:dyDescent="0.25">
      <c r="A341" t="s">
        <v>76</v>
      </c>
      <c r="B341" t="s">
        <v>77</v>
      </c>
      <c r="C341" t="s">
        <v>322</v>
      </c>
      <c r="D341" t="s">
        <v>82</v>
      </c>
      <c r="E341" t="s">
        <v>42</v>
      </c>
      <c r="F341" t="s">
        <v>32</v>
      </c>
      <c r="G341">
        <v>89438</v>
      </c>
      <c r="H341">
        <v>1093</v>
      </c>
      <c r="I341">
        <v>422</v>
      </c>
      <c r="J341">
        <v>71</v>
      </c>
      <c r="K341">
        <v>2013.81</v>
      </c>
      <c r="L341">
        <v>12056.54</v>
      </c>
      <c r="M341">
        <v>34</v>
      </c>
      <c r="N341">
        <v>23</v>
      </c>
      <c r="O341" t="s">
        <v>23</v>
      </c>
    </row>
    <row r="342" spans="1:15" x14ac:dyDescent="0.25">
      <c r="A342" t="s">
        <v>92</v>
      </c>
      <c r="B342" t="s">
        <v>93</v>
      </c>
      <c r="C342" t="s">
        <v>360</v>
      </c>
      <c r="D342" t="s">
        <v>95</v>
      </c>
      <c r="E342" t="s">
        <v>31</v>
      </c>
      <c r="F342" t="s">
        <v>20</v>
      </c>
      <c r="G342">
        <v>37025</v>
      </c>
      <c r="H342">
        <v>610</v>
      </c>
      <c r="I342">
        <v>238</v>
      </c>
      <c r="J342">
        <v>10</v>
      </c>
      <c r="K342">
        <v>1987.32</v>
      </c>
      <c r="L342">
        <v>1519.75</v>
      </c>
      <c r="M342">
        <v>5</v>
      </c>
      <c r="N342">
        <v>24</v>
      </c>
      <c r="O342" t="s">
        <v>23</v>
      </c>
    </row>
    <row r="343" spans="1:15" x14ac:dyDescent="0.25">
      <c r="A343" t="s">
        <v>113</v>
      </c>
      <c r="B343" t="s">
        <v>114</v>
      </c>
      <c r="C343" t="s">
        <v>360</v>
      </c>
      <c r="D343" t="s">
        <v>170</v>
      </c>
      <c r="E343" t="s">
        <v>19</v>
      </c>
      <c r="F343" t="s">
        <v>26</v>
      </c>
      <c r="G343">
        <v>35618</v>
      </c>
      <c r="H343">
        <v>1900</v>
      </c>
      <c r="I343">
        <v>647</v>
      </c>
      <c r="J343">
        <v>244</v>
      </c>
      <c r="K343">
        <v>7900.69</v>
      </c>
      <c r="L343">
        <v>80816.75</v>
      </c>
      <c r="M343">
        <v>163</v>
      </c>
      <c r="N343">
        <v>22</v>
      </c>
      <c r="O343" t="s">
        <v>23</v>
      </c>
    </row>
    <row r="344" spans="1:15" x14ac:dyDescent="0.25">
      <c r="A344" t="s">
        <v>47</v>
      </c>
      <c r="B344" t="s">
        <v>48</v>
      </c>
      <c r="C344" t="s">
        <v>360</v>
      </c>
      <c r="D344" t="s">
        <v>106</v>
      </c>
      <c r="E344" t="s">
        <v>37</v>
      </c>
      <c r="F344" t="s">
        <v>51</v>
      </c>
      <c r="G344">
        <v>50899</v>
      </c>
      <c r="H344">
        <v>2281</v>
      </c>
      <c r="I344">
        <v>1064</v>
      </c>
      <c r="J344">
        <v>165</v>
      </c>
      <c r="K344">
        <v>6719.01</v>
      </c>
      <c r="L344">
        <v>31687.21</v>
      </c>
      <c r="M344">
        <v>88</v>
      </c>
      <c r="N344">
        <v>7</v>
      </c>
      <c r="O344" t="s">
        <v>21</v>
      </c>
    </row>
    <row r="345" spans="1:15" x14ac:dyDescent="0.25">
      <c r="A345" t="s">
        <v>15</v>
      </c>
      <c r="B345" t="s">
        <v>16</v>
      </c>
      <c r="C345" t="s">
        <v>360</v>
      </c>
      <c r="D345" t="s">
        <v>25</v>
      </c>
      <c r="E345" t="s">
        <v>19</v>
      </c>
      <c r="F345" t="s">
        <v>32</v>
      </c>
      <c r="G345">
        <v>7778</v>
      </c>
      <c r="H345">
        <v>241</v>
      </c>
      <c r="I345">
        <v>69</v>
      </c>
      <c r="J345">
        <v>29</v>
      </c>
      <c r="K345">
        <v>2546.58</v>
      </c>
      <c r="L345">
        <v>20843.63</v>
      </c>
      <c r="M345">
        <v>11</v>
      </c>
      <c r="N345">
        <v>28</v>
      </c>
      <c r="O345" t="s">
        <v>43</v>
      </c>
    </row>
    <row r="346" spans="1:15" x14ac:dyDescent="0.25">
      <c r="A346" t="s">
        <v>129</v>
      </c>
      <c r="B346" t="s">
        <v>130</v>
      </c>
      <c r="C346" t="s">
        <v>360</v>
      </c>
      <c r="D346" t="s">
        <v>82</v>
      </c>
      <c r="E346" t="s">
        <v>31</v>
      </c>
      <c r="F346" t="s">
        <v>55</v>
      </c>
      <c r="G346">
        <v>26516</v>
      </c>
      <c r="H346">
        <v>519</v>
      </c>
      <c r="I346">
        <v>146</v>
      </c>
      <c r="J346">
        <v>17</v>
      </c>
      <c r="K346">
        <v>1013.69</v>
      </c>
      <c r="L346">
        <v>3330.52</v>
      </c>
      <c r="M346">
        <v>9</v>
      </c>
      <c r="N346">
        <v>27</v>
      </c>
      <c r="O346" t="s">
        <v>43</v>
      </c>
    </row>
    <row r="347" spans="1:15" x14ac:dyDescent="0.25">
      <c r="A347" t="s">
        <v>92</v>
      </c>
      <c r="B347" t="s">
        <v>93</v>
      </c>
      <c r="C347" t="s">
        <v>442</v>
      </c>
      <c r="D347" t="s">
        <v>95</v>
      </c>
      <c r="E347" t="s">
        <v>31</v>
      </c>
      <c r="F347" t="s">
        <v>32</v>
      </c>
      <c r="G347">
        <v>64335</v>
      </c>
      <c r="H347">
        <v>1003</v>
      </c>
      <c r="I347">
        <v>302</v>
      </c>
      <c r="J347">
        <v>34</v>
      </c>
      <c r="K347">
        <v>3788.71</v>
      </c>
      <c r="L347">
        <v>4888.07</v>
      </c>
      <c r="M347">
        <v>15</v>
      </c>
      <c r="N347">
        <v>19</v>
      </c>
      <c r="O347" t="s">
        <v>23</v>
      </c>
    </row>
    <row r="348" spans="1:15" x14ac:dyDescent="0.25">
      <c r="A348" t="s">
        <v>92</v>
      </c>
      <c r="B348" t="s">
        <v>93</v>
      </c>
      <c r="C348" t="s">
        <v>442</v>
      </c>
      <c r="D348" t="s">
        <v>95</v>
      </c>
      <c r="E348" t="s">
        <v>31</v>
      </c>
      <c r="F348" t="s">
        <v>55</v>
      </c>
      <c r="G348">
        <v>78882</v>
      </c>
      <c r="H348">
        <v>1160</v>
      </c>
      <c r="I348">
        <v>604</v>
      </c>
      <c r="J348">
        <v>23</v>
      </c>
      <c r="K348">
        <v>4380.6400000000003</v>
      </c>
      <c r="L348">
        <v>3083.36</v>
      </c>
      <c r="M348">
        <v>8</v>
      </c>
      <c r="N348">
        <v>11</v>
      </c>
      <c r="O348" t="s">
        <v>23</v>
      </c>
    </row>
    <row r="349" spans="1:15" x14ac:dyDescent="0.25">
      <c r="A349" t="s">
        <v>178</v>
      </c>
      <c r="B349" t="s">
        <v>179</v>
      </c>
      <c r="C349" t="s">
        <v>442</v>
      </c>
      <c r="D349" t="s">
        <v>95</v>
      </c>
      <c r="E349" t="s">
        <v>64</v>
      </c>
      <c r="F349" t="s">
        <v>51</v>
      </c>
      <c r="G349">
        <v>47037</v>
      </c>
      <c r="H349">
        <v>383</v>
      </c>
      <c r="I349">
        <v>99</v>
      </c>
      <c r="J349">
        <v>11</v>
      </c>
      <c r="K349">
        <v>914.2</v>
      </c>
      <c r="L349">
        <v>1863.19</v>
      </c>
      <c r="M349">
        <v>4</v>
      </c>
      <c r="N349">
        <v>19</v>
      </c>
      <c r="O349" t="s">
        <v>21</v>
      </c>
    </row>
    <row r="350" spans="1:15" x14ac:dyDescent="0.25">
      <c r="A350" t="s">
        <v>178</v>
      </c>
      <c r="B350" t="s">
        <v>179</v>
      </c>
      <c r="C350" t="s">
        <v>442</v>
      </c>
      <c r="D350" t="s">
        <v>95</v>
      </c>
      <c r="E350" t="s">
        <v>64</v>
      </c>
      <c r="F350" t="s">
        <v>32</v>
      </c>
      <c r="G350">
        <v>55698</v>
      </c>
      <c r="H350">
        <v>534</v>
      </c>
      <c r="I350">
        <v>191</v>
      </c>
      <c r="J350">
        <v>14</v>
      </c>
      <c r="K350">
        <v>1327.15</v>
      </c>
      <c r="L350">
        <v>2340.21</v>
      </c>
      <c r="M350">
        <v>7</v>
      </c>
      <c r="N350">
        <v>23</v>
      </c>
      <c r="O350" t="s">
        <v>43</v>
      </c>
    </row>
    <row r="351" spans="1:15" x14ac:dyDescent="0.25">
      <c r="A351" t="s">
        <v>65</v>
      </c>
      <c r="B351" t="s">
        <v>66</v>
      </c>
      <c r="C351" t="s">
        <v>442</v>
      </c>
      <c r="D351" t="s">
        <v>68</v>
      </c>
      <c r="E351" t="s">
        <v>37</v>
      </c>
      <c r="F351" t="s">
        <v>20</v>
      </c>
      <c r="G351">
        <v>20984</v>
      </c>
      <c r="H351">
        <v>2061</v>
      </c>
      <c r="I351">
        <v>693</v>
      </c>
      <c r="J351">
        <v>370</v>
      </c>
      <c r="K351">
        <v>892.27</v>
      </c>
      <c r="L351">
        <v>92694.39</v>
      </c>
      <c r="M351">
        <v>317</v>
      </c>
      <c r="N351">
        <v>22</v>
      </c>
      <c r="O351" t="s">
        <v>43</v>
      </c>
    </row>
    <row r="352" spans="1:15" x14ac:dyDescent="0.25">
      <c r="A352" t="s">
        <v>60</v>
      </c>
      <c r="B352" t="s">
        <v>61</v>
      </c>
      <c r="C352" t="s">
        <v>442</v>
      </c>
      <c r="D352" t="s">
        <v>70</v>
      </c>
      <c r="E352" t="s">
        <v>64</v>
      </c>
      <c r="F352" t="s">
        <v>55</v>
      </c>
      <c r="G352">
        <v>58145</v>
      </c>
      <c r="H352">
        <v>1459</v>
      </c>
      <c r="I352">
        <v>599</v>
      </c>
      <c r="J352">
        <v>141</v>
      </c>
      <c r="K352">
        <v>2573.0500000000002</v>
      </c>
      <c r="L352">
        <v>27053.39</v>
      </c>
      <c r="M352">
        <v>97</v>
      </c>
      <c r="N352">
        <v>11</v>
      </c>
      <c r="O352" t="s">
        <v>21</v>
      </c>
    </row>
    <row r="353" spans="1:15" x14ac:dyDescent="0.25">
      <c r="A353" t="s">
        <v>33</v>
      </c>
      <c r="B353" t="s">
        <v>34</v>
      </c>
      <c r="C353" t="s">
        <v>442</v>
      </c>
      <c r="D353" t="s">
        <v>170</v>
      </c>
      <c r="E353" t="s">
        <v>37</v>
      </c>
      <c r="F353" t="s">
        <v>51</v>
      </c>
      <c r="G353">
        <v>38856</v>
      </c>
      <c r="H353">
        <v>2418</v>
      </c>
      <c r="I353">
        <v>1182</v>
      </c>
      <c r="J353">
        <v>333</v>
      </c>
      <c r="K353">
        <v>6435.72</v>
      </c>
      <c r="L353">
        <v>82562.710000000006</v>
      </c>
      <c r="M353">
        <v>243</v>
      </c>
      <c r="N353">
        <v>26</v>
      </c>
      <c r="O353" t="s">
        <v>23</v>
      </c>
    </row>
    <row r="354" spans="1:15" x14ac:dyDescent="0.25">
      <c r="A354" t="s">
        <v>47</v>
      </c>
      <c r="B354" t="s">
        <v>48</v>
      </c>
      <c r="C354" t="s">
        <v>442</v>
      </c>
      <c r="D354" t="s">
        <v>106</v>
      </c>
      <c r="E354" t="s">
        <v>37</v>
      </c>
      <c r="F354" t="s">
        <v>55</v>
      </c>
      <c r="G354">
        <v>51081</v>
      </c>
      <c r="H354">
        <v>1577</v>
      </c>
      <c r="I354">
        <v>589</v>
      </c>
      <c r="J354">
        <v>157</v>
      </c>
      <c r="K354">
        <v>5096.91</v>
      </c>
      <c r="L354">
        <v>31290.67</v>
      </c>
      <c r="M354">
        <v>100</v>
      </c>
      <c r="N354">
        <v>25</v>
      </c>
      <c r="O354" t="s">
        <v>43</v>
      </c>
    </row>
    <row r="355" spans="1:15" x14ac:dyDescent="0.25">
      <c r="A355" t="s">
        <v>27</v>
      </c>
      <c r="B355" t="s">
        <v>28</v>
      </c>
      <c r="C355" t="s">
        <v>442</v>
      </c>
      <c r="D355" t="s">
        <v>89</v>
      </c>
      <c r="E355" t="s">
        <v>31</v>
      </c>
      <c r="F355" t="s">
        <v>51</v>
      </c>
      <c r="G355">
        <v>57171</v>
      </c>
      <c r="H355">
        <v>4097</v>
      </c>
      <c r="I355">
        <v>1866</v>
      </c>
      <c r="J355">
        <v>560</v>
      </c>
      <c r="K355">
        <v>2152.0500000000002</v>
      </c>
      <c r="L355">
        <v>218916.89</v>
      </c>
      <c r="M355">
        <v>446</v>
      </c>
      <c r="N355">
        <v>19</v>
      </c>
      <c r="O355" t="s">
        <v>21</v>
      </c>
    </row>
    <row r="356" spans="1:15" x14ac:dyDescent="0.25">
      <c r="A356" t="s">
        <v>52</v>
      </c>
      <c r="B356" t="s">
        <v>53</v>
      </c>
      <c r="C356" t="s">
        <v>442</v>
      </c>
      <c r="D356" t="s">
        <v>89</v>
      </c>
      <c r="E356" t="s">
        <v>37</v>
      </c>
      <c r="F356" t="s">
        <v>55</v>
      </c>
      <c r="G356">
        <v>49234</v>
      </c>
      <c r="H356">
        <v>2251</v>
      </c>
      <c r="I356">
        <v>698</v>
      </c>
      <c r="J356">
        <v>216</v>
      </c>
      <c r="K356">
        <v>528.23</v>
      </c>
      <c r="L356">
        <v>86276.1</v>
      </c>
      <c r="M356">
        <v>179</v>
      </c>
      <c r="N356">
        <v>14</v>
      </c>
      <c r="O356" t="s">
        <v>23</v>
      </c>
    </row>
    <row r="357" spans="1:15" x14ac:dyDescent="0.25">
      <c r="A357" t="s">
        <v>52</v>
      </c>
      <c r="B357" t="s">
        <v>53</v>
      </c>
      <c r="C357" t="s">
        <v>442</v>
      </c>
      <c r="D357" t="s">
        <v>89</v>
      </c>
      <c r="E357" t="s">
        <v>37</v>
      </c>
      <c r="F357" t="s">
        <v>32</v>
      </c>
      <c r="G357">
        <v>23749</v>
      </c>
      <c r="H357">
        <v>1555</v>
      </c>
      <c r="I357">
        <v>449</v>
      </c>
      <c r="J357">
        <v>204</v>
      </c>
      <c r="K357">
        <v>556.29</v>
      </c>
      <c r="L357">
        <v>53159.97</v>
      </c>
      <c r="M357">
        <v>159</v>
      </c>
      <c r="N357">
        <v>23</v>
      </c>
      <c r="O357" t="s">
        <v>43</v>
      </c>
    </row>
    <row r="358" spans="1:15" x14ac:dyDescent="0.25">
      <c r="A358" t="s">
        <v>92</v>
      </c>
      <c r="B358" t="s">
        <v>93</v>
      </c>
      <c r="C358" t="s">
        <v>381</v>
      </c>
      <c r="D358" t="s">
        <v>95</v>
      </c>
      <c r="E358" t="s">
        <v>31</v>
      </c>
      <c r="F358" t="s">
        <v>55</v>
      </c>
      <c r="G358">
        <v>70636</v>
      </c>
      <c r="H358">
        <v>553</v>
      </c>
      <c r="I358">
        <v>145</v>
      </c>
      <c r="J358">
        <v>18</v>
      </c>
      <c r="K358">
        <v>1892.14</v>
      </c>
      <c r="L358">
        <v>3187.34</v>
      </c>
      <c r="M358">
        <v>7</v>
      </c>
      <c r="N358">
        <v>30</v>
      </c>
      <c r="O358" t="s">
        <v>43</v>
      </c>
    </row>
    <row r="359" spans="1:15" x14ac:dyDescent="0.25">
      <c r="A359" t="s">
        <v>98</v>
      </c>
      <c r="B359" t="s">
        <v>99</v>
      </c>
      <c r="C359" t="s">
        <v>381</v>
      </c>
      <c r="D359" t="s">
        <v>68</v>
      </c>
      <c r="E359" t="s">
        <v>42</v>
      </c>
      <c r="F359" t="s">
        <v>20</v>
      </c>
      <c r="G359">
        <v>25770</v>
      </c>
      <c r="H359">
        <v>3502</v>
      </c>
      <c r="I359">
        <v>1667</v>
      </c>
      <c r="J359">
        <v>577</v>
      </c>
      <c r="K359">
        <v>1581.05</v>
      </c>
      <c r="L359">
        <v>124806.69</v>
      </c>
      <c r="M359">
        <v>464</v>
      </c>
      <c r="N359">
        <v>21</v>
      </c>
      <c r="O359" t="s">
        <v>43</v>
      </c>
    </row>
    <row r="360" spans="1:15" x14ac:dyDescent="0.25">
      <c r="A360" t="s">
        <v>60</v>
      </c>
      <c r="B360" t="s">
        <v>61</v>
      </c>
      <c r="C360" t="s">
        <v>381</v>
      </c>
      <c r="D360" t="s">
        <v>70</v>
      </c>
      <c r="E360" t="s">
        <v>64</v>
      </c>
      <c r="F360" t="s">
        <v>51</v>
      </c>
      <c r="G360">
        <v>62389</v>
      </c>
      <c r="H360">
        <v>1580</v>
      </c>
      <c r="I360">
        <v>691</v>
      </c>
      <c r="J360">
        <v>163</v>
      </c>
      <c r="K360">
        <v>4537.57</v>
      </c>
      <c r="L360">
        <v>39404.61</v>
      </c>
      <c r="M360">
        <v>94</v>
      </c>
      <c r="N360">
        <v>7</v>
      </c>
      <c r="O360" t="s">
        <v>23</v>
      </c>
    </row>
    <row r="361" spans="1:15" x14ac:dyDescent="0.25">
      <c r="A361" t="s">
        <v>47</v>
      </c>
      <c r="B361" t="s">
        <v>48</v>
      </c>
      <c r="C361" t="s">
        <v>381</v>
      </c>
      <c r="D361" t="s">
        <v>106</v>
      </c>
      <c r="E361" t="s">
        <v>37</v>
      </c>
      <c r="F361" t="s">
        <v>26</v>
      </c>
      <c r="G361">
        <v>34266</v>
      </c>
      <c r="H361">
        <v>1465</v>
      </c>
      <c r="I361">
        <v>432</v>
      </c>
      <c r="J361">
        <v>83</v>
      </c>
      <c r="K361">
        <v>3679.32</v>
      </c>
      <c r="L361">
        <v>17045.62</v>
      </c>
      <c r="M361">
        <v>47</v>
      </c>
      <c r="N361">
        <v>18</v>
      </c>
      <c r="O361" t="s">
        <v>43</v>
      </c>
    </row>
    <row r="362" spans="1:15" x14ac:dyDescent="0.25">
      <c r="A362" t="s">
        <v>15</v>
      </c>
      <c r="B362" t="s">
        <v>16</v>
      </c>
      <c r="C362" t="s">
        <v>381</v>
      </c>
      <c r="D362" t="s">
        <v>25</v>
      </c>
      <c r="E362" t="s">
        <v>19</v>
      </c>
      <c r="F362" t="s">
        <v>55</v>
      </c>
      <c r="G362">
        <v>15532</v>
      </c>
      <c r="H362">
        <v>371</v>
      </c>
      <c r="I362">
        <v>116</v>
      </c>
      <c r="J362">
        <v>31</v>
      </c>
      <c r="K362">
        <v>3441.58</v>
      </c>
      <c r="L362">
        <v>22752.27</v>
      </c>
      <c r="M362">
        <v>16</v>
      </c>
      <c r="N362">
        <v>13</v>
      </c>
      <c r="O362" t="s">
        <v>43</v>
      </c>
    </row>
    <row r="363" spans="1:15" x14ac:dyDescent="0.25">
      <c r="A363" t="s">
        <v>52</v>
      </c>
      <c r="B363" t="s">
        <v>53</v>
      </c>
      <c r="C363" t="s">
        <v>381</v>
      </c>
      <c r="D363" t="s">
        <v>89</v>
      </c>
      <c r="E363" t="s">
        <v>37</v>
      </c>
      <c r="F363" t="s">
        <v>20</v>
      </c>
      <c r="G363">
        <v>42474</v>
      </c>
      <c r="H363">
        <v>2037</v>
      </c>
      <c r="I363">
        <v>994</v>
      </c>
      <c r="J363">
        <v>258</v>
      </c>
      <c r="K363">
        <v>1128.21</v>
      </c>
      <c r="L363">
        <v>92164.89</v>
      </c>
      <c r="M363">
        <v>209</v>
      </c>
      <c r="N363">
        <v>11</v>
      </c>
      <c r="O363" t="s">
        <v>23</v>
      </c>
    </row>
    <row r="364" spans="1:15" x14ac:dyDescent="0.25">
      <c r="A364" t="s">
        <v>92</v>
      </c>
      <c r="B364" t="s">
        <v>93</v>
      </c>
      <c r="C364" t="s">
        <v>351</v>
      </c>
      <c r="D364" t="s">
        <v>95</v>
      </c>
      <c r="E364" t="s">
        <v>31</v>
      </c>
      <c r="F364" t="s">
        <v>32</v>
      </c>
      <c r="G364">
        <v>23251</v>
      </c>
      <c r="H364">
        <v>289</v>
      </c>
      <c r="I364">
        <v>120</v>
      </c>
      <c r="J364">
        <v>9</v>
      </c>
      <c r="K364">
        <v>980.38</v>
      </c>
      <c r="L364">
        <v>1393.95</v>
      </c>
      <c r="M364">
        <v>3</v>
      </c>
      <c r="N364">
        <v>29</v>
      </c>
      <c r="O364" t="s">
        <v>21</v>
      </c>
    </row>
    <row r="365" spans="1:15" x14ac:dyDescent="0.25">
      <c r="A365" t="s">
        <v>178</v>
      </c>
      <c r="B365" t="s">
        <v>179</v>
      </c>
      <c r="C365" t="s">
        <v>351</v>
      </c>
      <c r="D365" t="s">
        <v>95</v>
      </c>
      <c r="E365" t="s">
        <v>64</v>
      </c>
      <c r="F365" t="s">
        <v>20</v>
      </c>
      <c r="G365">
        <v>49957</v>
      </c>
      <c r="H365">
        <v>424</v>
      </c>
      <c r="I365">
        <v>180</v>
      </c>
      <c r="J365">
        <v>9</v>
      </c>
      <c r="K365">
        <v>1536.24</v>
      </c>
      <c r="L365">
        <v>1103.83</v>
      </c>
      <c r="M365">
        <v>3</v>
      </c>
      <c r="N365">
        <v>18</v>
      </c>
      <c r="O365" t="s">
        <v>43</v>
      </c>
    </row>
    <row r="366" spans="1:15" x14ac:dyDescent="0.25">
      <c r="A366" t="s">
        <v>72</v>
      </c>
      <c r="B366" t="s">
        <v>73</v>
      </c>
      <c r="C366" t="s">
        <v>351</v>
      </c>
      <c r="D366" t="s">
        <v>70</v>
      </c>
      <c r="E366" t="s">
        <v>31</v>
      </c>
      <c r="F366" t="s">
        <v>26</v>
      </c>
      <c r="G366">
        <v>29941</v>
      </c>
      <c r="H366">
        <v>827</v>
      </c>
      <c r="I366">
        <v>328</v>
      </c>
      <c r="J366">
        <v>86</v>
      </c>
      <c r="K366">
        <v>1708.55</v>
      </c>
      <c r="L366">
        <v>20425.75</v>
      </c>
      <c r="M366">
        <v>55</v>
      </c>
      <c r="N366">
        <v>19</v>
      </c>
      <c r="O366" t="s">
        <v>43</v>
      </c>
    </row>
    <row r="367" spans="1:15" x14ac:dyDescent="0.25">
      <c r="A367" t="s">
        <v>33</v>
      </c>
      <c r="B367" t="s">
        <v>34</v>
      </c>
      <c r="C367" t="s">
        <v>351</v>
      </c>
      <c r="D367" t="s">
        <v>170</v>
      </c>
      <c r="E367" t="s">
        <v>37</v>
      </c>
      <c r="F367" t="s">
        <v>20</v>
      </c>
      <c r="G367">
        <v>36192</v>
      </c>
      <c r="H367">
        <v>2079</v>
      </c>
      <c r="I367">
        <v>756</v>
      </c>
      <c r="J367">
        <v>207</v>
      </c>
      <c r="K367">
        <v>5289.54</v>
      </c>
      <c r="L367">
        <v>54683.62</v>
      </c>
      <c r="M367">
        <v>156</v>
      </c>
      <c r="N367">
        <v>12</v>
      </c>
      <c r="O367" t="s">
        <v>23</v>
      </c>
    </row>
    <row r="368" spans="1:15" x14ac:dyDescent="0.25">
      <c r="A368" t="s">
        <v>38</v>
      </c>
      <c r="B368" t="s">
        <v>39</v>
      </c>
      <c r="C368" t="s">
        <v>351</v>
      </c>
      <c r="D368" t="s">
        <v>106</v>
      </c>
      <c r="E368" t="s">
        <v>42</v>
      </c>
      <c r="F368" t="s">
        <v>26</v>
      </c>
      <c r="G368">
        <v>18745</v>
      </c>
      <c r="H368">
        <v>566</v>
      </c>
      <c r="I368">
        <v>281</v>
      </c>
      <c r="J368">
        <v>31</v>
      </c>
      <c r="K368">
        <v>1349.92</v>
      </c>
      <c r="L368">
        <v>5091.82</v>
      </c>
      <c r="M368">
        <v>21</v>
      </c>
      <c r="N368">
        <v>25</v>
      </c>
      <c r="O368" t="s">
        <v>43</v>
      </c>
    </row>
    <row r="369" spans="1:15" x14ac:dyDescent="0.25">
      <c r="A369" t="s">
        <v>47</v>
      </c>
      <c r="B369" t="s">
        <v>48</v>
      </c>
      <c r="C369" t="s">
        <v>351</v>
      </c>
      <c r="D369" t="s">
        <v>106</v>
      </c>
      <c r="E369" t="s">
        <v>37</v>
      </c>
      <c r="F369" t="s">
        <v>32</v>
      </c>
      <c r="G369">
        <v>32125</v>
      </c>
      <c r="H369">
        <v>1301</v>
      </c>
      <c r="I369">
        <v>371</v>
      </c>
      <c r="J369">
        <v>89</v>
      </c>
      <c r="K369">
        <v>4303.2299999999996</v>
      </c>
      <c r="L369">
        <v>19451.580000000002</v>
      </c>
      <c r="M369">
        <v>52</v>
      </c>
      <c r="N369">
        <v>14</v>
      </c>
      <c r="O369" t="s">
        <v>21</v>
      </c>
    </row>
    <row r="370" spans="1:15" x14ac:dyDescent="0.25">
      <c r="A370" t="s">
        <v>15</v>
      </c>
      <c r="B370" t="s">
        <v>16</v>
      </c>
      <c r="C370" t="s">
        <v>351</v>
      </c>
      <c r="D370" t="s">
        <v>25</v>
      </c>
      <c r="E370" t="s">
        <v>19</v>
      </c>
      <c r="F370" t="s">
        <v>26</v>
      </c>
      <c r="G370">
        <v>12991</v>
      </c>
      <c r="H370">
        <v>450</v>
      </c>
      <c r="I370">
        <v>203</v>
      </c>
      <c r="J370">
        <v>43</v>
      </c>
      <c r="K370">
        <v>4282.7</v>
      </c>
      <c r="L370">
        <v>24017.81</v>
      </c>
      <c r="M370">
        <v>20</v>
      </c>
      <c r="N370">
        <v>15</v>
      </c>
      <c r="O370" t="s">
        <v>23</v>
      </c>
    </row>
    <row r="371" spans="1:15" x14ac:dyDescent="0.25">
      <c r="A371" t="s">
        <v>27</v>
      </c>
      <c r="B371" t="s">
        <v>28</v>
      </c>
      <c r="C371" t="s">
        <v>351</v>
      </c>
      <c r="D371" t="s">
        <v>89</v>
      </c>
      <c r="E371" t="s">
        <v>31</v>
      </c>
      <c r="F371" t="s">
        <v>51</v>
      </c>
      <c r="G371">
        <v>41510</v>
      </c>
      <c r="H371">
        <v>3260</v>
      </c>
      <c r="I371">
        <v>1557</v>
      </c>
      <c r="J371">
        <v>483</v>
      </c>
      <c r="K371">
        <v>744.33</v>
      </c>
      <c r="L371">
        <v>122139.41</v>
      </c>
      <c r="M371">
        <v>330</v>
      </c>
      <c r="N371">
        <v>27</v>
      </c>
      <c r="O371" t="s">
        <v>43</v>
      </c>
    </row>
    <row r="372" spans="1:15" x14ac:dyDescent="0.25">
      <c r="A372" t="s">
        <v>76</v>
      </c>
      <c r="B372" t="s">
        <v>77</v>
      </c>
      <c r="C372" t="s">
        <v>351</v>
      </c>
      <c r="D372" t="s">
        <v>82</v>
      </c>
      <c r="E372" t="s">
        <v>42</v>
      </c>
      <c r="F372" t="s">
        <v>26</v>
      </c>
      <c r="G372">
        <v>74115</v>
      </c>
      <c r="H372">
        <v>979</v>
      </c>
      <c r="I372">
        <v>256</v>
      </c>
      <c r="J372">
        <v>48</v>
      </c>
      <c r="K372">
        <v>1727.56</v>
      </c>
      <c r="L372">
        <v>10133.84</v>
      </c>
      <c r="M372">
        <v>28</v>
      </c>
      <c r="N372">
        <v>30</v>
      </c>
      <c r="O372" t="s">
        <v>21</v>
      </c>
    </row>
    <row r="373" spans="1:15" x14ac:dyDescent="0.25">
      <c r="A373" t="s">
        <v>76</v>
      </c>
      <c r="B373" t="s">
        <v>77</v>
      </c>
      <c r="C373" t="s">
        <v>351</v>
      </c>
      <c r="D373" t="s">
        <v>82</v>
      </c>
      <c r="E373" t="s">
        <v>42</v>
      </c>
      <c r="F373" t="s">
        <v>26</v>
      </c>
      <c r="G373">
        <v>62534</v>
      </c>
      <c r="H373">
        <v>1138</v>
      </c>
      <c r="I373">
        <v>332</v>
      </c>
      <c r="J373">
        <v>59</v>
      </c>
      <c r="K373">
        <v>2343.0300000000002</v>
      </c>
      <c r="L373">
        <v>13672.13</v>
      </c>
      <c r="M373">
        <v>34</v>
      </c>
      <c r="N373">
        <v>17</v>
      </c>
      <c r="O373" t="s">
        <v>21</v>
      </c>
    </row>
    <row r="374" spans="1:15" x14ac:dyDescent="0.25">
      <c r="A374" t="s">
        <v>178</v>
      </c>
      <c r="B374" t="s">
        <v>179</v>
      </c>
      <c r="C374" t="s">
        <v>283</v>
      </c>
      <c r="D374" t="s">
        <v>95</v>
      </c>
      <c r="E374" t="s">
        <v>64</v>
      </c>
      <c r="F374" t="s">
        <v>20</v>
      </c>
      <c r="G374">
        <v>79930</v>
      </c>
      <c r="H374">
        <v>1404</v>
      </c>
      <c r="I374">
        <v>722</v>
      </c>
      <c r="J374">
        <v>33</v>
      </c>
      <c r="K374">
        <v>3131.33</v>
      </c>
      <c r="L374">
        <v>3763.43</v>
      </c>
      <c r="M374">
        <v>14</v>
      </c>
      <c r="N374">
        <v>23</v>
      </c>
      <c r="O374" t="s">
        <v>23</v>
      </c>
    </row>
    <row r="375" spans="1:15" x14ac:dyDescent="0.25">
      <c r="A375" t="s">
        <v>178</v>
      </c>
      <c r="B375" t="s">
        <v>179</v>
      </c>
      <c r="C375" t="s">
        <v>283</v>
      </c>
      <c r="D375" t="s">
        <v>95</v>
      </c>
      <c r="E375" t="s">
        <v>64</v>
      </c>
      <c r="F375" t="s">
        <v>51</v>
      </c>
      <c r="G375">
        <v>26845</v>
      </c>
      <c r="H375">
        <v>281</v>
      </c>
      <c r="I375">
        <v>132</v>
      </c>
      <c r="J375">
        <v>7</v>
      </c>
      <c r="K375">
        <v>1002.9</v>
      </c>
      <c r="L375">
        <v>1054.53</v>
      </c>
      <c r="M375">
        <v>2</v>
      </c>
      <c r="N375">
        <v>28</v>
      </c>
      <c r="O375" t="s">
        <v>43</v>
      </c>
    </row>
    <row r="376" spans="1:15" x14ac:dyDescent="0.25">
      <c r="A376" t="s">
        <v>98</v>
      </c>
      <c r="B376" t="s">
        <v>99</v>
      </c>
      <c r="C376" t="s">
        <v>283</v>
      </c>
      <c r="D376" t="s">
        <v>68</v>
      </c>
      <c r="E376" t="s">
        <v>42</v>
      </c>
      <c r="F376" t="s">
        <v>32</v>
      </c>
      <c r="G376">
        <v>8559</v>
      </c>
      <c r="H376">
        <v>1176</v>
      </c>
      <c r="I376">
        <v>644</v>
      </c>
      <c r="J376">
        <v>173</v>
      </c>
      <c r="K376">
        <v>870.51</v>
      </c>
      <c r="L376">
        <v>50128.55</v>
      </c>
      <c r="M376">
        <v>130</v>
      </c>
      <c r="N376">
        <v>17</v>
      </c>
      <c r="O376" t="s">
        <v>21</v>
      </c>
    </row>
    <row r="377" spans="1:15" x14ac:dyDescent="0.25">
      <c r="A377" t="s">
        <v>65</v>
      </c>
      <c r="B377" t="s">
        <v>66</v>
      </c>
      <c r="C377" t="s">
        <v>283</v>
      </c>
      <c r="D377" t="s">
        <v>68</v>
      </c>
      <c r="E377" t="s">
        <v>37</v>
      </c>
      <c r="F377" t="s">
        <v>55</v>
      </c>
      <c r="G377">
        <v>17246</v>
      </c>
      <c r="H377">
        <v>1381</v>
      </c>
      <c r="I377">
        <v>724</v>
      </c>
      <c r="J377">
        <v>210</v>
      </c>
      <c r="K377">
        <v>722.97</v>
      </c>
      <c r="L377">
        <v>57075.519999999997</v>
      </c>
      <c r="M377">
        <v>181</v>
      </c>
      <c r="N377">
        <v>14</v>
      </c>
      <c r="O377" t="s">
        <v>21</v>
      </c>
    </row>
    <row r="378" spans="1:15" x14ac:dyDescent="0.25">
      <c r="A378" t="s">
        <v>60</v>
      </c>
      <c r="B378" t="s">
        <v>61</v>
      </c>
      <c r="C378" t="s">
        <v>283</v>
      </c>
      <c r="D378" t="s">
        <v>70</v>
      </c>
      <c r="E378" t="s">
        <v>64</v>
      </c>
      <c r="F378" t="s">
        <v>55</v>
      </c>
      <c r="G378">
        <v>51450</v>
      </c>
      <c r="H378">
        <v>2528</v>
      </c>
      <c r="I378">
        <v>888</v>
      </c>
      <c r="J378">
        <v>238</v>
      </c>
      <c r="K378">
        <v>4236.54</v>
      </c>
      <c r="L378">
        <v>57666.51</v>
      </c>
      <c r="M378">
        <v>161</v>
      </c>
      <c r="N378">
        <v>21</v>
      </c>
      <c r="O378" t="s">
        <v>23</v>
      </c>
    </row>
    <row r="379" spans="1:15" x14ac:dyDescent="0.25">
      <c r="A379" t="s">
        <v>72</v>
      </c>
      <c r="B379" t="s">
        <v>73</v>
      </c>
      <c r="C379" t="s">
        <v>283</v>
      </c>
      <c r="D379" t="s">
        <v>70</v>
      </c>
      <c r="E379" t="s">
        <v>31</v>
      </c>
      <c r="F379" t="s">
        <v>51</v>
      </c>
      <c r="G379">
        <v>24422</v>
      </c>
      <c r="H379">
        <v>942</v>
      </c>
      <c r="I379">
        <v>486</v>
      </c>
      <c r="J379">
        <v>76</v>
      </c>
      <c r="K379">
        <v>1809.75</v>
      </c>
      <c r="L379">
        <v>18426.61</v>
      </c>
      <c r="M379">
        <v>46</v>
      </c>
      <c r="N379">
        <v>19</v>
      </c>
      <c r="O379" t="s">
        <v>43</v>
      </c>
    </row>
    <row r="380" spans="1:15" x14ac:dyDescent="0.25">
      <c r="A380" t="s">
        <v>113</v>
      </c>
      <c r="B380" t="s">
        <v>114</v>
      </c>
      <c r="C380" t="s">
        <v>283</v>
      </c>
      <c r="D380" t="s">
        <v>170</v>
      </c>
      <c r="E380" t="s">
        <v>19</v>
      </c>
      <c r="F380" t="s">
        <v>26</v>
      </c>
      <c r="G380">
        <v>42281</v>
      </c>
      <c r="H380">
        <v>1754</v>
      </c>
      <c r="I380">
        <v>888</v>
      </c>
      <c r="J380">
        <v>174</v>
      </c>
      <c r="K380">
        <v>5805.72</v>
      </c>
      <c r="L380">
        <v>43385.73</v>
      </c>
      <c r="M380">
        <v>142</v>
      </c>
      <c r="N380">
        <v>13</v>
      </c>
      <c r="O380" t="s">
        <v>21</v>
      </c>
    </row>
    <row r="381" spans="1:15" x14ac:dyDescent="0.25">
      <c r="A381" t="s">
        <v>113</v>
      </c>
      <c r="B381" t="s">
        <v>114</v>
      </c>
      <c r="C381" t="s">
        <v>283</v>
      </c>
      <c r="D381" t="s">
        <v>170</v>
      </c>
      <c r="E381" t="s">
        <v>19</v>
      </c>
      <c r="F381" t="s">
        <v>51</v>
      </c>
      <c r="G381">
        <v>33851</v>
      </c>
      <c r="H381">
        <v>1961</v>
      </c>
      <c r="I381">
        <v>930</v>
      </c>
      <c r="J381">
        <v>179</v>
      </c>
      <c r="K381">
        <v>8400.9</v>
      </c>
      <c r="L381">
        <v>61072.03</v>
      </c>
      <c r="M381">
        <v>140</v>
      </c>
      <c r="N381">
        <v>27</v>
      </c>
      <c r="O381" t="s">
        <v>23</v>
      </c>
    </row>
    <row r="382" spans="1:15" x14ac:dyDescent="0.25">
      <c r="A382" t="s">
        <v>38</v>
      </c>
      <c r="B382" t="s">
        <v>39</v>
      </c>
      <c r="C382" t="s">
        <v>283</v>
      </c>
      <c r="D382" t="s">
        <v>106</v>
      </c>
      <c r="E382" t="s">
        <v>42</v>
      </c>
      <c r="F382" t="s">
        <v>20</v>
      </c>
      <c r="G382">
        <v>26788</v>
      </c>
      <c r="H382">
        <v>1281</v>
      </c>
      <c r="I382">
        <v>358</v>
      </c>
      <c r="J382">
        <v>75</v>
      </c>
      <c r="K382">
        <v>3505.13</v>
      </c>
      <c r="L382">
        <v>15235.87</v>
      </c>
      <c r="M382">
        <v>51</v>
      </c>
      <c r="N382">
        <v>12</v>
      </c>
      <c r="O382" t="s">
        <v>23</v>
      </c>
    </row>
    <row r="383" spans="1:15" x14ac:dyDescent="0.25">
      <c r="A383" t="s">
        <v>44</v>
      </c>
      <c r="B383" t="s">
        <v>45</v>
      </c>
      <c r="C383" t="s">
        <v>283</v>
      </c>
      <c r="D383" t="s">
        <v>25</v>
      </c>
      <c r="E383" t="s">
        <v>19</v>
      </c>
      <c r="F383" t="s">
        <v>51</v>
      </c>
      <c r="G383">
        <v>23994</v>
      </c>
      <c r="H383">
        <v>687</v>
      </c>
      <c r="I383">
        <v>329</v>
      </c>
      <c r="J383">
        <v>80</v>
      </c>
      <c r="K383">
        <v>7243.26</v>
      </c>
      <c r="L383">
        <v>46425.81</v>
      </c>
      <c r="M383">
        <v>42</v>
      </c>
      <c r="N383">
        <v>28</v>
      </c>
      <c r="O383" t="s">
        <v>43</v>
      </c>
    </row>
    <row r="384" spans="1:15" x14ac:dyDescent="0.25">
      <c r="A384" t="s">
        <v>27</v>
      </c>
      <c r="B384" t="s">
        <v>28</v>
      </c>
      <c r="C384" t="s">
        <v>283</v>
      </c>
      <c r="D384" t="s">
        <v>89</v>
      </c>
      <c r="E384" t="s">
        <v>31</v>
      </c>
      <c r="F384" t="s">
        <v>51</v>
      </c>
      <c r="G384">
        <v>45172</v>
      </c>
      <c r="H384">
        <v>1986</v>
      </c>
      <c r="I384">
        <v>511</v>
      </c>
      <c r="J384">
        <v>202</v>
      </c>
      <c r="K384">
        <v>870.53</v>
      </c>
      <c r="L384">
        <v>83426.649999999994</v>
      </c>
      <c r="M384">
        <v>159</v>
      </c>
      <c r="N384">
        <v>7</v>
      </c>
      <c r="O384" t="s">
        <v>23</v>
      </c>
    </row>
    <row r="385" spans="1:15" x14ac:dyDescent="0.25">
      <c r="A385" t="s">
        <v>129</v>
      </c>
      <c r="B385" t="s">
        <v>130</v>
      </c>
      <c r="C385" t="s">
        <v>283</v>
      </c>
      <c r="D385" t="s">
        <v>82</v>
      </c>
      <c r="E385" t="s">
        <v>31</v>
      </c>
      <c r="F385" t="s">
        <v>51</v>
      </c>
      <c r="G385">
        <v>25274</v>
      </c>
      <c r="H385">
        <v>297</v>
      </c>
      <c r="I385">
        <v>143</v>
      </c>
      <c r="J385">
        <v>19</v>
      </c>
      <c r="K385">
        <v>477.38</v>
      </c>
      <c r="L385">
        <v>3756.85</v>
      </c>
      <c r="M385">
        <v>10</v>
      </c>
      <c r="N385">
        <v>27</v>
      </c>
      <c r="O385" t="s">
        <v>23</v>
      </c>
    </row>
    <row r="386" spans="1:15" x14ac:dyDescent="0.25">
      <c r="A386" t="s">
        <v>92</v>
      </c>
      <c r="B386" t="s">
        <v>93</v>
      </c>
      <c r="C386" t="s">
        <v>227</v>
      </c>
      <c r="D386" t="s">
        <v>95</v>
      </c>
      <c r="E386" t="s">
        <v>31</v>
      </c>
      <c r="F386" t="s">
        <v>20</v>
      </c>
      <c r="G386">
        <v>94813</v>
      </c>
      <c r="H386">
        <v>916</v>
      </c>
      <c r="I386">
        <v>281</v>
      </c>
      <c r="J386">
        <v>21</v>
      </c>
      <c r="K386">
        <v>2765.74</v>
      </c>
      <c r="L386">
        <v>3211.79</v>
      </c>
      <c r="M386">
        <v>10</v>
      </c>
      <c r="N386">
        <v>23</v>
      </c>
      <c r="O386" t="s">
        <v>43</v>
      </c>
    </row>
    <row r="387" spans="1:15" x14ac:dyDescent="0.25">
      <c r="A387" t="s">
        <v>178</v>
      </c>
      <c r="B387" t="s">
        <v>179</v>
      </c>
      <c r="C387" t="s">
        <v>227</v>
      </c>
      <c r="D387" t="s">
        <v>95</v>
      </c>
      <c r="E387" t="s">
        <v>64</v>
      </c>
      <c r="F387" t="s">
        <v>55</v>
      </c>
      <c r="G387">
        <v>66746</v>
      </c>
      <c r="H387">
        <v>985</v>
      </c>
      <c r="I387">
        <v>351</v>
      </c>
      <c r="J387">
        <v>27</v>
      </c>
      <c r="K387">
        <v>3661.72</v>
      </c>
      <c r="L387">
        <v>3649.26</v>
      </c>
      <c r="M387">
        <v>11</v>
      </c>
      <c r="N387">
        <v>7</v>
      </c>
      <c r="O387" t="s">
        <v>43</v>
      </c>
    </row>
    <row r="388" spans="1:15" x14ac:dyDescent="0.25">
      <c r="A388" t="s">
        <v>65</v>
      </c>
      <c r="B388" t="s">
        <v>66</v>
      </c>
      <c r="C388" t="s">
        <v>227</v>
      </c>
      <c r="D388" t="s">
        <v>68</v>
      </c>
      <c r="E388" t="s">
        <v>37</v>
      </c>
      <c r="F388" t="s">
        <v>55</v>
      </c>
      <c r="G388">
        <v>17381</v>
      </c>
      <c r="H388">
        <v>2414</v>
      </c>
      <c r="I388">
        <v>845</v>
      </c>
      <c r="J388">
        <v>328</v>
      </c>
      <c r="K388">
        <v>1784.9</v>
      </c>
      <c r="L388">
        <v>76662.7</v>
      </c>
      <c r="M388">
        <v>284</v>
      </c>
      <c r="N388">
        <v>20</v>
      </c>
      <c r="O388" t="s">
        <v>21</v>
      </c>
    </row>
    <row r="389" spans="1:15" x14ac:dyDescent="0.25">
      <c r="A389" t="s">
        <v>72</v>
      </c>
      <c r="B389" t="s">
        <v>73</v>
      </c>
      <c r="C389" t="s">
        <v>227</v>
      </c>
      <c r="D389" t="s">
        <v>70</v>
      </c>
      <c r="E389" t="s">
        <v>31</v>
      </c>
      <c r="F389" t="s">
        <v>26</v>
      </c>
      <c r="G389">
        <v>31060</v>
      </c>
      <c r="H389">
        <v>882</v>
      </c>
      <c r="I389">
        <v>318</v>
      </c>
      <c r="J389">
        <v>64</v>
      </c>
      <c r="K389">
        <v>1448.56</v>
      </c>
      <c r="L389">
        <v>13806.55</v>
      </c>
      <c r="M389">
        <v>40</v>
      </c>
      <c r="N389">
        <v>16</v>
      </c>
      <c r="O389" t="s">
        <v>23</v>
      </c>
    </row>
    <row r="390" spans="1:15" x14ac:dyDescent="0.25">
      <c r="A390" t="s">
        <v>72</v>
      </c>
      <c r="B390" t="s">
        <v>73</v>
      </c>
      <c r="C390" t="s">
        <v>227</v>
      </c>
      <c r="D390" t="s">
        <v>70</v>
      </c>
      <c r="E390" t="s">
        <v>31</v>
      </c>
      <c r="F390" t="s">
        <v>51</v>
      </c>
      <c r="G390">
        <v>25899</v>
      </c>
      <c r="H390">
        <v>910</v>
      </c>
      <c r="I390">
        <v>228</v>
      </c>
      <c r="J390">
        <v>93</v>
      </c>
      <c r="K390">
        <v>2109.66</v>
      </c>
      <c r="L390">
        <v>25132.720000000001</v>
      </c>
      <c r="M390">
        <v>54</v>
      </c>
      <c r="N390">
        <v>14</v>
      </c>
      <c r="O390" t="s">
        <v>23</v>
      </c>
    </row>
    <row r="391" spans="1:15" x14ac:dyDescent="0.25">
      <c r="A391" t="s">
        <v>33</v>
      </c>
      <c r="B391" t="s">
        <v>34</v>
      </c>
      <c r="C391" t="s">
        <v>227</v>
      </c>
      <c r="D391" t="s">
        <v>170</v>
      </c>
      <c r="E391" t="s">
        <v>37</v>
      </c>
      <c r="F391" t="s">
        <v>26</v>
      </c>
      <c r="G391">
        <v>32412</v>
      </c>
      <c r="H391">
        <v>1208</v>
      </c>
      <c r="I391">
        <v>399</v>
      </c>
      <c r="J391">
        <v>131</v>
      </c>
      <c r="K391">
        <v>5270.25</v>
      </c>
      <c r="L391">
        <v>34840.75</v>
      </c>
      <c r="M391">
        <v>107</v>
      </c>
      <c r="N391">
        <v>30</v>
      </c>
      <c r="O391" t="s">
        <v>43</v>
      </c>
    </row>
    <row r="392" spans="1:15" x14ac:dyDescent="0.25">
      <c r="A392" t="s">
        <v>38</v>
      </c>
      <c r="B392" t="s">
        <v>39</v>
      </c>
      <c r="C392" t="s">
        <v>227</v>
      </c>
      <c r="D392" t="s">
        <v>106</v>
      </c>
      <c r="E392" t="s">
        <v>42</v>
      </c>
      <c r="F392" t="s">
        <v>32</v>
      </c>
      <c r="G392">
        <v>26561</v>
      </c>
      <c r="H392">
        <v>1050</v>
      </c>
      <c r="I392">
        <v>307</v>
      </c>
      <c r="J392">
        <v>54</v>
      </c>
      <c r="K392">
        <v>1900.33</v>
      </c>
      <c r="L392">
        <v>13851.49</v>
      </c>
      <c r="M392">
        <v>37</v>
      </c>
      <c r="N392">
        <v>25</v>
      </c>
      <c r="O392" t="s">
        <v>43</v>
      </c>
    </row>
    <row r="393" spans="1:15" x14ac:dyDescent="0.25">
      <c r="A393" t="s">
        <v>44</v>
      </c>
      <c r="B393" t="s">
        <v>45</v>
      </c>
      <c r="C393" t="s">
        <v>227</v>
      </c>
      <c r="D393" t="s">
        <v>25</v>
      </c>
      <c r="E393" t="s">
        <v>19</v>
      </c>
      <c r="F393" t="s">
        <v>32</v>
      </c>
      <c r="G393">
        <v>12124</v>
      </c>
      <c r="H393">
        <v>359</v>
      </c>
      <c r="I393">
        <v>164</v>
      </c>
      <c r="J393">
        <v>42</v>
      </c>
      <c r="K393">
        <v>3452.83</v>
      </c>
      <c r="L393">
        <v>21078.57</v>
      </c>
      <c r="M393">
        <v>25</v>
      </c>
      <c r="N393">
        <v>25</v>
      </c>
      <c r="O393" t="s">
        <v>43</v>
      </c>
    </row>
    <row r="394" spans="1:15" x14ac:dyDescent="0.25">
      <c r="A394" t="s">
        <v>27</v>
      </c>
      <c r="B394" t="s">
        <v>28</v>
      </c>
      <c r="C394" t="s">
        <v>227</v>
      </c>
      <c r="D394" t="s">
        <v>89</v>
      </c>
      <c r="E394" t="s">
        <v>31</v>
      </c>
      <c r="F394" t="s">
        <v>51</v>
      </c>
      <c r="G394">
        <v>21208</v>
      </c>
      <c r="H394">
        <v>1350</v>
      </c>
      <c r="I394">
        <v>478</v>
      </c>
      <c r="J394">
        <v>175</v>
      </c>
      <c r="K394">
        <v>417.62</v>
      </c>
      <c r="L394">
        <v>59549.14</v>
      </c>
      <c r="M394">
        <v>128</v>
      </c>
      <c r="N394">
        <v>25</v>
      </c>
      <c r="O394" t="s">
        <v>21</v>
      </c>
    </row>
    <row r="395" spans="1:15" x14ac:dyDescent="0.25">
      <c r="A395" t="s">
        <v>52</v>
      </c>
      <c r="B395" t="s">
        <v>53</v>
      </c>
      <c r="C395" t="s">
        <v>227</v>
      </c>
      <c r="D395" t="s">
        <v>89</v>
      </c>
      <c r="E395" t="s">
        <v>37</v>
      </c>
      <c r="F395" t="s">
        <v>51</v>
      </c>
      <c r="G395">
        <v>23453</v>
      </c>
      <c r="H395">
        <v>1001</v>
      </c>
      <c r="I395">
        <v>384</v>
      </c>
      <c r="J395">
        <v>95</v>
      </c>
      <c r="K395">
        <v>261.49</v>
      </c>
      <c r="L395">
        <v>27833.16</v>
      </c>
      <c r="M395">
        <v>72</v>
      </c>
      <c r="N395">
        <v>8</v>
      </c>
      <c r="O395" t="s">
        <v>43</v>
      </c>
    </row>
    <row r="396" spans="1:15" x14ac:dyDescent="0.25">
      <c r="A396" t="s">
        <v>178</v>
      </c>
      <c r="B396" t="s">
        <v>179</v>
      </c>
      <c r="C396" t="s">
        <v>294</v>
      </c>
      <c r="D396" t="s">
        <v>95</v>
      </c>
      <c r="E396" t="s">
        <v>64</v>
      </c>
      <c r="F396" t="s">
        <v>32</v>
      </c>
      <c r="G396">
        <v>62159</v>
      </c>
      <c r="H396">
        <v>376</v>
      </c>
      <c r="I396">
        <v>124</v>
      </c>
      <c r="J396">
        <v>11</v>
      </c>
      <c r="K396">
        <v>1045.99</v>
      </c>
      <c r="L396">
        <v>1994</v>
      </c>
      <c r="M396">
        <v>5</v>
      </c>
      <c r="N396">
        <v>11</v>
      </c>
      <c r="O396" t="s">
        <v>21</v>
      </c>
    </row>
    <row r="397" spans="1:15" x14ac:dyDescent="0.25">
      <c r="A397" t="s">
        <v>178</v>
      </c>
      <c r="B397" t="s">
        <v>179</v>
      </c>
      <c r="C397" t="s">
        <v>294</v>
      </c>
      <c r="D397" t="s">
        <v>95</v>
      </c>
      <c r="E397" t="s">
        <v>64</v>
      </c>
      <c r="F397" t="s">
        <v>55</v>
      </c>
      <c r="G397">
        <v>99304</v>
      </c>
      <c r="H397">
        <v>512</v>
      </c>
      <c r="I397">
        <v>225</v>
      </c>
      <c r="J397">
        <v>19</v>
      </c>
      <c r="K397">
        <v>1856.66</v>
      </c>
      <c r="L397">
        <v>2620.64</v>
      </c>
      <c r="M397">
        <v>8</v>
      </c>
      <c r="N397">
        <v>7</v>
      </c>
      <c r="O397" t="s">
        <v>43</v>
      </c>
    </row>
    <row r="398" spans="1:15" x14ac:dyDescent="0.25">
      <c r="A398" t="s">
        <v>98</v>
      </c>
      <c r="B398" t="s">
        <v>99</v>
      </c>
      <c r="C398" t="s">
        <v>294</v>
      </c>
      <c r="D398" t="s">
        <v>68</v>
      </c>
      <c r="E398" t="s">
        <v>42</v>
      </c>
      <c r="F398" t="s">
        <v>20</v>
      </c>
      <c r="G398">
        <v>29794</v>
      </c>
      <c r="H398">
        <v>2915</v>
      </c>
      <c r="I398">
        <v>803</v>
      </c>
      <c r="J398">
        <v>550</v>
      </c>
      <c r="K398">
        <v>2264.36</v>
      </c>
      <c r="L398">
        <v>156952.51999999999</v>
      </c>
      <c r="M398">
        <v>395</v>
      </c>
      <c r="N398">
        <v>17</v>
      </c>
      <c r="O398" t="s">
        <v>43</v>
      </c>
    </row>
    <row r="399" spans="1:15" x14ac:dyDescent="0.25">
      <c r="A399" t="s">
        <v>65</v>
      </c>
      <c r="B399" t="s">
        <v>66</v>
      </c>
      <c r="C399" t="s">
        <v>294</v>
      </c>
      <c r="D399" t="s">
        <v>68</v>
      </c>
      <c r="E399" t="s">
        <v>37</v>
      </c>
      <c r="F399" t="s">
        <v>26</v>
      </c>
      <c r="G399">
        <v>27059</v>
      </c>
      <c r="H399">
        <v>3726</v>
      </c>
      <c r="I399">
        <v>1697</v>
      </c>
      <c r="J399">
        <v>575</v>
      </c>
      <c r="K399">
        <v>1901.39</v>
      </c>
      <c r="L399">
        <v>152550.34</v>
      </c>
      <c r="M399">
        <v>411</v>
      </c>
      <c r="N399">
        <v>18</v>
      </c>
      <c r="O399" t="s">
        <v>23</v>
      </c>
    </row>
    <row r="400" spans="1:15" x14ac:dyDescent="0.25">
      <c r="A400" t="s">
        <v>60</v>
      </c>
      <c r="B400" t="s">
        <v>61</v>
      </c>
      <c r="C400" t="s">
        <v>294</v>
      </c>
      <c r="D400" t="s">
        <v>70</v>
      </c>
      <c r="E400" t="s">
        <v>64</v>
      </c>
      <c r="F400" t="s">
        <v>26</v>
      </c>
      <c r="G400">
        <v>34951</v>
      </c>
      <c r="H400">
        <v>1174</v>
      </c>
      <c r="I400">
        <v>304</v>
      </c>
      <c r="J400">
        <v>114</v>
      </c>
      <c r="K400">
        <v>2474.46</v>
      </c>
      <c r="L400">
        <v>23027.08</v>
      </c>
      <c r="M400">
        <v>73</v>
      </c>
      <c r="N400">
        <v>28</v>
      </c>
      <c r="O400" t="s">
        <v>43</v>
      </c>
    </row>
    <row r="401" spans="1:15" x14ac:dyDescent="0.25">
      <c r="A401" t="s">
        <v>38</v>
      </c>
      <c r="B401" t="s">
        <v>39</v>
      </c>
      <c r="C401" t="s">
        <v>294</v>
      </c>
      <c r="D401" t="s">
        <v>106</v>
      </c>
      <c r="E401" t="s">
        <v>42</v>
      </c>
      <c r="F401" t="s">
        <v>32</v>
      </c>
      <c r="G401">
        <v>13789</v>
      </c>
      <c r="H401">
        <v>552</v>
      </c>
      <c r="I401">
        <v>235</v>
      </c>
      <c r="J401">
        <v>30</v>
      </c>
      <c r="K401">
        <v>1444.41</v>
      </c>
      <c r="L401">
        <v>5026.16</v>
      </c>
      <c r="M401">
        <v>16</v>
      </c>
      <c r="N401">
        <v>11</v>
      </c>
      <c r="O401" t="s">
        <v>21</v>
      </c>
    </row>
    <row r="402" spans="1:15" x14ac:dyDescent="0.25">
      <c r="A402" t="s">
        <v>38</v>
      </c>
      <c r="B402" t="s">
        <v>39</v>
      </c>
      <c r="C402" t="s">
        <v>294</v>
      </c>
      <c r="D402" t="s">
        <v>106</v>
      </c>
      <c r="E402" t="s">
        <v>42</v>
      </c>
      <c r="F402" t="s">
        <v>55</v>
      </c>
      <c r="G402">
        <v>52305</v>
      </c>
      <c r="H402">
        <v>1706</v>
      </c>
      <c r="I402">
        <v>924</v>
      </c>
      <c r="J402">
        <v>101</v>
      </c>
      <c r="K402">
        <v>3726.89</v>
      </c>
      <c r="L402">
        <v>22819.63</v>
      </c>
      <c r="M402">
        <v>57</v>
      </c>
      <c r="N402">
        <v>16</v>
      </c>
      <c r="O402" t="s">
        <v>21</v>
      </c>
    </row>
    <row r="403" spans="1:15" x14ac:dyDescent="0.25">
      <c r="A403" t="s">
        <v>44</v>
      </c>
      <c r="B403" t="s">
        <v>45</v>
      </c>
      <c r="C403" t="s">
        <v>294</v>
      </c>
      <c r="D403" t="s">
        <v>25</v>
      </c>
      <c r="E403" t="s">
        <v>19</v>
      </c>
      <c r="F403" t="s">
        <v>55</v>
      </c>
      <c r="G403">
        <v>10117</v>
      </c>
      <c r="H403">
        <v>190</v>
      </c>
      <c r="I403">
        <v>92</v>
      </c>
      <c r="J403">
        <v>18</v>
      </c>
      <c r="K403">
        <v>1147.4100000000001</v>
      </c>
      <c r="L403">
        <v>11831.93</v>
      </c>
      <c r="M403">
        <v>7</v>
      </c>
      <c r="N403">
        <v>24</v>
      </c>
      <c r="O403" t="s">
        <v>43</v>
      </c>
    </row>
    <row r="404" spans="1:15" x14ac:dyDescent="0.25">
      <c r="A404" t="s">
        <v>27</v>
      </c>
      <c r="B404" t="s">
        <v>28</v>
      </c>
      <c r="C404" t="s">
        <v>294</v>
      </c>
      <c r="D404" t="s">
        <v>89</v>
      </c>
      <c r="E404" t="s">
        <v>31</v>
      </c>
      <c r="F404" t="s">
        <v>51</v>
      </c>
      <c r="G404">
        <v>18466</v>
      </c>
      <c r="H404">
        <v>913</v>
      </c>
      <c r="I404">
        <v>257</v>
      </c>
      <c r="J404">
        <v>98</v>
      </c>
      <c r="K404">
        <v>257.43</v>
      </c>
      <c r="L404">
        <v>26192.91</v>
      </c>
      <c r="M404">
        <v>72</v>
      </c>
      <c r="N404">
        <v>16</v>
      </c>
      <c r="O404" t="s">
        <v>23</v>
      </c>
    </row>
    <row r="405" spans="1:15" x14ac:dyDescent="0.25">
      <c r="A405" t="s">
        <v>129</v>
      </c>
      <c r="B405" t="s">
        <v>130</v>
      </c>
      <c r="C405" t="s">
        <v>294</v>
      </c>
      <c r="D405" t="s">
        <v>82</v>
      </c>
      <c r="E405" t="s">
        <v>31</v>
      </c>
      <c r="F405" t="s">
        <v>51</v>
      </c>
      <c r="G405">
        <v>25148</v>
      </c>
      <c r="H405">
        <v>253</v>
      </c>
      <c r="I405">
        <v>66</v>
      </c>
      <c r="J405">
        <v>10</v>
      </c>
      <c r="K405">
        <v>549.07000000000005</v>
      </c>
      <c r="L405">
        <v>2284.34</v>
      </c>
      <c r="M405">
        <v>5</v>
      </c>
      <c r="N405">
        <v>16</v>
      </c>
      <c r="O405" t="s">
        <v>21</v>
      </c>
    </row>
    <row r="406" spans="1:15" x14ac:dyDescent="0.25">
      <c r="A406" t="s">
        <v>76</v>
      </c>
      <c r="B406" t="s">
        <v>77</v>
      </c>
      <c r="C406" t="s">
        <v>294</v>
      </c>
      <c r="D406" t="s">
        <v>82</v>
      </c>
      <c r="E406" t="s">
        <v>42</v>
      </c>
      <c r="F406" t="s">
        <v>20</v>
      </c>
      <c r="G406">
        <v>85206</v>
      </c>
      <c r="H406">
        <v>1320</v>
      </c>
      <c r="I406">
        <v>407</v>
      </c>
      <c r="J406">
        <v>49</v>
      </c>
      <c r="K406">
        <v>2451.41</v>
      </c>
      <c r="L406">
        <v>8042.64</v>
      </c>
      <c r="M406">
        <v>27</v>
      </c>
      <c r="N406">
        <v>13</v>
      </c>
      <c r="O406" t="s">
        <v>43</v>
      </c>
    </row>
    <row r="407" spans="1:15" x14ac:dyDescent="0.25">
      <c r="A407" t="s">
        <v>92</v>
      </c>
      <c r="B407" t="s">
        <v>93</v>
      </c>
      <c r="C407" t="s">
        <v>245</v>
      </c>
      <c r="D407" t="s">
        <v>95</v>
      </c>
      <c r="E407" t="s">
        <v>31</v>
      </c>
      <c r="F407" t="s">
        <v>51</v>
      </c>
      <c r="G407">
        <v>27438</v>
      </c>
      <c r="H407">
        <v>462</v>
      </c>
      <c r="I407">
        <v>150</v>
      </c>
      <c r="J407">
        <v>16</v>
      </c>
      <c r="K407">
        <v>1310.3</v>
      </c>
      <c r="L407">
        <v>2862.85</v>
      </c>
      <c r="M407">
        <v>8</v>
      </c>
      <c r="N407">
        <v>9</v>
      </c>
      <c r="O407" t="s">
        <v>23</v>
      </c>
    </row>
    <row r="408" spans="1:15" x14ac:dyDescent="0.25">
      <c r="A408" t="s">
        <v>92</v>
      </c>
      <c r="B408" t="s">
        <v>93</v>
      </c>
      <c r="C408" t="s">
        <v>245</v>
      </c>
      <c r="D408" t="s">
        <v>95</v>
      </c>
      <c r="E408" t="s">
        <v>31</v>
      </c>
      <c r="F408" t="s">
        <v>55</v>
      </c>
      <c r="G408">
        <v>45451</v>
      </c>
      <c r="H408">
        <v>614</v>
      </c>
      <c r="I408">
        <v>318</v>
      </c>
      <c r="J408">
        <v>14</v>
      </c>
      <c r="K408">
        <v>2010.79</v>
      </c>
      <c r="L408">
        <v>2292.63</v>
      </c>
      <c r="M408">
        <v>7</v>
      </c>
      <c r="N408">
        <v>15</v>
      </c>
      <c r="O408" t="s">
        <v>43</v>
      </c>
    </row>
    <row r="409" spans="1:15" x14ac:dyDescent="0.25">
      <c r="A409" t="s">
        <v>72</v>
      </c>
      <c r="B409" t="s">
        <v>73</v>
      </c>
      <c r="C409" t="s">
        <v>245</v>
      </c>
      <c r="D409" t="s">
        <v>70</v>
      </c>
      <c r="E409" t="s">
        <v>31</v>
      </c>
      <c r="F409" t="s">
        <v>32</v>
      </c>
      <c r="G409">
        <v>64470</v>
      </c>
      <c r="H409">
        <v>1883</v>
      </c>
      <c r="I409">
        <v>580</v>
      </c>
      <c r="J409">
        <v>116</v>
      </c>
      <c r="K409">
        <v>4740.01</v>
      </c>
      <c r="L409">
        <v>31211.48</v>
      </c>
      <c r="M409">
        <v>76</v>
      </c>
      <c r="N409">
        <v>23</v>
      </c>
      <c r="O409" t="s">
        <v>23</v>
      </c>
    </row>
    <row r="410" spans="1:15" x14ac:dyDescent="0.25">
      <c r="A410" t="s">
        <v>113</v>
      </c>
      <c r="B410" t="s">
        <v>114</v>
      </c>
      <c r="C410" t="s">
        <v>245</v>
      </c>
      <c r="D410" t="s">
        <v>170</v>
      </c>
      <c r="E410" t="s">
        <v>19</v>
      </c>
      <c r="F410" t="s">
        <v>32</v>
      </c>
      <c r="G410">
        <v>41182</v>
      </c>
      <c r="H410">
        <v>2652</v>
      </c>
      <c r="I410">
        <v>1172</v>
      </c>
      <c r="J410">
        <v>228</v>
      </c>
      <c r="K410">
        <v>11554.5</v>
      </c>
      <c r="L410">
        <v>56792.41</v>
      </c>
      <c r="M410">
        <v>175</v>
      </c>
      <c r="N410">
        <v>13</v>
      </c>
      <c r="O410" t="s">
        <v>23</v>
      </c>
    </row>
    <row r="411" spans="1:15" x14ac:dyDescent="0.25">
      <c r="A411" t="s">
        <v>15</v>
      </c>
      <c r="B411" t="s">
        <v>16</v>
      </c>
      <c r="C411" t="s">
        <v>245</v>
      </c>
      <c r="D411" t="s">
        <v>25</v>
      </c>
      <c r="E411" t="s">
        <v>19</v>
      </c>
      <c r="F411" t="s">
        <v>51</v>
      </c>
      <c r="G411">
        <v>24656</v>
      </c>
      <c r="H411">
        <v>383</v>
      </c>
      <c r="I411">
        <v>175</v>
      </c>
      <c r="J411">
        <v>47</v>
      </c>
      <c r="K411">
        <v>2913.06</v>
      </c>
      <c r="L411">
        <v>28034.32</v>
      </c>
      <c r="M411">
        <v>21</v>
      </c>
      <c r="N411">
        <v>9</v>
      </c>
      <c r="O411" t="s">
        <v>21</v>
      </c>
    </row>
    <row r="412" spans="1:15" x14ac:dyDescent="0.25">
      <c r="A412" t="s">
        <v>15</v>
      </c>
      <c r="B412" t="s">
        <v>16</v>
      </c>
      <c r="C412" t="s">
        <v>245</v>
      </c>
      <c r="D412" t="s">
        <v>25</v>
      </c>
      <c r="E412" t="s">
        <v>19</v>
      </c>
      <c r="F412" t="s">
        <v>51</v>
      </c>
      <c r="G412">
        <v>11556</v>
      </c>
      <c r="H412">
        <v>320</v>
      </c>
      <c r="I412">
        <v>80</v>
      </c>
      <c r="J412">
        <v>24</v>
      </c>
      <c r="K412">
        <v>2380.0100000000002</v>
      </c>
      <c r="L412">
        <v>11202.67</v>
      </c>
      <c r="M412">
        <v>9</v>
      </c>
      <c r="N412">
        <v>24</v>
      </c>
      <c r="O412" t="s">
        <v>43</v>
      </c>
    </row>
    <row r="413" spans="1:15" x14ac:dyDescent="0.25">
      <c r="A413" t="s">
        <v>15</v>
      </c>
      <c r="B413" t="s">
        <v>16</v>
      </c>
      <c r="C413" t="s">
        <v>245</v>
      </c>
      <c r="D413" t="s">
        <v>25</v>
      </c>
      <c r="E413" t="s">
        <v>19</v>
      </c>
      <c r="F413" t="s">
        <v>51</v>
      </c>
      <c r="G413">
        <v>6773</v>
      </c>
      <c r="H413">
        <v>216</v>
      </c>
      <c r="I413">
        <v>99</v>
      </c>
      <c r="J413">
        <v>21</v>
      </c>
      <c r="K413">
        <v>2062.35</v>
      </c>
      <c r="L413">
        <v>10481.280000000001</v>
      </c>
      <c r="M413">
        <v>9</v>
      </c>
      <c r="N413">
        <v>25</v>
      </c>
      <c r="O413" t="s">
        <v>43</v>
      </c>
    </row>
    <row r="414" spans="1:15" x14ac:dyDescent="0.25">
      <c r="A414" t="s">
        <v>44</v>
      </c>
      <c r="B414" t="s">
        <v>45</v>
      </c>
      <c r="C414" t="s">
        <v>245</v>
      </c>
      <c r="D414" t="s">
        <v>25</v>
      </c>
      <c r="E414" t="s">
        <v>19</v>
      </c>
      <c r="F414" t="s">
        <v>51</v>
      </c>
      <c r="G414">
        <v>20588</v>
      </c>
      <c r="H414">
        <v>529</v>
      </c>
      <c r="I414">
        <v>243</v>
      </c>
      <c r="J414">
        <v>63</v>
      </c>
      <c r="K414">
        <v>3451.22</v>
      </c>
      <c r="L414">
        <v>32655.88</v>
      </c>
      <c r="M414">
        <v>30</v>
      </c>
      <c r="N414">
        <v>23</v>
      </c>
      <c r="O414" t="s">
        <v>23</v>
      </c>
    </row>
    <row r="415" spans="1:15" x14ac:dyDescent="0.25">
      <c r="A415" t="s">
        <v>44</v>
      </c>
      <c r="B415" t="s">
        <v>45</v>
      </c>
      <c r="C415" t="s">
        <v>245</v>
      </c>
      <c r="D415" t="s">
        <v>25</v>
      </c>
      <c r="E415" t="s">
        <v>19</v>
      </c>
      <c r="F415" t="s">
        <v>20</v>
      </c>
      <c r="G415">
        <v>19603</v>
      </c>
      <c r="H415">
        <v>326</v>
      </c>
      <c r="I415">
        <v>135</v>
      </c>
      <c r="J415">
        <v>40</v>
      </c>
      <c r="K415">
        <v>2112.6799999999998</v>
      </c>
      <c r="L415">
        <v>21820.09</v>
      </c>
      <c r="M415">
        <v>22</v>
      </c>
      <c r="N415">
        <v>14</v>
      </c>
      <c r="O415" t="s">
        <v>23</v>
      </c>
    </row>
    <row r="416" spans="1:15" x14ac:dyDescent="0.25">
      <c r="A416" t="s">
        <v>27</v>
      </c>
      <c r="B416" t="s">
        <v>28</v>
      </c>
      <c r="C416" t="s">
        <v>245</v>
      </c>
      <c r="D416" t="s">
        <v>89</v>
      </c>
      <c r="E416" t="s">
        <v>31</v>
      </c>
      <c r="F416" t="s">
        <v>32</v>
      </c>
      <c r="G416">
        <v>60507</v>
      </c>
      <c r="H416">
        <v>4692</v>
      </c>
      <c r="I416">
        <v>1979</v>
      </c>
      <c r="J416">
        <v>613</v>
      </c>
      <c r="K416">
        <v>2661.12</v>
      </c>
      <c r="L416">
        <v>186526.12</v>
      </c>
      <c r="M416">
        <v>454</v>
      </c>
      <c r="N416">
        <v>17</v>
      </c>
      <c r="O416" t="s">
        <v>23</v>
      </c>
    </row>
    <row r="417" spans="1:15" x14ac:dyDescent="0.25">
      <c r="A417" t="s">
        <v>27</v>
      </c>
      <c r="B417" t="s">
        <v>28</v>
      </c>
      <c r="C417" t="s">
        <v>245</v>
      </c>
      <c r="D417" t="s">
        <v>89</v>
      </c>
      <c r="E417" t="s">
        <v>31</v>
      </c>
      <c r="F417" t="s">
        <v>51</v>
      </c>
      <c r="G417">
        <v>32751</v>
      </c>
      <c r="H417">
        <v>1852</v>
      </c>
      <c r="I417">
        <v>565</v>
      </c>
      <c r="J417">
        <v>180</v>
      </c>
      <c r="K417">
        <v>998.44</v>
      </c>
      <c r="L417">
        <v>51930.11</v>
      </c>
      <c r="M417">
        <v>128</v>
      </c>
      <c r="N417">
        <v>21</v>
      </c>
      <c r="O417" t="s">
        <v>23</v>
      </c>
    </row>
    <row r="418" spans="1:15" x14ac:dyDescent="0.25">
      <c r="A418" t="s">
        <v>52</v>
      </c>
      <c r="B418" t="s">
        <v>53</v>
      </c>
      <c r="C418" t="s">
        <v>245</v>
      </c>
      <c r="D418" t="s">
        <v>89</v>
      </c>
      <c r="E418" t="s">
        <v>37</v>
      </c>
      <c r="F418" t="s">
        <v>20</v>
      </c>
      <c r="G418">
        <v>54531</v>
      </c>
      <c r="H418">
        <v>2203</v>
      </c>
      <c r="I418">
        <v>1044</v>
      </c>
      <c r="J418">
        <v>264</v>
      </c>
      <c r="K418">
        <v>924.13</v>
      </c>
      <c r="L418">
        <v>98313.49</v>
      </c>
      <c r="M418">
        <v>209</v>
      </c>
      <c r="N418">
        <v>8</v>
      </c>
      <c r="O418" t="s">
        <v>23</v>
      </c>
    </row>
    <row r="419" spans="1:15" x14ac:dyDescent="0.25">
      <c r="A419" t="s">
        <v>178</v>
      </c>
      <c r="B419" t="s">
        <v>179</v>
      </c>
      <c r="C419" t="s">
        <v>392</v>
      </c>
      <c r="D419" t="s">
        <v>95</v>
      </c>
      <c r="E419" t="s">
        <v>64</v>
      </c>
      <c r="F419" t="s">
        <v>51</v>
      </c>
      <c r="G419">
        <v>45227</v>
      </c>
      <c r="H419">
        <v>637</v>
      </c>
      <c r="I419">
        <v>281</v>
      </c>
      <c r="J419">
        <v>12</v>
      </c>
      <c r="K419">
        <v>1635.75</v>
      </c>
      <c r="L419">
        <v>1886.74</v>
      </c>
      <c r="M419">
        <v>5</v>
      </c>
      <c r="N419">
        <v>21</v>
      </c>
      <c r="O419" t="s">
        <v>23</v>
      </c>
    </row>
    <row r="420" spans="1:15" x14ac:dyDescent="0.25">
      <c r="A420" t="s">
        <v>178</v>
      </c>
      <c r="B420" t="s">
        <v>179</v>
      </c>
      <c r="C420" t="s">
        <v>392</v>
      </c>
      <c r="D420" t="s">
        <v>95</v>
      </c>
      <c r="E420" t="s">
        <v>64</v>
      </c>
      <c r="F420" t="s">
        <v>51</v>
      </c>
      <c r="G420">
        <v>38900</v>
      </c>
      <c r="H420">
        <v>574</v>
      </c>
      <c r="I420">
        <v>225</v>
      </c>
      <c r="J420">
        <v>15</v>
      </c>
      <c r="K420">
        <v>1657.7</v>
      </c>
      <c r="L420">
        <v>2354.86</v>
      </c>
      <c r="M420">
        <v>7</v>
      </c>
      <c r="N420">
        <v>11</v>
      </c>
      <c r="O420" t="s">
        <v>43</v>
      </c>
    </row>
    <row r="421" spans="1:15" x14ac:dyDescent="0.25">
      <c r="A421" t="s">
        <v>65</v>
      </c>
      <c r="B421" t="s">
        <v>66</v>
      </c>
      <c r="C421" t="s">
        <v>392</v>
      </c>
      <c r="D421" t="s">
        <v>68</v>
      </c>
      <c r="E421" t="s">
        <v>37</v>
      </c>
      <c r="F421" t="s">
        <v>20</v>
      </c>
      <c r="G421">
        <v>13071</v>
      </c>
      <c r="H421">
        <v>1390</v>
      </c>
      <c r="I421">
        <v>414</v>
      </c>
      <c r="J421">
        <v>173</v>
      </c>
      <c r="K421">
        <v>1069.53</v>
      </c>
      <c r="L421">
        <v>55508.85</v>
      </c>
      <c r="M421">
        <v>141</v>
      </c>
      <c r="N421">
        <v>15</v>
      </c>
      <c r="O421" t="s">
        <v>21</v>
      </c>
    </row>
    <row r="422" spans="1:15" x14ac:dyDescent="0.25">
      <c r="A422" t="s">
        <v>15</v>
      </c>
      <c r="B422" t="s">
        <v>16</v>
      </c>
      <c r="C422" t="s">
        <v>392</v>
      </c>
      <c r="D422" t="s">
        <v>25</v>
      </c>
      <c r="E422" t="s">
        <v>19</v>
      </c>
      <c r="F422" t="s">
        <v>51</v>
      </c>
      <c r="G422">
        <v>14225</v>
      </c>
      <c r="H422">
        <v>325</v>
      </c>
      <c r="I422">
        <v>145</v>
      </c>
      <c r="J422">
        <v>38</v>
      </c>
      <c r="K422">
        <v>2226.0300000000002</v>
      </c>
      <c r="L422">
        <v>17357.939999999999</v>
      </c>
      <c r="M422">
        <v>19</v>
      </c>
      <c r="N422">
        <v>16</v>
      </c>
      <c r="O422" t="s">
        <v>43</v>
      </c>
    </row>
    <row r="423" spans="1:15" x14ac:dyDescent="0.25">
      <c r="A423" t="s">
        <v>129</v>
      </c>
      <c r="B423" t="s">
        <v>130</v>
      </c>
      <c r="C423" t="s">
        <v>392</v>
      </c>
      <c r="D423" t="s">
        <v>82</v>
      </c>
      <c r="E423" t="s">
        <v>31</v>
      </c>
      <c r="F423" t="s">
        <v>26</v>
      </c>
      <c r="G423">
        <v>88301</v>
      </c>
      <c r="H423">
        <v>1897</v>
      </c>
      <c r="I423">
        <v>778</v>
      </c>
      <c r="J423">
        <v>117</v>
      </c>
      <c r="K423">
        <v>4110.55</v>
      </c>
      <c r="L423">
        <v>22119.77</v>
      </c>
      <c r="M423">
        <v>65</v>
      </c>
      <c r="N423">
        <v>30</v>
      </c>
      <c r="O423" t="s">
        <v>21</v>
      </c>
    </row>
    <row r="424" spans="1:15" x14ac:dyDescent="0.25">
      <c r="A424" t="s">
        <v>129</v>
      </c>
      <c r="B424" t="s">
        <v>130</v>
      </c>
      <c r="C424" t="s">
        <v>392</v>
      </c>
      <c r="D424" t="s">
        <v>82</v>
      </c>
      <c r="E424" t="s">
        <v>31</v>
      </c>
      <c r="F424" t="s">
        <v>26</v>
      </c>
      <c r="G424">
        <v>44760</v>
      </c>
      <c r="H424">
        <v>535</v>
      </c>
      <c r="I424">
        <v>164</v>
      </c>
      <c r="J424">
        <v>33</v>
      </c>
      <c r="K424">
        <v>1091.0899999999999</v>
      </c>
      <c r="L424">
        <v>7570.06</v>
      </c>
      <c r="M424">
        <v>20</v>
      </c>
      <c r="N424">
        <v>28</v>
      </c>
      <c r="O424" t="s">
        <v>23</v>
      </c>
    </row>
    <row r="425" spans="1:15" x14ac:dyDescent="0.25">
      <c r="A425" t="s">
        <v>129</v>
      </c>
      <c r="B425" t="s">
        <v>130</v>
      </c>
      <c r="C425" t="s">
        <v>392</v>
      </c>
      <c r="D425" t="s">
        <v>82</v>
      </c>
      <c r="E425" t="s">
        <v>31</v>
      </c>
      <c r="F425" t="s">
        <v>32</v>
      </c>
      <c r="G425">
        <v>50634</v>
      </c>
      <c r="H425">
        <v>856</v>
      </c>
      <c r="I425">
        <v>347</v>
      </c>
      <c r="J425">
        <v>33</v>
      </c>
      <c r="K425">
        <v>1778.66</v>
      </c>
      <c r="L425">
        <v>7167.24</v>
      </c>
      <c r="M425">
        <v>19</v>
      </c>
      <c r="N425">
        <v>25</v>
      </c>
      <c r="O425" t="s">
        <v>43</v>
      </c>
    </row>
    <row r="426" spans="1:15" x14ac:dyDescent="0.25">
      <c r="A426" t="s">
        <v>76</v>
      </c>
      <c r="B426" t="s">
        <v>77</v>
      </c>
      <c r="C426" t="s">
        <v>392</v>
      </c>
      <c r="D426" t="s">
        <v>82</v>
      </c>
      <c r="E426" t="s">
        <v>42</v>
      </c>
      <c r="F426" t="s">
        <v>32</v>
      </c>
      <c r="G426">
        <v>45840</v>
      </c>
      <c r="H426">
        <v>1109</v>
      </c>
      <c r="I426">
        <v>454</v>
      </c>
      <c r="J426">
        <v>48</v>
      </c>
      <c r="K426">
        <v>1892.43</v>
      </c>
      <c r="L426">
        <v>10758.23</v>
      </c>
      <c r="M426">
        <v>30</v>
      </c>
      <c r="N426">
        <v>12</v>
      </c>
      <c r="O426" t="s">
        <v>21</v>
      </c>
    </row>
    <row r="427" spans="1:15" x14ac:dyDescent="0.25">
      <c r="A427" t="s">
        <v>178</v>
      </c>
      <c r="B427" t="s">
        <v>179</v>
      </c>
      <c r="C427" t="s">
        <v>366</v>
      </c>
      <c r="D427" t="s">
        <v>95</v>
      </c>
      <c r="E427" t="s">
        <v>64</v>
      </c>
      <c r="F427" t="s">
        <v>26</v>
      </c>
      <c r="G427">
        <v>74230</v>
      </c>
      <c r="H427">
        <v>442</v>
      </c>
      <c r="I427">
        <v>152</v>
      </c>
      <c r="J427">
        <v>7</v>
      </c>
      <c r="K427">
        <v>1643.55</v>
      </c>
      <c r="L427">
        <v>1154.9100000000001</v>
      </c>
      <c r="M427">
        <v>2</v>
      </c>
      <c r="N427">
        <v>7</v>
      </c>
      <c r="O427" t="s">
        <v>43</v>
      </c>
    </row>
    <row r="428" spans="1:15" x14ac:dyDescent="0.25">
      <c r="A428" t="s">
        <v>98</v>
      </c>
      <c r="B428" t="s">
        <v>99</v>
      </c>
      <c r="C428" t="s">
        <v>366</v>
      </c>
      <c r="D428" t="s">
        <v>68</v>
      </c>
      <c r="E428" t="s">
        <v>42</v>
      </c>
      <c r="F428" t="s">
        <v>55</v>
      </c>
      <c r="G428">
        <v>29522</v>
      </c>
      <c r="H428">
        <v>3090</v>
      </c>
      <c r="I428">
        <v>1592</v>
      </c>
      <c r="J428">
        <v>677</v>
      </c>
      <c r="K428">
        <v>972.1</v>
      </c>
      <c r="L428">
        <v>155734.76</v>
      </c>
      <c r="M428">
        <v>522</v>
      </c>
      <c r="N428">
        <v>14</v>
      </c>
      <c r="O428" t="s">
        <v>21</v>
      </c>
    </row>
    <row r="429" spans="1:15" x14ac:dyDescent="0.25">
      <c r="A429" t="s">
        <v>65</v>
      </c>
      <c r="B429" t="s">
        <v>66</v>
      </c>
      <c r="C429" t="s">
        <v>366</v>
      </c>
      <c r="D429" t="s">
        <v>68</v>
      </c>
      <c r="E429" t="s">
        <v>37</v>
      </c>
      <c r="F429" t="s">
        <v>20</v>
      </c>
      <c r="G429">
        <v>13036</v>
      </c>
      <c r="H429">
        <v>1921</v>
      </c>
      <c r="I429">
        <v>812</v>
      </c>
      <c r="J429">
        <v>386</v>
      </c>
      <c r="K429">
        <v>787.61</v>
      </c>
      <c r="L429">
        <v>82357.210000000006</v>
      </c>
      <c r="M429">
        <v>285</v>
      </c>
      <c r="N429">
        <v>9</v>
      </c>
      <c r="O429" t="s">
        <v>21</v>
      </c>
    </row>
    <row r="430" spans="1:15" x14ac:dyDescent="0.25">
      <c r="A430" t="s">
        <v>60</v>
      </c>
      <c r="B430" t="s">
        <v>61</v>
      </c>
      <c r="C430" t="s">
        <v>366</v>
      </c>
      <c r="D430" t="s">
        <v>70</v>
      </c>
      <c r="E430" t="s">
        <v>64</v>
      </c>
      <c r="F430" t="s">
        <v>32</v>
      </c>
      <c r="G430">
        <v>38220</v>
      </c>
      <c r="H430">
        <v>1367</v>
      </c>
      <c r="I430">
        <v>750</v>
      </c>
      <c r="J430">
        <v>123</v>
      </c>
      <c r="K430">
        <v>2866.41</v>
      </c>
      <c r="L430">
        <v>26634.95</v>
      </c>
      <c r="M430">
        <v>77</v>
      </c>
      <c r="N430">
        <v>16</v>
      </c>
      <c r="O430" t="s">
        <v>43</v>
      </c>
    </row>
    <row r="431" spans="1:15" x14ac:dyDescent="0.25">
      <c r="A431" t="s">
        <v>33</v>
      </c>
      <c r="B431" t="s">
        <v>34</v>
      </c>
      <c r="C431" t="s">
        <v>366</v>
      </c>
      <c r="D431" t="s">
        <v>170</v>
      </c>
      <c r="E431" t="s">
        <v>37</v>
      </c>
      <c r="F431" t="s">
        <v>20</v>
      </c>
      <c r="G431">
        <v>49690</v>
      </c>
      <c r="H431">
        <v>2783</v>
      </c>
      <c r="I431">
        <v>931</v>
      </c>
      <c r="J431">
        <v>372</v>
      </c>
      <c r="K431">
        <v>9288.68</v>
      </c>
      <c r="L431">
        <v>106580.24</v>
      </c>
      <c r="M431">
        <v>280</v>
      </c>
      <c r="N431">
        <v>15</v>
      </c>
      <c r="O431" t="s">
        <v>21</v>
      </c>
    </row>
    <row r="432" spans="1:15" x14ac:dyDescent="0.25">
      <c r="A432" t="s">
        <v>33</v>
      </c>
      <c r="B432" t="s">
        <v>34</v>
      </c>
      <c r="C432" t="s">
        <v>366</v>
      </c>
      <c r="D432" t="s">
        <v>170</v>
      </c>
      <c r="E432" t="s">
        <v>37</v>
      </c>
      <c r="F432" t="s">
        <v>26</v>
      </c>
      <c r="G432">
        <v>49176</v>
      </c>
      <c r="H432">
        <v>2712</v>
      </c>
      <c r="I432">
        <v>1117</v>
      </c>
      <c r="J432">
        <v>256</v>
      </c>
      <c r="K432">
        <v>11510.88</v>
      </c>
      <c r="L432">
        <v>57792.2</v>
      </c>
      <c r="M432">
        <v>181</v>
      </c>
      <c r="N432">
        <v>21</v>
      </c>
      <c r="O432" t="s">
        <v>23</v>
      </c>
    </row>
    <row r="433" spans="1:15" x14ac:dyDescent="0.25">
      <c r="A433" t="s">
        <v>113</v>
      </c>
      <c r="B433" t="s">
        <v>114</v>
      </c>
      <c r="C433" t="s">
        <v>366</v>
      </c>
      <c r="D433" t="s">
        <v>170</v>
      </c>
      <c r="E433" t="s">
        <v>19</v>
      </c>
      <c r="F433" t="s">
        <v>26</v>
      </c>
      <c r="G433">
        <v>48980</v>
      </c>
      <c r="H433">
        <v>3004</v>
      </c>
      <c r="I433">
        <v>1267</v>
      </c>
      <c r="J433">
        <v>346</v>
      </c>
      <c r="K433">
        <v>10515.27</v>
      </c>
      <c r="L433">
        <v>82540.09</v>
      </c>
      <c r="M433">
        <v>242</v>
      </c>
      <c r="N433">
        <v>21</v>
      </c>
      <c r="O433" t="s">
        <v>21</v>
      </c>
    </row>
    <row r="434" spans="1:15" x14ac:dyDescent="0.25">
      <c r="A434" t="s">
        <v>38</v>
      </c>
      <c r="B434" t="s">
        <v>39</v>
      </c>
      <c r="C434" t="s">
        <v>366</v>
      </c>
      <c r="D434" t="s">
        <v>106</v>
      </c>
      <c r="E434" t="s">
        <v>42</v>
      </c>
      <c r="F434" t="s">
        <v>32</v>
      </c>
      <c r="G434">
        <v>14585</v>
      </c>
      <c r="H434">
        <v>721</v>
      </c>
      <c r="I434">
        <v>230</v>
      </c>
      <c r="J434">
        <v>70</v>
      </c>
      <c r="K434">
        <v>1959.77</v>
      </c>
      <c r="L434">
        <v>13492.23</v>
      </c>
      <c r="M434">
        <v>39</v>
      </c>
      <c r="N434">
        <v>26</v>
      </c>
      <c r="O434" t="s">
        <v>23</v>
      </c>
    </row>
    <row r="435" spans="1:15" x14ac:dyDescent="0.25">
      <c r="A435" t="s">
        <v>47</v>
      </c>
      <c r="B435" t="s">
        <v>48</v>
      </c>
      <c r="C435" t="s">
        <v>366</v>
      </c>
      <c r="D435" t="s">
        <v>106</v>
      </c>
      <c r="E435" t="s">
        <v>37</v>
      </c>
      <c r="F435" t="s">
        <v>55</v>
      </c>
      <c r="G435">
        <v>38443</v>
      </c>
      <c r="H435">
        <v>1586</v>
      </c>
      <c r="I435">
        <v>684</v>
      </c>
      <c r="J435">
        <v>126</v>
      </c>
      <c r="K435">
        <v>4928.8999999999996</v>
      </c>
      <c r="L435">
        <v>23842.15</v>
      </c>
      <c r="M435">
        <v>77</v>
      </c>
      <c r="N435">
        <v>16</v>
      </c>
      <c r="O435" t="s">
        <v>23</v>
      </c>
    </row>
    <row r="436" spans="1:15" x14ac:dyDescent="0.25">
      <c r="A436" t="s">
        <v>44</v>
      </c>
      <c r="B436" t="s">
        <v>45</v>
      </c>
      <c r="C436" t="s">
        <v>366</v>
      </c>
      <c r="D436" t="s">
        <v>25</v>
      </c>
      <c r="E436" t="s">
        <v>19</v>
      </c>
      <c r="F436" t="s">
        <v>51</v>
      </c>
      <c r="G436">
        <v>7668</v>
      </c>
      <c r="H436">
        <v>246</v>
      </c>
      <c r="I436">
        <v>128</v>
      </c>
      <c r="J436">
        <v>20</v>
      </c>
      <c r="K436">
        <v>2336.09</v>
      </c>
      <c r="L436">
        <v>11072.4</v>
      </c>
      <c r="M436">
        <v>10</v>
      </c>
      <c r="N436">
        <v>22</v>
      </c>
      <c r="O436" t="s">
        <v>43</v>
      </c>
    </row>
    <row r="437" spans="1:15" x14ac:dyDescent="0.25">
      <c r="A437" t="s">
        <v>52</v>
      </c>
      <c r="B437" t="s">
        <v>53</v>
      </c>
      <c r="C437" t="s">
        <v>366</v>
      </c>
      <c r="D437" t="s">
        <v>89</v>
      </c>
      <c r="E437" t="s">
        <v>37</v>
      </c>
      <c r="F437" t="s">
        <v>26</v>
      </c>
      <c r="G437">
        <v>33376</v>
      </c>
      <c r="H437">
        <v>2378</v>
      </c>
      <c r="I437">
        <v>814</v>
      </c>
      <c r="J437">
        <v>302</v>
      </c>
      <c r="K437">
        <v>1262.99</v>
      </c>
      <c r="L437">
        <v>104047.78</v>
      </c>
      <c r="M437">
        <v>254</v>
      </c>
      <c r="N437">
        <v>13</v>
      </c>
      <c r="O437" t="s">
        <v>21</v>
      </c>
    </row>
    <row r="438" spans="1:15" x14ac:dyDescent="0.25">
      <c r="A438" t="s">
        <v>76</v>
      </c>
      <c r="B438" t="s">
        <v>77</v>
      </c>
      <c r="C438" t="s">
        <v>366</v>
      </c>
      <c r="D438" t="s">
        <v>82</v>
      </c>
      <c r="E438" t="s">
        <v>42</v>
      </c>
      <c r="F438" t="s">
        <v>32</v>
      </c>
      <c r="G438">
        <v>87149</v>
      </c>
      <c r="H438">
        <v>1513</v>
      </c>
      <c r="I438">
        <v>727</v>
      </c>
      <c r="J438">
        <v>52</v>
      </c>
      <c r="K438">
        <v>2473.1</v>
      </c>
      <c r="L438">
        <v>11278.53</v>
      </c>
      <c r="M438">
        <v>30</v>
      </c>
      <c r="N438">
        <v>15</v>
      </c>
      <c r="O438" t="s">
        <v>21</v>
      </c>
    </row>
    <row r="439" spans="1:15" x14ac:dyDescent="0.25">
      <c r="A439" t="s">
        <v>76</v>
      </c>
      <c r="B439" t="s">
        <v>77</v>
      </c>
      <c r="C439" t="s">
        <v>366</v>
      </c>
      <c r="D439" t="s">
        <v>82</v>
      </c>
      <c r="E439" t="s">
        <v>42</v>
      </c>
      <c r="F439" t="s">
        <v>55</v>
      </c>
      <c r="G439">
        <v>57313</v>
      </c>
      <c r="H439">
        <v>1238</v>
      </c>
      <c r="I439">
        <v>627</v>
      </c>
      <c r="J439">
        <v>41</v>
      </c>
      <c r="K439">
        <v>2365.46</v>
      </c>
      <c r="L439">
        <v>6751.68</v>
      </c>
      <c r="M439">
        <v>20</v>
      </c>
      <c r="N439">
        <v>26</v>
      </c>
      <c r="O439" t="s">
        <v>23</v>
      </c>
    </row>
    <row r="440" spans="1:15" x14ac:dyDescent="0.25">
      <c r="A440" t="s">
        <v>178</v>
      </c>
      <c r="B440" t="s">
        <v>179</v>
      </c>
      <c r="C440" t="s">
        <v>611</v>
      </c>
      <c r="D440" t="s">
        <v>95</v>
      </c>
      <c r="E440" t="s">
        <v>64</v>
      </c>
      <c r="F440" t="s">
        <v>26</v>
      </c>
      <c r="G440">
        <v>99077</v>
      </c>
      <c r="H440">
        <v>1731</v>
      </c>
      <c r="I440">
        <v>797</v>
      </c>
      <c r="J440">
        <v>36</v>
      </c>
      <c r="K440">
        <v>6110.72</v>
      </c>
      <c r="L440">
        <v>6407.9</v>
      </c>
      <c r="M440">
        <v>16</v>
      </c>
      <c r="N440">
        <v>30</v>
      </c>
      <c r="O440" t="s">
        <v>21</v>
      </c>
    </row>
    <row r="441" spans="1:15" x14ac:dyDescent="0.25">
      <c r="A441" t="s">
        <v>178</v>
      </c>
      <c r="B441" t="s">
        <v>179</v>
      </c>
      <c r="C441" t="s">
        <v>611</v>
      </c>
      <c r="D441" t="s">
        <v>95</v>
      </c>
      <c r="E441" t="s">
        <v>64</v>
      </c>
      <c r="F441" t="s">
        <v>26</v>
      </c>
      <c r="G441">
        <v>35691</v>
      </c>
      <c r="H441">
        <v>600</v>
      </c>
      <c r="I441">
        <v>266</v>
      </c>
      <c r="J441">
        <v>17</v>
      </c>
      <c r="K441">
        <v>1492.84</v>
      </c>
      <c r="L441">
        <v>2712.45</v>
      </c>
      <c r="M441">
        <v>8</v>
      </c>
      <c r="N441">
        <v>10</v>
      </c>
      <c r="O441" t="s">
        <v>23</v>
      </c>
    </row>
    <row r="442" spans="1:15" x14ac:dyDescent="0.25">
      <c r="A442" t="s">
        <v>60</v>
      </c>
      <c r="B442" t="s">
        <v>61</v>
      </c>
      <c r="C442" t="s">
        <v>611</v>
      </c>
      <c r="D442" t="s">
        <v>70</v>
      </c>
      <c r="E442" t="s">
        <v>64</v>
      </c>
      <c r="F442" t="s">
        <v>26</v>
      </c>
      <c r="G442">
        <v>50942</v>
      </c>
      <c r="H442">
        <v>1342</v>
      </c>
      <c r="I442">
        <v>584</v>
      </c>
      <c r="J442">
        <v>115</v>
      </c>
      <c r="K442">
        <v>3771.81</v>
      </c>
      <c r="L442">
        <v>32154.16</v>
      </c>
      <c r="M442">
        <v>65</v>
      </c>
      <c r="N442">
        <v>22</v>
      </c>
      <c r="O442" t="s">
        <v>43</v>
      </c>
    </row>
    <row r="443" spans="1:15" x14ac:dyDescent="0.25">
      <c r="A443" t="s">
        <v>47</v>
      </c>
      <c r="B443" t="s">
        <v>48</v>
      </c>
      <c r="C443" t="s">
        <v>611</v>
      </c>
      <c r="D443" t="s">
        <v>106</v>
      </c>
      <c r="E443" t="s">
        <v>37</v>
      </c>
      <c r="F443" t="s">
        <v>32</v>
      </c>
      <c r="G443">
        <v>31375</v>
      </c>
      <c r="H443">
        <v>1181</v>
      </c>
      <c r="I443">
        <v>310</v>
      </c>
      <c r="J443">
        <v>84</v>
      </c>
      <c r="K443">
        <v>3335.68</v>
      </c>
      <c r="L443">
        <v>19234.02</v>
      </c>
      <c r="M443">
        <v>47</v>
      </c>
      <c r="N443">
        <v>28</v>
      </c>
      <c r="O443" t="s">
        <v>43</v>
      </c>
    </row>
    <row r="444" spans="1:15" x14ac:dyDescent="0.25">
      <c r="A444" t="s">
        <v>47</v>
      </c>
      <c r="B444" t="s">
        <v>48</v>
      </c>
      <c r="C444" t="s">
        <v>611</v>
      </c>
      <c r="D444" t="s">
        <v>106</v>
      </c>
      <c r="E444" t="s">
        <v>37</v>
      </c>
      <c r="F444" t="s">
        <v>51</v>
      </c>
      <c r="G444">
        <v>54446</v>
      </c>
      <c r="H444">
        <v>1839</v>
      </c>
      <c r="I444">
        <v>714</v>
      </c>
      <c r="J444">
        <v>153</v>
      </c>
      <c r="K444">
        <v>3549.54</v>
      </c>
      <c r="L444">
        <v>31522.05</v>
      </c>
      <c r="M444">
        <v>105</v>
      </c>
      <c r="N444">
        <v>14</v>
      </c>
      <c r="O444" t="s">
        <v>21</v>
      </c>
    </row>
    <row r="445" spans="1:15" x14ac:dyDescent="0.25">
      <c r="A445" t="s">
        <v>52</v>
      </c>
      <c r="B445" t="s">
        <v>53</v>
      </c>
      <c r="C445" t="s">
        <v>611</v>
      </c>
      <c r="D445" t="s">
        <v>89</v>
      </c>
      <c r="E445" t="s">
        <v>37</v>
      </c>
      <c r="F445" t="s">
        <v>20</v>
      </c>
      <c r="G445">
        <v>59881</v>
      </c>
      <c r="H445">
        <v>2759</v>
      </c>
      <c r="I445">
        <v>1077</v>
      </c>
      <c r="J445">
        <v>279</v>
      </c>
      <c r="K445">
        <v>1224.25</v>
      </c>
      <c r="L445">
        <v>69842.899999999994</v>
      </c>
      <c r="M445">
        <v>230</v>
      </c>
      <c r="N445">
        <v>21</v>
      </c>
      <c r="O445" t="s">
        <v>23</v>
      </c>
    </row>
    <row r="446" spans="1:15" x14ac:dyDescent="0.25">
      <c r="A446" t="s">
        <v>92</v>
      </c>
      <c r="B446" t="s">
        <v>93</v>
      </c>
      <c r="C446" t="s">
        <v>148</v>
      </c>
      <c r="D446" t="s">
        <v>95</v>
      </c>
      <c r="E446" t="s">
        <v>31</v>
      </c>
      <c r="F446" t="s">
        <v>55</v>
      </c>
      <c r="G446">
        <v>93127</v>
      </c>
      <c r="H446">
        <v>1116</v>
      </c>
      <c r="I446">
        <v>568</v>
      </c>
      <c r="J446">
        <v>26</v>
      </c>
      <c r="K446">
        <v>4138.8900000000003</v>
      </c>
      <c r="L446">
        <v>4074.27</v>
      </c>
      <c r="M446">
        <v>12</v>
      </c>
      <c r="N446">
        <v>22</v>
      </c>
      <c r="O446" t="s">
        <v>43</v>
      </c>
    </row>
    <row r="447" spans="1:15" x14ac:dyDescent="0.25">
      <c r="A447" t="s">
        <v>92</v>
      </c>
      <c r="B447" t="s">
        <v>93</v>
      </c>
      <c r="C447" t="s">
        <v>148</v>
      </c>
      <c r="D447" t="s">
        <v>95</v>
      </c>
      <c r="E447" t="s">
        <v>31</v>
      </c>
      <c r="F447" t="s">
        <v>20</v>
      </c>
      <c r="G447">
        <v>52974</v>
      </c>
      <c r="H447">
        <v>348</v>
      </c>
      <c r="I447">
        <v>132</v>
      </c>
      <c r="J447">
        <v>5</v>
      </c>
      <c r="K447">
        <v>945.86</v>
      </c>
      <c r="L447">
        <v>565.1</v>
      </c>
      <c r="M447">
        <v>2</v>
      </c>
      <c r="N447">
        <v>17</v>
      </c>
      <c r="O447" t="s">
        <v>21</v>
      </c>
    </row>
    <row r="448" spans="1:15" x14ac:dyDescent="0.25">
      <c r="A448" t="s">
        <v>178</v>
      </c>
      <c r="B448" t="s">
        <v>179</v>
      </c>
      <c r="C448" t="s">
        <v>148</v>
      </c>
      <c r="D448" t="s">
        <v>95</v>
      </c>
      <c r="E448" t="s">
        <v>64</v>
      </c>
      <c r="F448" t="s">
        <v>20</v>
      </c>
      <c r="G448">
        <v>94439</v>
      </c>
      <c r="H448">
        <v>1539</v>
      </c>
      <c r="I448">
        <v>716</v>
      </c>
      <c r="J448">
        <v>49</v>
      </c>
      <c r="K448">
        <v>5119.79</v>
      </c>
      <c r="L448">
        <v>5996.7</v>
      </c>
      <c r="M448">
        <v>22</v>
      </c>
      <c r="N448">
        <v>13</v>
      </c>
      <c r="O448" t="s">
        <v>23</v>
      </c>
    </row>
    <row r="449" spans="1:15" x14ac:dyDescent="0.25">
      <c r="A449" t="s">
        <v>178</v>
      </c>
      <c r="B449" t="s">
        <v>179</v>
      </c>
      <c r="C449" t="s">
        <v>148</v>
      </c>
      <c r="D449" t="s">
        <v>95</v>
      </c>
      <c r="E449" t="s">
        <v>64</v>
      </c>
      <c r="F449" t="s">
        <v>26</v>
      </c>
      <c r="G449">
        <v>66453</v>
      </c>
      <c r="H449">
        <v>889</v>
      </c>
      <c r="I449">
        <v>413</v>
      </c>
      <c r="J449">
        <v>16</v>
      </c>
      <c r="K449">
        <v>2782.25</v>
      </c>
      <c r="L449">
        <v>1987.02</v>
      </c>
      <c r="M449">
        <v>6</v>
      </c>
      <c r="N449">
        <v>21</v>
      </c>
      <c r="O449" t="s">
        <v>21</v>
      </c>
    </row>
    <row r="450" spans="1:15" x14ac:dyDescent="0.25">
      <c r="A450" t="s">
        <v>65</v>
      </c>
      <c r="B450" t="s">
        <v>66</v>
      </c>
      <c r="C450" t="s">
        <v>148</v>
      </c>
      <c r="D450" t="s">
        <v>68</v>
      </c>
      <c r="E450" t="s">
        <v>37</v>
      </c>
      <c r="F450" t="s">
        <v>51</v>
      </c>
      <c r="G450">
        <v>22790</v>
      </c>
      <c r="H450">
        <v>3377</v>
      </c>
      <c r="I450">
        <v>1023</v>
      </c>
      <c r="J450">
        <v>547</v>
      </c>
      <c r="K450">
        <v>1735.62</v>
      </c>
      <c r="L450">
        <v>151541.97</v>
      </c>
      <c r="M450">
        <v>389</v>
      </c>
      <c r="N450">
        <v>28</v>
      </c>
      <c r="O450" t="s">
        <v>21</v>
      </c>
    </row>
    <row r="451" spans="1:15" x14ac:dyDescent="0.25">
      <c r="A451" t="s">
        <v>33</v>
      </c>
      <c r="B451" t="s">
        <v>34</v>
      </c>
      <c r="C451" t="s">
        <v>148</v>
      </c>
      <c r="D451" t="s">
        <v>170</v>
      </c>
      <c r="E451" t="s">
        <v>37</v>
      </c>
      <c r="F451" t="s">
        <v>26</v>
      </c>
      <c r="G451">
        <v>26111</v>
      </c>
      <c r="H451">
        <v>1125</v>
      </c>
      <c r="I451">
        <v>415</v>
      </c>
      <c r="J451">
        <v>107</v>
      </c>
      <c r="K451">
        <v>2945.48</v>
      </c>
      <c r="L451">
        <v>35746.410000000003</v>
      </c>
      <c r="M451">
        <v>66</v>
      </c>
      <c r="N451">
        <v>13</v>
      </c>
      <c r="O451" t="s">
        <v>23</v>
      </c>
    </row>
    <row r="452" spans="1:15" x14ac:dyDescent="0.25">
      <c r="A452" t="s">
        <v>113</v>
      </c>
      <c r="B452" t="s">
        <v>114</v>
      </c>
      <c r="C452" t="s">
        <v>148</v>
      </c>
      <c r="D452" t="s">
        <v>170</v>
      </c>
      <c r="E452" t="s">
        <v>19</v>
      </c>
      <c r="F452" t="s">
        <v>26</v>
      </c>
      <c r="G452">
        <v>44523</v>
      </c>
      <c r="H452">
        <v>2860</v>
      </c>
      <c r="I452">
        <v>860</v>
      </c>
      <c r="J452">
        <v>304</v>
      </c>
      <c r="K452">
        <v>10363.82</v>
      </c>
      <c r="L452">
        <v>87397.97</v>
      </c>
      <c r="M452">
        <v>218</v>
      </c>
      <c r="N452">
        <v>7</v>
      </c>
      <c r="O452" t="s">
        <v>21</v>
      </c>
    </row>
    <row r="453" spans="1:15" x14ac:dyDescent="0.25">
      <c r="A453" t="s">
        <v>27</v>
      </c>
      <c r="B453" t="s">
        <v>28</v>
      </c>
      <c r="C453" t="s">
        <v>148</v>
      </c>
      <c r="D453" t="s">
        <v>89</v>
      </c>
      <c r="E453" t="s">
        <v>31</v>
      </c>
      <c r="F453" t="s">
        <v>20</v>
      </c>
      <c r="G453">
        <v>34969</v>
      </c>
      <c r="H453">
        <v>2748</v>
      </c>
      <c r="I453">
        <v>1339</v>
      </c>
      <c r="J453">
        <v>434</v>
      </c>
      <c r="K453">
        <v>669.04</v>
      </c>
      <c r="L453">
        <v>122508.75</v>
      </c>
      <c r="M453">
        <v>339</v>
      </c>
      <c r="N453">
        <v>24</v>
      </c>
      <c r="O453" t="s">
        <v>43</v>
      </c>
    </row>
    <row r="454" spans="1:15" x14ac:dyDescent="0.25">
      <c r="A454" t="s">
        <v>92</v>
      </c>
      <c r="B454" t="s">
        <v>93</v>
      </c>
      <c r="C454" t="s">
        <v>471</v>
      </c>
      <c r="D454" t="s">
        <v>95</v>
      </c>
      <c r="E454" t="s">
        <v>31</v>
      </c>
      <c r="F454" t="s">
        <v>26</v>
      </c>
      <c r="G454">
        <v>79768</v>
      </c>
      <c r="H454">
        <v>1226</v>
      </c>
      <c r="I454">
        <v>623</v>
      </c>
      <c r="J454">
        <v>20</v>
      </c>
      <c r="K454">
        <v>2216.4299999999998</v>
      </c>
      <c r="L454">
        <v>2978.06</v>
      </c>
      <c r="M454">
        <v>10</v>
      </c>
      <c r="N454">
        <v>8</v>
      </c>
      <c r="O454" t="s">
        <v>43</v>
      </c>
    </row>
    <row r="455" spans="1:15" x14ac:dyDescent="0.25">
      <c r="A455" t="s">
        <v>72</v>
      </c>
      <c r="B455" t="s">
        <v>73</v>
      </c>
      <c r="C455" t="s">
        <v>471</v>
      </c>
      <c r="D455" t="s">
        <v>70</v>
      </c>
      <c r="E455" t="s">
        <v>31</v>
      </c>
      <c r="F455" t="s">
        <v>32</v>
      </c>
      <c r="G455">
        <v>16892</v>
      </c>
      <c r="H455">
        <v>456</v>
      </c>
      <c r="I455">
        <v>195</v>
      </c>
      <c r="J455">
        <v>42</v>
      </c>
      <c r="K455">
        <v>1327.96</v>
      </c>
      <c r="L455">
        <v>9467.0300000000007</v>
      </c>
      <c r="M455">
        <v>31</v>
      </c>
      <c r="N455">
        <v>11</v>
      </c>
      <c r="O455" t="s">
        <v>23</v>
      </c>
    </row>
    <row r="456" spans="1:15" x14ac:dyDescent="0.25">
      <c r="A456" t="s">
        <v>72</v>
      </c>
      <c r="B456" t="s">
        <v>73</v>
      </c>
      <c r="C456" t="s">
        <v>471</v>
      </c>
      <c r="D456" t="s">
        <v>70</v>
      </c>
      <c r="E456" t="s">
        <v>31</v>
      </c>
      <c r="F456" t="s">
        <v>32</v>
      </c>
      <c r="G456">
        <v>38993</v>
      </c>
      <c r="H456">
        <v>1578</v>
      </c>
      <c r="I456">
        <v>440</v>
      </c>
      <c r="J456">
        <v>127</v>
      </c>
      <c r="K456">
        <v>2942.33</v>
      </c>
      <c r="L456">
        <v>32103.59</v>
      </c>
      <c r="M456">
        <v>93</v>
      </c>
      <c r="N456">
        <v>12</v>
      </c>
      <c r="O456" t="s">
        <v>23</v>
      </c>
    </row>
    <row r="457" spans="1:15" x14ac:dyDescent="0.25">
      <c r="A457" t="s">
        <v>113</v>
      </c>
      <c r="B457" t="s">
        <v>114</v>
      </c>
      <c r="C457" t="s">
        <v>471</v>
      </c>
      <c r="D457" t="s">
        <v>170</v>
      </c>
      <c r="E457" t="s">
        <v>19</v>
      </c>
      <c r="F457" t="s">
        <v>20</v>
      </c>
      <c r="G457">
        <v>16676</v>
      </c>
      <c r="H457">
        <v>995</v>
      </c>
      <c r="I457">
        <v>520</v>
      </c>
      <c r="J457">
        <v>85</v>
      </c>
      <c r="K457">
        <v>2571.02</v>
      </c>
      <c r="L457">
        <v>25660.68</v>
      </c>
      <c r="M457">
        <v>69</v>
      </c>
      <c r="N457">
        <v>26</v>
      </c>
      <c r="O457" t="s">
        <v>23</v>
      </c>
    </row>
    <row r="458" spans="1:15" x14ac:dyDescent="0.25">
      <c r="A458" t="s">
        <v>44</v>
      </c>
      <c r="B458" t="s">
        <v>45</v>
      </c>
      <c r="C458" t="s">
        <v>471</v>
      </c>
      <c r="D458" t="s">
        <v>25</v>
      </c>
      <c r="E458" t="s">
        <v>19</v>
      </c>
      <c r="F458" t="s">
        <v>20</v>
      </c>
      <c r="G458">
        <v>24039</v>
      </c>
      <c r="H458">
        <v>744</v>
      </c>
      <c r="I458">
        <v>196</v>
      </c>
      <c r="J458">
        <v>81</v>
      </c>
      <c r="K458">
        <v>7457.9</v>
      </c>
      <c r="L458">
        <v>46125.24</v>
      </c>
      <c r="M458">
        <v>38</v>
      </c>
      <c r="N458">
        <v>21</v>
      </c>
      <c r="O458" t="s">
        <v>43</v>
      </c>
    </row>
    <row r="459" spans="1:15" x14ac:dyDescent="0.25">
      <c r="A459" t="s">
        <v>27</v>
      </c>
      <c r="B459" t="s">
        <v>28</v>
      </c>
      <c r="C459" t="s">
        <v>471</v>
      </c>
      <c r="D459" t="s">
        <v>89</v>
      </c>
      <c r="E459" t="s">
        <v>31</v>
      </c>
      <c r="F459" t="s">
        <v>55</v>
      </c>
      <c r="G459">
        <v>31521</v>
      </c>
      <c r="H459">
        <v>2281</v>
      </c>
      <c r="I459">
        <v>1117</v>
      </c>
      <c r="J459">
        <v>312</v>
      </c>
      <c r="K459">
        <v>1147.56</v>
      </c>
      <c r="L459">
        <v>107488.03</v>
      </c>
      <c r="M459">
        <v>241</v>
      </c>
      <c r="N459">
        <v>16</v>
      </c>
      <c r="O459" t="s">
        <v>21</v>
      </c>
    </row>
    <row r="460" spans="1:15" x14ac:dyDescent="0.25">
      <c r="A460" t="s">
        <v>52</v>
      </c>
      <c r="B460" t="s">
        <v>53</v>
      </c>
      <c r="C460" t="s">
        <v>471</v>
      </c>
      <c r="D460" t="s">
        <v>89</v>
      </c>
      <c r="E460" t="s">
        <v>37</v>
      </c>
      <c r="F460" t="s">
        <v>32</v>
      </c>
      <c r="G460">
        <v>30032</v>
      </c>
      <c r="H460">
        <v>1684</v>
      </c>
      <c r="I460">
        <v>436</v>
      </c>
      <c r="J460">
        <v>222</v>
      </c>
      <c r="K460">
        <v>576.25</v>
      </c>
      <c r="L460">
        <v>91080.58</v>
      </c>
      <c r="M460">
        <v>159</v>
      </c>
      <c r="N460">
        <v>20</v>
      </c>
      <c r="O460" t="s">
        <v>43</v>
      </c>
    </row>
    <row r="461" spans="1:15" x14ac:dyDescent="0.25">
      <c r="A461" t="s">
        <v>129</v>
      </c>
      <c r="B461" t="s">
        <v>130</v>
      </c>
      <c r="C461" t="s">
        <v>471</v>
      </c>
      <c r="D461" t="s">
        <v>82</v>
      </c>
      <c r="E461" t="s">
        <v>31</v>
      </c>
      <c r="F461" t="s">
        <v>20</v>
      </c>
      <c r="G461">
        <v>71312</v>
      </c>
      <c r="H461">
        <v>914</v>
      </c>
      <c r="I461">
        <v>392</v>
      </c>
      <c r="J461">
        <v>31</v>
      </c>
      <c r="K461">
        <v>2060.5500000000002</v>
      </c>
      <c r="L461">
        <v>6330.2</v>
      </c>
      <c r="M461">
        <v>15</v>
      </c>
      <c r="N461">
        <v>12</v>
      </c>
      <c r="O461" t="s">
        <v>23</v>
      </c>
    </row>
    <row r="462" spans="1:15" x14ac:dyDescent="0.25">
      <c r="A462" t="s">
        <v>76</v>
      </c>
      <c r="B462" t="s">
        <v>77</v>
      </c>
      <c r="C462" t="s">
        <v>471</v>
      </c>
      <c r="D462" t="s">
        <v>82</v>
      </c>
      <c r="E462" t="s">
        <v>42</v>
      </c>
      <c r="F462" t="s">
        <v>26</v>
      </c>
      <c r="G462">
        <v>80706</v>
      </c>
      <c r="H462">
        <v>982</v>
      </c>
      <c r="I462">
        <v>306</v>
      </c>
      <c r="J462">
        <v>64</v>
      </c>
      <c r="K462">
        <v>2050.0300000000002</v>
      </c>
      <c r="L462">
        <v>10632.97</v>
      </c>
      <c r="M462">
        <v>36</v>
      </c>
      <c r="N462">
        <v>11</v>
      </c>
      <c r="O462" t="s">
        <v>43</v>
      </c>
    </row>
    <row r="463" spans="1:15" x14ac:dyDescent="0.25">
      <c r="A463" t="s">
        <v>92</v>
      </c>
      <c r="B463" t="s">
        <v>93</v>
      </c>
      <c r="C463" t="s">
        <v>185</v>
      </c>
      <c r="D463" t="s">
        <v>95</v>
      </c>
      <c r="E463" t="s">
        <v>31</v>
      </c>
      <c r="F463" t="s">
        <v>51</v>
      </c>
      <c r="G463">
        <v>34201</v>
      </c>
      <c r="H463">
        <v>578</v>
      </c>
      <c r="I463">
        <v>199</v>
      </c>
      <c r="J463">
        <v>19</v>
      </c>
      <c r="K463">
        <v>2106.8000000000002</v>
      </c>
      <c r="L463">
        <v>2393.1999999999998</v>
      </c>
      <c r="M463">
        <v>7</v>
      </c>
      <c r="N463">
        <v>30</v>
      </c>
      <c r="O463" t="s">
        <v>43</v>
      </c>
    </row>
    <row r="464" spans="1:15" x14ac:dyDescent="0.25">
      <c r="A464" t="s">
        <v>178</v>
      </c>
      <c r="B464" t="s">
        <v>179</v>
      </c>
      <c r="C464" t="s">
        <v>185</v>
      </c>
      <c r="D464" t="s">
        <v>95</v>
      </c>
      <c r="E464" t="s">
        <v>64</v>
      </c>
      <c r="F464" t="s">
        <v>55</v>
      </c>
      <c r="G464">
        <v>98258</v>
      </c>
      <c r="H464">
        <v>610</v>
      </c>
      <c r="I464">
        <v>306</v>
      </c>
      <c r="J464">
        <v>16</v>
      </c>
      <c r="K464">
        <v>1872.54</v>
      </c>
      <c r="L464">
        <v>2697.5</v>
      </c>
      <c r="M464">
        <v>8</v>
      </c>
      <c r="N464">
        <v>14</v>
      </c>
      <c r="O464" t="s">
        <v>23</v>
      </c>
    </row>
    <row r="465" spans="1:15" x14ac:dyDescent="0.25">
      <c r="A465" t="s">
        <v>98</v>
      </c>
      <c r="B465" t="s">
        <v>99</v>
      </c>
      <c r="C465" t="s">
        <v>185</v>
      </c>
      <c r="D465" t="s">
        <v>68</v>
      </c>
      <c r="E465" t="s">
        <v>42</v>
      </c>
      <c r="F465" t="s">
        <v>55</v>
      </c>
      <c r="G465">
        <v>13583</v>
      </c>
      <c r="H465">
        <v>1132</v>
      </c>
      <c r="I465">
        <v>463</v>
      </c>
      <c r="J465">
        <v>139</v>
      </c>
      <c r="K465">
        <v>645.74</v>
      </c>
      <c r="L465">
        <v>29707.94</v>
      </c>
      <c r="M465">
        <v>102</v>
      </c>
      <c r="N465">
        <v>19</v>
      </c>
      <c r="O465" t="s">
        <v>23</v>
      </c>
    </row>
    <row r="466" spans="1:15" x14ac:dyDescent="0.25">
      <c r="A466" t="s">
        <v>65</v>
      </c>
      <c r="B466" t="s">
        <v>66</v>
      </c>
      <c r="C466" t="s">
        <v>185</v>
      </c>
      <c r="D466" t="s">
        <v>68</v>
      </c>
      <c r="E466" t="s">
        <v>37</v>
      </c>
      <c r="F466" t="s">
        <v>55</v>
      </c>
      <c r="G466">
        <v>24403</v>
      </c>
      <c r="H466">
        <v>2918</v>
      </c>
      <c r="I466">
        <v>967</v>
      </c>
      <c r="J466">
        <v>634</v>
      </c>
      <c r="K466">
        <v>2324.8000000000002</v>
      </c>
      <c r="L466">
        <v>141128.23000000001</v>
      </c>
      <c r="M466">
        <v>483</v>
      </c>
      <c r="N466">
        <v>16</v>
      </c>
      <c r="O466" t="s">
        <v>43</v>
      </c>
    </row>
    <row r="467" spans="1:15" x14ac:dyDescent="0.25">
      <c r="A467" t="s">
        <v>65</v>
      </c>
      <c r="B467" t="s">
        <v>66</v>
      </c>
      <c r="C467" t="s">
        <v>185</v>
      </c>
      <c r="D467" t="s">
        <v>68</v>
      </c>
      <c r="E467" t="s">
        <v>37</v>
      </c>
      <c r="F467" t="s">
        <v>55</v>
      </c>
      <c r="G467">
        <v>27490</v>
      </c>
      <c r="H467">
        <v>2781</v>
      </c>
      <c r="I467">
        <v>1518</v>
      </c>
      <c r="J467">
        <v>524</v>
      </c>
      <c r="K467">
        <v>834.87</v>
      </c>
      <c r="L467">
        <v>163447.54</v>
      </c>
      <c r="M467">
        <v>414</v>
      </c>
      <c r="N467">
        <v>23</v>
      </c>
      <c r="O467" t="s">
        <v>23</v>
      </c>
    </row>
    <row r="468" spans="1:15" x14ac:dyDescent="0.25">
      <c r="A468" t="s">
        <v>60</v>
      </c>
      <c r="B468" t="s">
        <v>61</v>
      </c>
      <c r="C468" t="s">
        <v>185</v>
      </c>
      <c r="D468" t="s">
        <v>70</v>
      </c>
      <c r="E468" t="s">
        <v>64</v>
      </c>
      <c r="F468" t="s">
        <v>20</v>
      </c>
      <c r="G468">
        <v>59485</v>
      </c>
      <c r="H468">
        <v>2297</v>
      </c>
      <c r="I468">
        <v>1201</v>
      </c>
      <c r="J468">
        <v>251</v>
      </c>
      <c r="K468">
        <v>7008.29</v>
      </c>
      <c r="L468">
        <v>67169.929999999993</v>
      </c>
      <c r="M468">
        <v>146</v>
      </c>
      <c r="N468">
        <v>27</v>
      </c>
      <c r="O468" t="s">
        <v>21</v>
      </c>
    </row>
    <row r="469" spans="1:15" x14ac:dyDescent="0.25">
      <c r="A469" t="s">
        <v>72</v>
      </c>
      <c r="B469" t="s">
        <v>73</v>
      </c>
      <c r="C469" t="s">
        <v>185</v>
      </c>
      <c r="D469" t="s">
        <v>70</v>
      </c>
      <c r="E469" t="s">
        <v>31</v>
      </c>
      <c r="F469" t="s">
        <v>55</v>
      </c>
      <c r="G469">
        <v>16804</v>
      </c>
      <c r="H469">
        <v>467</v>
      </c>
      <c r="I469">
        <v>121</v>
      </c>
      <c r="J469">
        <v>33</v>
      </c>
      <c r="K469">
        <v>1316.62</v>
      </c>
      <c r="L469">
        <v>7925.39</v>
      </c>
      <c r="M469">
        <v>22</v>
      </c>
      <c r="N469">
        <v>25</v>
      </c>
      <c r="O469" t="s">
        <v>43</v>
      </c>
    </row>
    <row r="470" spans="1:15" x14ac:dyDescent="0.25">
      <c r="A470" t="s">
        <v>33</v>
      </c>
      <c r="B470" t="s">
        <v>34</v>
      </c>
      <c r="C470" t="s">
        <v>185</v>
      </c>
      <c r="D470" t="s">
        <v>170</v>
      </c>
      <c r="E470" t="s">
        <v>37</v>
      </c>
      <c r="F470" t="s">
        <v>51</v>
      </c>
      <c r="G470">
        <v>46441</v>
      </c>
      <c r="H470">
        <v>2864</v>
      </c>
      <c r="I470">
        <v>933</v>
      </c>
      <c r="J470">
        <v>312</v>
      </c>
      <c r="K470">
        <v>11878.14</v>
      </c>
      <c r="L470">
        <v>88588.32</v>
      </c>
      <c r="M470">
        <v>262</v>
      </c>
      <c r="N470">
        <v>27</v>
      </c>
      <c r="O470" t="s">
        <v>23</v>
      </c>
    </row>
    <row r="471" spans="1:15" x14ac:dyDescent="0.25">
      <c r="A471" t="s">
        <v>113</v>
      </c>
      <c r="B471" t="s">
        <v>114</v>
      </c>
      <c r="C471" t="s">
        <v>185</v>
      </c>
      <c r="D471" t="s">
        <v>170</v>
      </c>
      <c r="E471" t="s">
        <v>19</v>
      </c>
      <c r="F471" t="s">
        <v>20</v>
      </c>
      <c r="G471">
        <v>30522</v>
      </c>
      <c r="H471">
        <v>1177</v>
      </c>
      <c r="I471">
        <v>593</v>
      </c>
      <c r="J471">
        <v>119</v>
      </c>
      <c r="K471">
        <v>3368.82</v>
      </c>
      <c r="L471">
        <v>38576.11</v>
      </c>
      <c r="M471">
        <v>73</v>
      </c>
      <c r="N471">
        <v>19</v>
      </c>
      <c r="O471" t="s">
        <v>21</v>
      </c>
    </row>
    <row r="472" spans="1:15" x14ac:dyDescent="0.25">
      <c r="A472" t="s">
        <v>47</v>
      </c>
      <c r="B472" t="s">
        <v>48</v>
      </c>
      <c r="C472" t="s">
        <v>185</v>
      </c>
      <c r="D472" t="s">
        <v>106</v>
      </c>
      <c r="E472" t="s">
        <v>37</v>
      </c>
      <c r="F472" t="s">
        <v>20</v>
      </c>
      <c r="G472">
        <v>48834</v>
      </c>
      <c r="H472">
        <v>2230</v>
      </c>
      <c r="I472">
        <v>885</v>
      </c>
      <c r="J472">
        <v>215</v>
      </c>
      <c r="K472">
        <v>6382.14</v>
      </c>
      <c r="L472">
        <v>42893.87</v>
      </c>
      <c r="M472">
        <v>125</v>
      </c>
      <c r="N472">
        <v>17</v>
      </c>
      <c r="O472" t="s">
        <v>21</v>
      </c>
    </row>
    <row r="473" spans="1:15" x14ac:dyDescent="0.25">
      <c r="A473" t="s">
        <v>15</v>
      </c>
      <c r="B473" t="s">
        <v>16</v>
      </c>
      <c r="C473" t="s">
        <v>185</v>
      </c>
      <c r="D473" t="s">
        <v>25</v>
      </c>
      <c r="E473" t="s">
        <v>19</v>
      </c>
      <c r="F473" t="s">
        <v>20</v>
      </c>
      <c r="G473">
        <v>17044</v>
      </c>
      <c r="H473">
        <v>294</v>
      </c>
      <c r="I473">
        <v>141</v>
      </c>
      <c r="J473">
        <v>24</v>
      </c>
      <c r="K473">
        <v>2173.5</v>
      </c>
      <c r="L473">
        <v>13889.61</v>
      </c>
      <c r="M473">
        <v>12</v>
      </c>
      <c r="N473">
        <v>24</v>
      </c>
      <c r="O473" t="s">
        <v>23</v>
      </c>
    </row>
    <row r="474" spans="1:15" x14ac:dyDescent="0.25">
      <c r="A474" t="s">
        <v>44</v>
      </c>
      <c r="B474" t="s">
        <v>45</v>
      </c>
      <c r="C474" t="s">
        <v>185</v>
      </c>
      <c r="D474" t="s">
        <v>25</v>
      </c>
      <c r="E474" t="s">
        <v>19</v>
      </c>
      <c r="F474" t="s">
        <v>51</v>
      </c>
      <c r="G474">
        <v>13574</v>
      </c>
      <c r="H474">
        <v>292</v>
      </c>
      <c r="I474">
        <v>77</v>
      </c>
      <c r="J474">
        <v>23</v>
      </c>
      <c r="K474">
        <v>2798.53</v>
      </c>
      <c r="L474">
        <v>15945.26</v>
      </c>
      <c r="M474">
        <v>13</v>
      </c>
      <c r="N474">
        <v>14</v>
      </c>
      <c r="O474" t="s">
        <v>43</v>
      </c>
    </row>
    <row r="475" spans="1:15" x14ac:dyDescent="0.25">
      <c r="A475" t="s">
        <v>129</v>
      </c>
      <c r="B475" t="s">
        <v>130</v>
      </c>
      <c r="C475" t="s">
        <v>185</v>
      </c>
      <c r="D475" t="s">
        <v>82</v>
      </c>
      <c r="E475" t="s">
        <v>31</v>
      </c>
      <c r="F475" t="s">
        <v>26</v>
      </c>
      <c r="G475">
        <v>84557</v>
      </c>
      <c r="H475">
        <v>1731</v>
      </c>
      <c r="I475">
        <v>913</v>
      </c>
      <c r="J475">
        <v>71</v>
      </c>
      <c r="K475">
        <v>3874.7</v>
      </c>
      <c r="L475">
        <v>10869.88</v>
      </c>
      <c r="M475">
        <v>44</v>
      </c>
      <c r="N475">
        <v>15</v>
      </c>
      <c r="O475" t="s">
        <v>21</v>
      </c>
    </row>
    <row r="476" spans="1:15" x14ac:dyDescent="0.25">
      <c r="A476" t="s">
        <v>92</v>
      </c>
      <c r="B476" t="s">
        <v>93</v>
      </c>
      <c r="C476" t="s">
        <v>584</v>
      </c>
      <c r="D476" t="s">
        <v>95</v>
      </c>
      <c r="E476" t="s">
        <v>31</v>
      </c>
      <c r="F476" t="s">
        <v>32</v>
      </c>
      <c r="G476">
        <v>65819</v>
      </c>
      <c r="H476">
        <v>404</v>
      </c>
      <c r="I476">
        <v>165</v>
      </c>
      <c r="J476">
        <v>14</v>
      </c>
      <c r="K476">
        <v>1460.77</v>
      </c>
      <c r="L476">
        <v>2590.2199999999998</v>
      </c>
      <c r="M476">
        <v>5</v>
      </c>
      <c r="N476">
        <v>11</v>
      </c>
      <c r="O476" t="s">
        <v>21</v>
      </c>
    </row>
    <row r="477" spans="1:15" x14ac:dyDescent="0.25">
      <c r="A477" t="s">
        <v>92</v>
      </c>
      <c r="B477" t="s">
        <v>93</v>
      </c>
      <c r="C477" t="s">
        <v>584</v>
      </c>
      <c r="D477" t="s">
        <v>95</v>
      </c>
      <c r="E477" t="s">
        <v>31</v>
      </c>
      <c r="F477" t="s">
        <v>51</v>
      </c>
      <c r="G477">
        <v>42249</v>
      </c>
      <c r="H477">
        <v>357</v>
      </c>
      <c r="I477">
        <v>169</v>
      </c>
      <c r="J477">
        <v>11</v>
      </c>
      <c r="K477">
        <v>1068.93</v>
      </c>
      <c r="L477">
        <v>1363.97</v>
      </c>
      <c r="M477">
        <v>4</v>
      </c>
      <c r="N477">
        <v>27</v>
      </c>
      <c r="O477" t="s">
        <v>43</v>
      </c>
    </row>
    <row r="478" spans="1:15" x14ac:dyDescent="0.25">
      <c r="A478" t="s">
        <v>33</v>
      </c>
      <c r="B478" t="s">
        <v>34</v>
      </c>
      <c r="C478" t="s">
        <v>584</v>
      </c>
      <c r="D478" t="s">
        <v>170</v>
      </c>
      <c r="E478" t="s">
        <v>37</v>
      </c>
      <c r="F478" t="s">
        <v>32</v>
      </c>
      <c r="G478">
        <v>30163</v>
      </c>
      <c r="H478">
        <v>1776</v>
      </c>
      <c r="I478">
        <v>959</v>
      </c>
      <c r="J478">
        <v>215</v>
      </c>
      <c r="K478">
        <v>7016.35</v>
      </c>
      <c r="L478">
        <v>48044.79</v>
      </c>
      <c r="M478">
        <v>154</v>
      </c>
      <c r="N478">
        <v>25</v>
      </c>
      <c r="O478" t="s">
        <v>21</v>
      </c>
    </row>
    <row r="479" spans="1:15" x14ac:dyDescent="0.25">
      <c r="A479" t="s">
        <v>33</v>
      </c>
      <c r="B479" t="s">
        <v>34</v>
      </c>
      <c r="C479" t="s">
        <v>584</v>
      </c>
      <c r="D479" t="s">
        <v>170</v>
      </c>
      <c r="E479" t="s">
        <v>37</v>
      </c>
      <c r="F479" t="s">
        <v>32</v>
      </c>
      <c r="G479">
        <v>14917</v>
      </c>
      <c r="H479">
        <v>640</v>
      </c>
      <c r="I479">
        <v>337</v>
      </c>
      <c r="J479">
        <v>81</v>
      </c>
      <c r="K479">
        <v>2480.54</v>
      </c>
      <c r="L479">
        <v>21816.73</v>
      </c>
      <c r="M479">
        <v>62</v>
      </c>
      <c r="N479">
        <v>16</v>
      </c>
      <c r="O479" t="s">
        <v>23</v>
      </c>
    </row>
    <row r="480" spans="1:15" x14ac:dyDescent="0.25">
      <c r="A480" t="s">
        <v>27</v>
      </c>
      <c r="B480" t="s">
        <v>28</v>
      </c>
      <c r="C480" t="s">
        <v>584</v>
      </c>
      <c r="D480" t="s">
        <v>89</v>
      </c>
      <c r="E480" t="s">
        <v>31</v>
      </c>
      <c r="F480" t="s">
        <v>26</v>
      </c>
      <c r="G480">
        <v>48826</v>
      </c>
      <c r="H480">
        <v>2970</v>
      </c>
      <c r="I480">
        <v>1104</v>
      </c>
      <c r="J480">
        <v>385</v>
      </c>
      <c r="K480">
        <v>1506.52</v>
      </c>
      <c r="L480">
        <v>102139.28</v>
      </c>
      <c r="M480">
        <v>269</v>
      </c>
      <c r="N480">
        <v>7</v>
      </c>
      <c r="O480" t="s">
        <v>23</v>
      </c>
    </row>
    <row r="481" spans="1:15" x14ac:dyDescent="0.25">
      <c r="A481" t="s">
        <v>60</v>
      </c>
      <c r="B481" t="s">
        <v>61</v>
      </c>
      <c r="C481" t="s">
        <v>558</v>
      </c>
      <c r="D481" t="s">
        <v>70</v>
      </c>
      <c r="E481" t="s">
        <v>64</v>
      </c>
      <c r="F481" t="s">
        <v>55</v>
      </c>
      <c r="G481">
        <v>47239</v>
      </c>
      <c r="H481">
        <v>1657</v>
      </c>
      <c r="I481">
        <v>424</v>
      </c>
      <c r="J481">
        <v>142</v>
      </c>
      <c r="K481">
        <v>2498.2600000000002</v>
      </c>
      <c r="L481">
        <v>34201.160000000003</v>
      </c>
      <c r="M481">
        <v>79</v>
      </c>
      <c r="N481">
        <v>20</v>
      </c>
      <c r="O481" t="s">
        <v>23</v>
      </c>
    </row>
    <row r="482" spans="1:15" x14ac:dyDescent="0.25">
      <c r="A482" t="s">
        <v>60</v>
      </c>
      <c r="B482" t="s">
        <v>61</v>
      </c>
      <c r="C482" t="s">
        <v>558</v>
      </c>
      <c r="D482" t="s">
        <v>70</v>
      </c>
      <c r="E482" t="s">
        <v>64</v>
      </c>
      <c r="F482" t="s">
        <v>55</v>
      </c>
      <c r="G482">
        <v>20749</v>
      </c>
      <c r="H482">
        <v>816</v>
      </c>
      <c r="I482">
        <v>371</v>
      </c>
      <c r="J482">
        <v>75</v>
      </c>
      <c r="K482">
        <v>1873.83</v>
      </c>
      <c r="L482">
        <v>14931.66</v>
      </c>
      <c r="M482">
        <v>42</v>
      </c>
      <c r="N482">
        <v>23</v>
      </c>
      <c r="O482" t="s">
        <v>21</v>
      </c>
    </row>
    <row r="483" spans="1:15" x14ac:dyDescent="0.25">
      <c r="A483" t="s">
        <v>33</v>
      </c>
      <c r="B483" t="s">
        <v>34</v>
      </c>
      <c r="C483" t="s">
        <v>558</v>
      </c>
      <c r="D483" t="s">
        <v>170</v>
      </c>
      <c r="E483" t="s">
        <v>37</v>
      </c>
      <c r="F483" t="s">
        <v>26</v>
      </c>
      <c r="G483">
        <v>39834</v>
      </c>
      <c r="H483">
        <v>2433</v>
      </c>
      <c r="I483">
        <v>958</v>
      </c>
      <c r="J483">
        <v>276</v>
      </c>
      <c r="K483">
        <v>8903.69</v>
      </c>
      <c r="L483">
        <v>70410</v>
      </c>
      <c r="M483">
        <v>214</v>
      </c>
      <c r="N483">
        <v>14</v>
      </c>
      <c r="O483" t="s">
        <v>23</v>
      </c>
    </row>
    <row r="484" spans="1:15" x14ac:dyDescent="0.25">
      <c r="A484" t="s">
        <v>33</v>
      </c>
      <c r="B484" t="s">
        <v>34</v>
      </c>
      <c r="C484" t="s">
        <v>558</v>
      </c>
      <c r="D484" t="s">
        <v>170</v>
      </c>
      <c r="E484" t="s">
        <v>37</v>
      </c>
      <c r="F484" t="s">
        <v>55</v>
      </c>
      <c r="G484">
        <v>12119</v>
      </c>
      <c r="H484">
        <v>590</v>
      </c>
      <c r="I484">
        <v>216</v>
      </c>
      <c r="J484">
        <v>79</v>
      </c>
      <c r="K484">
        <v>1880.38</v>
      </c>
      <c r="L484">
        <v>25010.38</v>
      </c>
      <c r="M484">
        <v>65</v>
      </c>
      <c r="N484">
        <v>18</v>
      </c>
      <c r="O484" t="s">
        <v>21</v>
      </c>
    </row>
    <row r="485" spans="1:15" x14ac:dyDescent="0.25">
      <c r="A485" t="s">
        <v>47</v>
      </c>
      <c r="B485" t="s">
        <v>48</v>
      </c>
      <c r="C485" t="s">
        <v>558</v>
      </c>
      <c r="D485" t="s">
        <v>106</v>
      </c>
      <c r="E485" t="s">
        <v>37</v>
      </c>
      <c r="F485" t="s">
        <v>55</v>
      </c>
      <c r="G485">
        <v>17521</v>
      </c>
      <c r="H485">
        <v>720</v>
      </c>
      <c r="I485">
        <v>278</v>
      </c>
      <c r="J485">
        <v>70</v>
      </c>
      <c r="K485">
        <v>2253.4</v>
      </c>
      <c r="L485">
        <v>14356.63</v>
      </c>
      <c r="M485">
        <v>35</v>
      </c>
      <c r="N485">
        <v>17</v>
      </c>
      <c r="O485" t="s">
        <v>21</v>
      </c>
    </row>
    <row r="486" spans="1:15" x14ac:dyDescent="0.25">
      <c r="A486" t="s">
        <v>92</v>
      </c>
      <c r="B486" t="s">
        <v>93</v>
      </c>
      <c r="C486" t="s">
        <v>80</v>
      </c>
      <c r="D486" t="s">
        <v>95</v>
      </c>
      <c r="E486" t="s">
        <v>31</v>
      </c>
      <c r="F486" t="s">
        <v>26</v>
      </c>
      <c r="G486">
        <v>38552</v>
      </c>
      <c r="H486">
        <v>618</v>
      </c>
      <c r="I486">
        <v>227</v>
      </c>
      <c r="J486">
        <v>22</v>
      </c>
      <c r="K486">
        <v>1804.87</v>
      </c>
      <c r="L486">
        <v>2616.87</v>
      </c>
      <c r="M486">
        <v>9</v>
      </c>
      <c r="N486">
        <v>25</v>
      </c>
      <c r="O486" t="s">
        <v>21</v>
      </c>
    </row>
    <row r="487" spans="1:15" x14ac:dyDescent="0.25">
      <c r="A487" t="s">
        <v>98</v>
      </c>
      <c r="B487" t="s">
        <v>99</v>
      </c>
      <c r="C487" t="s">
        <v>80</v>
      </c>
      <c r="D487" t="s">
        <v>68</v>
      </c>
      <c r="E487" t="s">
        <v>42</v>
      </c>
      <c r="F487" t="s">
        <v>51</v>
      </c>
      <c r="G487">
        <v>12003</v>
      </c>
      <c r="H487">
        <v>1058</v>
      </c>
      <c r="I487">
        <v>295</v>
      </c>
      <c r="J487">
        <v>172</v>
      </c>
      <c r="K487">
        <v>797.32</v>
      </c>
      <c r="L487">
        <v>61181.02</v>
      </c>
      <c r="M487">
        <v>136</v>
      </c>
      <c r="N487">
        <v>17</v>
      </c>
      <c r="O487" t="s">
        <v>43</v>
      </c>
    </row>
    <row r="488" spans="1:15" x14ac:dyDescent="0.25">
      <c r="A488" t="s">
        <v>60</v>
      </c>
      <c r="B488" t="s">
        <v>61</v>
      </c>
      <c r="C488" t="s">
        <v>80</v>
      </c>
      <c r="D488" t="s">
        <v>70</v>
      </c>
      <c r="E488" t="s">
        <v>64</v>
      </c>
      <c r="F488" t="s">
        <v>51</v>
      </c>
      <c r="G488">
        <v>36323</v>
      </c>
      <c r="H488">
        <v>1412</v>
      </c>
      <c r="I488">
        <v>399</v>
      </c>
      <c r="J488">
        <v>97</v>
      </c>
      <c r="K488">
        <v>4091.18</v>
      </c>
      <c r="L488">
        <v>26732.07</v>
      </c>
      <c r="M488">
        <v>54</v>
      </c>
      <c r="N488">
        <v>21</v>
      </c>
      <c r="O488" t="s">
        <v>43</v>
      </c>
    </row>
    <row r="489" spans="1:15" x14ac:dyDescent="0.25">
      <c r="A489" t="s">
        <v>72</v>
      </c>
      <c r="B489" t="s">
        <v>73</v>
      </c>
      <c r="C489" t="s">
        <v>80</v>
      </c>
      <c r="D489" t="s">
        <v>70</v>
      </c>
      <c r="E489" t="s">
        <v>31</v>
      </c>
      <c r="F489" t="s">
        <v>26</v>
      </c>
      <c r="G489">
        <v>47452</v>
      </c>
      <c r="H489">
        <v>1388</v>
      </c>
      <c r="I489">
        <v>513</v>
      </c>
      <c r="J489">
        <v>117</v>
      </c>
      <c r="K489">
        <v>3977.12</v>
      </c>
      <c r="L489">
        <v>29823.22</v>
      </c>
      <c r="M489">
        <v>77</v>
      </c>
      <c r="N489">
        <v>20</v>
      </c>
      <c r="O489" t="s">
        <v>43</v>
      </c>
    </row>
    <row r="490" spans="1:15" x14ac:dyDescent="0.25">
      <c r="A490" t="s">
        <v>33</v>
      </c>
      <c r="B490" t="s">
        <v>34</v>
      </c>
      <c r="C490" t="s">
        <v>80</v>
      </c>
      <c r="D490" t="s">
        <v>170</v>
      </c>
      <c r="E490" t="s">
        <v>37</v>
      </c>
      <c r="F490" t="s">
        <v>26</v>
      </c>
      <c r="G490">
        <v>31465</v>
      </c>
      <c r="H490">
        <v>1232</v>
      </c>
      <c r="I490">
        <v>381</v>
      </c>
      <c r="J490">
        <v>149</v>
      </c>
      <c r="K490">
        <v>3285.6</v>
      </c>
      <c r="L490">
        <v>35231.86</v>
      </c>
      <c r="M490">
        <v>99</v>
      </c>
      <c r="N490">
        <v>7</v>
      </c>
      <c r="O490" t="s">
        <v>43</v>
      </c>
    </row>
    <row r="491" spans="1:15" x14ac:dyDescent="0.25">
      <c r="A491" t="s">
        <v>113</v>
      </c>
      <c r="B491" t="s">
        <v>114</v>
      </c>
      <c r="C491" t="s">
        <v>80</v>
      </c>
      <c r="D491" t="s">
        <v>170</v>
      </c>
      <c r="E491" t="s">
        <v>19</v>
      </c>
      <c r="F491" t="s">
        <v>55</v>
      </c>
      <c r="G491">
        <v>46741</v>
      </c>
      <c r="H491">
        <v>2148</v>
      </c>
      <c r="I491">
        <v>743</v>
      </c>
      <c r="J491">
        <v>274</v>
      </c>
      <c r="K491">
        <v>8782.2099999999991</v>
      </c>
      <c r="L491">
        <v>84191.42</v>
      </c>
      <c r="M491">
        <v>221</v>
      </c>
      <c r="N491">
        <v>15</v>
      </c>
      <c r="O491" t="s">
        <v>43</v>
      </c>
    </row>
    <row r="492" spans="1:15" x14ac:dyDescent="0.25">
      <c r="A492" t="s">
        <v>47</v>
      </c>
      <c r="B492" t="s">
        <v>48</v>
      </c>
      <c r="C492" t="s">
        <v>80</v>
      </c>
      <c r="D492" t="s">
        <v>106</v>
      </c>
      <c r="E492" t="s">
        <v>37</v>
      </c>
      <c r="F492" t="s">
        <v>55</v>
      </c>
      <c r="G492">
        <v>35785</v>
      </c>
      <c r="H492">
        <v>1149</v>
      </c>
      <c r="I492">
        <v>342</v>
      </c>
      <c r="J492">
        <v>99</v>
      </c>
      <c r="K492">
        <v>3449.73</v>
      </c>
      <c r="L492">
        <v>25494.400000000001</v>
      </c>
      <c r="M492">
        <v>61</v>
      </c>
      <c r="N492">
        <v>27</v>
      </c>
      <c r="O492" t="s">
        <v>23</v>
      </c>
    </row>
    <row r="493" spans="1:15" x14ac:dyDescent="0.25">
      <c r="A493" t="s">
        <v>47</v>
      </c>
      <c r="B493" t="s">
        <v>48</v>
      </c>
      <c r="C493" t="s">
        <v>80</v>
      </c>
      <c r="D493" t="s">
        <v>106</v>
      </c>
      <c r="E493" t="s">
        <v>37</v>
      </c>
      <c r="F493" t="s">
        <v>51</v>
      </c>
      <c r="G493">
        <v>38486</v>
      </c>
      <c r="H493">
        <v>1709</v>
      </c>
      <c r="I493">
        <v>917</v>
      </c>
      <c r="J493">
        <v>117</v>
      </c>
      <c r="K493">
        <v>3752.23</v>
      </c>
      <c r="L493">
        <v>29717.96</v>
      </c>
      <c r="M493">
        <v>78</v>
      </c>
      <c r="N493">
        <v>24</v>
      </c>
      <c r="O493" t="s">
        <v>23</v>
      </c>
    </row>
    <row r="494" spans="1:15" x14ac:dyDescent="0.25">
      <c r="A494" t="s">
        <v>44</v>
      </c>
      <c r="B494" t="s">
        <v>45</v>
      </c>
      <c r="C494" t="s">
        <v>80</v>
      </c>
      <c r="D494" t="s">
        <v>25</v>
      </c>
      <c r="E494" t="s">
        <v>19</v>
      </c>
      <c r="F494" t="s">
        <v>32</v>
      </c>
      <c r="G494">
        <v>20696</v>
      </c>
      <c r="H494">
        <v>397</v>
      </c>
      <c r="I494">
        <v>167</v>
      </c>
      <c r="J494">
        <v>47</v>
      </c>
      <c r="K494">
        <v>2702.07</v>
      </c>
      <c r="L494">
        <v>21466.49</v>
      </c>
      <c r="M494">
        <v>19</v>
      </c>
      <c r="N494">
        <v>22</v>
      </c>
      <c r="O494" t="s">
        <v>21</v>
      </c>
    </row>
    <row r="495" spans="1:15" x14ac:dyDescent="0.25">
      <c r="A495" t="s">
        <v>76</v>
      </c>
      <c r="B495" t="s">
        <v>77</v>
      </c>
      <c r="C495" t="s">
        <v>80</v>
      </c>
      <c r="D495" t="s">
        <v>82</v>
      </c>
      <c r="E495" t="s">
        <v>42</v>
      </c>
      <c r="F495" t="s">
        <v>51</v>
      </c>
      <c r="G495">
        <v>35992</v>
      </c>
      <c r="H495">
        <v>421</v>
      </c>
      <c r="I495">
        <v>194</v>
      </c>
      <c r="J495">
        <v>12</v>
      </c>
      <c r="K495">
        <v>869.74</v>
      </c>
      <c r="L495">
        <v>2249.59</v>
      </c>
      <c r="M495">
        <v>6</v>
      </c>
      <c r="N495">
        <v>13</v>
      </c>
      <c r="O495" t="s">
        <v>21</v>
      </c>
    </row>
    <row r="496" spans="1:15" x14ac:dyDescent="0.25">
      <c r="A496" t="s">
        <v>178</v>
      </c>
      <c r="B496" t="s">
        <v>179</v>
      </c>
      <c r="C496" t="s">
        <v>538</v>
      </c>
      <c r="D496" t="s">
        <v>95</v>
      </c>
      <c r="E496" t="s">
        <v>64</v>
      </c>
      <c r="F496" t="s">
        <v>26</v>
      </c>
      <c r="G496">
        <v>88194</v>
      </c>
      <c r="H496">
        <v>1339</v>
      </c>
      <c r="I496">
        <v>547</v>
      </c>
      <c r="J496">
        <v>32</v>
      </c>
      <c r="K496">
        <v>3095.57</v>
      </c>
      <c r="L496">
        <v>5985.5</v>
      </c>
      <c r="M496">
        <v>16</v>
      </c>
      <c r="N496">
        <v>27</v>
      </c>
      <c r="O496" t="s">
        <v>23</v>
      </c>
    </row>
    <row r="497" spans="1:15" x14ac:dyDescent="0.25">
      <c r="A497" t="s">
        <v>65</v>
      </c>
      <c r="B497" t="s">
        <v>66</v>
      </c>
      <c r="C497" t="s">
        <v>538</v>
      </c>
      <c r="D497" t="s">
        <v>68</v>
      </c>
      <c r="E497" t="s">
        <v>37</v>
      </c>
      <c r="F497" t="s">
        <v>55</v>
      </c>
      <c r="G497">
        <v>19323</v>
      </c>
      <c r="H497">
        <v>2813</v>
      </c>
      <c r="I497">
        <v>814</v>
      </c>
      <c r="J497">
        <v>343</v>
      </c>
      <c r="K497">
        <v>1311.04</v>
      </c>
      <c r="L497">
        <v>90281.88</v>
      </c>
      <c r="M497">
        <v>258</v>
      </c>
      <c r="N497">
        <v>14</v>
      </c>
      <c r="O497" t="s">
        <v>43</v>
      </c>
    </row>
    <row r="498" spans="1:15" x14ac:dyDescent="0.25">
      <c r="A498" t="s">
        <v>60</v>
      </c>
      <c r="B498" t="s">
        <v>61</v>
      </c>
      <c r="C498" t="s">
        <v>538</v>
      </c>
      <c r="D498" t="s">
        <v>70</v>
      </c>
      <c r="E498" t="s">
        <v>64</v>
      </c>
      <c r="F498" t="s">
        <v>32</v>
      </c>
      <c r="G498">
        <v>62319</v>
      </c>
      <c r="H498">
        <v>3015</v>
      </c>
      <c r="I498">
        <v>756</v>
      </c>
      <c r="J498">
        <v>329</v>
      </c>
      <c r="K498">
        <v>9602.51</v>
      </c>
      <c r="L498">
        <v>72904.72</v>
      </c>
      <c r="M498">
        <v>239</v>
      </c>
      <c r="N498">
        <v>11</v>
      </c>
      <c r="O498" t="s">
        <v>23</v>
      </c>
    </row>
    <row r="499" spans="1:15" x14ac:dyDescent="0.25">
      <c r="A499" t="s">
        <v>60</v>
      </c>
      <c r="B499" t="s">
        <v>61</v>
      </c>
      <c r="C499" t="s">
        <v>538</v>
      </c>
      <c r="D499" t="s">
        <v>70</v>
      </c>
      <c r="E499" t="s">
        <v>64</v>
      </c>
      <c r="F499" t="s">
        <v>20</v>
      </c>
      <c r="G499">
        <v>29902</v>
      </c>
      <c r="H499">
        <v>926</v>
      </c>
      <c r="I499">
        <v>294</v>
      </c>
      <c r="J499">
        <v>81</v>
      </c>
      <c r="K499">
        <v>2403.98</v>
      </c>
      <c r="L499">
        <v>15005.11</v>
      </c>
      <c r="M499">
        <v>58</v>
      </c>
      <c r="N499">
        <v>15</v>
      </c>
      <c r="O499" t="s">
        <v>23</v>
      </c>
    </row>
    <row r="500" spans="1:15" x14ac:dyDescent="0.25">
      <c r="A500" t="s">
        <v>113</v>
      </c>
      <c r="B500" t="s">
        <v>114</v>
      </c>
      <c r="C500" t="s">
        <v>538</v>
      </c>
      <c r="D500" t="s">
        <v>170</v>
      </c>
      <c r="E500" t="s">
        <v>19</v>
      </c>
      <c r="F500" t="s">
        <v>26</v>
      </c>
      <c r="G500">
        <v>49659</v>
      </c>
      <c r="H500">
        <v>3186</v>
      </c>
      <c r="I500">
        <v>924</v>
      </c>
      <c r="J500">
        <v>435</v>
      </c>
      <c r="K500">
        <v>10033.11</v>
      </c>
      <c r="L500">
        <v>145689.43</v>
      </c>
      <c r="M500">
        <v>289</v>
      </c>
      <c r="N500">
        <v>18</v>
      </c>
      <c r="O500" t="s">
        <v>21</v>
      </c>
    </row>
    <row r="501" spans="1:15" x14ac:dyDescent="0.25">
      <c r="A501" t="s">
        <v>15</v>
      </c>
      <c r="B501" t="s">
        <v>16</v>
      </c>
      <c r="C501" t="s">
        <v>538</v>
      </c>
      <c r="D501" t="s">
        <v>25</v>
      </c>
      <c r="E501" t="s">
        <v>19</v>
      </c>
      <c r="F501" t="s">
        <v>55</v>
      </c>
      <c r="G501">
        <v>18036</v>
      </c>
      <c r="H501">
        <v>471</v>
      </c>
      <c r="I501">
        <v>141</v>
      </c>
      <c r="J501">
        <v>40</v>
      </c>
      <c r="K501">
        <v>4466.33</v>
      </c>
      <c r="L501">
        <v>18214.189999999999</v>
      </c>
      <c r="M501">
        <v>22</v>
      </c>
      <c r="N501">
        <v>26</v>
      </c>
      <c r="O501" t="s">
        <v>23</v>
      </c>
    </row>
    <row r="502" spans="1:15" x14ac:dyDescent="0.25">
      <c r="A502" t="s">
        <v>27</v>
      </c>
      <c r="B502" t="s">
        <v>28</v>
      </c>
      <c r="C502" t="s">
        <v>538</v>
      </c>
      <c r="D502" t="s">
        <v>89</v>
      </c>
      <c r="E502" t="s">
        <v>31</v>
      </c>
      <c r="F502" t="s">
        <v>32</v>
      </c>
      <c r="G502">
        <v>45131</v>
      </c>
      <c r="H502">
        <v>2127</v>
      </c>
      <c r="I502">
        <v>799</v>
      </c>
      <c r="J502">
        <v>324</v>
      </c>
      <c r="K502">
        <v>825.16</v>
      </c>
      <c r="L502">
        <v>109826.61</v>
      </c>
      <c r="M502">
        <v>241</v>
      </c>
      <c r="N502">
        <v>13</v>
      </c>
      <c r="O502" t="s">
        <v>43</v>
      </c>
    </row>
    <row r="503" spans="1:15" x14ac:dyDescent="0.25">
      <c r="A503" t="s">
        <v>52</v>
      </c>
      <c r="B503" t="s">
        <v>53</v>
      </c>
      <c r="C503" t="s">
        <v>538</v>
      </c>
      <c r="D503" t="s">
        <v>89</v>
      </c>
      <c r="E503" t="s">
        <v>37</v>
      </c>
      <c r="F503" t="s">
        <v>26</v>
      </c>
      <c r="G503">
        <v>20841</v>
      </c>
      <c r="H503">
        <v>1117</v>
      </c>
      <c r="I503">
        <v>321</v>
      </c>
      <c r="J503">
        <v>115</v>
      </c>
      <c r="K503">
        <v>488</v>
      </c>
      <c r="L503">
        <v>47166.25</v>
      </c>
      <c r="M503">
        <v>87</v>
      </c>
      <c r="N503">
        <v>10</v>
      </c>
      <c r="O503" t="s">
        <v>43</v>
      </c>
    </row>
    <row r="504" spans="1:15" x14ac:dyDescent="0.25">
      <c r="A504" t="s">
        <v>129</v>
      </c>
      <c r="B504" t="s">
        <v>130</v>
      </c>
      <c r="C504" t="s">
        <v>538</v>
      </c>
      <c r="D504" t="s">
        <v>82</v>
      </c>
      <c r="E504" t="s">
        <v>31</v>
      </c>
      <c r="F504" t="s">
        <v>55</v>
      </c>
      <c r="G504">
        <v>79860</v>
      </c>
      <c r="H504">
        <v>1484</v>
      </c>
      <c r="I504">
        <v>427</v>
      </c>
      <c r="J504">
        <v>72</v>
      </c>
      <c r="K504">
        <v>3237.54</v>
      </c>
      <c r="L504">
        <v>17163.77</v>
      </c>
      <c r="M504">
        <v>44</v>
      </c>
      <c r="N504">
        <v>30</v>
      </c>
      <c r="O504" t="s">
        <v>21</v>
      </c>
    </row>
    <row r="505" spans="1:15" x14ac:dyDescent="0.25">
      <c r="A505" t="s">
        <v>129</v>
      </c>
      <c r="B505" t="s">
        <v>130</v>
      </c>
      <c r="C505" t="s">
        <v>538</v>
      </c>
      <c r="D505" t="s">
        <v>82</v>
      </c>
      <c r="E505" t="s">
        <v>31</v>
      </c>
      <c r="F505" t="s">
        <v>32</v>
      </c>
      <c r="G505">
        <v>66824</v>
      </c>
      <c r="H505">
        <v>1032</v>
      </c>
      <c r="I505">
        <v>258</v>
      </c>
      <c r="J505">
        <v>35</v>
      </c>
      <c r="K505">
        <v>1569.46</v>
      </c>
      <c r="L505">
        <v>8660.75</v>
      </c>
      <c r="M505">
        <v>18</v>
      </c>
      <c r="N505">
        <v>11</v>
      </c>
      <c r="O505" t="s">
        <v>23</v>
      </c>
    </row>
    <row r="506" spans="1:15" x14ac:dyDescent="0.25">
      <c r="A506" t="s">
        <v>60</v>
      </c>
      <c r="B506" t="s">
        <v>61</v>
      </c>
      <c r="C506" t="s">
        <v>576</v>
      </c>
      <c r="D506" t="s">
        <v>70</v>
      </c>
      <c r="E506" t="s">
        <v>64</v>
      </c>
      <c r="F506" t="s">
        <v>26</v>
      </c>
      <c r="G506">
        <v>50784</v>
      </c>
      <c r="H506">
        <v>1523</v>
      </c>
      <c r="I506">
        <v>693</v>
      </c>
      <c r="J506">
        <v>116</v>
      </c>
      <c r="K506">
        <v>2793.64</v>
      </c>
      <c r="L506">
        <v>24391.5</v>
      </c>
      <c r="M506">
        <v>82</v>
      </c>
      <c r="N506">
        <v>8</v>
      </c>
      <c r="O506" t="s">
        <v>23</v>
      </c>
    </row>
    <row r="507" spans="1:15" x14ac:dyDescent="0.25">
      <c r="A507" t="s">
        <v>33</v>
      </c>
      <c r="B507" t="s">
        <v>34</v>
      </c>
      <c r="C507" t="s">
        <v>576</v>
      </c>
      <c r="D507" t="s">
        <v>170</v>
      </c>
      <c r="E507" t="s">
        <v>37</v>
      </c>
      <c r="F507" t="s">
        <v>32</v>
      </c>
      <c r="G507">
        <v>26295</v>
      </c>
      <c r="H507">
        <v>1396</v>
      </c>
      <c r="I507">
        <v>359</v>
      </c>
      <c r="J507">
        <v>157</v>
      </c>
      <c r="K507">
        <v>5691.39</v>
      </c>
      <c r="L507">
        <v>38177.29</v>
      </c>
      <c r="M507">
        <v>125</v>
      </c>
      <c r="N507">
        <v>7</v>
      </c>
      <c r="O507" t="s">
        <v>43</v>
      </c>
    </row>
    <row r="508" spans="1:15" x14ac:dyDescent="0.25">
      <c r="A508" t="s">
        <v>15</v>
      </c>
      <c r="B508" t="s">
        <v>16</v>
      </c>
      <c r="C508" t="s">
        <v>576</v>
      </c>
      <c r="D508" t="s">
        <v>25</v>
      </c>
      <c r="E508" t="s">
        <v>19</v>
      </c>
      <c r="F508" t="s">
        <v>55</v>
      </c>
      <c r="G508">
        <v>12774</v>
      </c>
      <c r="H508">
        <v>354</v>
      </c>
      <c r="I508">
        <v>161</v>
      </c>
      <c r="J508">
        <v>27</v>
      </c>
      <c r="K508">
        <v>2377.4</v>
      </c>
      <c r="L508">
        <v>17077.310000000001</v>
      </c>
      <c r="M508">
        <v>13</v>
      </c>
      <c r="N508">
        <v>8</v>
      </c>
      <c r="O508" t="s">
        <v>21</v>
      </c>
    </row>
    <row r="509" spans="1:15" x14ac:dyDescent="0.25">
      <c r="A509" t="s">
        <v>15</v>
      </c>
      <c r="B509" t="s">
        <v>16</v>
      </c>
      <c r="C509" t="s">
        <v>576</v>
      </c>
      <c r="D509" t="s">
        <v>25</v>
      </c>
      <c r="E509" t="s">
        <v>19</v>
      </c>
      <c r="F509" t="s">
        <v>51</v>
      </c>
      <c r="G509">
        <v>17597</v>
      </c>
      <c r="H509">
        <v>323</v>
      </c>
      <c r="I509">
        <v>171</v>
      </c>
      <c r="J509">
        <v>37</v>
      </c>
      <c r="K509">
        <v>2005.58</v>
      </c>
      <c r="L509">
        <v>22183.07</v>
      </c>
      <c r="M509">
        <v>16</v>
      </c>
      <c r="N509">
        <v>7</v>
      </c>
      <c r="O509" t="s">
        <v>23</v>
      </c>
    </row>
    <row r="510" spans="1:15" x14ac:dyDescent="0.25">
      <c r="A510" t="s">
        <v>92</v>
      </c>
      <c r="B510" t="s">
        <v>93</v>
      </c>
      <c r="C510" t="s">
        <v>295</v>
      </c>
      <c r="D510" t="s">
        <v>95</v>
      </c>
      <c r="E510" t="s">
        <v>31</v>
      </c>
      <c r="F510" t="s">
        <v>20</v>
      </c>
      <c r="G510">
        <v>59874</v>
      </c>
      <c r="H510">
        <v>942</v>
      </c>
      <c r="I510">
        <v>261</v>
      </c>
      <c r="J510">
        <v>15</v>
      </c>
      <c r="K510">
        <v>3008.52</v>
      </c>
      <c r="L510">
        <v>2653.11</v>
      </c>
      <c r="M510">
        <v>6</v>
      </c>
      <c r="N510">
        <v>28</v>
      </c>
      <c r="O510" t="s">
        <v>43</v>
      </c>
    </row>
    <row r="511" spans="1:15" x14ac:dyDescent="0.25">
      <c r="A511" t="s">
        <v>92</v>
      </c>
      <c r="B511" t="s">
        <v>93</v>
      </c>
      <c r="C511" t="s">
        <v>295</v>
      </c>
      <c r="D511" t="s">
        <v>95</v>
      </c>
      <c r="E511" t="s">
        <v>31</v>
      </c>
      <c r="F511" t="s">
        <v>55</v>
      </c>
      <c r="G511">
        <v>49793</v>
      </c>
      <c r="H511">
        <v>580</v>
      </c>
      <c r="I511">
        <v>251</v>
      </c>
      <c r="J511">
        <v>21</v>
      </c>
      <c r="K511">
        <v>1800.14</v>
      </c>
      <c r="L511">
        <v>3629.77</v>
      </c>
      <c r="M511">
        <v>8</v>
      </c>
      <c r="N511">
        <v>17</v>
      </c>
      <c r="O511" t="s">
        <v>23</v>
      </c>
    </row>
    <row r="512" spans="1:15" x14ac:dyDescent="0.25">
      <c r="A512" t="s">
        <v>98</v>
      </c>
      <c r="B512" t="s">
        <v>99</v>
      </c>
      <c r="C512" t="s">
        <v>295</v>
      </c>
      <c r="D512" t="s">
        <v>68</v>
      </c>
      <c r="E512" t="s">
        <v>42</v>
      </c>
      <c r="F512" t="s">
        <v>20</v>
      </c>
      <c r="G512">
        <v>25887</v>
      </c>
      <c r="H512">
        <v>2319</v>
      </c>
      <c r="I512">
        <v>813</v>
      </c>
      <c r="J512">
        <v>462</v>
      </c>
      <c r="K512">
        <v>1665.54</v>
      </c>
      <c r="L512">
        <v>155953.19</v>
      </c>
      <c r="M512">
        <v>378</v>
      </c>
      <c r="N512">
        <v>25</v>
      </c>
      <c r="O512" t="s">
        <v>43</v>
      </c>
    </row>
    <row r="513" spans="1:15" x14ac:dyDescent="0.25">
      <c r="A513" t="s">
        <v>65</v>
      </c>
      <c r="B513" t="s">
        <v>66</v>
      </c>
      <c r="C513" t="s">
        <v>295</v>
      </c>
      <c r="D513" t="s">
        <v>68</v>
      </c>
      <c r="E513" t="s">
        <v>37</v>
      </c>
      <c r="F513" t="s">
        <v>51</v>
      </c>
      <c r="G513">
        <v>19078</v>
      </c>
      <c r="H513">
        <v>1554</v>
      </c>
      <c r="I513">
        <v>415</v>
      </c>
      <c r="J513">
        <v>277</v>
      </c>
      <c r="K513">
        <v>896.6</v>
      </c>
      <c r="L513">
        <v>55758.54</v>
      </c>
      <c r="M513">
        <v>233</v>
      </c>
      <c r="N513">
        <v>9</v>
      </c>
      <c r="O513" t="s">
        <v>43</v>
      </c>
    </row>
    <row r="514" spans="1:15" x14ac:dyDescent="0.25">
      <c r="A514" t="s">
        <v>60</v>
      </c>
      <c r="B514" t="s">
        <v>61</v>
      </c>
      <c r="C514" t="s">
        <v>295</v>
      </c>
      <c r="D514" t="s">
        <v>70</v>
      </c>
      <c r="E514" t="s">
        <v>64</v>
      </c>
      <c r="F514" t="s">
        <v>26</v>
      </c>
      <c r="G514">
        <v>49723</v>
      </c>
      <c r="H514">
        <v>1613</v>
      </c>
      <c r="I514">
        <v>601</v>
      </c>
      <c r="J514">
        <v>165</v>
      </c>
      <c r="K514">
        <v>2567.7399999999998</v>
      </c>
      <c r="L514">
        <v>31966.53</v>
      </c>
      <c r="M514">
        <v>97</v>
      </c>
      <c r="N514">
        <v>19</v>
      </c>
      <c r="O514" t="s">
        <v>21</v>
      </c>
    </row>
    <row r="515" spans="1:15" x14ac:dyDescent="0.25">
      <c r="A515" t="s">
        <v>60</v>
      </c>
      <c r="B515" t="s">
        <v>61</v>
      </c>
      <c r="C515" t="s">
        <v>295</v>
      </c>
      <c r="D515" t="s">
        <v>70</v>
      </c>
      <c r="E515" t="s">
        <v>64</v>
      </c>
      <c r="F515" t="s">
        <v>51</v>
      </c>
      <c r="G515">
        <v>48641</v>
      </c>
      <c r="H515">
        <v>1555</v>
      </c>
      <c r="I515">
        <v>508</v>
      </c>
      <c r="J515">
        <v>116</v>
      </c>
      <c r="K515">
        <v>4402.8900000000003</v>
      </c>
      <c r="L515">
        <v>29448.65</v>
      </c>
      <c r="M515">
        <v>70</v>
      </c>
      <c r="N515">
        <v>12</v>
      </c>
      <c r="O515" t="s">
        <v>21</v>
      </c>
    </row>
    <row r="516" spans="1:15" x14ac:dyDescent="0.25">
      <c r="A516" t="s">
        <v>72</v>
      </c>
      <c r="B516" t="s">
        <v>73</v>
      </c>
      <c r="C516" t="s">
        <v>295</v>
      </c>
      <c r="D516" t="s">
        <v>70</v>
      </c>
      <c r="E516" t="s">
        <v>31</v>
      </c>
      <c r="F516" t="s">
        <v>20</v>
      </c>
      <c r="G516">
        <v>17639</v>
      </c>
      <c r="H516">
        <v>671</v>
      </c>
      <c r="I516">
        <v>173</v>
      </c>
      <c r="J516">
        <v>50</v>
      </c>
      <c r="K516">
        <v>1140.81</v>
      </c>
      <c r="L516">
        <v>10872.3</v>
      </c>
      <c r="M516">
        <v>30</v>
      </c>
      <c r="N516">
        <v>16</v>
      </c>
      <c r="O516" t="s">
        <v>23</v>
      </c>
    </row>
    <row r="517" spans="1:15" x14ac:dyDescent="0.25">
      <c r="A517" t="s">
        <v>72</v>
      </c>
      <c r="B517" t="s">
        <v>73</v>
      </c>
      <c r="C517" t="s">
        <v>295</v>
      </c>
      <c r="D517" t="s">
        <v>70</v>
      </c>
      <c r="E517" t="s">
        <v>31</v>
      </c>
      <c r="F517" t="s">
        <v>20</v>
      </c>
      <c r="G517">
        <v>23277</v>
      </c>
      <c r="H517">
        <v>1090</v>
      </c>
      <c r="I517">
        <v>555</v>
      </c>
      <c r="J517">
        <v>89</v>
      </c>
      <c r="K517">
        <v>2203.9299999999998</v>
      </c>
      <c r="L517">
        <v>24780.37</v>
      </c>
      <c r="M517">
        <v>50</v>
      </c>
      <c r="N517">
        <v>16</v>
      </c>
      <c r="O517" t="s">
        <v>23</v>
      </c>
    </row>
    <row r="518" spans="1:15" x14ac:dyDescent="0.25">
      <c r="A518" t="s">
        <v>33</v>
      </c>
      <c r="B518" t="s">
        <v>34</v>
      </c>
      <c r="C518" t="s">
        <v>295</v>
      </c>
      <c r="D518" t="s">
        <v>170</v>
      </c>
      <c r="E518" t="s">
        <v>37</v>
      </c>
      <c r="F518" t="s">
        <v>20</v>
      </c>
      <c r="G518">
        <v>14934</v>
      </c>
      <c r="H518">
        <v>879</v>
      </c>
      <c r="I518">
        <v>401</v>
      </c>
      <c r="J518">
        <v>84</v>
      </c>
      <c r="K518">
        <v>2584.6799999999998</v>
      </c>
      <c r="L518">
        <v>28127.200000000001</v>
      </c>
      <c r="M518">
        <v>54</v>
      </c>
      <c r="N518">
        <v>27</v>
      </c>
      <c r="O518" t="s">
        <v>43</v>
      </c>
    </row>
    <row r="519" spans="1:15" x14ac:dyDescent="0.25">
      <c r="A519" t="s">
        <v>38</v>
      </c>
      <c r="B519" t="s">
        <v>39</v>
      </c>
      <c r="C519" t="s">
        <v>295</v>
      </c>
      <c r="D519" t="s">
        <v>106</v>
      </c>
      <c r="E519" t="s">
        <v>42</v>
      </c>
      <c r="F519" t="s">
        <v>55</v>
      </c>
      <c r="G519">
        <v>30994</v>
      </c>
      <c r="H519">
        <v>1524</v>
      </c>
      <c r="I519">
        <v>833</v>
      </c>
      <c r="J519">
        <v>108</v>
      </c>
      <c r="K519">
        <v>3697.27</v>
      </c>
      <c r="L519">
        <v>24369.48</v>
      </c>
      <c r="M519">
        <v>59</v>
      </c>
      <c r="N519">
        <v>12</v>
      </c>
      <c r="O519" t="s">
        <v>43</v>
      </c>
    </row>
    <row r="520" spans="1:15" x14ac:dyDescent="0.25">
      <c r="A520" t="s">
        <v>47</v>
      </c>
      <c r="B520" t="s">
        <v>48</v>
      </c>
      <c r="C520" t="s">
        <v>295</v>
      </c>
      <c r="D520" t="s">
        <v>106</v>
      </c>
      <c r="E520" t="s">
        <v>37</v>
      </c>
      <c r="F520" t="s">
        <v>20</v>
      </c>
      <c r="G520">
        <v>19721</v>
      </c>
      <c r="H520">
        <v>981</v>
      </c>
      <c r="I520">
        <v>364</v>
      </c>
      <c r="J520">
        <v>69</v>
      </c>
      <c r="K520">
        <v>2797.8</v>
      </c>
      <c r="L520">
        <v>13349.05</v>
      </c>
      <c r="M520">
        <v>38</v>
      </c>
      <c r="N520">
        <v>27</v>
      </c>
      <c r="O520" t="s">
        <v>43</v>
      </c>
    </row>
    <row r="521" spans="1:15" x14ac:dyDescent="0.25">
      <c r="A521" t="s">
        <v>27</v>
      </c>
      <c r="B521" t="s">
        <v>28</v>
      </c>
      <c r="C521" t="s">
        <v>295</v>
      </c>
      <c r="D521" t="s">
        <v>89</v>
      </c>
      <c r="E521" t="s">
        <v>31</v>
      </c>
      <c r="F521" t="s">
        <v>26</v>
      </c>
      <c r="G521">
        <v>35723</v>
      </c>
      <c r="H521">
        <v>2672</v>
      </c>
      <c r="I521">
        <v>1065</v>
      </c>
      <c r="J521">
        <v>292</v>
      </c>
      <c r="K521">
        <v>1293.19</v>
      </c>
      <c r="L521">
        <v>93228.93</v>
      </c>
      <c r="M521">
        <v>196</v>
      </c>
      <c r="N521">
        <v>15</v>
      </c>
      <c r="O521" t="s">
        <v>23</v>
      </c>
    </row>
    <row r="522" spans="1:15" x14ac:dyDescent="0.25">
      <c r="A522" t="s">
        <v>92</v>
      </c>
      <c r="B522" t="s">
        <v>93</v>
      </c>
      <c r="C522" t="s">
        <v>469</v>
      </c>
      <c r="D522" t="s">
        <v>95</v>
      </c>
      <c r="E522" t="s">
        <v>31</v>
      </c>
      <c r="F522" t="s">
        <v>51</v>
      </c>
      <c r="G522">
        <v>89616</v>
      </c>
      <c r="H522">
        <v>1598</v>
      </c>
      <c r="I522">
        <v>744</v>
      </c>
      <c r="J522">
        <v>61</v>
      </c>
      <c r="K522">
        <v>4779.47</v>
      </c>
      <c r="L522">
        <v>11060.16</v>
      </c>
      <c r="M522">
        <v>28</v>
      </c>
      <c r="N522">
        <v>21</v>
      </c>
      <c r="O522" t="s">
        <v>23</v>
      </c>
    </row>
    <row r="523" spans="1:15" x14ac:dyDescent="0.25">
      <c r="A523" t="s">
        <v>178</v>
      </c>
      <c r="B523" t="s">
        <v>179</v>
      </c>
      <c r="C523" t="s">
        <v>469</v>
      </c>
      <c r="D523" t="s">
        <v>95</v>
      </c>
      <c r="E523" t="s">
        <v>64</v>
      </c>
      <c r="F523" t="s">
        <v>26</v>
      </c>
      <c r="G523">
        <v>83426</v>
      </c>
      <c r="H523">
        <v>620</v>
      </c>
      <c r="I523">
        <v>312</v>
      </c>
      <c r="J523">
        <v>12</v>
      </c>
      <c r="K523">
        <v>2149.84</v>
      </c>
      <c r="L523">
        <v>1653.78</v>
      </c>
      <c r="M523">
        <v>4</v>
      </c>
      <c r="N523">
        <v>20</v>
      </c>
      <c r="O523" t="s">
        <v>23</v>
      </c>
    </row>
    <row r="524" spans="1:15" x14ac:dyDescent="0.25">
      <c r="A524" t="s">
        <v>178</v>
      </c>
      <c r="B524" t="s">
        <v>179</v>
      </c>
      <c r="C524" t="s">
        <v>469</v>
      </c>
      <c r="D524" t="s">
        <v>95</v>
      </c>
      <c r="E524" t="s">
        <v>64</v>
      </c>
      <c r="F524" t="s">
        <v>20</v>
      </c>
      <c r="G524">
        <v>96415</v>
      </c>
      <c r="H524">
        <v>581</v>
      </c>
      <c r="I524">
        <v>233</v>
      </c>
      <c r="J524">
        <v>13</v>
      </c>
      <c r="K524">
        <v>2158.39</v>
      </c>
      <c r="L524">
        <v>1908.99</v>
      </c>
      <c r="M524">
        <v>6</v>
      </c>
      <c r="N524">
        <v>18</v>
      </c>
      <c r="O524" t="s">
        <v>43</v>
      </c>
    </row>
    <row r="525" spans="1:15" x14ac:dyDescent="0.25">
      <c r="A525" t="s">
        <v>72</v>
      </c>
      <c r="B525" t="s">
        <v>73</v>
      </c>
      <c r="C525" t="s">
        <v>469</v>
      </c>
      <c r="D525" t="s">
        <v>70</v>
      </c>
      <c r="E525" t="s">
        <v>31</v>
      </c>
      <c r="F525" t="s">
        <v>26</v>
      </c>
      <c r="G525">
        <v>18449</v>
      </c>
      <c r="H525">
        <v>921</v>
      </c>
      <c r="I525">
        <v>478</v>
      </c>
      <c r="J525">
        <v>85</v>
      </c>
      <c r="K525">
        <v>2874.64</v>
      </c>
      <c r="L525">
        <v>20259.93</v>
      </c>
      <c r="M525">
        <v>50</v>
      </c>
      <c r="N525">
        <v>16</v>
      </c>
      <c r="O525" t="s">
        <v>43</v>
      </c>
    </row>
    <row r="526" spans="1:15" x14ac:dyDescent="0.25">
      <c r="A526" t="s">
        <v>113</v>
      </c>
      <c r="B526" t="s">
        <v>114</v>
      </c>
      <c r="C526" t="s">
        <v>469</v>
      </c>
      <c r="D526" t="s">
        <v>170</v>
      </c>
      <c r="E526" t="s">
        <v>19</v>
      </c>
      <c r="F526" t="s">
        <v>32</v>
      </c>
      <c r="G526">
        <v>16007</v>
      </c>
      <c r="H526">
        <v>878</v>
      </c>
      <c r="I526">
        <v>283</v>
      </c>
      <c r="J526">
        <v>101</v>
      </c>
      <c r="K526">
        <v>3321.83</v>
      </c>
      <c r="L526">
        <v>22500.42</v>
      </c>
      <c r="M526">
        <v>80</v>
      </c>
      <c r="N526">
        <v>21</v>
      </c>
      <c r="O526" t="s">
        <v>23</v>
      </c>
    </row>
    <row r="527" spans="1:15" x14ac:dyDescent="0.25">
      <c r="A527" t="s">
        <v>44</v>
      </c>
      <c r="B527" t="s">
        <v>45</v>
      </c>
      <c r="C527" t="s">
        <v>469</v>
      </c>
      <c r="D527" t="s">
        <v>25</v>
      </c>
      <c r="E527" t="s">
        <v>19</v>
      </c>
      <c r="F527" t="s">
        <v>51</v>
      </c>
      <c r="G527">
        <v>6175</v>
      </c>
      <c r="H527">
        <v>213</v>
      </c>
      <c r="I527">
        <v>85</v>
      </c>
      <c r="J527">
        <v>23</v>
      </c>
      <c r="K527">
        <v>2021.73</v>
      </c>
      <c r="L527">
        <v>13480.96</v>
      </c>
      <c r="M527">
        <v>9</v>
      </c>
      <c r="N527">
        <v>11</v>
      </c>
      <c r="O527" t="s">
        <v>23</v>
      </c>
    </row>
    <row r="528" spans="1:15" x14ac:dyDescent="0.25">
      <c r="A528" t="s">
        <v>129</v>
      </c>
      <c r="B528" t="s">
        <v>130</v>
      </c>
      <c r="C528" t="s">
        <v>469</v>
      </c>
      <c r="D528" t="s">
        <v>82</v>
      </c>
      <c r="E528" t="s">
        <v>31</v>
      </c>
      <c r="F528" t="s">
        <v>55</v>
      </c>
      <c r="G528">
        <v>88118</v>
      </c>
      <c r="H528">
        <v>1681</v>
      </c>
      <c r="I528">
        <v>563</v>
      </c>
      <c r="J528">
        <v>94</v>
      </c>
      <c r="K528">
        <v>3277.8</v>
      </c>
      <c r="L528">
        <v>19161.32</v>
      </c>
      <c r="M528">
        <v>60</v>
      </c>
      <c r="N528">
        <v>28</v>
      </c>
      <c r="O528" t="s">
        <v>43</v>
      </c>
    </row>
    <row r="529" spans="1:15" x14ac:dyDescent="0.25">
      <c r="A529" t="s">
        <v>98</v>
      </c>
      <c r="B529" t="s">
        <v>99</v>
      </c>
      <c r="C529" t="s">
        <v>311</v>
      </c>
      <c r="D529" t="s">
        <v>68</v>
      </c>
      <c r="E529" t="s">
        <v>42</v>
      </c>
      <c r="F529" t="s">
        <v>55</v>
      </c>
      <c r="G529">
        <v>27631</v>
      </c>
      <c r="H529">
        <v>3524</v>
      </c>
      <c r="I529">
        <v>1617</v>
      </c>
      <c r="J529">
        <v>665</v>
      </c>
      <c r="K529">
        <v>1160.43</v>
      </c>
      <c r="L529">
        <v>190187.48</v>
      </c>
      <c r="M529">
        <v>513</v>
      </c>
      <c r="N529">
        <v>30</v>
      </c>
      <c r="O529" t="s">
        <v>23</v>
      </c>
    </row>
    <row r="530" spans="1:15" x14ac:dyDescent="0.25">
      <c r="A530" t="s">
        <v>44</v>
      </c>
      <c r="B530" t="s">
        <v>45</v>
      </c>
      <c r="C530" t="s">
        <v>311</v>
      </c>
      <c r="D530" t="s">
        <v>25</v>
      </c>
      <c r="E530" t="s">
        <v>19</v>
      </c>
      <c r="F530" t="s">
        <v>32</v>
      </c>
      <c r="G530">
        <v>18131</v>
      </c>
      <c r="H530">
        <v>319</v>
      </c>
      <c r="I530">
        <v>127</v>
      </c>
      <c r="J530">
        <v>27</v>
      </c>
      <c r="K530">
        <v>3095.14</v>
      </c>
      <c r="L530">
        <v>12837.82</v>
      </c>
      <c r="M530">
        <v>11</v>
      </c>
      <c r="N530">
        <v>19</v>
      </c>
      <c r="O530" t="s">
        <v>21</v>
      </c>
    </row>
    <row r="531" spans="1:15" x14ac:dyDescent="0.25">
      <c r="A531" t="s">
        <v>27</v>
      </c>
      <c r="B531" t="s">
        <v>28</v>
      </c>
      <c r="C531" t="s">
        <v>311</v>
      </c>
      <c r="D531" t="s">
        <v>89</v>
      </c>
      <c r="E531" t="s">
        <v>31</v>
      </c>
      <c r="F531" t="s">
        <v>26</v>
      </c>
      <c r="G531">
        <v>42062</v>
      </c>
      <c r="H531">
        <v>3210</v>
      </c>
      <c r="I531">
        <v>1555</v>
      </c>
      <c r="J531">
        <v>465</v>
      </c>
      <c r="K531">
        <v>1470</v>
      </c>
      <c r="L531">
        <v>147538.67000000001</v>
      </c>
      <c r="M531">
        <v>389</v>
      </c>
      <c r="N531">
        <v>21</v>
      </c>
      <c r="O531" t="s">
        <v>43</v>
      </c>
    </row>
    <row r="532" spans="1:15" x14ac:dyDescent="0.25">
      <c r="A532" t="s">
        <v>129</v>
      </c>
      <c r="B532" t="s">
        <v>130</v>
      </c>
      <c r="C532" t="s">
        <v>311</v>
      </c>
      <c r="D532" t="s">
        <v>82</v>
      </c>
      <c r="E532" t="s">
        <v>31</v>
      </c>
      <c r="F532" t="s">
        <v>20</v>
      </c>
      <c r="G532">
        <v>30164</v>
      </c>
      <c r="H532">
        <v>551</v>
      </c>
      <c r="I532">
        <v>254</v>
      </c>
      <c r="J532">
        <v>30</v>
      </c>
      <c r="K532">
        <v>1255.3</v>
      </c>
      <c r="L532">
        <v>7085.12</v>
      </c>
      <c r="M532">
        <v>16</v>
      </c>
      <c r="N532">
        <v>19</v>
      </c>
      <c r="O532" t="s">
        <v>21</v>
      </c>
    </row>
    <row r="533" spans="1:15" x14ac:dyDescent="0.25">
      <c r="A533" t="s">
        <v>98</v>
      </c>
      <c r="B533" t="s">
        <v>99</v>
      </c>
      <c r="C533" t="s">
        <v>194</v>
      </c>
      <c r="D533" t="s">
        <v>68</v>
      </c>
      <c r="E533" t="s">
        <v>42</v>
      </c>
      <c r="F533" t="s">
        <v>32</v>
      </c>
      <c r="G533">
        <v>18906</v>
      </c>
      <c r="H533">
        <v>2079</v>
      </c>
      <c r="I533">
        <v>714</v>
      </c>
      <c r="J533">
        <v>350</v>
      </c>
      <c r="K533">
        <v>1143.1600000000001</v>
      </c>
      <c r="L533">
        <v>103952.82</v>
      </c>
      <c r="M533">
        <v>301</v>
      </c>
      <c r="N533">
        <v>13</v>
      </c>
      <c r="O533" t="s">
        <v>23</v>
      </c>
    </row>
    <row r="534" spans="1:15" x14ac:dyDescent="0.25">
      <c r="A534" t="s">
        <v>72</v>
      </c>
      <c r="B534" t="s">
        <v>73</v>
      </c>
      <c r="C534" t="s">
        <v>194</v>
      </c>
      <c r="D534" t="s">
        <v>70</v>
      </c>
      <c r="E534" t="s">
        <v>31</v>
      </c>
      <c r="F534" t="s">
        <v>51</v>
      </c>
      <c r="G534">
        <v>58108</v>
      </c>
      <c r="H534">
        <v>2435</v>
      </c>
      <c r="I534">
        <v>1097</v>
      </c>
      <c r="J534">
        <v>183</v>
      </c>
      <c r="K534">
        <v>4244.51</v>
      </c>
      <c r="L534">
        <v>41837.5</v>
      </c>
      <c r="M534">
        <v>121</v>
      </c>
      <c r="N534">
        <v>19</v>
      </c>
      <c r="O534" t="s">
        <v>21</v>
      </c>
    </row>
    <row r="535" spans="1:15" x14ac:dyDescent="0.25">
      <c r="A535" t="s">
        <v>72</v>
      </c>
      <c r="B535" t="s">
        <v>73</v>
      </c>
      <c r="C535" t="s">
        <v>194</v>
      </c>
      <c r="D535" t="s">
        <v>70</v>
      </c>
      <c r="E535" t="s">
        <v>31</v>
      </c>
      <c r="F535" t="s">
        <v>51</v>
      </c>
      <c r="G535">
        <v>44227</v>
      </c>
      <c r="H535">
        <v>1198</v>
      </c>
      <c r="I535">
        <v>653</v>
      </c>
      <c r="J535">
        <v>84</v>
      </c>
      <c r="K535">
        <v>3091.87</v>
      </c>
      <c r="L535">
        <v>23250.46</v>
      </c>
      <c r="M535">
        <v>52</v>
      </c>
      <c r="N535">
        <v>20</v>
      </c>
      <c r="O535" t="s">
        <v>21</v>
      </c>
    </row>
    <row r="536" spans="1:15" x14ac:dyDescent="0.25">
      <c r="A536" t="s">
        <v>33</v>
      </c>
      <c r="B536" t="s">
        <v>34</v>
      </c>
      <c r="C536" t="s">
        <v>194</v>
      </c>
      <c r="D536" t="s">
        <v>170</v>
      </c>
      <c r="E536" t="s">
        <v>37</v>
      </c>
      <c r="F536" t="s">
        <v>20</v>
      </c>
      <c r="G536">
        <v>26518</v>
      </c>
      <c r="H536">
        <v>1033</v>
      </c>
      <c r="I536">
        <v>312</v>
      </c>
      <c r="J536">
        <v>135</v>
      </c>
      <c r="K536">
        <v>3162.99</v>
      </c>
      <c r="L536">
        <v>29949.26</v>
      </c>
      <c r="M536">
        <v>84</v>
      </c>
      <c r="N536">
        <v>15</v>
      </c>
      <c r="O536" t="s">
        <v>23</v>
      </c>
    </row>
    <row r="537" spans="1:15" x14ac:dyDescent="0.25">
      <c r="A537" t="s">
        <v>38</v>
      </c>
      <c r="B537" t="s">
        <v>39</v>
      </c>
      <c r="C537" t="s">
        <v>194</v>
      </c>
      <c r="D537" t="s">
        <v>106</v>
      </c>
      <c r="E537" t="s">
        <v>42</v>
      </c>
      <c r="F537" t="s">
        <v>26</v>
      </c>
      <c r="G537">
        <v>39840</v>
      </c>
      <c r="H537">
        <v>1883</v>
      </c>
      <c r="I537">
        <v>494</v>
      </c>
      <c r="J537">
        <v>101</v>
      </c>
      <c r="K537">
        <v>5899.16</v>
      </c>
      <c r="L537">
        <v>23984.39</v>
      </c>
      <c r="M537">
        <v>65</v>
      </c>
      <c r="N537">
        <v>9</v>
      </c>
      <c r="O537" t="s">
        <v>43</v>
      </c>
    </row>
    <row r="538" spans="1:15" x14ac:dyDescent="0.25">
      <c r="A538" t="s">
        <v>27</v>
      </c>
      <c r="B538" t="s">
        <v>28</v>
      </c>
      <c r="C538" t="s">
        <v>194</v>
      </c>
      <c r="D538" t="s">
        <v>89</v>
      </c>
      <c r="E538" t="s">
        <v>31</v>
      </c>
      <c r="F538" t="s">
        <v>20</v>
      </c>
      <c r="G538">
        <v>46492</v>
      </c>
      <c r="H538">
        <v>2873</v>
      </c>
      <c r="I538">
        <v>878</v>
      </c>
      <c r="J538">
        <v>448</v>
      </c>
      <c r="K538">
        <v>731.1</v>
      </c>
      <c r="L538">
        <v>165496.57</v>
      </c>
      <c r="M538">
        <v>360</v>
      </c>
      <c r="N538">
        <v>30</v>
      </c>
      <c r="O538" t="s">
        <v>43</v>
      </c>
    </row>
    <row r="539" spans="1:15" x14ac:dyDescent="0.25">
      <c r="A539" t="s">
        <v>52</v>
      </c>
      <c r="B539" t="s">
        <v>53</v>
      </c>
      <c r="C539" t="s">
        <v>194</v>
      </c>
      <c r="D539" t="s">
        <v>89</v>
      </c>
      <c r="E539" t="s">
        <v>37</v>
      </c>
      <c r="F539" t="s">
        <v>51</v>
      </c>
      <c r="G539">
        <v>50844</v>
      </c>
      <c r="H539">
        <v>2310</v>
      </c>
      <c r="I539">
        <v>1259</v>
      </c>
      <c r="J539">
        <v>274</v>
      </c>
      <c r="K539">
        <v>591.09</v>
      </c>
      <c r="L539">
        <v>103465.41</v>
      </c>
      <c r="M539">
        <v>206</v>
      </c>
      <c r="N539">
        <v>23</v>
      </c>
      <c r="O539" t="s">
        <v>23</v>
      </c>
    </row>
    <row r="540" spans="1:15" x14ac:dyDescent="0.25">
      <c r="A540" t="s">
        <v>52</v>
      </c>
      <c r="B540" t="s">
        <v>53</v>
      </c>
      <c r="C540" t="s">
        <v>194</v>
      </c>
      <c r="D540" t="s">
        <v>89</v>
      </c>
      <c r="E540" t="s">
        <v>37</v>
      </c>
      <c r="F540" t="s">
        <v>32</v>
      </c>
      <c r="G540">
        <v>49888</v>
      </c>
      <c r="H540">
        <v>3422</v>
      </c>
      <c r="I540">
        <v>1836</v>
      </c>
      <c r="J540">
        <v>484</v>
      </c>
      <c r="K540">
        <v>700.18</v>
      </c>
      <c r="L540">
        <v>156810.41</v>
      </c>
      <c r="M540">
        <v>346</v>
      </c>
      <c r="N540">
        <v>15</v>
      </c>
      <c r="O540" t="s">
        <v>23</v>
      </c>
    </row>
    <row r="541" spans="1:15" x14ac:dyDescent="0.25">
      <c r="A541" t="s">
        <v>52</v>
      </c>
      <c r="B541" t="s">
        <v>53</v>
      </c>
      <c r="C541" t="s">
        <v>194</v>
      </c>
      <c r="D541" t="s">
        <v>89</v>
      </c>
      <c r="E541" t="s">
        <v>37</v>
      </c>
      <c r="F541" t="s">
        <v>32</v>
      </c>
      <c r="G541">
        <v>31362</v>
      </c>
      <c r="H541">
        <v>1437</v>
      </c>
      <c r="I541">
        <v>420</v>
      </c>
      <c r="J541">
        <v>154</v>
      </c>
      <c r="K541">
        <v>472.54</v>
      </c>
      <c r="L541">
        <v>60584.29</v>
      </c>
      <c r="M541">
        <v>112</v>
      </c>
      <c r="N541">
        <v>11</v>
      </c>
      <c r="O541" t="s">
        <v>21</v>
      </c>
    </row>
    <row r="542" spans="1:15" x14ac:dyDescent="0.25">
      <c r="A542" t="s">
        <v>52</v>
      </c>
      <c r="B542" t="s">
        <v>53</v>
      </c>
      <c r="C542" t="s">
        <v>194</v>
      </c>
      <c r="D542" t="s">
        <v>89</v>
      </c>
      <c r="E542" t="s">
        <v>37</v>
      </c>
      <c r="F542" t="s">
        <v>32</v>
      </c>
      <c r="G542">
        <v>57492</v>
      </c>
      <c r="H542">
        <v>2335</v>
      </c>
      <c r="I542">
        <v>643</v>
      </c>
      <c r="J542">
        <v>289</v>
      </c>
      <c r="K542">
        <v>1140.73</v>
      </c>
      <c r="L542">
        <v>93706.8</v>
      </c>
      <c r="M542">
        <v>245</v>
      </c>
      <c r="N542">
        <v>9</v>
      </c>
      <c r="O542" t="s">
        <v>21</v>
      </c>
    </row>
    <row r="543" spans="1:15" x14ac:dyDescent="0.25">
      <c r="A543" t="s">
        <v>76</v>
      </c>
      <c r="B543" t="s">
        <v>77</v>
      </c>
      <c r="C543" t="s">
        <v>194</v>
      </c>
      <c r="D543" t="s">
        <v>82</v>
      </c>
      <c r="E543" t="s">
        <v>42</v>
      </c>
      <c r="F543" t="s">
        <v>20</v>
      </c>
      <c r="G543">
        <v>42756</v>
      </c>
      <c r="H543">
        <v>763</v>
      </c>
      <c r="I543">
        <v>231</v>
      </c>
      <c r="J543">
        <v>51</v>
      </c>
      <c r="K543">
        <v>1324.29</v>
      </c>
      <c r="L543">
        <v>10763.74</v>
      </c>
      <c r="M543">
        <v>23</v>
      </c>
      <c r="N543">
        <v>27</v>
      </c>
      <c r="O543" t="s">
        <v>21</v>
      </c>
    </row>
    <row r="544" spans="1:15" x14ac:dyDescent="0.25">
      <c r="A544" t="s">
        <v>98</v>
      </c>
      <c r="B544" t="s">
        <v>99</v>
      </c>
      <c r="C544" t="s">
        <v>162</v>
      </c>
      <c r="D544" t="s">
        <v>68</v>
      </c>
      <c r="E544" t="s">
        <v>42</v>
      </c>
      <c r="F544" t="s">
        <v>26</v>
      </c>
      <c r="G544">
        <v>22734</v>
      </c>
      <c r="H544">
        <v>1880</v>
      </c>
      <c r="I544">
        <v>767</v>
      </c>
      <c r="J544">
        <v>243</v>
      </c>
      <c r="K544">
        <v>1199.92</v>
      </c>
      <c r="L544">
        <v>91883.53</v>
      </c>
      <c r="M544">
        <v>175</v>
      </c>
      <c r="N544">
        <v>15</v>
      </c>
      <c r="O544" t="s">
        <v>23</v>
      </c>
    </row>
    <row r="545" spans="1:15" x14ac:dyDescent="0.25">
      <c r="A545" t="s">
        <v>65</v>
      </c>
      <c r="B545" t="s">
        <v>66</v>
      </c>
      <c r="C545" t="s">
        <v>162</v>
      </c>
      <c r="D545" t="s">
        <v>68</v>
      </c>
      <c r="E545" t="s">
        <v>37</v>
      </c>
      <c r="F545" t="s">
        <v>26</v>
      </c>
      <c r="G545">
        <v>16890</v>
      </c>
      <c r="H545">
        <v>2380</v>
      </c>
      <c r="I545">
        <v>818</v>
      </c>
      <c r="J545">
        <v>337</v>
      </c>
      <c r="K545">
        <v>1169.81</v>
      </c>
      <c r="L545">
        <v>72226.42</v>
      </c>
      <c r="M545">
        <v>264</v>
      </c>
      <c r="N545">
        <v>11</v>
      </c>
      <c r="O545" t="s">
        <v>21</v>
      </c>
    </row>
    <row r="546" spans="1:15" x14ac:dyDescent="0.25">
      <c r="A546" t="s">
        <v>113</v>
      </c>
      <c r="B546" t="s">
        <v>114</v>
      </c>
      <c r="C546" t="s">
        <v>162</v>
      </c>
      <c r="D546" t="s">
        <v>170</v>
      </c>
      <c r="E546" t="s">
        <v>19</v>
      </c>
      <c r="F546" t="s">
        <v>55</v>
      </c>
      <c r="G546">
        <v>12762</v>
      </c>
      <c r="H546">
        <v>808</v>
      </c>
      <c r="I546">
        <v>298</v>
      </c>
      <c r="J546">
        <v>67</v>
      </c>
      <c r="K546">
        <v>3433.72</v>
      </c>
      <c r="L546">
        <v>22447.8</v>
      </c>
      <c r="M546">
        <v>46</v>
      </c>
      <c r="N546">
        <v>7</v>
      </c>
      <c r="O546" t="s">
        <v>21</v>
      </c>
    </row>
    <row r="547" spans="1:15" x14ac:dyDescent="0.25">
      <c r="A547" t="s">
        <v>38</v>
      </c>
      <c r="B547" t="s">
        <v>39</v>
      </c>
      <c r="C547" t="s">
        <v>162</v>
      </c>
      <c r="D547" t="s">
        <v>106</v>
      </c>
      <c r="E547" t="s">
        <v>42</v>
      </c>
      <c r="F547" t="s">
        <v>55</v>
      </c>
      <c r="G547">
        <v>12231</v>
      </c>
      <c r="H547">
        <v>494</v>
      </c>
      <c r="I547">
        <v>146</v>
      </c>
      <c r="J547">
        <v>34</v>
      </c>
      <c r="K547">
        <v>1648.81</v>
      </c>
      <c r="L547">
        <v>6995.87</v>
      </c>
      <c r="M547">
        <v>19</v>
      </c>
      <c r="N547">
        <v>9</v>
      </c>
      <c r="O547" t="s">
        <v>23</v>
      </c>
    </row>
    <row r="548" spans="1:15" x14ac:dyDescent="0.25">
      <c r="A548" t="s">
        <v>47</v>
      </c>
      <c r="B548" t="s">
        <v>48</v>
      </c>
      <c r="C548" t="s">
        <v>162</v>
      </c>
      <c r="D548" t="s">
        <v>106</v>
      </c>
      <c r="E548" t="s">
        <v>37</v>
      </c>
      <c r="F548" t="s">
        <v>26</v>
      </c>
      <c r="G548">
        <v>21878</v>
      </c>
      <c r="H548">
        <v>670</v>
      </c>
      <c r="I548">
        <v>184</v>
      </c>
      <c r="J548">
        <v>36</v>
      </c>
      <c r="K548">
        <v>1394.42</v>
      </c>
      <c r="L548">
        <v>8264.9</v>
      </c>
      <c r="M548">
        <v>19</v>
      </c>
      <c r="N548">
        <v>10</v>
      </c>
      <c r="O548" t="s">
        <v>43</v>
      </c>
    </row>
    <row r="549" spans="1:15" x14ac:dyDescent="0.25">
      <c r="A549" t="s">
        <v>44</v>
      </c>
      <c r="B549" t="s">
        <v>45</v>
      </c>
      <c r="C549" t="s">
        <v>162</v>
      </c>
      <c r="D549" t="s">
        <v>25</v>
      </c>
      <c r="E549" t="s">
        <v>19</v>
      </c>
      <c r="F549" t="s">
        <v>55</v>
      </c>
      <c r="G549">
        <v>11390</v>
      </c>
      <c r="H549">
        <v>278</v>
      </c>
      <c r="I549">
        <v>114</v>
      </c>
      <c r="J549">
        <v>19</v>
      </c>
      <c r="K549">
        <v>2031.93</v>
      </c>
      <c r="L549">
        <v>8916.73</v>
      </c>
      <c r="M549">
        <v>9</v>
      </c>
      <c r="N549">
        <v>25</v>
      </c>
      <c r="O549" t="s">
        <v>23</v>
      </c>
    </row>
    <row r="550" spans="1:15" x14ac:dyDescent="0.25">
      <c r="A550" t="s">
        <v>27</v>
      </c>
      <c r="B550" t="s">
        <v>28</v>
      </c>
      <c r="C550" t="s">
        <v>162</v>
      </c>
      <c r="D550" t="s">
        <v>89</v>
      </c>
      <c r="E550" t="s">
        <v>31</v>
      </c>
      <c r="F550" t="s">
        <v>26</v>
      </c>
      <c r="G550">
        <v>16767</v>
      </c>
      <c r="H550">
        <v>1278</v>
      </c>
      <c r="I550">
        <v>651</v>
      </c>
      <c r="J550">
        <v>174</v>
      </c>
      <c r="K550">
        <v>558.17999999999995</v>
      </c>
      <c r="L550">
        <v>45983.17</v>
      </c>
      <c r="M550">
        <v>128</v>
      </c>
      <c r="N550">
        <v>24</v>
      </c>
      <c r="O550" t="s">
        <v>43</v>
      </c>
    </row>
    <row r="551" spans="1:15" x14ac:dyDescent="0.25">
      <c r="A551" t="s">
        <v>27</v>
      </c>
      <c r="B551" t="s">
        <v>28</v>
      </c>
      <c r="C551" t="s">
        <v>162</v>
      </c>
      <c r="D551" t="s">
        <v>89</v>
      </c>
      <c r="E551" t="s">
        <v>31</v>
      </c>
      <c r="F551" t="s">
        <v>26</v>
      </c>
      <c r="G551">
        <v>39979</v>
      </c>
      <c r="H551">
        <v>2243</v>
      </c>
      <c r="I551">
        <v>954</v>
      </c>
      <c r="J551">
        <v>323</v>
      </c>
      <c r="K551">
        <v>864.54</v>
      </c>
      <c r="L551">
        <v>134021.26999999999</v>
      </c>
      <c r="M551">
        <v>236</v>
      </c>
      <c r="N551">
        <v>8</v>
      </c>
      <c r="O551" t="s">
        <v>23</v>
      </c>
    </row>
    <row r="552" spans="1:15" x14ac:dyDescent="0.25">
      <c r="A552" t="s">
        <v>52</v>
      </c>
      <c r="B552" t="s">
        <v>53</v>
      </c>
      <c r="C552" t="s">
        <v>162</v>
      </c>
      <c r="D552" t="s">
        <v>89</v>
      </c>
      <c r="E552" t="s">
        <v>37</v>
      </c>
      <c r="F552" t="s">
        <v>55</v>
      </c>
      <c r="G552">
        <v>66172</v>
      </c>
      <c r="H552">
        <v>2721</v>
      </c>
      <c r="I552">
        <v>1141</v>
      </c>
      <c r="J552">
        <v>258</v>
      </c>
      <c r="K552">
        <v>1095.25</v>
      </c>
      <c r="L552">
        <v>72448.89</v>
      </c>
      <c r="M552">
        <v>181</v>
      </c>
      <c r="N552">
        <v>28</v>
      </c>
      <c r="O552" t="s">
        <v>21</v>
      </c>
    </row>
    <row r="553" spans="1:15" x14ac:dyDescent="0.25">
      <c r="A553" t="s">
        <v>52</v>
      </c>
      <c r="B553" t="s">
        <v>53</v>
      </c>
      <c r="C553" t="s">
        <v>162</v>
      </c>
      <c r="D553" t="s">
        <v>89</v>
      </c>
      <c r="E553" t="s">
        <v>37</v>
      </c>
      <c r="F553" t="s">
        <v>26</v>
      </c>
      <c r="G553">
        <v>23479</v>
      </c>
      <c r="H553">
        <v>1848</v>
      </c>
      <c r="I553">
        <v>480</v>
      </c>
      <c r="J553">
        <v>234</v>
      </c>
      <c r="K553">
        <v>748.95</v>
      </c>
      <c r="L553">
        <v>86126.04</v>
      </c>
      <c r="M553">
        <v>173</v>
      </c>
      <c r="N553">
        <v>21</v>
      </c>
      <c r="O553" t="s">
        <v>21</v>
      </c>
    </row>
    <row r="554" spans="1:15" x14ac:dyDescent="0.25">
      <c r="A554" t="s">
        <v>129</v>
      </c>
      <c r="B554" t="s">
        <v>130</v>
      </c>
      <c r="C554" t="s">
        <v>162</v>
      </c>
      <c r="D554" t="s">
        <v>82</v>
      </c>
      <c r="E554" t="s">
        <v>31</v>
      </c>
      <c r="F554" t="s">
        <v>32</v>
      </c>
      <c r="G554">
        <v>34627</v>
      </c>
      <c r="H554">
        <v>798</v>
      </c>
      <c r="I554">
        <v>320</v>
      </c>
      <c r="J554">
        <v>31</v>
      </c>
      <c r="K554">
        <v>1638.11</v>
      </c>
      <c r="L554">
        <v>6679.26</v>
      </c>
      <c r="M554">
        <v>15</v>
      </c>
      <c r="N554">
        <v>12</v>
      </c>
      <c r="O554" t="s">
        <v>43</v>
      </c>
    </row>
    <row r="555" spans="1:15" x14ac:dyDescent="0.25">
      <c r="A555" t="s">
        <v>76</v>
      </c>
      <c r="B555" t="s">
        <v>77</v>
      </c>
      <c r="C555" t="s">
        <v>162</v>
      </c>
      <c r="D555" t="s">
        <v>82</v>
      </c>
      <c r="E555" t="s">
        <v>42</v>
      </c>
      <c r="F555" t="s">
        <v>26</v>
      </c>
      <c r="G555">
        <v>60288</v>
      </c>
      <c r="H555">
        <v>685</v>
      </c>
      <c r="I555">
        <v>365</v>
      </c>
      <c r="J555">
        <v>26</v>
      </c>
      <c r="K555">
        <v>1068.24</v>
      </c>
      <c r="L555">
        <v>5572.33</v>
      </c>
      <c r="M555">
        <v>13</v>
      </c>
      <c r="N555">
        <v>28</v>
      </c>
      <c r="O555" t="s">
        <v>43</v>
      </c>
    </row>
    <row r="556" spans="1:15" x14ac:dyDescent="0.25">
      <c r="A556" t="s">
        <v>60</v>
      </c>
      <c r="B556" t="s">
        <v>61</v>
      </c>
      <c r="C556" t="s">
        <v>232</v>
      </c>
      <c r="D556" t="s">
        <v>70</v>
      </c>
      <c r="E556" t="s">
        <v>64</v>
      </c>
      <c r="F556" t="s">
        <v>20</v>
      </c>
      <c r="G556">
        <v>56386</v>
      </c>
      <c r="H556">
        <v>2505</v>
      </c>
      <c r="I556">
        <v>1257</v>
      </c>
      <c r="J556">
        <v>232</v>
      </c>
      <c r="K556">
        <v>4551.95</v>
      </c>
      <c r="L556">
        <v>46904.72</v>
      </c>
      <c r="M556">
        <v>136</v>
      </c>
      <c r="N556">
        <v>27</v>
      </c>
      <c r="O556" t="s">
        <v>23</v>
      </c>
    </row>
    <row r="557" spans="1:15" x14ac:dyDescent="0.25">
      <c r="A557" t="s">
        <v>33</v>
      </c>
      <c r="B557" t="s">
        <v>34</v>
      </c>
      <c r="C557" t="s">
        <v>232</v>
      </c>
      <c r="D557" t="s">
        <v>170</v>
      </c>
      <c r="E557" t="s">
        <v>37</v>
      </c>
      <c r="F557" t="s">
        <v>26</v>
      </c>
      <c r="G557">
        <v>20882</v>
      </c>
      <c r="H557">
        <v>1216</v>
      </c>
      <c r="I557">
        <v>601</v>
      </c>
      <c r="J557">
        <v>166</v>
      </c>
      <c r="K557">
        <v>4920.58</v>
      </c>
      <c r="L557">
        <v>42430.11</v>
      </c>
      <c r="M557">
        <v>125</v>
      </c>
      <c r="N557">
        <v>22</v>
      </c>
      <c r="O557" t="s">
        <v>43</v>
      </c>
    </row>
    <row r="558" spans="1:15" x14ac:dyDescent="0.25">
      <c r="A558" t="s">
        <v>44</v>
      </c>
      <c r="B558" t="s">
        <v>45</v>
      </c>
      <c r="C558" t="s">
        <v>232</v>
      </c>
      <c r="D558" t="s">
        <v>25</v>
      </c>
      <c r="E558" t="s">
        <v>19</v>
      </c>
      <c r="F558" t="s">
        <v>32</v>
      </c>
      <c r="G558">
        <v>24289</v>
      </c>
      <c r="H558">
        <v>513</v>
      </c>
      <c r="I558">
        <v>208</v>
      </c>
      <c r="J558">
        <v>37</v>
      </c>
      <c r="K558">
        <v>3245.46</v>
      </c>
      <c r="L558">
        <v>27177.94</v>
      </c>
      <c r="M558">
        <v>19</v>
      </c>
      <c r="N558">
        <v>23</v>
      </c>
      <c r="O558" t="s">
        <v>43</v>
      </c>
    </row>
    <row r="559" spans="1:15" x14ac:dyDescent="0.25">
      <c r="A559" t="s">
        <v>52</v>
      </c>
      <c r="B559" t="s">
        <v>53</v>
      </c>
      <c r="C559" t="s">
        <v>232</v>
      </c>
      <c r="D559" t="s">
        <v>89</v>
      </c>
      <c r="E559" t="s">
        <v>37</v>
      </c>
      <c r="F559" t="s">
        <v>20</v>
      </c>
      <c r="G559">
        <v>24178</v>
      </c>
      <c r="H559">
        <v>1345</v>
      </c>
      <c r="I559">
        <v>719</v>
      </c>
      <c r="J559">
        <v>149</v>
      </c>
      <c r="K559">
        <v>396.11</v>
      </c>
      <c r="L559">
        <v>49484.86</v>
      </c>
      <c r="M559">
        <v>114</v>
      </c>
      <c r="N559">
        <v>13</v>
      </c>
      <c r="O559" t="s">
        <v>43</v>
      </c>
    </row>
    <row r="560" spans="1:15" x14ac:dyDescent="0.25">
      <c r="A560" t="s">
        <v>52</v>
      </c>
      <c r="B560" t="s">
        <v>53</v>
      </c>
      <c r="C560" t="s">
        <v>232</v>
      </c>
      <c r="D560" t="s">
        <v>89</v>
      </c>
      <c r="E560" t="s">
        <v>37</v>
      </c>
      <c r="F560" t="s">
        <v>55</v>
      </c>
      <c r="G560">
        <v>62497</v>
      </c>
      <c r="H560">
        <v>3433</v>
      </c>
      <c r="I560">
        <v>876</v>
      </c>
      <c r="J560">
        <v>339</v>
      </c>
      <c r="K560">
        <v>1632.07</v>
      </c>
      <c r="L560">
        <v>117329.83</v>
      </c>
      <c r="M560">
        <v>252</v>
      </c>
      <c r="N560">
        <v>17</v>
      </c>
      <c r="O560" t="s">
        <v>21</v>
      </c>
    </row>
    <row r="561" spans="1:15" x14ac:dyDescent="0.25">
      <c r="A561" t="s">
        <v>52</v>
      </c>
      <c r="B561" t="s">
        <v>53</v>
      </c>
      <c r="C561" t="s">
        <v>232</v>
      </c>
      <c r="D561" t="s">
        <v>89</v>
      </c>
      <c r="E561" t="s">
        <v>37</v>
      </c>
      <c r="F561" t="s">
        <v>20</v>
      </c>
      <c r="G561">
        <v>25062</v>
      </c>
      <c r="H561">
        <v>1750</v>
      </c>
      <c r="I561">
        <v>795</v>
      </c>
      <c r="J561">
        <v>157</v>
      </c>
      <c r="K561">
        <v>720.26</v>
      </c>
      <c r="L561">
        <v>63388.83</v>
      </c>
      <c r="M561">
        <v>123</v>
      </c>
      <c r="N561">
        <v>8</v>
      </c>
      <c r="O561" t="s">
        <v>23</v>
      </c>
    </row>
    <row r="562" spans="1:15" x14ac:dyDescent="0.25">
      <c r="A562" t="s">
        <v>129</v>
      </c>
      <c r="B562" t="s">
        <v>130</v>
      </c>
      <c r="C562" t="s">
        <v>232</v>
      </c>
      <c r="D562" t="s">
        <v>82</v>
      </c>
      <c r="E562" t="s">
        <v>31</v>
      </c>
      <c r="F562" t="s">
        <v>55</v>
      </c>
      <c r="G562">
        <v>35589</v>
      </c>
      <c r="H562">
        <v>751</v>
      </c>
      <c r="I562">
        <v>386</v>
      </c>
      <c r="J562">
        <v>35</v>
      </c>
      <c r="K562">
        <v>1439.81</v>
      </c>
      <c r="L562">
        <v>5283.84</v>
      </c>
      <c r="M562">
        <v>16</v>
      </c>
      <c r="N562">
        <v>15</v>
      </c>
      <c r="O562" t="s">
        <v>43</v>
      </c>
    </row>
    <row r="563" spans="1:15" x14ac:dyDescent="0.25">
      <c r="A563" t="s">
        <v>92</v>
      </c>
      <c r="B563" t="s">
        <v>93</v>
      </c>
      <c r="C563" t="s">
        <v>159</v>
      </c>
      <c r="D563" t="s">
        <v>95</v>
      </c>
      <c r="E563" t="s">
        <v>31</v>
      </c>
      <c r="F563" t="s">
        <v>51</v>
      </c>
      <c r="G563">
        <v>62823</v>
      </c>
      <c r="H563">
        <v>924</v>
      </c>
      <c r="I563">
        <v>378</v>
      </c>
      <c r="J563">
        <v>16</v>
      </c>
      <c r="K563">
        <v>1987.78</v>
      </c>
      <c r="L563">
        <v>2450.44</v>
      </c>
      <c r="M563">
        <v>8</v>
      </c>
      <c r="N563">
        <v>16</v>
      </c>
      <c r="O563" t="s">
        <v>43</v>
      </c>
    </row>
    <row r="564" spans="1:15" x14ac:dyDescent="0.25">
      <c r="A564" t="s">
        <v>98</v>
      </c>
      <c r="B564" t="s">
        <v>99</v>
      </c>
      <c r="C564" t="s">
        <v>159</v>
      </c>
      <c r="D564" t="s">
        <v>68</v>
      </c>
      <c r="E564" t="s">
        <v>42</v>
      </c>
      <c r="F564" t="s">
        <v>20</v>
      </c>
      <c r="G564">
        <v>18743</v>
      </c>
      <c r="H564">
        <v>2563</v>
      </c>
      <c r="I564">
        <v>910</v>
      </c>
      <c r="J564">
        <v>536</v>
      </c>
      <c r="K564">
        <v>1931.13</v>
      </c>
      <c r="L564">
        <v>156992.79</v>
      </c>
      <c r="M564">
        <v>425</v>
      </c>
      <c r="N564">
        <v>9</v>
      </c>
      <c r="O564" t="s">
        <v>23</v>
      </c>
    </row>
    <row r="565" spans="1:15" x14ac:dyDescent="0.25">
      <c r="A565" t="s">
        <v>72</v>
      </c>
      <c r="B565" t="s">
        <v>73</v>
      </c>
      <c r="C565" t="s">
        <v>159</v>
      </c>
      <c r="D565" t="s">
        <v>70</v>
      </c>
      <c r="E565" t="s">
        <v>31</v>
      </c>
      <c r="F565" t="s">
        <v>20</v>
      </c>
      <c r="G565">
        <v>64896</v>
      </c>
      <c r="H565">
        <v>1935</v>
      </c>
      <c r="I565">
        <v>643</v>
      </c>
      <c r="J565">
        <v>118</v>
      </c>
      <c r="K565">
        <v>3361.77</v>
      </c>
      <c r="L565">
        <v>30924.09</v>
      </c>
      <c r="M565">
        <v>83</v>
      </c>
      <c r="N565">
        <v>21</v>
      </c>
      <c r="O565" t="s">
        <v>23</v>
      </c>
    </row>
    <row r="566" spans="1:15" x14ac:dyDescent="0.25">
      <c r="A566" t="s">
        <v>38</v>
      </c>
      <c r="B566" t="s">
        <v>39</v>
      </c>
      <c r="C566" t="s">
        <v>159</v>
      </c>
      <c r="D566" t="s">
        <v>106</v>
      </c>
      <c r="E566" t="s">
        <v>42</v>
      </c>
      <c r="F566" t="s">
        <v>51</v>
      </c>
      <c r="G566">
        <v>40618</v>
      </c>
      <c r="H566">
        <v>1512</v>
      </c>
      <c r="I566">
        <v>822</v>
      </c>
      <c r="J566">
        <v>146</v>
      </c>
      <c r="K566">
        <v>4365.5200000000004</v>
      </c>
      <c r="L566">
        <v>28607.01</v>
      </c>
      <c r="M566">
        <v>87</v>
      </c>
      <c r="N566">
        <v>7</v>
      </c>
      <c r="O566" t="s">
        <v>21</v>
      </c>
    </row>
    <row r="567" spans="1:15" x14ac:dyDescent="0.25">
      <c r="A567" t="s">
        <v>15</v>
      </c>
      <c r="B567" t="s">
        <v>16</v>
      </c>
      <c r="C567" t="s">
        <v>159</v>
      </c>
      <c r="D567" t="s">
        <v>25</v>
      </c>
      <c r="E567" t="s">
        <v>19</v>
      </c>
      <c r="F567" t="s">
        <v>26</v>
      </c>
      <c r="G567">
        <v>24189</v>
      </c>
      <c r="H567">
        <v>665</v>
      </c>
      <c r="I567">
        <v>246</v>
      </c>
      <c r="J567">
        <v>55</v>
      </c>
      <c r="K567">
        <v>4005.78</v>
      </c>
      <c r="L567">
        <v>28826.6</v>
      </c>
      <c r="M567">
        <v>27</v>
      </c>
      <c r="N567">
        <v>28</v>
      </c>
      <c r="O567" t="s">
        <v>43</v>
      </c>
    </row>
    <row r="568" spans="1:15" x14ac:dyDescent="0.25">
      <c r="A568" t="s">
        <v>52</v>
      </c>
      <c r="B568" t="s">
        <v>53</v>
      </c>
      <c r="C568" t="s">
        <v>159</v>
      </c>
      <c r="D568" t="s">
        <v>89</v>
      </c>
      <c r="E568" t="s">
        <v>37</v>
      </c>
      <c r="F568" t="s">
        <v>26</v>
      </c>
      <c r="G568">
        <v>46218</v>
      </c>
      <c r="H568">
        <v>1911</v>
      </c>
      <c r="I568">
        <v>819</v>
      </c>
      <c r="J568">
        <v>231</v>
      </c>
      <c r="K568">
        <v>968.9</v>
      </c>
      <c r="L568">
        <v>75056.570000000007</v>
      </c>
      <c r="M568">
        <v>171</v>
      </c>
      <c r="N568">
        <v>24</v>
      </c>
      <c r="O568" t="s">
        <v>21</v>
      </c>
    </row>
    <row r="569" spans="1:15" x14ac:dyDescent="0.25">
      <c r="A569" t="s">
        <v>52</v>
      </c>
      <c r="B569" t="s">
        <v>53</v>
      </c>
      <c r="C569" t="s">
        <v>159</v>
      </c>
      <c r="D569" t="s">
        <v>89</v>
      </c>
      <c r="E569" t="s">
        <v>37</v>
      </c>
      <c r="F569" t="s">
        <v>20</v>
      </c>
      <c r="G569">
        <v>52449</v>
      </c>
      <c r="H569">
        <v>3661</v>
      </c>
      <c r="I569">
        <v>1681</v>
      </c>
      <c r="J569">
        <v>396</v>
      </c>
      <c r="K569">
        <v>1534.91</v>
      </c>
      <c r="L569">
        <v>125828.84</v>
      </c>
      <c r="M569">
        <v>291</v>
      </c>
      <c r="N569">
        <v>22</v>
      </c>
      <c r="O569" t="s">
        <v>23</v>
      </c>
    </row>
    <row r="570" spans="1:15" x14ac:dyDescent="0.25">
      <c r="A570" t="s">
        <v>52</v>
      </c>
      <c r="B570" t="s">
        <v>53</v>
      </c>
      <c r="C570" t="s">
        <v>159</v>
      </c>
      <c r="D570" t="s">
        <v>89</v>
      </c>
      <c r="E570" t="s">
        <v>37</v>
      </c>
      <c r="F570" t="s">
        <v>26</v>
      </c>
      <c r="G570">
        <v>31859</v>
      </c>
      <c r="H570">
        <v>2412</v>
      </c>
      <c r="I570">
        <v>1279</v>
      </c>
      <c r="J570">
        <v>234</v>
      </c>
      <c r="K570">
        <v>580.26</v>
      </c>
      <c r="L570">
        <v>87085.95</v>
      </c>
      <c r="M570">
        <v>179</v>
      </c>
      <c r="N570">
        <v>25</v>
      </c>
      <c r="O570" t="s">
        <v>23</v>
      </c>
    </row>
    <row r="571" spans="1:15" x14ac:dyDescent="0.25">
      <c r="A571" t="s">
        <v>129</v>
      </c>
      <c r="B571" t="s">
        <v>130</v>
      </c>
      <c r="C571" t="s">
        <v>159</v>
      </c>
      <c r="D571" t="s">
        <v>82</v>
      </c>
      <c r="E571" t="s">
        <v>31</v>
      </c>
      <c r="F571" t="s">
        <v>26</v>
      </c>
      <c r="G571">
        <v>74006</v>
      </c>
      <c r="H571">
        <v>861</v>
      </c>
      <c r="I571">
        <v>265</v>
      </c>
      <c r="J571">
        <v>58</v>
      </c>
      <c r="K571">
        <v>1504.94</v>
      </c>
      <c r="L571">
        <v>10787.43</v>
      </c>
      <c r="M571">
        <v>33</v>
      </c>
      <c r="N571">
        <v>23</v>
      </c>
      <c r="O571" t="s">
        <v>23</v>
      </c>
    </row>
    <row r="572" spans="1:15" x14ac:dyDescent="0.25">
      <c r="A572" t="s">
        <v>178</v>
      </c>
      <c r="B572" t="s">
        <v>179</v>
      </c>
      <c r="C572" t="s">
        <v>273</v>
      </c>
      <c r="D572" t="s">
        <v>95</v>
      </c>
      <c r="E572" t="s">
        <v>64</v>
      </c>
      <c r="F572" t="s">
        <v>32</v>
      </c>
      <c r="G572">
        <v>48245</v>
      </c>
      <c r="H572">
        <v>616</v>
      </c>
      <c r="I572">
        <v>272</v>
      </c>
      <c r="J572">
        <v>9</v>
      </c>
      <c r="K572">
        <v>1352.2</v>
      </c>
      <c r="L572">
        <v>1205.54</v>
      </c>
      <c r="M572">
        <v>4</v>
      </c>
      <c r="N572">
        <v>29</v>
      </c>
      <c r="O572" t="s">
        <v>43</v>
      </c>
    </row>
    <row r="573" spans="1:15" x14ac:dyDescent="0.25">
      <c r="A573" t="s">
        <v>65</v>
      </c>
      <c r="B573" t="s">
        <v>66</v>
      </c>
      <c r="C573" t="s">
        <v>273</v>
      </c>
      <c r="D573" t="s">
        <v>68</v>
      </c>
      <c r="E573" t="s">
        <v>37</v>
      </c>
      <c r="F573" t="s">
        <v>51</v>
      </c>
      <c r="G573">
        <v>8771</v>
      </c>
      <c r="H573">
        <v>1280</v>
      </c>
      <c r="I573">
        <v>559</v>
      </c>
      <c r="J573">
        <v>160</v>
      </c>
      <c r="K573">
        <v>465.21</v>
      </c>
      <c r="L573">
        <v>40806.339999999997</v>
      </c>
      <c r="M573">
        <v>126</v>
      </c>
      <c r="N573">
        <v>22</v>
      </c>
      <c r="O573" t="s">
        <v>23</v>
      </c>
    </row>
    <row r="574" spans="1:15" x14ac:dyDescent="0.25">
      <c r="A574" t="s">
        <v>72</v>
      </c>
      <c r="B574" t="s">
        <v>73</v>
      </c>
      <c r="C574" t="s">
        <v>273</v>
      </c>
      <c r="D574" t="s">
        <v>70</v>
      </c>
      <c r="E574" t="s">
        <v>31</v>
      </c>
      <c r="F574" t="s">
        <v>20</v>
      </c>
      <c r="G574">
        <v>51468</v>
      </c>
      <c r="H574">
        <v>1543</v>
      </c>
      <c r="I574">
        <v>460</v>
      </c>
      <c r="J574">
        <v>126</v>
      </c>
      <c r="K574">
        <v>2976.82</v>
      </c>
      <c r="L574">
        <v>26284.73</v>
      </c>
      <c r="M574">
        <v>74</v>
      </c>
      <c r="N574">
        <v>25</v>
      </c>
      <c r="O574" t="s">
        <v>43</v>
      </c>
    </row>
    <row r="575" spans="1:15" x14ac:dyDescent="0.25">
      <c r="A575" t="s">
        <v>33</v>
      </c>
      <c r="B575" t="s">
        <v>34</v>
      </c>
      <c r="C575" t="s">
        <v>273</v>
      </c>
      <c r="D575" t="s">
        <v>170</v>
      </c>
      <c r="E575" t="s">
        <v>37</v>
      </c>
      <c r="F575" t="s">
        <v>20</v>
      </c>
      <c r="G575">
        <v>44112</v>
      </c>
      <c r="H575">
        <v>2286</v>
      </c>
      <c r="I575">
        <v>1069</v>
      </c>
      <c r="J575">
        <v>201</v>
      </c>
      <c r="K575">
        <v>6247.61</v>
      </c>
      <c r="L575">
        <v>57137.25</v>
      </c>
      <c r="M575">
        <v>170</v>
      </c>
      <c r="N575">
        <v>26</v>
      </c>
      <c r="O575" t="s">
        <v>23</v>
      </c>
    </row>
    <row r="576" spans="1:15" x14ac:dyDescent="0.25">
      <c r="A576" t="s">
        <v>38</v>
      </c>
      <c r="B576" t="s">
        <v>39</v>
      </c>
      <c r="C576" t="s">
        <v>273</v>
      </c>
      <c r="D576" t="s">
        <v>106</v>
      </c>
      <c r="E576" t="s">
        <v>42</v>
      </c>
      <c r="F576" t="s">
        <v>26</v>
      </c>
      <c r="G576">
        <v>43907</v>
      </c>
      <c r="H576">
        <v>2242</v>
      </c>
      <c r="I576">
        <v>1037</v>
      </c>
      <c r="J576">
        <v>164</v>
      </c>
      <c r="K576">
        <v>7034.58</v>
      </c>
      <c r="L576">
        <v>41992.86</v>
      </c>
      <c r="M576">
        <v>83</v>
      </c>
      <c r="N576">
        <v>29</v>
      </c>
      <c r="O576" t="s">
        <v>43</v>
      </c>
    </row>
    <row r="577" spans="1:15" x14ac:dyDescent="0.25">
      <c r="A577" t="s">
        <v>47</v>
      </c>
      <c r="B577" t="s">
        <v>48</v>
      </c>
      <c r="C577" t="s">
        <v>273</v>
      </c>
      <c r="D577" t="s">
        <v>106</v>
      </c>
      <c r="E577" t="s">
        <v>37</v>
      </c>
      <c r="F577" t="s">
        <v>26</v>
      </c>
      <c r="G577">
        <v>44939</v>
      </c>
      <c r="H577">
        <v>2413</v>
      </c>
      <c r="I577">
        <v>735</v>
      </c>
      <c r="J577">
        <v>218</v>
      </c>
      <c r="K577">
        <v>6192.06</v>
      </c>
      <c r="L577">
        <v>38926.910000000003</v>
      </c>
      <c r="M577">
        <v>111</v>
      </c>
      <c r="N577">
        <v>12</v>
      </c>
      <c r="O577" t="s">
        <v>21</v>
      </c>
    </row>
    <row r="578" spans="1:15" x14ac:dyDescent="0.25">
      <c r="A578" t="s">
        <v>47</v>
      </c>
      <c r="B578" t="s">
        <v>48</v>
      </c>
      <c r="C578" t="s">
        <v>273</v>
      </c>
      <c r="D578" t="s">
        <v>106</v>
      </c>
      <c r="E578" t="s">
        <v>37</v>
      </c>
      <c r="F578" t="s">
        <v>32</v>
      </c>
      <c r="G578">
        <v>16032</v>
      </c>
      <c r="H578">
        <v>750</v>
      </c>
      <c r="I578">
        <v>253</v>
      </c>
      <c r="J578">
        <v>48</v>
      </c>
      <c r="K578">
        <v>1783.41</v>
      </c>
      <c r="L578">
        <v>10747.59</v>
      </c>
      <c r="M578">
        <v>33</v>
      </c>
      <c r="N578">
        <v>29</v>
      </c>
      <c r="O578" t="s">
        <v>21</v>
      </c>
    </row>
    <row r="579" spans="1:15" x14ac:dyDescent="0.25">
      <c r="A579" t="s">
        <v>15</v>
      </c>
      <c r="B579" t="s">
        <v>16</v>
      </c>
      <c r="C579" t="s">
        <v>273</v>
      </c>
      <c r="D579" t="s">
        <v>25</v>
      </c>
      <c r="E579" t="s">
        <v>19</v>
      </c>
      <c r="F579" t="s">
        <v>26</v>
      </c>
      <c r="G579">
        <v>12806</v>
      </c>
      <c r="H579">
        <v>443</v>
      </c>
      <c r="I579">
        <v>122</v>
      </c>
      <c r="J579">
        <v>38</v>
      </c>
      <c r="K579">
        <v>4147.04</v>
      </c>
      <c r="L579">
        <v>26658.39</v>
      </c>
      <c r="M579">
        <v>22</v>
      </c>
      <c r="N579">
        <v>18</v>
      </c>
      <c r="O579" t="s">
        <v>43</v>
      </c>
    </row>
    <row r="580" spans="1:15" x14ac:dyDescent="0.25">
      <c r="A580" t="s">
        <v>44</v>
      </c>
      <c r="B580" t="s">
        <v>45</v>
      </c>
      <c r="C580" t="s">
        <v>273</v>
      </c>
      <c r="D580" t="s">
        <v>25</v>
      </c>
      <c r="E580" t="s">
        <v>19</v>
      </c>
      <c r="F580" t="s">
        <v>32</v>
      </c>
      <c r="G580">
        <v>12404</v>
      </c>
      <c r="H580">
        <v>419</v>
      </c>
      <c r="I580">
        <v>164</v>
      </c>
      <c r="J580">
        <v>35</v>
      </c>
      <c r="K580">
        <v>2785.66</v>
      </c>
      <c r="L580">
        <v>19530.88</v>
      </c>
      <c r="M580">
        <v>20</v>
      </c>
      <c r="N580">
        <v>25</v>
      </c>
      <c r="O580" t="s">
        <v>23</v>
      </c>
    </row>
    <row r="581" spans="1:15" x14ac:dyDescent="0.25">
      <c r="A581" t="s">
        <v>44</v>
      </c>
      <c r="B581" t="s">
        <v>45</v>
      </c>
      <c r="C581" t="s">
        <v>273</v>
      </c>
      <c r="D581" t="s">
        <v>25</v>
      </c>
      <c r="E581" t="s">
        <v>19</v>
      </c>
      <c r="F581" t="s">
        <v>26</v>
      </c>
      <c r="G581">
        <v>9379</v>
      </c>
      <c r="H581">
        <v>268</v>
      </c>
      <c r="I581">
        <v>139</v>
      </c>
      <c r="J581">
        <v>23</v>
      </c>
      <c r="K581">
        <v>2919.66</v>
      </c>
      <c r="L581">
        <v>14409.84</v>
      </c>
      <c r="M581">
        <v>9</v>
      </c>
      <c r="N581">
        <v>11</v>
      </c>
      <c r="O581" t="s">
        <v>23</v>
      </c>
    </row>
    <row r="582" spans="1:15" x14ac:dyDescent="0.25">
      <c r="A582" t="s">
        <v>27</v>
      </c>
      <c r="B582" t="s">
        <v>28</v>
      </c>
      <c r="C582" t="s">
        <v>273</v>
      </c>
      <c r="D582" t="s">
        <v>89</v>
      </c>
      <c r="E582" t="s">
        <v>31</v>
      </c>
      <c r="F582" t="s">
        <v>55</v>
      </c>
      <c r="G582">
        <v>57523</v>
      </c>
      <c r="H582">
        <v>4204</v>
      </c>
      <c r="I582">
        <v>1802</v>
      </c>
      <c r="J582">
        <v>496</v>
      </c>
      <c r="K582">
        <v>852.64</v>
      </c>
      <c r="L582">
        <v>184311.45</v>
      </c>
      <c r="M582">
        <v>406</v>
      </c>
      <c r="N582">
        <v>7</v>
      </c>
      <c r="O582" t="s">
        <v>21</v>
      </c>
    </row>
    <row r="583" spans="1:15" x14ac:dyDescent="0.25">
      <c r="A583" t="s">
        <v>76</v>
      </c>
      <c r="B583" t="s">
        <v>77</v>
      </c>
      <c r="C583" t="s">
        <v>273</v>
      </c>
      <c r="D583" t="s">
        <v>82</v>
      </c>
      <c r="E583" t="s">
        <v>42</v>
      </c>
      <c r="F583" t="s">
        <v>20</v>
      </c>
      <c r="G583">
        <v>45207</v>
      </c>
      <c r="H583">
        <v>480</v>
      </c>
      <c r="I583">
        <v>131</v>
      </c>
      <c r="J583">
        <v>27</v>
      </c>
      <c r="K583">
        <v>797.43</v>
      </c>
      <c r="L583">
        <v>5197.2700000000004</v>
      </c>
      <c r="M583">
        <v>14</v>
      </c>
      <c r="N583">
        <v>29</v>
      </c>
      <c r="O583" t="s">
        <v>43</v>
      </c>
    </row>
    <row r="584" spans="1:15" x14ac:dyDescent="0.25">
      <c r="A584" t="s">
        <v>92</v>
      </c>
      <c r="B584" t="s">
        <v>93</v>
      </c>
      <c r="C584" t="s">
        <v>332</v>
      </c>
      <c r="D584" t="s">
        <v>95</v>
      </c>
      <c r="E584" t="s">
        <v>31</v>
      </c>
      <c r="F584" t="s">
        <v>26</v>
      </c>
      <c r="G584">
        <v>82511</v>
      </c>
      <c r="H584">
        <v>730</v>
      </c>
      <c r="I584">
        <v>195</v>
      </c>
      <c r="J584">
        <v>18</v>
      </c>
      <c r="K584">
        <v>1495.59</v>
      </c>
      <c r="L584">
        <v>2061.75</v>
      </c>
      <c r="M584">
        <v>6</v>
      </c>
      <c r="N584">
        <v>10</v>
      </c>
      <c r="O584" t="s">
        <v>43</v>
      </c>
    </row>
    <row r="585" spans="1:15" x14ac:dyDescent="0.25">
      <c r="A585" t="s">
        <v>178</v>
      </c>
      <c r="B585" t="s">
        <v>179</v>
      </c>
      <c r="C585" t="s">
        <v>332</v>
      </c>
      <c r="D585" t="s">
        <v>95</v>
      </c>
      <c r="E585" t="s">
        <v>64</v>
      </c>
      <c r="F585" t="s">
        <v>55</v>
      </c>
      <c r="G585">
        <v>35216</v>
      </c>
      <c r="H585">
        <v>438</v>
      </c>
      <c r="I585">
        <v>200</v>
      </c>
      <c r="J585">
        <v>16</v>
      </c>
      <c r="K585">
        <v>823.25</v>
      </c>
      <c r="L585">
        <v>2334.04</v>
      </c>
      <c r="M585">
        <v>6</v>
      </c>
      <c r="N585">
        <v>18</v>
      </c>
      <c r="O585" t="s">
        <v>23</v>
      </c>
    </row>
    <row r="586" spans="1:15" x14ac:dyDescent="0.25">
      <c r="A586" t="s">
        <v>98</v>
      </c>
      <c r="B586" t="s">
        <v>99</v>
      </c>
      <c r="C586" t="s">
        <v>332</v>
      </c>
      <c r="D586" t="s">
        <v>68</v>
      </c>
      <c r="E586" t="s">
        <v>42</v>
      </c>
      <c r="F586" t="s">
        <v>51</v>
      </c>
      <c r="G586">
        <v>23617</v>
      </c>
      <c r="H586">
        <v>2683</v>
      </c>
      <c r="I586">
        <v>909</v>
      </c>
      <c r="J586">
        <v>408</v>
      </c>
      <c r="K586">
        <v>1009.2</v>
      </c>
      <c r="L586">
        <v>125903.53</v>
      </c>
      <c r="M586">
        <v>326</v>
      </c>
      <c r="N586">
        <v>26</v>
      </c>
      <c r="O586" t="s">
        <v>23</v>
      </c>
    </row>
    <row r="587" spans="1:15" x14ac:dyDescent="0.25">
      <c r="A587" t="s">
        <v>98</v>
      </c>
      <c r="B587" t="s">
        <v>99</v>
      </c>
      <c r="C587" t="s">
        <v>332</v>
      </c>
      <c r="D587" t="s">
        <v>68</v>
      </c>
      <c r="E587" t="s">
        <v>42</v>
      </c>
      <c r="F587" t="s">
        <v>26</v>
      </c>
      <c r="G587">
        <v>8710</v>
      </c>
      <c r="H587">
        <v>1047</v>
      </c>
      <c r="I587">
        <v>333</v>
      </c>
      <c r="J587">
        <v>229</v>
      </c>
      <c r="K587">
        <v>445.69</v>
      </c>
      <c r="L587">
        <v>48489.96</v>
      </c>
      <c r="M587">
        <v>188</v>
      </c>
      <c r="N587">
        <v>12</v>
      </c>
      <c r="O587" t="s">
        <v>23</v>
      </c>
    </row>
    <row r="588" spans="1:15" x14ac:dyDescent="0.25">
      <c r="A588" t="s">
        <v>98</v>
      </c>
      <c r="B588" t="s">
        <v>99</v>
      </c>
      <c r="C588" t="s">
        <v>332</v>
      </c>
      <c r="D588" t="s">
        <v>68</v>
      </c>
      <c r="E588" t="s">
        <v>42</v>
      </c>
      <c r="F588" t="s">
        <v>20</v>
      </c>
      <c r="G588">
        <v>14441</v>
      </c>
      <c r="H588">
        <v>1568</v>
      </c>
      <c r="I588">
        <v>539</v>
      </c>
      <c r="J588">
        <v>193</v>
      </c>
      <c r="K588">
        <v>896.66</v>
      </c>
      <c r="L588">
        <v>50375.61</v>
      </c>
      <c r="M588">
        <v>153</v>
      </c>
      <c r="N588">
        <v>18</v>
      </c>
      <c r="O588" t="s">
        <v>43</v>
      </c>
    </row>
    <row r="589" spans="1:15" x14ac:dyDescent="0.25">
      <c r="A589" t="s">
        <v>65</v>
      </c>
      <c r="B589" t="s">
        <v>66</v>
      </c>
      <c r="C589" t="s">
        <v>332</v>
      </c>
      <c r="D589" t="s">
        <v>68</v>
      </c>
      <c r="E589" t="s">
        <v>37</v>
      </c>
      <c r="F589" t="s">
        <v>51</v>
      </c>
      <c r="G589">
        <v>9368</v>
      </c>
      <c r="H589">
        <v>1091</v>
      </c>
      <c r="I589">
        <v>546</v>
      </c>
      <c r="J589">
        <v>168</v>
      </c>
      <c r="K589">
        <v>620.4</v>
      </c>
      <c r="L589">
        <v>39068.61</v>
      </c>
      <c r="M589">
        <v>144</v>
      </c>
      <c r="N589">
        <v>19</v>
      </c>
      <c r="O589" t="s">
        <v>43</v>
      </c>
    </row>
    <row r="590" spans="1:15" x14ac:dyDescent="0.25">
      <c r="A590" t="s">
        <v>60</v>
      </c>
      <c r="B590" t="s">
        <v>61</v>
      </c>
      <c r="C590" t="s">
        <v>332</v>
      </c>
      <c r="D590" t="s">
        <v>70</v>
      </c>
      <c r="E590" t="s">
        <v>64</v>
      </c>
      <c r="F590" t="s">
        <v>20</v>
      </c>
      <c r="G590">
        <v>24808</v>
      </c>
      <c r="H590">
        <v>810</v>
      </c>
      <c r="I590">
        <v>432</v>
      </c>
      <c r="J590">
        <v>71</v>
      </c>
      <c r="K590">
        <v>2510.48</v>
      </c>
      <c r="L590">
        <v>18118.47</v>
      </c>
      <c r="M590">
        <v>45</v>
      </c>
      <c r="N590">
        <v>9</v>
      </c>
      <c r="O590" t="s">
        <v>23</v>
      </c>
    </row>
    <row r="591" spans="1:15" x14ac:dyDescent="0.25">
      <c r="A591" t="s">
        <v>72</v>
      </c>
      <c r="B591" t="s">
        <v>73</v>
      </c>
      <c r="C591" t="s">
        <v>332</v>
      </c>
      <c r="D591" t="s">
        <v>70</v>
      </c>
      <c r="E591" t="s">
        <v>31</v>
      </c>
      <c r="F591" t="s">
        <v>32</v>
      </c>
      <c r="G591">
        <v>49858</v>
      </c>
      <c r="H591">
        <v>2141</v>
      </c>
      <c r="I591">
        <v>752</v>
      </c>
      <c r="J591">
        <v>179</v>
      </c>
      <c r="K591">
        <v>3800.9</v>
      </c>
      <c r="L591">
        <v>43852.3</v>
      </c>
      <c r="M591">
        <v>122</v>
      </c>
      <c r="N591">
        <v>11</v>
      </c>
      <c r="O591" t="s">
        <v>23</v>
      </c>
    </row>
    <row r="592" spans="1:15" x14ac:dyDescent="0.25">
      <c r="A592" t="s">
        <v>113</v>
      </c>
      <c r="B592" t="s">
        <v>114</v>
      </c>
      <c r="C592" t="s">
        <v>332</v>
      </c>
      <c r="D592" t="s">
        <v>170</v>
      </c>
      <c r="E592" t="s">
        <v>19</v>
      </c>
      <c r="F592" t="s">
        <v>55</v>
      </c>
      <c r="G592">
        <v>40914</v>
      </c>
      <c r="H592">
        <v>1932</v>
      </c>
      <c r="I592">
        <v>865</v>
      </c>
      <c r="J592">
        <v>238</v>
      </c>
      <c r="K592">
        <v>5572.56</v>
      </c>
      <c r="L592">
        <v>56125.85</v>
      </c>
      <c r="M592">
        <v>194</v>
      </c>
      <c r="N592">
        <v>7</v>
      </c>
      <c r="O592" t="s">
        <v>43</v>
      </c>
    </row>
    <row r="593" spans="1:15" x14ac:dyDescent="0.25">
      <c r="A593" t="s">
        <v>47</v>
      </c>
      <c r="B593" t="s">
        <v>48</v>
      </c>
      <c r="C593" t="s">
        <v>332</v>
      </c>
      <c r="D593" t="s">
        <v>106</v>
      </c>
      <c r="E593" t="s">
        <v>37</v>
      </c>
      <c r="F593" t="s">
        <v>20</v>
      </c>
      <c r="G593">
        <v>21749</v>
      </c>
      <c r="H593">
        <v>684</v>
      </c>
      <c r="I593">
        <v>225</v>
      </c>
      <c r="J593">
        <v>55</v>
      </c>
      <c r="K593">
        <v>2297.96</v>
      </c>
      <c r="L593">
        <v>12343.83</v>
      </c>
      <c r="M593">
        <v>29</v>
      </c>
      <c r="N593">
        <v>13</v>
      </c>
      <c r="O593" t="s">
        <v>21</v>
      </c>
    </row>
    <row r="594" spans="1:15" x14ac:dyDescent="0.25">
      <c r="A594" t="s">
        <v>27</v>
      </c>
      <c r="B594" t="s">
        <v>28</v>
      </c>
      <c r="C594" t="s">
        <v>332</v>
      </c>
      <c r="D594" t="s">
        <v>89</v>
      </c>
      <c r="E594" t="s">
        <v>31</v>
      </c>
      <c r="F594" t="s">
        <v>55</v>
      </c>
      <c r="G594">
        <v>62815</v>
      </c>
      <c r="H594">
        <v>2658</v>
      </c>
      <c r="I594">
        <v>669</v>
      </c>
      <c r="J594">
        <v>403</v>
      </c>
      <c r="K594">
        <v>842.25</v>
      </c>
      <c r="L594">
        <v>132947.20000000001</v>
      </c>
      <c r="M594">
        <v>270</v>
      </c>
      <c r="N594">
        <v>18</v>
      </c>
      <c r="O594" t="s">
        <v>43</v>
      </c>
    </row>
    <row r="595" spans="1:15" x14ac:dyDescent="0.25">
      <c r="A595" t="s">
        <v>27</v>
      </c>
      <c r="B595" t="s">
        <v>28</v>
      </c>
      <c r="C595" t="s">
        <v>332</v>
      </c>
      <c r="D595" t="s">
        <v>89</v>
      </c>
      <c r="E595" t="s">
        <v>31</v>
      </c>
      <c r="F595" t="s">
        <v>55</v>
      </c>
      <c r="G595">
        <v>42566</v>
      </c>
      <c r="H595">
        <v>2401</v>
      </c>
      <c r="I595">
        <v>1042</v>
      </c>
      <c r="J595">
        <v>369</v>
      </c>
      <c r="K595">
        <v>1303.8599999999999</v>
      </c>
      <c r="L595">
        <v>132546.06</v>
      </c>
      <c r="M595">
        <v>297</v>
      </c>
      <c r="N595">
        <v>12</v>
      </c>
      <c r="O595" t="s">
        <v>21</v>
      </c>
    </row>
    <row r="596" spans="1:15" x14ac:dyDescent="0.25">
      <c r="A596" t="s">
        <v>76</v>
      </c>
      <c r="B596" t="s">
        <v>77</v>
      </c>
      <c r="C596" t="s">
        <v>332</v>
      </c>
      <c r="D596" t="s">
        <v>82</v>
      </c>
      <c r="E596" t="s">
        <v>42</v>
      </c>
      <c r="F596" t="s">
        <v>55</v>
      </c>
      <c r="G596">
        <v>60068</v>
      </c>
      <c r="H596">
        <v>608</v>
      </c>
      <c r="I596">
        <v>241</v>
      </c>
      <c r="J596">
        <v>41</v>
      </c>
      <c r="K596">
        <v>1458.42</v>
      </c>
      <c r="L596">
        <v>8105.97</v>
      </c>
      <c r="M596">
        <v>18</v>
      </c>
      <c r="N596">
        <v>22</v>
      </c>
      <c r="O596" t="s">
        <v>21</v>
      </c>
    </row>
    <row r="597" spans="1:15" x14ac:dyDescent="0.25">
      <c r="A597" t="s">
        <v>92</v>
      </c>
      <c r="B597" t="s">
        <v>93</v>
      </c>
      <c r="C597" t="s">
        <v>112</v>
      </c>
      <c r="D597" t="s">
        <v>95</v>
      </c>
      <c r="E597" t="s">
        <v>31</v>
      </c>
      <c r="F597" t="s">
        <v>55</v>
      </c>
      <c r="G597">
        <v>27371</v>
      </c>
      <c r="H597">
        <v>391</v>
      </c>
      <c r="I597">
        <v>178</v>
      </c>
      <c r="J597">
        <v>15</v>
      </c>
      <c r="K597">
        <v>1069.74</v>
      </c>
      <c r="L597">
        <v>1776.94</v>
      </c>
      <c r="M597">
        <v>5</v>
      </c>
      <c r="N597">
        <v>26</v>
      </c>
      <c r="O597" t="s">
        <v>43</v>
      </c>
    </row>
    <row r="598" spans="1:15" x14ac:dyDescent="0.25">
      <c r="A598" t="s">
        <v>178</v>
      </c>
      <c r="B598" t="s">
        <v>179</v>
      </c>
      <c r="C598" t="s">
        <v>112</v>
      </c>
      <c r="D598" t="s">
        <v>95</v>
      </c>
      <c r="E598" t="s">
        <v>64</v>
      </c>
      <c r="F598" t="s">
        <v>32</v>
      </c>
      <c r="G598">
        <v>98943</v>
      </c>
      <c r="H598">
        <v>849</v>
      </c>
      <c r="I598">
        <v>350</v>
      </c>
      <c r="J598">
        <v>17</v>
      </c>
      <c r="K598">
        <v>2755.19</v>
      </c>
      <c r="L598">
        <v>3005.69</v>
      </c>
      <c r="M598">
        <v>7</v>
      </c>
      <c r="N598">
        <v>26</v>
      </c>
      <c r="O598" t="s">
        <v>43</v>
      </c>
    </row>
    <row r="599" spans="1:15" x14ac:dyDescent="0.25">
      <c r="A599" t="s">
        <v>178</v>
      </c>
      <c r="B599" t="s">
        <v>179</v>
      </c>
      <c r="C599" t="s">
        <v>112</v>
      </c>
      <c r="D599" t="s">
        <v>95</v>
      </c>
      <c r="E599" t="s">
        <v>64</v>
      </c>
      <c r="F599" t="s">
        <v>55</v>
      </c>
      <c r="G599">
        <v>62604</v>
      </c>
      <c r="H599">
        <v>1125</v>
      </c>
      <c r="I599">
        <v>461</v>
      </c>
      <c r="J599">
        <v>27</v>
      </c>
      <c r="K599">
        <v>3101.33</v>
      </c>
      <c r="L599">
        <v>5036.4399999999996</v>
      </c>
      <c r="M599">
        <v>11</v>
      </c>
      <c r="N599">
        <v>24</v>
      </c>
      <c r="O599" t="s">
        <v>21</v>
      </c>
    </row>
    <row r="600" spans="1:15" x14ac:dyDescent="0.25">
      <c r="A600" t="s">
        <v>178</v>
      </c>
      <c r="B600" t="s">
        <v>179</v>
      </c>
      <c r="C600" t="s">
        <v>112</v>
      </c>
      <c r="D600" t="s">
        <v>95</v>
      </c>
      <c r="E600" t="s">
        <v>64</v>
      </c>
      <c r="F600" t="s">
        <v>55</v>
      </c>
      <c r="G600">
        <v>87056</v>
      </c>
      <c r="H600">
        <v>606</v>
      </c>
      <c r="I600">
        <v>259</v>
      </c>
      <c r="J600">
        <v>16</v>
      </c>
      <c r="K600">
        <v>1808.36</v>
      </c>
      <c r="L600">
        <v>2512.0300000000002</v>
      </c>
      <c r="M600">
        <v>8</v>
      </c>
      <c r="N600">
        <v>13</v>
      </c>
      <c r="O600" t="s">
        <v>23</v>
      </c>
    </row>
    <row r="601" spans="1:15" x14ac:dyDescent="0.25">
      <c r="A601" t="s">
        <v>65</v>
      </c>
      <c r="B601" t="s">
        <v>66</v>
      </c>
      <c r="C601" t="s">
        <v>112</v>
      </c>
      <c r="D601" t="s">
        <v>68</v>
      </c>
      <c r="E601" t="s">
        <v>37</v>
      </c>
      <c r="F601" t="s">
        <v>51</v>
      </c>
      <c r="G601">
        <v>17545</v>
      </c>
      <c r="H601">
        <v>2260</v>
      </c>
      <c r="I601">
        <v>655</v>
      </c>
      <c r="J601">
        <v>276</v>
      </c>
      <c r="K601">
        <v>736.69</v>
      </c>
      <c r="L601">
        <v>66635.259999999995</v>
      </c>
      <c r="M601">
        <v>226</v>
      </c>
      <c r="N601">
        <v>23</v>
      </c>
      <c r="O601" t="s">
        <v>43</v>
      </c>
    </row>
    <row r="602" spans="1:15" x14ac:dyDescent="0.25">
      <c r="A602" t="s">
        <v>33</v>
      </c>
      <c r="B602" t="s">
        <v>34</v>
      </c>
      <c r="C602" t="s">
        <v>112</v>
      </c>
      <c r="D602" t="s">
        <v>170</v>
      </c>
      <c r="E602" t="s">
        <v>37</v>
      </c>
      <c r="F602" t="s">
        <v>55</v>
      </c>
      <c r="G602">
        <v>23432</v>
      </c>
      <c r="H602">
        <v>1148</v>
      </c>
      <c r="I602">
        <v>475</v>
      </c>
      <c r="J602">
        <v>142</v>
      </c>
      <c r="K602">
        <v>4098.32</v>
      </c>
      <c r="L602">
        <v>33134.28</v>
      </c>
      <c r="M602">
        <v>120</v>
      </c>
      <c r="N602">
        <v>8</v>
      </c>
      <c r="O602" t="s">
        <v>21</v>
      </c>
    </row>
    <row r="603" spans="1:15" x14ac:dyDescent="0.25">
      <c r="A603" t="s">
        <v>27</v>
      </c>
      <c r="B603" t="s">
        <v>28</v>
      </c>
      <c r="C603" t="s">
        <v>112</v>
      </c>
      <c r="D603" t="s">
        <v>89</v>
      </c>
      <c r="E603" t="s">
        <v>31</v>
      </c>
      <c r="F603" t="s">
        <v>55</v>
      </c>
      <c r="G603">
        <v>52322</v>
      </c>
      <c r="H603">
        <v>4130</v>
      </c>
      <c r="I603">
        <v>2134</v>
      </c>
      <c r="J603">
        <v>408</v>
      </c>
      <c r="K603">
        <v>1866.75</v>
      </c>
      <c r="L603">
        <v>136266.28</v>
      </c>
      <c r="M603">
        <v>318</v>
      </c>
      <c r="N603">
        <v>21</v>
      </c>
      <c r="O603" t="s">
        <v>21</v>
      </c>
    </row>
    <row r="604" spans="1:15" x14ac:dyDescent="0.25">
      <c r="A604" t="s">
        <v>76</v>
      </c>
      <c r="B604" t="s">
        <v>77</v>
      </c>
      <c r="C604" t="s">
        <v>112</v>
      </c>
      <c r="D604" t="s">
        <v>82</v>
      </c>
      <c r="E604" t="s">
        <v>42</v>
      </c>
      <c r="F604" t="s">
        <v>32</v>
      </c>
      <c r="G604">
        <v>75184</v>
      </c>
      <c r="H604">
        <v>915</v>
      </c>
      <c r="I604">
        <v>420</v>
      </c>
      <c r="J604">
        <v>56</v>
      </c>
      <c r="K604">
        <v>1579.04</v>
      </c>
      <c r="L604">
        <v>8505.18</v>
      </c>
      <c r="M604">
        <v>31</v>
      </c>
      <c r="N604">
        <v>15</v>
      </c>
      <c r="O604" t="s">
        <v>43</v>
      </c>
    </row>
    <row r="605" spans="1:15" x14ac:dyDescent="0.25">
      <c r="A605" t="s">
        <v>92</v>
      </c>
      <c r="B605" t="s">
        <v>93</v>
      </c>
      <c r="C605" t="s">
        <v>110</v>
      </c>
      <c r="D605" t="s">
        <v>95</v>
      </c>
      <c r="E605" t="s">
        <v>31</v>
      </c>
      <c r="F605" t="s">
        <v>32</v>
      </c>
      <c r="G605">
        <v>93065</v>
      </c>
      <c r="H605">
        <v>857</v>
      </c>
      <c r="I605">
        <v>410</v>
      </c>
      <c r="J605">
        <v>24</v>
      </c>
      <c r="K605">
        <v>2201.0700000000002</v>
      </c>
      <c r="L605">
        <v>2686.98</v>
      </c>
      <c r="M605">
        <v>12</v>
      </c>
      <c r="N605">
        <v>20</v>
      </c>
      <c r="O605" t="s">
        <v>43</v>
      </c>
    </row>
    <row r="606" spans="1:15" x14ac:dyDescent="0.25">
      <c r="A606" t="s">
        <v>92</v>
      </c>
      <c r="B606" t="s">
        <v>93</v>
      </c>
      <c r="C606" t="s">
        <v>110</v>
      </c>
      <c r="D606" t="s">
        <v>95</v>
      </c>
      <c r="E606" t="s">
        <v>31</v>
      </c>
      <c r="F606" t="s">
        <v>51</v>
      </c>
      <c r="G606">
        <v>61750</v>
      </c>
      <c r="H606">
        <v>439</v>
      </c>
      <c r="I606">
        <v>218</v>
      </c>
      <c r="J606">
        <v>14</v>
      </c>
      <c r="K606">
        <v>1659.96</v>
      </c>
      <c r="L606">
        <v>1875.14</v>
      </c>
      <c r="M606">
        <v>5</v>
      </c>
      <c r="N606">
        <v>26</v>
      </c>
      <c r="O606" t="s">
        <v>21</v>
      </c>
    </row>
    <row r="607" spans="1:15" x14ac:dyDescent="0.25">
      <c r="A607" t="s">
        <v>92</v>
      </c>
      <c r="B607" t="s">
        <v>93</v>
      </c>
      <c r="C607" t="s">
        <v>110</v>
      </c>
      <c r="D607" t="s">
        <v>95</v>
      </c>
      <c r="E607" t="s">
        <v>31</v>
      </c>
      <c r="F607" t="s">
        <v>20</v>
      </c>
      <c r="G607">
        <v>58556</v>
      </c>
      <c r="H607">
        <v>434</v>
      </c>
      <c r="I607">
        <v>218</v>
      </c>
      <c r="J607">
        <v>16</v>
      </c>
      <c r="K607">
        <v>995.27</v>
      </c>
      <c r="L607">
        <v>2634.91</v>
      </c>
      <c r="M607">
        <v>7</v>
      </c>
      <c r="N607">
        <v>26</v>
      </c>
      <c r="O607" t="s">
        <v>23</v>
      </c>
    </row>
    <row r="608" spans="1:15" x14ac:dyDescent="0.25">
      <c r="A608" t="s">
        <v>92</v>
      </c>
      <c r="B608" t="s">
        <v>93</v>
      </c>
      <c r="C608" t="s">
        <v>110</v>
      </c>
      <c r="D608" t="s">
        <v>95</v>
      </c>
      <c r="E608" t="s">
        <v>31</v>
      </c>
      <c r="F608" t="s">
        <v>51</v>
      </c>
      <c r="G608">
        <v>36356</v>
      </c>
      <c r="H608">
        <v>534</v>
      </c>
      <c r="I608">
        <v>250</v>
      </c>
      <c r="J608">
        <v>13</v>
      </c>
      <c r="K608">
        <v>1110.6500000000001</v>
      </c>
      <c r="L608">
        <v>1672.09</v>
      </c>
      <c r="M608">
        <v>7</v>
      </c>
      <c r="N608">
        <v>25</v>
      </c>
      <c r="O608" t="s">
        <v>43</v>
      </c>
    </row>
    <row r="609" spans="1:15" x14ac:dyDescent="0.25">
      <c r="A609" t="s">
        <v>178</v>
      </c>
      <c r="B609" t="s">
        <v>179</v>
      </c>
      <c r="C609" t="s">
        <v>110</v>
      </c>
      <c r="D609" t="s">
        <v>95</v>
      </c>
      <c r="E609" t="s">
        <v>64</v>
      </c>
      <c r="F609" t="s">
        <v>55</v>
      </c>
      <c r="G609">
        <v>45520</v>
      </c>
      <c r="H609">
        <v>328</v>
      </c>
      <c r="I609">
        <v>89</v>
      </c>
      <c r="J609">
        <v>12</v>
      </c>
      <c r="K609">
        <v>1064.6600000000001</v>
      </c>
      <c r="L609">
        <v>1902.31</v>
      </c>
      <c r="M609">
        <v>5</v>
      </c>
      <c r="N609">
        <v>20</v>
      </c>
      <c r="O609" t="s">
        <v>21</v>
      </c>
    </row>
    <row r="610" spans="1:15" x14ac:dyDescent="0.25">
      <c r="A610" t="s">
        <v>33</v>
      </c>
      <c r="B610" t="s">
        <v>34</v>
      </c>
      <c r="C610" t="s">
        <v>110</v>
      </c>
      <c r="D610" t="s">
        <v>170</v>
      </c>
      <c r="E610" t="s">
        <v>37</v>
      </c>
      <c r="F610" t="s">
        <v>26</v>
      </c>
      <c r="G610">
        <v>36740</v>
      </c>
      <c r="H610">
        <v>1912</v>
      </c>
      <c r="I610">
        <v>895</v>
      </c>
      <c r="J610">
        <v>192</v>
      </c>
      <c r="K610">
        <v>8085.81</v>
      </c>
      <c r="L610">
        <v>59271.74</v>
      </c>
      <c r="M610">
        <v>161</v>
      </c>
      <c r="N610">
        <v>18</v>
      </c>
      <c r="O610" t="s">
        <v>23</v>
      </c>
    </row>
    <row r="611" spans="1:15" x14ac:dyDescent="0.25">
      <c r="A611" t="s">
        <v>15</v>
      </c>
      <c r="B611" t="s">
        <v>16</v>
      </c>
      <c r="C611" t="s">
        <v>110</v>
      </c>
      <c r="D611" t="s">
        <v>25</v>
      </c>
      <c r="E611" t="s">
        <v>19</v>
      </c>
      <c r="F611" t="s">
        <v>32</v>
      </c>
      <c r="G611">
        <v>16888</v>
      </c>
      <c r="H611">
        <v>363</v>
      </c>
      <c r="I611">
        <v>114</v>
      </c>
      <c r="J611">
        <v>41</v>
      </c>
      <c r="K611">
        <v>3103.63</v>
      </c>
      <c r="L611">
        <v>24409.51</v>
      </c>
      <c r="M611">
        <v>21</v>
      </c>
      <c r="N611">
        <v>16</v>
      </c>
      <c r="O611" t="s">
        <v>43</v>
      </c>
    </row>
    <row r="612" spans="1:15" x14ac:dyDescent="0.25">
      <c r="A612" t="s">
        <v>27</v>
      </c>
      <c r="B612" t="s">
        <v>28</v>
      </c>
      <c r="C612" t="s">
        <v>110</v>
      </c>
      <c r="D612" t="s">
        <v>89</v>
      </c>
      <c r="E612" t="s">
        <v>31</v>
      </c>
      <c r="F612" t="s">
        <v>32</v>
      </c>
      <c r="G612">
        <v>47595</v>
      </c>
      <c r="H612">
        <v>3802</v>
      </c>
      <c r="I612">
        <v>1758</v>
      </c>
      <c r="J612">
        <v>453</v>
      </c>
      <c r="K612">
        <v>1154.94</v>
      </c>
      <c r="L612">
        <v>143151.04999999999</v>
      </c>
      <c r="M612">
        <v>297</v>
      </c>
      <c r="N612">
        <v>27</v>
      </c>
      <c r="O612" t="s">
        <v>21</v>
      </c>
    </row>
    <row r="613" spans="1:15" x14ac:dyDescent="0.25">
      <c r="A613" t="s">
        <v>27</v>
      </c>
      <c r="B613" t="s">
        <v>28</v>
      </c>
      <c r="C613" t="s">
        <v>110</v>
      </c>
      <c r="D613" t="s">
        <v>89</v>
      </c>
      <c r="E613" t="s">
        <v>31</v>
      </c>
      <c r="F613" t="s">
        <v>20</v>
      </c>
      <c r="G613">
        <v>20521</v>
      </c>
      <c r="H613">
        <v>1024</v>
      </c>
      <c r="I613">
        <v>264</v>
      </c>
      <c r="J613">
        <v>143</v>
      </c>
      <c r="K613">
        <v>450.97</v>
      </c>
      <c r="L613">
        <v>42676.42</v>
      </c>
      <c r="M613">
        <v>119</v>
      </c>
      <c r="N613">
        <v>27</v>
      </c>
      <c r="O613" t="s">
        <v>43</v>
      </c>
    </row>
    <row r="614" spans="1:15" x14ac:dyDescent="0.25">
      <c r="A614" t="s">
        <v>52</v>
      </c>
      <c r="B614" t="s">
        <v>53</v>
      </c>
      <c r="C614" t="s">
        <v>110</v>
      </c>
      <c r="D614" t="s">
        <v>89</v>
      </c>
      <c r="E614" t="s">
        <v>37</v>
      </c>
      <c r="F614" t="s">
        <v>26</v>
      </c>
      <c r="G614">
        <v>34334</v>
      </c>
      <c r="H614">
        <v>1634</v>
      </c>
      <c r="I614">
        <v>635</v>
      </c>
      <c r="J614">
        <v>228</v>
      </c>
      <c r="K614">
        <v>775.16</v>
      </c>
      <c r="L614">
        <v>78430.53</v>
      </c>
      <c r="M614">
        <v>157</v>
      </c>
      <c r="N614">
        <v>29</v>
      </c>
      <c r="O614" t="s">
        <v>21</v>
      </c>
    </row>
    <row r="615" spans="1:15" x14ac:dyDescent="0.25">
      <c r="A615" t="s">
        <v>52</v>
      </c>
      <c r="B615" t="s">
        <v>53</v>
      </c>
      <c r="C615" t="s">
        <v>110</v>
      </c>
      <c r="D615" t="s">
        <v>89</v>
      </c>
      <c r="E615" t="s">
        <v>37</v>
      </c>
      <c r="F615" t="s">
        <v>26</v>
      </c>
      <c r="G615">
        <v>42940</v>
      </c>
      <c r="H615">
        <v>2061</v>
      </c>
      <c r="I615">
        <v>531</v>
      </c>
      <c r="J615">
        <v>328</v>
      </c>
      <c r="K615">
        <v>505.21</v>
      </c>
      <c r="L615">
        <v>131251.74</v>
      </c>
      <c r="M615">
        <v>267</v>
      </c>
      <c r="N615">
        <v>23</v>
      </c>
      <c r="O615" t="s">
        <v>21</v>
      </c>
    </row>
    <row r="616" spans="1:15" x14ac:dyDescent="0.25">
      <c r="A616" t="s">
        <v>76</v>
      </c>
      <c r="B616" t="s">
        <v>77</v>
      </c>
      <c r="C616" t="s">
        <v>110</v>
      </c>
      <c r="D616" t="s">
        <v>82</v>
      </c>
      <c r="E616" t="s">
        <v>42</v>
      </c>
      <c r="F616" t="s">
        <v>20</v>
      </c>
      <c r="G616">
        <v>44946</v>
      </c>
      <c r="H616">
        <v>1120</v>
      </c>
      <c r="I616">
        <v>404</v>
      </c>
      <c r="J616">
        <v>44</v>
      </c>
      <c r="K616">
        <v>1513.07</v>
      </c>
      <c r="L616">
        <v>8965.2099999999991</v>
      </c>
      <c r="M616">
        <v>23</v>
      </c>
      <c r="N616">
        <v>8</v>
      </c>
      <c r="O616" t="s">
        <v>23</v>
      </c>
    </row>
    <row r="617" spans="1:15" x14ac:dyDescent="0.25">
      <c r="A617" t="s">
        <v>76</v>
      </c>
      <c r="B617" t="s">
        <v>77</v>
      </c>
      <c r="C617" t="s">
        <v>110</v>
      </c>
      <c r="D617" t="s">
        <v>82</v>
      </c>
      <c r="E617" t="s">
        <v>42</v>
      </c>
      <c r="F617" t="s">
        <v>51</v>
      </c>
      <c r="G617">
        <v>73333</v>
      </c>
      <c r="H617">
        <v>1005</v>
      </c>
      <c r="I617">
        <v>280</v>
      </c>
      <c r="J617">
        <v>53</v>
      </c>
      <c r="K617">
        <v>1634.33</v>
      </c>
      <c r="L617">
        <v>12311.07</v>
      </c>
      <c r="M617">
        <v>27</v>
      </c>
      <c r="N617">
        <v>23</v>
      </c>
      <c r="O617" t="s">
        <v>21</v>
      </c>
    </row>
    <row r="618" spans="1:15" x14ac:dyDescent="0.25">
      <c r="A618" t="s">
        <v>178</v>
      </c>
      <c r="B618" t="s">
        <v>179</v>
      </c>
      <c r="C618" t="s">
        <v>83</v>
      </c>
      <c r="D618" t="s">
        <v>95</v>
      </c>
      <c r="E618" t="s">
        <v>64</v>
      </c>
      <c r="F618" t="s">
        <v>51</v>
      </c>
      <c r="G618">
        <v>24273</v>
      </c>
      <c r="H618">
        <v>246</v>
      </c>
      <c r="I618">
        <v>80</v>
      </c>
      <c r="J618">
        <v>7</v>
      </c>
      <c r="K618">
        <v>708.19</v>
      </c>
      <c r="L618">
        <v>1131.18</v>
      </c>
      <c r="M618">
        <v>3</v>
      </c>
      <c r="N618">
        <v>11</v>
      </c>
      <c r="O618" t="s">
        <v>21</v>
      </c>
    </row>
    <row r="619" spans="1:15" x14ac:dyDescent="0.25">
      <c r="A619" t="s">
        <v>98</v>
      </c>
      <c r="B619" t="s">
        <v>99</v>
      </c>
      <c r="C619" t="s">
        <v>83</v>
      </c>
      <c r="D619" t="s">
        <v>68</v>
      </c>
      <c r="E619" t="s">
        <v>42</v>
      </c>
      <c r="F619" t="s">
        <v>55</v>
      </c>
      <c r="G619">
        <v>20975</v>
      </c>
      <c r="H619">
        <v>1920</v>
      </c>
      <c r="I619">
        <v>526</v>
      </c>
      <c r="J619">
        <v>258</v>
      </c>
      <c r="K619">
        <v>576.80999999999995</v>
      </c>
      <c r="L619">
        <v>92604.42</v>
      </c>
      <c r="M619">
        <v>196</v>
      </c>
      <c r="N619">
        <v>21</v>
      </c>
      <c r="O619" t="s">
        <v>43</v>
      </c>
    </row>
    <row r="620" spans="1:15" x14ac:dyDescent="0.25">
      <c r="A620" t="s">
        <v>33</v>
      </c>
      <c r="B620" t="s">
        <v>34</v>
      </c>
      <c r="C620" t="s">
        <v>83</v>
      </c>
      <c r="D620" t="s">
        <v>170</v>
      </c>
      <c r="E620" t="s">
        <v>37</v>
      </c>
      <c r="F620" t="s">
        <v>26</v>
      </c>
      <c r="G620">
        <v>23932</v>
      </c>
      <c r="H620">
        <v>1054</v>
      </c>
      <c r="I620">
        <v>360</v>
      </c>
      <c r="J620">
        <v>86</v>
      </c>
      <c r="K620">
        <v>2645.05</v>
      </c>
      <c r="L620">
        <v>19814.580000000002</v>
      </c>
      <c r="M620">
        <v>66</v>
      </c>
      <c r="N620">
        <v>12</v>
      </c>
      <c r="O620" t="s">
        <v>23</v>
      </c>
    </row>
    <row r="621" spans="1:15" x14ac:dyDescent="0.25">
      <c r="A621" t="s">
        <v>33</v>
      </c>
      <c r="B621" t="s">
        <v>34</v>
      </c>
      <c r="C621" t="s">
        <v>83</v>
      </c>
      <c r="D621" t="s">
        <v>170</v>
      </c>
      <c r="E621" t="s">
        <v>37</v>
      </c>
      <c r="F621" t="s">
        <v>55</v>
      </c>
      <c r="G621">
        <v>34731</v>
      </c>
      <c r="H621">
        <v>1841</v>
      </c>
      <c r="I621">
        <v>622</v>
      </c>
      <c r="J621">
        <v>236</v>
      </c>
      <c r="K621">
        <v>4912.01</v>
      </c>
      <c r="L621">
        <v>71816.66</v>
      </c>
      <c r="M621">
        <v>141</v>
      </c>
      <c r="N621">
        <v>25</v>
      </c>
      <c r="O621" t="s">
        <v>23</v>
      </c>
    </row>
    <row r="622" spans="1:15" x14ac:dyDescent="0.25">
      <c r="A622" t="s">
        <v>44</v>
      </c>
      <c r="B622" t="s">
        <v>45</v>
      </c>
      <c r="C622" t="s">
        <v>83</v>
      </c>
      <c r="D622" t="s">
        <v>25</v>
      </c>
      <c r="E622" t="s">
        <v>19</v>
      </c>
      <c r="F622" t="s">
        <v>55</v>
      </c>
      <c r="G622">
        <v>20475</v>
      </c>
      <c r="H622">
        <v>425</v>
      </c>
      <c r="I622">
        <v>186</v>
      </c>
      <c r="J622">
        <v>42</v>
      </c>
      <c r="K622">
        <v>4301.04</v>
      </c>
      <c r="L622">
        <v>26066.13</v>
      </c>
      <c r="M622">
        <v>22</v>
      </c>
      <c r="N622">
        <v>13</v>
      </c>
      <c r="O622" t="s">
        <v>43</v>
      </c>
    </row>
    <row r="623" spans="1:15" x14ac:dyDescent="0.25">
      <c r="A623" t="s">
        <v>27</v>
      </c>
      <c r="B623" t="s">
        <v>28</v>
      </c>
      <c r="C623" t="s">
        <v>83</v>
      </c>
      <c r="D623" t="s">
        <v>89</v>
      </c>
      <c r="E623" t="s">
        <v>31</v>
      </c>
      <c r="F623" t="s">
        <v>20</v>
      </c>
      <c r="G623">
        <v>42900</v>
      </c>
      <c r="H623">
        <v>1922</v>
      </c>
      <c r="I623">
        <v>860</v>
      </c>
      <c r="J623">
        <v>203</v>
      </c>
      <c r="K623">
        <v>1006.09</v>
      </c>
      <c r="L623">
        <v>50905.62</v>
      </c>
      <c r="M623">
        <v>156</v>
      </c>
      <c r="N623">
        <v>26</v>
      </c>
      <c r="O623" t="s">
        <v>23</v>
      </c>
    </row>
    <row r="624" spans="1:15" x14ac:dyDescent="0.25">
      <c r="A624" t="s">
        <v>129</v>
      </c>
      <c r="B624" t="s">
        <v>130</v>
      </c>
      <c r="C624" t="s">
        <v>83</v>
      </c>
      <c r="D624" t="s">
        <v>82</v>
      </c>
      <c r="E624" t="s">
        <v>31</v>
      </c>
      <c r="F624" t="s">
        <v>51</v>
      </c>
      <c r="G624">
        <v>38401</v>
      </c>
      <c r="H624">
        <v>535</v>
      </c>
      <c r="I624">
        <v>164</v>
      </c>
      <c r="J624">
        <v>17</v>
      </c>
      <c r="K624">
        <v>925.5</v>
      </c>
      <c r="L624">
        <v>3567.99</v>
      </c>
      <c r="M624">
        <v>9</v>
      </c>
      <c r="N624">
        <v>14</v>
      </c>
      <c r="O624" t="s">
        <v>43</v>
      </c>
    </row>
    <row r="625" spans="1:15" x14ac:dyDescent="0.25">
      <c r="A625" t="s">
        <v>92</v>
      </c>
      <c r="B625" t="s">
        <v>93</v>
      </c>
      <c r="C625" t="s">
        <v>566</v>
      </c>
      <c r="D625" t="s">
        <v>95</v>
      </c>
      <c r="E625" t="s">
        <v>31</v>
      </c>
      <c r="F625" t="s">
        <v>26</v>
      </c>
      <c r="G625">
        <v>53823</v>
      </c>
      <c r="H625">
        <v>907</v>
      </c>
      <c r="I625">
        <v>466</v>
      </c>
      <c r="J625">
        <v>29</v>
      </c>
      <c r="K625">
        <v>2343.83</v>
      </c>
      <c r="L625">
        <v>4733.22</v>
      </c>
      <c r="M625">
        <v>14</v>
      </c>
      <c r="N625">
        <v>26</v>
      </c>
      <c r="O625" t="s">
        <v>23</v>
      </c>
    </row>
    <row r="626" spans="1:15" x14ac:dyDescent="0.25">
      <c r="A626" t="s">
        <v>178</v>
      </c>
      <c r="B626" t="s">
        <v>179</v>
      </c>
      <c r="C626" t="s">
        <v>566</v>
      </c>
      <c r="D626" t="s">
        <v>95</v>
      </c>
      <c r="E626" t="s">
        <v>64</v>
      </c>
      <c r="F626" t="s">
        <v>51</v>
      </c>
      <c r="G626">
        <v>54574</v>
      </c>
      <c r="H626">
        <v>478</v>
      </c>
      <c r="I626">
        <v>233</v>
      </c>
      <c r="J626">
        <v>8</v>
      </c>
      <c r="K626">
        <v>1781.15</v>
      </c>
      <c r="L626">
        <v>1074.56</v>
      </c>
      <c r="M626">
        <v>3</v>
      </c>
      <c r="N626">
        <v>23</v>
      </c>
      <c r="O626" t="s">
        <v>21</v>
      </c>
    </row>
    <row r="627" spans="1:15" x14ac:dyDescent="0.25">
      <c r="A627" t="s">
        <v>178</v>
      </c>
      <c r="B627" t="s">
        <v>179</v>
      </c>
      <c r="C627" t="s">
        <v>566</v>
      </c>
      <c r="D627" t="s">
        <v>95</v>
      </c>
      <c r="E627" t="s">
        <v>64</v>
      </c>
      <c r="F627" t="s">
        <v>51</v>
      </c>
      <c r="G627">
        <v>65895</v>
      </c>
      <c r="H627">
        <v>581</v>
      </c>
      <c r="I627">
        <v>175</v>
      </c>
      <c r="J627">
        <v>16</v>
      </c>
      <c r="K627">
        <v>2129.38</v>
      </c>
      <c r="L627">
        <v>2083.9899999999998</v>
      </c>
      <c r="M627">
        <v>8</v>
      </c>
      <c r="N627">
        <v>7</v>
      </c>
      <c r="O627" t="s">
        <v>23</v>
      </c>
    </row>
    <row r="628" spans="1:15" x14ac:dyDescent="0.25">
      <c r="A628" t="s">
        <v>60</v>
      </c>
      <c r="B628" t="s">
        <v>61</v>
      </c>
      <c r="C628" t="s">
        <v>566</v>
      </c>
      <c r="D628" t="s">
        <v>70</v>
      </c>
      <c r="E628" t="s">
        <v>64</v>
      </c>
      <c r="F628" t="s">
        <v>20</v>
      </c>
      <c r="G628">
        <v>56259</v>
      </c>
      <c r="H628">
        <v>2436</v>
      </c>
      <c r="I628">
        <v>1089</v>
      </c>
      <c r="J628">
        <v>231</v>
      </c>
      <c r="K628">
        <v>7775.98</v>
      </c>
      <c r="L628">
        <v>46029.69</v>
      </c>
      <c r="M628">
        <v>144</v>
      </c>
      <c r="N628">
        <v>9</v>
      </c>
      <c r="O628" t="s">
        <v>21</v>
      </c>
    </row>
    <row r="629" spans="1:15" x14ac:dyDescent="0.25">
      <c r="A629" t="s">
        <v>72</v>
      </c>
      <c r="B629" t="s">
        <v>73</v>
      </c>
      <c r="C629" t="s">
        <v>566</v>
      </c>
      <c r="D629" t="s">
        <v>70</v>
      </c>
      <c r="E629" t="s">
        <v>31</v>
      </c>
      <c r="F629" t="s">
        <v>26</v>
      </c>
      <c r="G629">
        <v>47950</v>
      </c>
      <c r="H629">
        <v>1381</v>
      </c>
      <c r="I629">
        <v>592</v>
      </c>
      <c r="J629">
        <v>145</v>
      </c>
      <c r="K629">
        <v>2633.38</v>
      </c>
      <c r="L629">
        <v>37884.76</v>
      </c>
      <c r="M629">
        <v>91</v>
      </c>
      <c r="N629">
        <v>7</v>
      </c>
      <c r="O629" t="s">
        <v>21</v>
      </c>
    </row>
    <row r="630" spans="1:15" x14ac:dyDescent="0.25">
      <c r="A630" t="s">
        <v>38</v>
      </c>
      <c r="B630" t="s">
        <v>39</v>
      </c>
      <c r="C630" t="s">
        <v>566</v>
      </c>
      <c r="D630" t="s">
        <v>106</v>
      </c>
      <c r="E630" t="s">
        <v>42</v>
      </c>
      <c r="F630" t="s">
        <v>51</v>
      </c>
      <c r="G630">
        <v>25127</v>
      </c>
      <c r="H630">
        <v>981</v>
      </c>
      <c r="I630">
        <v>290</v>
      </c>
      <c r="J630">
        <v>64</v>
      </c>
      <c r="K630">
        <v>3028.6</v>
      </c>
      <c r="L630">
        <v>16505.22</v>
      </c>
      <c r="M630">
        <v>34</v>
      </c>
      <c r="N630">
        <v>26</v>
      </c>
      <c r="O630" t="s">
        <v>21</v>
      </c>
    </row>
    <row r="631" spans="1:15" x14ac:dyDescent="0.25">
      <c r="A631" t="s">
        <v>15</v>
      </c>
      <c r="B631" t="s">
        <v>16</v>
      </c>
      <c r="C631" t="s">
        <v>566</v>
      </c>
      <c r="D631" t="s">
        <v>25</v>
      </c>
      <c r="E631" t="s">
        <v>19</v>
      </c>
      <c r="F631" t="s">
        <v>32</v>
      </c>
      <c r="G631">
        <v>19471</v>
      </c>
      <c r="H631">
        <v>482</v>
      </c>
      <c r="I631">
        <v>170</v>
      </c>
      <c r="J631">
        <v>53</v>
      </c>
      <c r="K631">
        <v>4793.41</v>
      </c>
      <c r="L631">
        <v>32720.69</v>
      </c>
      <c r="M631">
        <v>26</v>
      </c>
      <c r="N631">
        <v>24</v>
      </c>
      <c r="O631" t="s">
        <v>21</v>
      </c>
    </row>
    <row r="632" spans="1:15" x14ac:dyDescent="0.25">
      <c r="A632" t="s">
        <v>44</v>
      </c>
      <c r="B632" t="s">
        <v>45</v>
      </c>
      <c r="C632" t="s">
        <v>566</v>
      </c>
      <c r="D632" t="s">
        <v>25</v>
      </c>
      <c r="E632" t="s">
        <v>19</v>
      </c>
      <c r="F632" t="s">
        <v>20</v>
      </c>
      <c r="G632">
        <v>15425</v>
      </c>
      <c r="H632">
        <v>325</v>
      </c>
      <c r="I632">
        <v>170</v>
      </c>
      <c r="J632">
        <v>22</v>
      </c>
      <c r="K632">
        <v>2421.42</v>
      </c>
      <c r="L632">
        <v>14095.36</v>
      </c>
      <c r="M632">
        <v>11</v>
      </c>
      <c r="N632">
        <v>18</v>
      </c>
      <c r="O632" t="s">
        <v>23</v>
      </c>
    </row>
    <row r="633" spans="1:15" x14ac:dyDescent="0.25">
      <c r="A633" t="s">
        <v>27</v>
      </c>
      <c r="B633" t="s">
        <v>28</v>
      </c>
      <c r="C633" t="s">
        <v>566</v>
      </c>
      <c r="D633" t="s">
        <v>89</v>
      </c>
      <c r="E633" t="s">
        <v>31</v>
      </c>
      <c r="F633" t="s">
        <v>32</v>
      </c>
      <c r="G633">
        <v>49866</v>
      </c>
      <c r="H633">
        <v>2883</v>
      </c>
      <c r="I633">
        <v>1131</v>
      </c>
      <c r="J633">
        <v>336</v>
      </c>
      <c r="K633">
        <v>1425.27</v>
      </c>
      <c r="L633">
        <v>95817</v>
      </c>
      <c r="M633">
        <v>267</v>
      </c>
      <c r="N633">
        <v>17</v>
      </c>
      <c r="O633" t="s">
        <v>21</v>
      </c>
    </row>
    <row r="634" spans="1:15" x14ac:dyDescent="0.25">
      <c r="A634" t="s">
        <v>27</v>
      </c>
      <c r="B634" t="s">
        <v>28</v>
      </c>
      <c r="C634" t="s">
        <v>566</v>
      </c>
      <c r="D634" t="s">
        <v>89</v>
      </c>
      <c r="E634" t="s">
        <v>31</v>
      </c>
      <c r="F634" t="s">
        <v>20</v>
      </c>
      <c r="G634">
        <v>29312</v>
      </c>
      <c r="H634">
        <v>1892</v>
      </c>
      <c r="I634">
        <v>512</v>
      </c>
      <c r="J634">
        <v>228</v>
      </c>
      <c r="K634">
        <v>458.81</v>
      </c>
      <c r="L634">
        <v>67038.69</v>
      </c>
      <c r="M634">
        <v>149</v>
      </c>
      <c r="N634">
        <v>20</v>
      </c>
      <c r="O634" t="s">
        <v>23</v>
      </c>
    </row>
    <row r="635" spans="1:15" x14ac:dyDescent="0.25">
      <c r="A635" t="s">
        <v>27</v>
      </c>
      <c r="B635" t="s">
        <v>28</v>
      </c>
      <c r="C635" t="s">
        <v>566</v>
      </c>
      <c r="D635" t="s">
        <v>89</v>
      </c>
      <c r="E635" t="s">
        <v>31</v>
      </c>
      <c r="F635" t="s">
        <v>26</v>
      </c>
      <c r="G635">
        <v>68386</v>
      </c>
      <c r="H635">
        <v>3169</v>
      </c>
      <c r="I635">
        <v>1668</v>
      </c>
      <c r="J635">
        <v>494</v>
      </c>
      <c r="K635">
        <v>944.42</v>
      </c>
      <c r="L635">
        <v>183784.21</v>
      </c>
      <c r="M635">
        <v>408</v>
      </c>
      <c r="N635">
        <v>30</v>
      </c>
      <c r="O635" t="s">
        <v>23</v>
      </c>
    </row>
    <row r="636" spans="1:15" x14ac:dyDescent="0.25">
      <c r="A636" t="s">
        <v>52</v>
      </c>
      <c r="B636" t="s">
        <v>53</v>
      </c>
      <c r="C636" t="s">
        <v>566</v>
      </c>
      <c r="D636" t="s">
        <v>89</v>
      </c>
      <c r="E636" t="s">
        <v>37</v>
      </c>
      <c r="F636" t="s">
        <v>20</v>
      </c>
      <c r="G636">
        <v>66653</v>
      </c>
      <c r="H636">
        <v>3626</v>
      </c>
      <c r="I636">
        <v>1226</v>
      </c>
      <c r="J636">
        <v>554</v>
      </c>
      <c r="K636">
        <v>2139.48</v>
      </c>
      <c r="L636">
        <v>173790.72</v>
      </c>
      <c r="M636">
        <v>464</v>
      </c>
      <c r="N636">
        <v>26</v>
      </c>
      <c r="O636" t="s">
        <v>43</v>
      </c>
    </row>
    <row r="637" spans="1:15" x14ac:dyDescent="0.25">
      <c r="A637" t="s">
        <v>92</v>
      </c>
      <c r="B637" t="s">
        <v>93</v>
      </c>
      <c r="C637" t="s">
        <v>329</v>
      </c>
      <c r="D637" t="s">
        <v>95</v>
      </c>
      <c r="E637" t="s">
        <v>31</v>
      </c>
      <c r="F637" t="s">
        <v>55</v>
      </c>
      <c r="G637">
        <v>34651</v>
      </c>
      <c r="H637">
        <v>498</v>
      </c>
      <c r="I637">
        <v>196</v>
      </c>
      <c r="J637">
        <v>15</v>
      </c>
      <c r="K637">
        <v>1261.4000000000001</v>
      </c>
      <c r="L637">
        <v>1820.34</v>
      </c>
      <c r="M637">
        <v>5</v>
      </c>
      <c r="N637">
        <v>25</v>
      </c>
      <c r="O637" t="s">
        <v>23</v>
      </c>
    </row>
    <row r="638" spans="1:15" x14ac:dyDescent="0.25">
      <c r="A638" t="s">
        <v>178</v>
      </c>
      <c r="B638" t="s">
        <v>179</v>
      </c>
      <c r="C638" t="s">
        <v>329</v>
      </c>
      <c r="D638" t="s">
        <v>95</v>
      </c>
      <c r="E638" t="s">
        <v>64</v>
      </c>
      <c r="F638" t="s">
        <v>51</v>
      </c>
      <c r="G638">
        <v>33731</v>
      </c>
      <c r="H638">
        <v>448</v>
      </c>
      <c r="I638">
        <v>241</v>
      </c>
      <c r="J638">
        <v>14</v>
      </c>
      <c r="K638">
        <v>1299.44</v>
      </c>
      <c r="L638">
        <v>2513.08</v>
      </c>
      <c r="M638">
        <v>7</v>
      </c>
      <c r="N638">
        <v>17</v>
      </c>
      <c r="O638" t="s">
        <v>23</v>
      </c>
    </row>
    <row r="639" spans="1:15" x14ac:dyDescent="0.25">
      <c r="A639" t="s">
        <v>98</v>
      </c>
      <c r="B639" t="s">
        <v>99</v>
      </c>
      <c r="C639" t="s">
        <v>329</v>
      </c>
      <c r="D639" t="s">
        <v>68</v>
      </c>
      <c r="E639" t="s">
        <v>42</v>
      </c>
      <c r="F639" t="s">
        <v>26</v>
      </c>
      <c r="G639">
        <v>9681</v>
      </c>
      <c r="H639">
        <v>1058</v>
      </c>
      <c r="I639">
        <v>301</v>
      </c>
      <c r="J639">
        <v>208</v>
      </c>
      <c r="K639">
        <v>481.14</v>
      </c>
      <c r="L639">
        <v>58307.91</v>
      </c>
      <c r="M639">
        <v>171</v>
      </c>
      <c r="N639">
        <v>29</v>
      </c>
      <c r="O639" t="s">
        <v>23</v>
      </c>
    </row>
    <row r="640" spans="1:15" x14ac:dyDescent="0.25">
      <c r="A640" t="s">
        <v>15</v>
      </c>
      <c r="B640" t="s">
        <v>16</v>
      </c>
      <c r="C640" t="s">
        <v>329</v>
      </c>
      <c r="D640" t="s">
        <v>25</v>
      </c>
      <c r="E640" t="s">
        <v>19</v>
      </c>
      <c r="F640" t="s">
        <v>51</v>
      </c>
      <c r="G640">
        <v>15371</v>
      </c>
      <c r="H640">
        <v>234</v>
      </c>
      <c r="I640">
        <v>114</v>
      </c>
      <c r="J640">
        <v>29</v>
      </c>
      <c r="K640">
        <v>2452.91</v>
      </c>
      <c r="L640">
        <v>17395.18</v>
      </c>
      <c r="M640">
        <v>13</v>
      </c>
      <c r="N640">
        <v>30</v>
      </c>
      <c r="O640" t="s">
        <v>21</v>
      </c>
    </row>
    <row r="641" spans="1:15" x14ac:dyDescent="0.25">
      <c r="A641" t="s">
        <v>44</v>
      </c>
      <c r="B641" t="s">
        <v>45</v>
      </c>
      <c r="C641" t="s">
        <v>329</v>
      </c>
      <c r="D641" t="s">
        <v>25</v>
      </c>
      <c r="E641" t="s">
        <v>19</v>
      </c>
      <c r="F641" t="s">
        <v>51</v>
      </c>
      <c r="G641">
        <v>13281</v>
      </c>
      <c r="H641">
        <v>463</v>
      </c>
      <c r="I641">
        <v>235</v>
      </c>
      <c r="J641">
        <v>46</v>
      </c>
      <c r="K641">
        <v>4071.2</v>
      </c>
      <c r="L641">
        <v>23779.77</v>
      </c>
      <c r="M641">
        <v>28</v>
      </c>
      <c r="N641">
        <v>12</v>
      </c>
      <c r="O641" t="s">
        <v>21</v>
      </c>
    </row>
    <row r="642" spans="1:15" x14ac:dyDescent="0.25">
      <c r="A642" t="s">
        <v>44</v>
      </c>
      <c r="B642" t="s">
        <v>45</v>
      </c>
      <c r="C642" t="s">
        <v>329</v>
      </c>
      <c r="D642" t="s">
        <v>25</v>
      </c>
      <c r="E642" t="s">
        <v>19</v>
      </c>
      <c r="F642" t="s">
        <v>51</v>
      </c>
      <c r="G642">
        <v>15846</v>
      </c>
      <c r="H642">
        <v>506</v>
      </c>
      <c r="I642">
        <v>246</v>
      </c>
      <c r="J642">
        <v>35</v>
      </c>
      <c r="K642">
        <v>5265.17</v>
      </c>
      <c r="L642">
        <v>24757.3</v>
      </c>
      <c r="M642">
        <v>21</v>
      </c>
      <c r="N642">
        <v>14</v>
      </c>
      <c r="O642" t="s">
        <v>21</v>
      </c>
    </row>
    <row r="643" spans="1:15" x14ac:dyDescent="0.25">
      <c r="A643" t="s">
        <v>129</v>
      </c>
      <c r="B643" t="s">
        <v>130</v>
      </c>
      <c r="C643" t="s">
        <v>329</v>
      </c>
      <c r="D643" t="s">
        <v>82</v>
      </c>
      <c r="E643" t="s">
        <v>31</v>
      </c>
      <c r="F643" t="s">
        <v>32</v>
      </c>
      <c r="G643">
        <v>48195</v>
      </c>
      <c r="H643">
        <v>1081</v>
      </c>
      <c r="I643">
        <v>272</v>
      </c>
      <c r="J643">
        <v>45</v>
      </c>
      <c r="K643">
        <v>1740.36</v>
      </c>
      <c r="L643">
        <v>9284.7900000000009</v>
      </c>
      <c r="M643">
        <v>27</v>
      </c>
      <c r="N643">
        <v>30</v>
      </c>
      <c r="O643" t="s">
        <v>43</v>
      </c>
    </row>
    <row r="644" spans="1:15" x14ac:dyDescent="0.25">
      <c r="A644" t="s">
        <v>178</v>
      </c>
      <c r="B644" t="s">
        <v>179</v>
      </c>
      <c r="C644" t="s">
        <v>136</v>
      </c>
      <c r="D644" t="s">
        <v>95</v>
      </c>
      <c r="E644" t="s">
        <v>64</v>
      </c>
      <c r="F644" t="s">
        <v>26</v>
      </c>
      <c r="G644">
        <v>43502</v>
      </c>
      <c r="H644">
        <v>760</v>
      </c>
      <c r="I644">
        <v>190</v>
      </c>
      <c r="J644">
        <v>17</v>
      </c>
      <c r="K644">
        <v>1885.11</v>
      </c>
      <c r="L644">
        <v>2880.17</v>
      </c>
      <c r="M644">
        <v>8</v>
      </c>
      <c r="N644">
        <v>15</v>
      </c>
      <c r="O644" t="s">
        <v>23</v>
      </c>
    </row>
    <row r="645" spans="1:15" x14ac:dyDescent="0.25">
      <c r="A645" t="s">
        <v>60</v>
      </c>
      <c r="B645" t="s">
        <v>61</v>
      </c>
      <c r="C645" t="s">
        <v>136</v>
      </c>
      <c r="D645" t="s">
        <v>70</v>
      </c>
      <c r="E645" t="s">
        <v>64</v>
      </c>
      <c r="F645" t="s">
        <v>51</v>
      </c>
      <c r="G645">
        <v>45473</v>
      </c>
      <c r="H645">
        <v>1591</v>
      </c>
      <c r="I645">
        <v>627</v>
      </c>
      <c r="J645">
        <v>105</v>
      </c>
      <c r="K645">
        <v>3681.07</v>
      </c>
      <c r="L645">
        <v>22497.279999999999</v>
      </c>
      <c r="M645">
        <v>69</v>
      </c>
      <c r="N645">
        <v>15</v>
      </c>
      <c r="O645" t="s">
        <v>43</v>
      </c>
    </row>
    <row r="646" spans="1:15" x14ac:dyDescent="0.25">
      <c r="A646" t="s">
        <v>113</v>
      </c>
      <c r="B646" t="s">
        <v>114</v>
      </c>
      <c r="C646" t="s">
        <v>136</v>
      </c>
      <c r="D646" t="s">
        <v>170</v>
      </c>
      <c r="E646" t="s">
        <v>19</v>
      </c>
      <c r="F646" t="s">
        <v>26</v>
      </c>
      <c r="G646">
        <v>14915</v>
      </c>
      <c r="H646">
        <v>896</v>
      </c>
      <c r="I646">
        <v>484</v>
      </c>
      <c r="J646">
        <v>106</v>
      </c>
      <c r="K646">
        <v>3727.6</v>
      </c>
      <c r="L646">
        <v>30073.52</v>
      </c>
      <c r="M646">
        <v>79</v>
      </c>
      <c r="N646">
        <v>10</v>
      </c>
      <c r="O646" t="s">
        <v>21</v>
      </c>
    </row>
    <row r="647" spans="1:15" x14ac:dyDescent="0.25">
      <c r="A647" t="s">
        <v>38</v>
      </c>
      <c r="B647" t="s">
        <v>39</v>
      </c>
      <c r="C647" t="s">
        <v>136</v>
      </c>
      <c r="D647" t="s">
        <v>106</v>
      </c>
      <c r="E647" t="s">
        <v>42</v>
      </c>
      <c r="F647" t="s">
        <v>26</v>
      </c>
      <c r="G647">
        <v>43354</v>
      </c>
      <c r="H647">
        <v>2183</v>
      </c>
      <c r="I647">
        <v>757</v>
      </c>
      <c r="J647">
        <v>155</v>
      </c>
      <c r="K647">
        <v>4349.3599999999997</v>
      </c>
      <c r="L647">
        <v>36063.97</v>
      </c>
      <c r="M647">
        <v>81</v>
      </c>
      <c r="N647">
        <v>30</v>
      </c>
      <c r="O647" t="s">
        <v>43</v>
      </c>
    </row>
    <row r="648" spans="1:15" x14ac:dyDescent="0.25">
      <c r="A648" t="s">
        <v>47</v>
      </c>
      <c r="B648" t="s">
        <v>48</v>
      </c>
      <c r="C648" t="s">
        <v>136</v>
      </c>
      <c r="D648" t="s">
        <v>106</v>
      </c>
      <c r="E648" t="s">
        <v>37</v>
      </c>
      <c r="F648" t="s">
        <v>20</v>
      </c>
      <c r="G648">
        <v>33551</v>
      </c>
      <c r="H648">
        <v>1007</v>
      </c>
      <c r="I648">
        <v>408</v>
      </c>
      <c r="J648">
        <v>61</v>
      </c>
      <c r="K648">
        <v>2168.91</v>
      </c>
      <c r="L648">
        <v>10131.85</v>
      </c>
      <c r="M648">
        <v>30</v>
      </c>
      <c r="N648">
        <v>18</v>
      </c>
      <c r="O648" t="s">
        <v>21</v>
      </c>
    </row>
    <row r="649" spans="1:15" x14ac:dyDescent="0.25">
      <c r="A649" t="s">
        <v>76</v>
      </c>
      <c r="B649" t="s">
        <v>77</v>
      </c>
      <c r="C649" t="s">
        <v>136</v>
      </c>
      <c r="D649" t="s">
        <v>82</v>
      </c>
      <c r="E649" t="s">
        <v>42</v>
      </c>
      <c r="F649" t="s">
        <v>32</v>
      </c>
      <c r="G649">
        <v>55617</v>
      </c>
      <c r="H649">
        <v>839</v>
      </c>
      <c r="I649">
        <v>371</v>
      </c>
      <c r="J649">
        <v>34</v>
      </c>
      <c r="K649">
        <v>1976.88</v>
      </c>
      <c r="L649">
        <v>8471.5300000000007</v>
      </c>
      <c r="M649">
        <v>17</v>
      </c>
      <c r="N649">
        <v>10</v>
      </c>
      <c r="O649" t="s">
        <v>43</v>
      </c>
    </row>
    <row r="650" spans="1:15" x14ac:dyDescent="0.25">
      <c r="A650" t="s">
        <v>98</v>
      </c>
      <c r="B650" t="s">
        <v>99</v>
      </c>
      <c r="C650" t="s">
        <v>510</v>
      </c>
      <c r="D650" t="s">
        <v>68</v>
      </c>
      <c r="E650" t="s">
        <v>42</v>
      </c>
      <c r="F650" t="s">
        <v>26</v>
      </c>
      <c r="G650">
        <v>10603</v>
      </c>
      <c r="H650">
        <v>891</v>
      </c>
      <c r="I650">
        <v>415</v>
      </c>
      <c r="J650">
        <v>120</v>
      </c>
      <c r="K650">
        <v>657.18</v>
      </c>
      <c r="L650">
        <v>45561.68</v>
      </c>
      <c r="M650">
        <v>87</v>
      </c>
      <c r="N650">
        <v>8</v>
      </c>
      <c r="O650" t="s">
        <v>43</v>
      </c>
    </row>
    <row r="651" spans="1:15" x14ac:dyDescent="0.25">
      <c r="A651" t="s">
        <v>60</v>
      </c>
      <c r="B651" t="s">
        <v>61</v>
      </c>
      <c r="C651" t="s">
        <v>510</v>
      </c>
      <c r="D651" t="s">
        <v>70</v>
      </c>
      <c r="E651" t="s">
        <v>64</v>
      </c>
      <c r="F651" t="s">
        <v>51</v>
      </c>
      <c r="G651">
        <v>40000</v>
      </c>
      <c r="H651">
        <v>1823</v>
      </c>
      <c r="I651">
        <v>912</v>
      </c>
      <c r="J651">
        <v>160</v>
      </c>
      <c r="K651">
        <v>5281.04</v>
      </c>
      <c r="L651">
        <v>35429.11</v>
      </c>
      <c r="M651">
        <v>105</v>
      </c>
      <c r="N651">
        <v>11</v>
      </c>
      <c r="O651" t="s">
        <v>21</v>
      </c>
    </row>
    <row r="652" spans="1:15" x14ac:dyDescent="0.25">
      <c r="A652" t="s">
        <v>113</v>
      </c>
      <c r="B652" t="s">
        <v>114</v>
      </c>
      <c r="C652" t="s">
        <v>510</v>
      </c>
      <c r="D652" t="s">
        <v>170</v>
      </c>
      <c r="E652" t="s">
        <v>19</v>
      </c>
      <c r="F652" t="s">
        <v>51</v>
      </c>
      <c r="G652">
        <v>28354</v>
      </c>
      <c r="H652">
        <v>1734</v>
      </c>
      <c r="I652">
        <v>475</v>
      </c>
      <c r="J652">
        <v>239</v>
      </c>
      <c r="K652">
        <v>7288.01</v>
      </c>
      <c r="L652">
        <v>80102.87</v>
      </c>
      <c r="M652">
        <v>155</v>
      </c>
      <c r="N652">
        <v>8</v>
      </c>
      <c r="O652" t="s">
        <v>43</v>
      </c>
    </row>
    <row r="653" spans="1:15" x14ac:dyDescent="0.25">
      <c r="A653" t="s">
        <v>15</v>
      </c>
      <c r="B653" t="s">
        <v>16</v>
      </c>
      <c r="C653" t="s">
        <v>510</v>
      </c>
      <c r="D653" t="s">
        <v>25</v>
      </c>
      <c r="E653" t="s">
        <v>19</v>
      </c>
      <c r="F653" t="s">
        <v>51</v>
      </c>
      <c r="G653">
        <v>15797</v>
      </c>
      <c r="H653">
        <v>438</v>
      </c>
      <c r="I653">
        <v>179</v>
      </c>
      <c r="J653">
        <v>44</v>
      </c>
      <c r="K653">
        <v>3345.04</v>
      </c>
      <c r="L653">
        <v>21185.71</v>
      </c>
      <c r="M653">
        <v>27</v>
      </c>
      <c r="N653">
        <v>29</v>
      </c>
      <c r="O653" t="s">
        <v>21</v>
      </c>
    </row>
    <row r="654" spans="1:15" x14ac:dyDescent="0.25">
      <c r="A654" t="s">
        <v>129</v>
      </c>
      <c r="B654" t="s">
        <v>130</v>
      </c>
      <c r="C654" t="s">
        <v>510</v>
      </c>
      <c r="D654" t="s">
        <v>82</v>
      </c>
      <c r="E654" t="s">
        <v>31</v>
      </c>
      <c r="F654" t="s">
        <v>32</v>
      </c>
      <c r="G654">
        <v>25539</v>
      </c>
      <c r="H654">
        <v>576</v>
      </c>
      <c r="I654">
        <v>210</v>
      </c>
      <c r="J654">
        <v>24</v>
      </c>
      <c r="K654">
        <v>817.85</v>
      </c>
      <c r="L654">
        <v>5675.79</v>
      </c>
      <c r="M654">
        <v>14</v>
      </c>
      <c r="N654">
        <v>18</v>
      </c>
      <c r="O654" t="s">
        <v>43</v>
      </c>
    </row>
    <row r="655" spans="1:15" x14ac:dyDescent="0.25">
      <c r="A655" t="s">
        <v>92</v>
      </c>
      <c r="B655" t="s">
        <v>93</v>
      </c>
      <c r="C655" t="s">
        <v>519</v>
      </c>
      <c r="D655" t="s">
        <v>95</v>
      </c>
      <c r="E655" t="s">
        <v>31</v>
      </c>
      <c r="F655" t="s">
        <v>51</v>
      </c>
      <c r="G655">
        <v>89640</v>
      </c>
      <c r="H655">
        <v>634</v>
      </c>
      <c r="I655">
        <v>266</v>
      </c>
      <c r="J655">
        <v>20</v>
      </c>
      <c r="K655">
        <v>2156.67</v>
      </c>
      <c r="L655">
        <v>3615.31</v>
      </c>
      <c r="M655">
        <v>9</v>
      </c>
      <c r="N655">
        <v>10</v>
      </c>
      <c r="O655" t="s">
        <v>21</v>
      </c>
    </row>
    <row r="656" spans="1:15" x14ac:dyDescent="0.25">
      <c r="A656" t="s">
        <v>178</v>
      </c>
      <c r="B656" t="s">
        <v>179</v>
      </c>
      <c r="C656" t="s">
        <v>519</v>
      </c>
      <c r="D656" t="s">
        <v>95</v>
      </c>
      <c r="E656" t="s">
        <v>64</v>
      </c>
      <c r="F656" t="s">
        <v>26</v>
      </c>
      <c r="G656">
        <v>31552</v>
      </c>
      <c r="H656">
        <v>268</v>
      </c>
      <c r="I656">
        <v>74</v>
      </c>
      <c r="J656">
        <v>8</v>
      </c>
      <c r="K656">
        <v>825.35</v>
      </c>
      <c r="L656">
        <v>1486.15</v>
      </c>
      <c r="M656">
        <v>4</v>
      </c>
      <c r="N656">
        <v>30</v>
      </c>
      <c r="O656" t="s">
        <v>43</v>
      </c>
    </row>
    <row r="657" spans="1:15" x14ac:dyDescent="0.25">
      <c r="A657" t="s">
        <v>98</v>
      </c>
      <c r="B657" t="s">
        <v>99</v>
      </c>
      <c r="C657" t="s">
        <v>519</v>
      </c>
      <c r="D657" t="s">
        <v>68</v>
      </c>
      <c r="E657" t="s">
        <v>42</v>
      </c>
      <c r="F657" t="s">
        <v>20</v>
      </c>
      <c r="G657">
        <v>14243</v>
      </c>
      <c r="H657">
        <v>1935</v>
      </c>
      <c r="I657">
        <v>1062</v>
      </c>
      <c r="J657">
        <v>285</v>
      </c>
      <c r="K657">
        <v>1260.44</v>
      </c>
      <c r="L657">
        <v>104552.02</v>
      </c>
      <c r="M657">
        <v>242</v>
      </c>
      <c r="N657">
        <v>26</v>
      </c>
      <c r="O657" t="s">
        <v>23</v>
      </c>
    </row>
    <row r="658" spans="1:15" x14ac:dyDescent="0.25">
      <c r="A658" t="s">
        <v>98</v>
      </c>
      <c r="B658" t="s">
        <v>99</v>
      </c>
      <c r="C658" t="s">
        <v>519</v>
      </c>
      <c r="D658" t="s">
        <v>68</v>
      </c>
      <c r="E658" t="s">
        <v>42</v>
      </c>
      <c r="F658" t="s">
        <v>26</v>
      </c>
      <c r="G658">
        <v>10163</v>
      </c>
      <c r="H658">
        <v>1071</v>
      </c>
      <c r="I658">
        <v>493</v>
      </c>
      <c r="J658">
        <v>191</v>
      </c>
      <c r="K658">
        <v>808.2</v>
      </c>
      <c r="L658">
        <v>66675.39</v>
      </c>
      <c r="M658">
        <v>151</v>
      </c>
      <c r="N658">
        <v>16</v>
      </c>
      <c r="O658" t="s">
        <v>21</v>
      </c>
    </row>
    <row r="659" spans="1:15" x14ac:dyDescent="0.25">
      <c r="A659" t="s">
        <v>60</v>
      </c>
      <c r="B659" t="s">
        <v>61</v>
      </c>
      <c r="C659" t="s">
        <v>519</v>
      </c>
      <c r="D659" t="s">
        <v>70</v>
      </c>
      <c r="E659" t="s">
        <v>64</v>
      </c>
      <c r="F659" t="s">
        <v>20</v>
      </c>
      <c r="G659">
        <v>49085</v>
      </c>
      <c r="H659">
        <v>2140</v>
      </c>
      <c r="I659">
        <v>1111</v>
      </c>
      <c r="J659">
        <v>164</v>
      </c>
      <c r="K659">
        <v>3235.15</v>
      </c>
      <c r="L659">
        <v>40178.910000000003</v>
      </c>
      <c r="M659">
        <v>90</v>
      </c>
      <c r="N659">
        <v>13</v>
      </c>
      <c r="O659" t="s">
        <v>23</v>
      </c>
    </row>
    <row r="660" spans="1:15" x14ac:dyDescent="0.25">
      <c r="A660" t="s">
        <v>72</v>
      </c>
      <c r="B660" t="s">
        <v>73</v>
      </c>
      <c r="C660" t="s">
        <v>519</v>
      </c>
      <c r="D660" t="s">
        <v>70</v>
      </c>
      <c r="E660" t="s">
        <v>31</v>
      </c>
      <c r="F660" t="s">
        <v>51</v>
      </c>
      <c r="G660">
        <v>59055</v>
      </c>
      <c r="H660">
        <v>1883</v>
      </c>
      <c r="I660">
        <v>906</v>
      </c>
      <c r="J660">
        <v>172</v>
      </c>
      <c r="K660">
        <v>3872.76</v>
      </c>
      <c r="L660">
        <v>39914.67</v>
      </c>
      <c r="M660">
        <v>112</v>
      </c>
      <c r="N660">
        <v>11</v>
      </c>
      <c r="O660" t="s">
        <v>21</v>
      </c>
    </row>
    <row r="661" spans="1:15" x14ac:dyDescent="0.25">
      <c r="A661" t="s">
        <v>15</v>
      </c>
      <c r="B661" t="s">
        <v>16</v>
      </c>
      <c r="C661" t="s">
        <v>519</v>
      </c>
      <c r="D661" t="s">
        <v>25</v>
      </c>
      <c r="E661" t="s">
        <v>19</v>
      </c>
      <c r="F661" t="s">
        <v>26</v>
      </c>
      <c r="G661">
        <v>11701</v>
      </c>
      <c r="H661">
        <v>212</v>
      </c>
      <c r="I661">
        <v>88</v>
      </c>
      <c r="J661">
        <v>17</v>
      </c>
      <c r="K661">
        <v>2147.2800000000002</v>
      </c>
      <c r="L661">
        <v>11495.14</v>
      </c>
      <c r="M661">
        <v>8</v>
      </c>
      <c r="N661">
        <v>17</v>
      </c>
      <c r="O661" t="s">
        <v>23</v>
      </c>
    </row>
    <row r="662" spans="1:15" x14ac:dyDescent="0.25">
      <c r="A662" t="s">
        <v>15</v>
      </c>
      <c r="B662" t="s">
        <v>16</v>
      </c>
      <c r="C662" t="s">
        <v>519</v>
      </c>
      <c r="D662" t="s">
        <v>25</v>
      </c>
      <c r="E662" t="s">
        <v>19</v>
      </c>
      <c r="F662" t="s">
        <v>32</v>
      </c>
      <c r="G662">
        <v>24259</v>
      </c>
      <c r="H662">
        <v>448</v>
      </c>
      <c r="I662">
        <v>204</v>
      </c>
      <c r="J662">
        <v>46</v>
      </c>
      <c r="K662">
        <v>4117.82</v>
      </c>
      <c r="L662">
        <v>28348.26</v>
      </c>
      <c r="M662">
        <v>22</v>
      </c>
      <c r="N662">
        <v>18</v>
      </c>
      <c r="O662" t="s">
        <v>23</v>
      </c>
    </row>
    <row r="663" spans="1:15" x14ac:dyDescent="0.25">
      <c r="A663" t="s">
        <v>27</v>
      </c>
      <c r="B663" t="s">
        <v>28</v>
      </c>
      <c r="C663" t="s">
        <v>519</v>
      </c>
      <c r="D663" t="s">
        <v>89</v>
      </c>
      <c r="E663" t="s">
        <v>31</v>
      </c>
      <c r="F663" t="s">
        <v>26</v>
      </c>
      <c r="G663">
        <v>43365</v>
      </c>
      <c r="H663">
        <v>3197</v>
      </c>
      <c r="I663">
        <v>1552</v>
      </c>
      <c r="J663">
        <v>455</v>
      </c>
      <c r="K663">
        <v>1412.56</v>
      </c>
      <c r="L663">
        <v>126406.54</v>
      </c>
      <c r="M663">
        <v>319</v>
      </c>
      <c r="N663">
        <v>27</v>
      </c>
      <c r="O663" t="s">
        <v>23</v>
      </c>
    </row>
    <row r="664" spans="1:15" x14ac:dyDescent="0.25">
      <c r="A664" t="s">
        <v>52</v>
      </c>
      <c r="B664" t="s">
        <v>53</v>
      </c>
      <c r="C664" t="s">
        <v>519</v>
      </c>
      <c r="D664" t="s">
        <v>89</v>
      </c>
      <c r="E664" t="s">
        <v>37</v>
      </c>
      <c r="F664" t="s">
        <v>26</v>
      </c>
      <c r="G664">
        <v>31721</v>
      </c>
      <c r="H664">
        <v>2525</v>
      </c>
      <c r="I664">
        <v>1182</v>
      </c>
      <c r="J664">
        <v>402</v>
      </c>
      <c r="K664">
        <v>717.72</v>
      </c>
      <c r="L664">
        <v>111666.17</v>
      </c>
      <c r="M664">
        <v>264</v>
      </c>
      <c r="N664">
        <v>25</v>
      </c>
      <c r="O664" t="s">
        <v>43</v>
      </c>
    </row>
    <row r="665" spans="1:15" x14ac:dyDescent="0.25">
      <c r="A665" t="s">
        <v>129</v>
      </c>
      <c r="B665" t="s">
        <v>130</v>
      </c>
      <c r="C665" t="s">
        <v>519</v>
      </c>
      <c r="D665" t="s">
        <v>82</v>
      </c>
      <c r="E665" t="s">
        <v>31</v>
      </c>
      <c r="F665" t="s">
        <v>55</v>
      </c>
      <c r="G665">
        <v>78596</v>
      </c>
      <c r="H665">
        <v>1595</v>
      </c>
      <c r="I665">
        <v>695</v>
      </c>
      <c r="J665">
        <v>69</v>
      </c>
      <c r="K665">
        <v>2534.3000000000002</v>
      </c>
      <c r="L665">
        <v>12458.28</v>
      </c>
      <c r="M665">
        <v>32</v>
      </c>
      <c r="N665">
        <v>27</v>
      </c>
      <c r="O665" t="s">
        <v>43</v>
      </c>
    </row>
    <row r="666" spans="1:15" x14ac:dyDescent="0.25">
      <c r="A666" t="s">
        <v>98</v>
      </c>
      <c r="B666" t="s">
        <v>99</v>
      </c>
      <c r="C666" t="s">
        <v>153</v>
      </c>
      <c r="D666" t="s">
        <v>68</v>
      </c>
      <c r="E666" t="s">
        <v>42</v>
      </c>
      <c r="F666" t="s">
        <v>20</v>
      </c>
      <c r="G666">
        <v>12261</v>
      </c>
      <c r="H666">
        <v>1168</v>
      </c>
      <c r="I666">
        <v>565</v>
      </c>
      <c r="J666">
        <v>254</v>
      </c>
      <c r="K666">
        <v>562.77</v>
      </c>
      <c r="L666">
        <v>90478.5</v>
      </c>
      <c r="M666">
        <v>203</v>
      </c>
      <c r="N666">
        <v>10</v>
      </c>
      <c r="O666" t="s">
        <v>21</v>
      </c>
    </row>
    <row r="667" spans="1:15" x14ac:dyDescent="0.25">
      <c r="A667" t="s">
        <v>98</v>
      </c>
      <c r="B667" t="s">
        <v>99</v>
      </c>
      <c r="C667" t="s">
        <v>153</v>
      </c>
      <c r="D667" t="s">
        <v>68</v>
      </c>
      <c r="E667" t="s">
        <v>42</v>
      </c>
      <c r="F667" t="s">
        <v>26</v>
      </c>
      <c r="G667">
        <v>9666</v>
      </c>
      <c r="H667">
        <v>1296</v>
      </c>
      <c r="I667">
        <v>537</v>
      </c>
      <c r="J667">
        <v>264</v>
      </c>
      <c r="K667">
        <v>794.04</v>
      </c>
      <c r="L667">
        <v>67110.880000000005</v>
      </c>
      <c r="M667">
        <v>226</v>
      </c>
      <c r="N667">
        <v>26</v>
      </c>
      <c r="O667" t="s">
        <v>23</v>
      </c>
    </row>
    <row r="668" spans="1:15" x14ac:dyDescent="0.25">
      <c r="A668" t="s">
        <v>72</v>
      </c>
      <c r="B668" t="s">
        <v>73</v>
      </c>
      <c r="C668" t="s">
        <v>153</v>
      </c>
      <c r="D668" t="s">
        <v>70</v>
      </c>
      <c r="E668" t="s">
        <v>31</v>
      </c>
      <c r="F668" t="s">
        <v>51</v>
      </c>
      <c r="G668">
        <v>37372</v>
      </c>
      <c r="H668">
        <v>1752</v>
      </c>
      <c r="I668">
        <v>767</v>
      </c>
      <c r="J668">
        <v>108</v>
      </c>
      <c r="K668">
        <v>5455.95</v>
      </c>
      <c r="L668">
        <v>28490.16</v>
      </c>
      <c r="M668">
        <v>64</v>
      </c>
      <c r="N668">
        <v>30</v>
      </c>
      <c r="O668" t="s">
        <v>43</v>
      </c>
    </row>
    <row r="669" spans="1:15" x14ac:dyDescent="0.25">
      <c r="A669" t="s">
        <v>33</v>
      </c>
      <c r="B669" t="s">
        <v>34</v>
      </c>
      <c r="C669" t="s">
        <v>153</v>
      </c>
      <c r="D669" t="s">
        <v>170</v>
      </c>
      <c r="E669" t="s">
        <v>37</v>
      </c>
      <c r="F669" t="s">
        <v>26</v>
      </c>
      <c r="G669">
        <v>38666</v>
      </c>
      <c r="H669">
        <v>1915</v>
      </c>
      <c r="I669">
        <v>557</v>
      </c>
      <c r="J669">
        <v>239</v>
      </c>
      <c r="K669">
        <v>5811.35</v>
      </c>
      <c r="L669">
        <v>83356.800000000003</v>
      </c>
      <c r="M669">
        <v>181</v>
      </c>
      <c r="N669">
        <v>8</v>
      </c>
      <c r="O669" t="s">
        <v>21</v>
      </c>
    </row>
    <row r="670" spans="1:15" x14ac:dyDescent="0.25">
      <c r="A670" t="s">
        <v>52</v>
      </c>
      <c r="B670" t="s">
        <v>53</v>
      </c>
      <c r="C670" t="s">
        <v>153</v>
      </c>
      <c r="D670" t="s">
        <v>89</v>
      </c>
      <c r="E670" t="s">
        <v>37</v>
      </c>
      <c r="F670" t="s">
        <v>32</v>
      </c>
      <c r="G670">
        <v>63007</v>
      </c>
      <c r="H670">
        <v>4138</v>
      </c>
      <c r="I670">
        <v>2200</v>
      </c>
      <c r="J670">
        <v>618</v>
      </c>
      <c r="K670">
        <v>2104.16</v>
      </c>
      <c r="L670">
        <v>155206.79999999999</v>
      </c>
      <c r="M670">
        <v>432</v>
      </c>
      <c r="N670">
        <v>27</v>
      </c>
      <c r="O670" t="s">
        <v>43</v>
      </c>
    </row>
    <row r="671" spans="1:15" x14ac:dyDescent="0.25">
      <c r="A671" t="s">
        <v>38</v>
      </c>
      <c r="B671" t="s">
        <v>39</v>
      </c>
      <c r="C671" t="s">
        <v>467</v>
      </c>
      <c r="D671" t="s">
        <v>106</v>
      </c>
      <c r="E671" t="s">
        <v>42</v>
      </c>
      <c r="F671" t="s">
        <v>26</v>
      </c>
      <c r="G671">
        <v>32944</v>
      </c>
      <c r="H671">
        <v>1650</v>
      </c>
      <c r="I671">
        <v>655</v>
      </c>
      <c r="J671">
        <v>111</v>
      </c>
      <c r="K671">
        <v>3726.83</v>
      </c>
      <c r="L671">
        <v>24689.13</v>
      </c>
      <c r="M671">
        <v>75</v>
      </c>
      <c r="N671">
        <v>21</v>
      </c>
      <c r="O671" t="s">
        <v>23</v>
      </c>
    </row>
    <row r="672" spans="1:15" x14ac:dyDescent="0.25">
      <c r="A672" t="s">
        <v>44</v>
      </c>
      <c r="B672" t="s">
        <v>45</v>
      </c>
      <c r="C672" t="s">
        <v>467</v>
      </c>
      <c r="D672" t="s">
        <v>25</v>
      </c>
      <c r="E672" t="s">
        <v>19</v>
      </c>
      <c r="F672" t="s">
        <v>51</v>
      </c>
      <c r="G672">
        <v>24009</v>
      </c>
      <c r="H672">
        <v>638</v>
      </c>
      <c r="I672">
        <v>279</v>
      </c>
      <c r="J672">
        <v>61</v>
      </c>
      <c r="K672">
        <v>4372.32</v>
      </c>
      <c r="L672">
        <v>27601.61</v>
      </c>
      <c r="M672">
        <v>32</v>
      </c>
      <c r="N672">
        <v>7</v>
      </c>
      <c r="O672" t="s">
        <v>21</v>
      </c>
    </row>
    <row r="673" spans="1:15" x14ac:dyDescent="0.25">
      <c r="A673" t="s">
        <v>52</v>
      </c>
      <c r="B673" t="s">
        <v>53</v>
      </c>
      <c r="C673" t="s">
        <v>467</v>
      </c>
      <c r="D673" t="s">
        <v>89</v>
      </c>
      <c r="E673" t="s">
        <v>37</v>
      </c>
      <c r="F673" t="s">
        <v>20</v>
      </c>
      <c r="G673">
        <v>29817</v>
      </c>
      <c r="H673">
        <v>1754</v>
      </c>
      <c r="I673">
        <v>580</v>
      </c>
      <c r="J673">
        <v>202</v>
      </c>
      <c r="K673">
        <v>613.41999999999996</v>
      </c>
      <c r="L673">
        <v>81137.919999999998</v>
      </c>
      <c r="M673">
        <v>152</v>
      </c>
      <c r="N673">
        <v>15</v>
      </c>
      <c r="O673" t="s">
        <v>23</v>
      </c>
    </row>
    <row r="674" spans="1:15" x14ac:dyDescent="0.25">
      <c r="A674" t="s">
        <v>98</v>
      </c>
      <c r="B674" t="s">
        <v>99</v>
      </c>
      <c r="C674" t="s">
        <v>377</v>
      </c>
      <c r="D674" t="s">
        <v>68</v>
      </c>
      <c r="E674" t="s">
        <v>42</v>
      </c>
      <c r="F674" t="s">
        <v>32</v>
      </c>
      <c r="G674">
        <v>16630</v>
      </c>
      <c r="H674">
        <v>2461</v>
      </c>
      <c r="I674">
        <v>1236</v>
      </c>
      <c r="J674">
        <v>420</v>
      </c>
      <c r="K674">
        <v>1675.89</v>
      </c>
      <c r="L674">
        <v>92044.66</v>
      </c>
      <c r="M674">
        <v>346</v>
      </c>
      <c r="N674">
        <v>30</v>
      </c>
      <c r="O674" t="s">
        <v>43</v>
      </c>
    </row>
    <row r="675" spans="1:15" x14ac:dyDescent="0.25">
      <c r="A675" t="s">
        <v>65</v>
      </c>
      <c r="B675" t="s">
        <v>66</v>
      </c>
      <c r="C675" t="s">
        <v>377</v>
      </c>
      <c r="D675" t="s">
        <v>68</v>
      </c>
      <c r="E675" t="s">
        <v>37</v>
      </c>
      <c r="F675" t="s">
        <v>51</v>
      </c>
      <c r="G675">
        <v>20078</v>
      </c>
      <c r="H675">
        <v>2114</v>
      </c>
      <c r="I675">
        <v>1080</v>
      </c>
      <c r="J675">
        <v>369</v>
      </c>
      <c r="K675">
        <v>771.24</v>
      </c>
      <c r="L675">
        <v>110754.23</v>
      </c>
      <c r="M675">
        <v>307</v>
      </c>
      <c r="N675">
        <v>29</v>
      </c>
      <c r="O675" t="s">
        <v>21</v>
      </c>
    </row>
    <row r="676" spans="1:15" x14ac:dyDescent="0.25">
      <c r="A676" t="s">
        <v>60</v>
      </c>
      <c r="B676" t="s">
        <v>61</v>
      </c>
      <c r="C676" t="s">
        <v>377</v>
      </c>
      <c r="D676" t="s">
        <v>70</v>
      </c>
      <c r="E676" t="s">
        <v>64</v>
      </c>
      <c r="F676" t="s">
        <v>26</v>
      </c>
      <c r="G676">
        <v>29812</v>
      </c>
      <c r="H676">
        <v>1480</v>
      </c>
      <c r="I676">
        <v>622</v>
      </c>
      <c r="J676">
        <v>160</v>
      </c>
      <c r="K676">
        <v>3457.16</v>
      </c>
      <c r="L676">
        <v>33247.68</v>
      </c>
      <c r="M676">
        <v>102</v>
      </c>
      <c r="N676">
        <v>26</v>
      </c>
      <c r="O676" t="s">
        <v>43</v>
      </c>
    </row>
    <row r="677" spans="1:15" x14ac:dyDescent="0.25">
      <c r="A677" t="s">
        <v>38</v>
      </c>
      <c r="B677" t="s">
        <v>39</v>
      </c>
      <c r="C677" t="s">
        <v>377</v>
      </c>
      <c r="D677" t="s">
        <v>106</v>
      </c>
      <c r="E677" t="s">
        <v>42</v>
      </c>
      <c r="F677" t="s">
        <v>32</v>
      </c>
      <c r="G677">
        <v>19669</v>
      </c>
      <c r="H677">
        <v>625</v>
      </c>
      <c r="I677">
        <v>184</v>
      </c>
      <c r="J677">
        <v>61</v>
      </c>
      <c r="K677">
        <v>2106.81</v>
      </c>
      <c r="L677">
        <v>14448.49</v>
      </c>
      <c r="M677">
        <v>33</v>
      </c>
      <c r="N677">
        <v>16</v>
      </c>
      <c r="O677" t="s">
        <v>21</v>
      </c>
    </row>
    <row r="678" spans="1:15" x14ac:dyDescent="0.25">
      <c r="A678" t="s">
        <v>47</v>
      </c>
      <c r="B678" t="s">
        <v>48</v>
      </c>
      <c r="C678" t="s">
        <v>377</v>
      </c>
      <c r="D678" t="s">
        <v>106</v>
      </c>
      <c r="E678" t="s">
        <v>37</v>
      </c>
      <c r="F678" t="s">
        <v>55</v>
      </c>
      <c r="G678">
        <v>37643</v>
      </c>
      <c r="H678">
        <v>1306</v>
      </c>
      <c r="I678">
        <v>517</v>
      </c>
      <c r="J678">
        <v>110</v>
      </c>
      <c r="K678">
        <v>3032.08</v>
      </c>
      <c r="L678">
        <v>19627.64</v>
      </c>
      <c r="M678">
        <v>68</v>
      </c>
      <c r="N678">
        <v>11</v>
      </c>
      <c r="O678" t="s">
        <v>43</v>
      </c>
    </row>
    <row r="679" spans="1:15" x14ac:dyDescent="0.25">
      <c r="A679" t="s">
        <v>15</v>
      </c>
      <c r="B679" t="s">
        <v>16</v>
      </c>
      <c r="C679" t="s">
        <v>377</v>
      </c>
      <c r="D679" t="s">
        <v>25</v>
      </c>
      <c r="E679" t="s">
        <v>19</v>
      </c>
      <c r="F679" t="s">
        <v>26</v>
      </c>
      <c r="G679">
        <v>10628</v>
      </c>
      <c r="H679">
        <v>340</v>
      </c>
      <c r="I679">
        <v>151</v>
      </c>
      <c r="J679">
        <v>27</v>
      </c>
      <c r="K679">
        <v>3077.21</v>
      </c>
      <c r="L679">
        <v>19899.330000000002</v>
      </c>
      <c r="M679">
        <v>17</v>
      </c>
      <c r="N679">
        <v>19</v>
      </c>
      <c r="O679" t="s">
        <v>43</v>
      </c>
    </row>
    <row r="680" spans="1:15" x14ac:dyDescent="0.25">
      <c r="A680" t="s">
        <v>44</v>
      </c>
      <c r="B680" t="s">
        <v>45</v>
      </c>
      <c r="C680" t="s">
        <v>377</v>
      </c>
      <c r="D680" t="s">
        <v>25</v>
      </c>
      <c r="E680" t="s">
        <v>19</v>
      </c>
      <c r="F680" t="s">
        <v>51</v>
      </c>
      <c r="G680">
        <v>15590</v>
      </c>
      <c r="H680">
        <v>298</v>
      </c>
      <c r="I680">
        <v>161</v>
      </c>
      <c r="J680">
        <v>35</v>
      </c>
      <c r="K680">
        <v>2004.75</v>
      </c>
      <c r="L680">
        <v>17831.3</v>
      </c>
      <c r="M680">
        <v>22</v>
      </c>
      <c r="N680">
        <v>7</v>
      </c>
      <c r="O680" t="s">
        <v>21</v>
      </c>
    </row>
    <row r="681" spans="1:15" x14ac:dyDescent="0.25">
      <c r="A681" t="s">
        <v>129</v>
      </c>
      <c r="B681" t="s">
        <v>130</v>
      </c>
      <c r="C681" t="s">
        <v>377</v>
      </c>
      <c r="D681" t="s">
        <v>82</v>
      </c>
      <c r="E681" t="s">
        <v>31</v>
      </c>
      <c r="F681" t="s">
        <v>32</v>
      </c>
      <c r="G681">
        <v>73590</v>
      </c>
      <c r="H681">
        <v>1702</v>
      </c>
      <c r="I681">
        <v>798</v>
      </c>
      <c r="J681">
        <v>100</v>
      </c>
      <c r="K681">
        <v>3393.73</v>
      </c>
      <c r="L681">
        <v>22608.53</v>
      </c>
      <c r="M681">
        <v>63</v>
      </c>
      <c r="N681">
        <v>20</v>
      </c>
      <c r="O681" t="s">
        <v>43</v>
      </c>
    </row>
    <row r="682" spans="1:15" x14ac:dyDescent="0.25">
      <c r="A682" t="s">
        <v>129</v>
      </c>
      <c r="B682" t="s">
        <v>130</v>
      </c>
      <c r="C682" t="s">
        <v>377</v>
      </c>
      <c r="D682" t="s">
        <v>82</v>
      </c>
      <c r="E682" t="s">
        <v>31</v>
      </c>
      <c r="F682" t="s">
        <v>51</v>
      </c>
      <c r="G682">
        <v>74031</v>
      </c>
      <c r="H682">
        <v>1536</v>
      </c>
      <c r="I682">
        <v>521</v>
      </c>
      <c r="J682">
        <v>51</v>
      </c>
      <c r="K682">
        <v>3798.33</v>
      </c>
      <c r="L682">
        <v>12031.9</v>
      </c>
      <c r="M682">
        <v>32</v>
      </c>
      <c r="N682">
        <v>21</v>
      </c>
      <c r="O682" t="s">
        <v>21</v>
      </c>
    </row>
    <row r="683" spans="1:15" x14ac:dyDescent="0.25">
      <c r="A683" t="s">
        <v>92</v>
      </c>
      <c r="B683" t="s">
        <v>93</v>
      </c>
      <c r="C683" t="s">
        <v>299</v>
      </c>
      <c r="D683" t="s">
        <v>95</v>
      </c>
      <c r="E683" t="s">
        <v>31</v>
      </c>
      <c r="F683" t="s">
        <v>51</v>
      </c>
      <c r="G683">
        <v>70203</v>
      </c>
      <c r="H683">
        <v>1069</v>
      </c>
      <c r="I683">
        <v>544</v>
      </c>
      <c r="J683">
        <v>17</v>
      </c>
      <c r="K683">
        <v>3675.4</v>
      </c>
      <c r="L683">
        <v>2633.11</v>
      </c>
      <c r="M683">
        <v>7</v>
      </c>
      <c r="N683">
        <v>11</v>
      </c>
      <c r="O683" t="s">
        <v>21</v>
      </c>
    </row>
    <row r="684" spans="1:15" x14ac:dyDescent="0.25">
      <c r="A684" t="s">
        <v>65</v>
      </c>
      <c r="B684" t="s">
        <v>66</v>
      </c>
      <c r="C684" t="s">
        <v>299</v>
      </c>
      <c r="D684" t="s">
        <v>68</v>
      </c>
      <c r="E684" t="s">
        <v>37</v>
      </c>
      <c r="F684" t="s">
        <v>32</v>
      </c>
      <c r="G684">
        <v>23574</v>
      </c>
      <c r="H684">
        <v>3062</v>
      </c>
      <c r="I684">
        <v>1323</v>
      </c>
      <c r="J684">
        <v>414</v>
      </c>
      <c r="K684">
        <v>1949.39</v>
      </c>
      <c r="L684">
        <v>142803.4</v>
      </c>
      <c r="M684">
        <v>300</v>
      </c>
      <c r="N684">
        <v>16</v>
      </c>
      <c r="O684" t="s">
        <v>43</v>
      </c>
    </row>
    <row r="685" spans="1:15" x14ac:dyDescent="0.25">
      <c r="A685" t="s">
        <v>72</v>
      </c>
      <c r="B685" t="s">
        <v>73</v>
      </c>
      <c r="C685" t="s">
        <v>299</v>
      </c>
      <c r="D685" t="s">
        <v>70</v>
      </c>
      <c r="E685" t="s">
        <v>31</v>
      </c>
      <c r="F685" t="s">
        <v>20</v>
      </c>
      <c r="G685">
        <v>16797</v>
      </c>
      <c r="H685">
        <v>684</v>
      </c>
      <c r="I685">
        <v>282</v>
      </c>
      <c r="J685">
        <v>49</v>
      </c>
      <c r="K685">
        <v>1793.96</v>
      </c>
      <c r="L685">
        <v>12983.13</v>
      </c>
      <c r="M685">
        <v>35</v>
      </c>
      <c r="N685">
        <v>28</v>
      </c>
      <c r="O685" t="s">
        <v>23</v>
      </c>
    </row>
    <row r="686" spans="1:15" x14ac:dyDescent="0.25">
      <c r="A686" t="s">
        <v>47</v>
      </c>
      <c r="B686" t="s">
        <v>48</v>
      </c>
      <c r="C686" t="s">
        <v>299</v>
      </c>
      <c r="D686" t="s">
        <v>106</v>
      </c>
      <c r="E686" t="s">
        <v>37</v>
      </c>
      <c r="F686" t="s">
        <v>55</v>
      </c>
      <c r="G686">
        <v>38438</v>
      </c>
      <c r="H686">
        <v>1241</v>
      </c>
      <c r="I686">
        <v>391</v>
      </c>
      <c r="J686">
        <v>75</v>
      </c>
      <c r="K686">
        <v>2700.46</v>
      </c>
      <c r="L686">
        <v>14489.13</v>
      </c>
      <c r="M686">
        <v>42</v>
      </c>
      <c r="N686">
        <v>24</v>
      </c>
      <c r="O686" t="s">
        <v>21</v>
      </c>
    </row>
    <row r="687" spans="1:15" x14ac:dyDescent="0.25">
      <c r="A687" t="s">
        <v>44</v>
      </c>
      <c r="B687" t="s">
        <v>45</v>
      </c>
      <c r="C687" t="s">
        <v>299</v>
      </c>
      <c r="D687" t="s">
        <v>25</v>
      </c>
      <c r="E687" t="s">
        <v>19</v>
      </c>
      <c r="F687" t="s">
        <v>55</v>
      </c>
      <c r="G687">
        <v>6946</v>
      </c>
      <c r="H687">
        <v>220</v>
      </c>
      <c r="I687">
        <v>101</v>
      </c>
      <c r="J687">
        <v>16</v>
      </c>
      <c r="K687">
        <v>1861.52</v>
      </c>
      <c r="L687">
        <v>10744.06</v>
      </c>
      <c r="M687">
        <v>9</v>
      </c>
      <c r="N687">
        <v>8</v>
      </c>
      <c r="O687" t="s">
        <v>43</v>
      </c>
    </row>
    <row r="688" spans="1:15" x14ac:dyDescent="0.25">
      <c r="A688" t="s">
        <v>52</v>
      </c>
      <c r="B688" t="s">
        <v>53</v>
      </c>
      <c r="C688" t="s">
        <v>299</v>
      </c>
      <c r="D688" t="s">
        <v>89</v>
      </c>
      <c r="E688" t="s">
        <v>37</v>
      </c>
      <c r="F688" t="s">
        <v>55</v>
      </c>
      <c r="G688">
        <v>31934</v>
      </c>
      <c r="H688">
        <v>2286</v>
      </c>
      <c r="I688">
        <v>1066</v>
      </c>
      <c r="J688">
        <v>293</v>
      </c>
      <c r="K688">
        <v>711.19</v>
      </c>
      <c r="L688">
        <v>105342.28</v>
      </c>
      <c r="M688">
        <v>192</v>
      </c>
      <c r="N688">
        <v>7</v>
      </c>
      <c r="O688" t="s">
        <v>23</v>
      </c>
    </row>
    <row r="689" spans="1:15" x14ac:dyDescent="0.25">
      <c r="A689" t="s">
        <v>129</v>
      </c>
      <c r="B689" t="s">
        <v>130</v>
      </c>
      <c r="C689" t="s">
        <v>299</v>
      </c>
      <c r="D689" t="s">
        <v>82</v>
      </c>
      <c r="E689" t="s">
        <v>31</v>
      </c>
      <c r="F689" t="s">
        <v>20</v>
      </c>
      <c r="G689">
        <v>89359</v>
      </c>
      <c r="H689">
        <v>1595</v>
      </c>
      <c r="I689">
        <v>639</v>
      </c>
      <c r="J689">
        <v>94</v>
      </c>
      <c r="K689">
        <v>2086.1</v>
      </c>
      <c r="L689">
        <v>20099.04</v>
      </c>
      <c r="M689">
        <v>46</v>
      </c>
      <c r="N689">
        <v>19</v>
      </c>
      <c r="O689" t="s">
        <v>43</v>
      </c>
    </row>
    <row r="690" spans="1:15" x14ac:dyDescent="0.25">
      <c r="A690" t="s">
        <v>129</v>
      </c>
      <c r="B690" t="s">
        <v>130</v>
      </c>
      <c r="C690" t="s">
        <v>299</v>
      </c>
      <c r="D690" t="s">
        <v>82</v>
      </c>
      <c r="E690" t="s">
        <v>31</v>
      </c>
      <c r="F690" t="s">
        <v>51</v>
      </c>
      <c r="G690">
        <v>36030</v>
      </c>
      <c r="H690">
        <v>885</v>
      </c>
      <c r="I690">
        <v>411</v>
      </c>
      <c r="J690">
        <v>52</v>
      </c>
      <c r="K690">
        <v>1555.98</v>
      </c>
      <c r="L690">
        <v>9675.09</v>
      </c>
      <c r="M690">
        <v>29</v>
      </c>
      <c r="N690">
        <v>14</v>
      </c>
      <c r="O690" t="s">
        <v>43</v>
      </c>
    </row>
    <row r="691" spans="1:15" x14ac:dyDescent="0.25">
      <c r="A691" t="s">
        <v>129</v>
      </c>
      <c r="B691" t="s">
        <v>130</v>
      </c>
      <c r="C691" t="s">
        <v>299</v>
      </c>
      <c r="D691" t="s">
        <v>82</v>
      </c>
      <c r="E691" t="s">
        <v>31</v>
      </c>
      <c r="F691" t="s">
        <v>20</v>
      </c>
      <c r="G691">
        <v>38208</v>
      </c>
      <c r="H691">
        <v>816</v>
      </c>
      <c r="I691">
        <v>249</v>
      </c>
      <c r="J691">
        <v>42</v>
      </c>
      <c r="K691">
        <v>1115.1500000000001</v>
      </c>
      <c r="L691">
        <v>7591.8</v>
      </c>
      <c r="M691">
        <v>21</v>
      </c>
      <c r="N691">
        <v>24</v>
      </c>
      <c r="O691" t="s">
        <v>23</v>
      </c>
    </row>
    <row r="692" spans="1:15" x14ac:dyDescent="0.25">
      <c r="A692" t="s">
        <v>76</v>
      </c>
      <c r="B692" t="s">
        <v>77</v>
      </c>
      <c r="C692" t="s">
        <v>299</v>
      </c>
      <c r="D692" t="s">
        <v>82</v>
      </c>
      <c r="E692" t="s">
        <v>42</v>
      </c>
      <c r="F692" t="s">
        <v>55</v>
      </c>
      <c r="G692">
        <v>41543</v>
      </c>
      <c r="H692">
        <v>608</v>
      </c>
      <c r="I692">
        <v>223</v>
      </c>
      <c r="J692">
        <v>39</v>
      </c>
      <c r="K692">
        <v>1419.77</v>
      </c>
      <c r="L692">
        <v>8111.2</v>
      </c>
      <c r="M692">
        <v>21</v>
      </c>
      <c r="N692">
        <v>18</v>
      </c>
      <c r="O692" t="s">
        <v>43</v>
      </c>
    </row>
    <row r="693" spans="1:15" x14ac:dyDescent="0.25">
      <c r="A693" t="s">
        <v>92</v>
      </c>
      <c r="B693" t="s">
        <v>93</v>
      </c>
      <c r="C693" t="s">
        <v>59</v>
      </c>
      <c r="D693" t="s">
        <v>95</v>
      </c>
      <c r="E693" t="s">
        <v>31</v>
      </c>
      <c r="F693" t="s">
        <v>20</v>
      </c>
      <c r="G693">
        <v>99559</v>
      </c>
      <c r="H693">
        <v>627</v>
      </c>
      <c r="I693">
        <v>300</v>
      </c>
      <c r="J693">
        <v>17</v>
      </c>
      <c r="K693">
        <v>1497.46</v>
      </c>
      <c r="L693">
        <v>2401.56</v>
      </c>
      <c r="M693">
        <v>6</v>
      </c>
      <c r="N693">
        <v>7</v>
      </c>
      <c r="O693" t="s">
        <v>43</v>
      </c>
    </row>
    <row r="694" spans="1:15" x14ac:dyDescent="0.25">
      <c r="A694" t="s">
        <v>178</v>
      </c>
      <c r="B694" t="s">
        <v>179</v>
      </c>
      <c r="C694" t="s">
        <v>59</v>
      </c>
      <c r="D694" t="s">
        <v>95</v>
      </c>
      <c r="E694" t="s">
        <v>64</v>
      </c>
      <c r="F694" t="s">
        <v>20</v>
      </c>
      <c r="G694">
        <v>39307</v>
      </c>
      <c r="H694">
        <v>535</v>
      </c>
      <c r="I694">
        <v>167</v>
      </c>
      <c r="J694">
        <v>14</v>
      </c>
      <c r="K694">
        <v>1212.8699999999999</v>
      </c>
      <c r="L694">
        <v>2617.14</v>
      </c>
      <c r="M694">
        <v>7</v>
      </c>
      <c r="N694">
        <v>29</v>
      </c>
      <c r="O694" t="s">
        <v>21</v>
      </c>
    </row>
    <row r="695" spans="1:15" x14ac:dyDescent="0.25">
      <c r="A695" t="s">
        <v>65</v>
      </c>
      <c r="B695" t="s">
        <v>66</v>
      </c>
      <c r="C695" t="s">
        <v>59</v>
      </c>
      <c r="D695" t="s">
        <v>68</v>
      </c>
      <c r="E695" t="s">
        <v>37</v>
      </c>
      <c r="F695" t="s">
        <v>20</v>
      </c>
      <c r="G695">
        <v>23376</v>
      </c>
      <c r="H695">
        <v>2432</v>
      </c>
      <c r="I695">
        <v>1047</v>
      </c>
      <c r="J695">
        <v>345</v>
      </c>
      <c r="K695">
        <v>1011.84</v>
      </c>
      <c r="L695">
        <v>125453.26</v>
      </c>
      <c r="M695">
        <v>264</v>
      </c>
      <c r="N695">
        <v>13</v>
      </c>
      <c r="O695" t="s">
        <v>23</v>
      </c>
    </row>
    <row r="696" spans="1:15" x14ac:dyDescent="0.25">
      <c r="A696" t="s">
        <v>33</v>
      </c>
      <c r="B696" t="s">
        <v>34</v>
      </c>
      <c r="C696" t="s">
        <v>59</v>
      </c>
      <c r="D696" t="s">
        <v>170</v>
      </c>
      <c r="E696" t="s">
        <v>37</v>
      </c>
      <c r="F696" t="s">
        <v>51</v>
      </c>
      <c r="G696">
        <v>12288</v>
      </c>
      <c r="H696">
        <v>441</v>
      </c>
      <c r="I696">
        <v>116</v>
      </c>
      <c r="J696">
        <v>40</v>
      </c>
      <c r="K696">
        <v>1659.06</v>
      </c>
      <c r="L696">
        <v>10736.28</v>
      </c>
      <c r="M696">
        <v>30</v>
      </c>
      <c r="N696">
        <v>27</v>
      </c>
      <c r="O696" t="s">
        <v>43</v>
      </c>
    </row>
    <row r="697" spans="1:15" x14ac:dyDescent="0.25">
      <c r="A697" t="s">
        <v>47</v>
      </c>
      <c r="B697" t="s">
        <v>48</v>
      </c>
      <c r="C697" t="s">
        <v>59</v>
      </c>
      <c r="D697" t="s">
        <v>106</v>
      </c>
      <c r="E697" t="s">
        <v>37</v>
      </c>
      <c r="F697" t="s">
        <v>55</v>
      </c>
      <c r="G697">
        <v>50600</v>
      </c>
      <c r="H697">
        <v>2196</v>
      </c>
      <c r="I697">
        <v>825</v>
      </c>
      <c r="J697">
        <v>178</v>
      </c>
      <c r="K697">
        <v>4633.71</v>
      </c>
      <c r="L697">
        <v>33127.550000000003</v>
      </c>
      <c r="M697">
        <v>122</v>
      </c>
      <c r="N697">
        <v>22</v>
      </c>
      <c r="O697" t="s">
        <v>23</v>
      </c>
    </row>
    <row r="698" spans="1:15" x14ac:dyDescent="0.25">
      <c r="A698" t="s">
        <v>15</v>
      </c>
      <c r="B698" t="s">
        <v>16</v>
      </c>
      <c r="C698" t="s">
        <v>59</v>
      </c>
      <c r="D698" t="s">
        <v>25</v>
      </c>
      <c r="E698" t="s">
        <v>19</v>
      </c>
      <c r="F698" t="s">
        <v>26</v>
      </c>
      <c r="G698">
        <v>5553</v>
      </c>
      <c r="H698">
        <v>153</v>
      </c>
      <c r="I698">
        <v>83</v>
      </c>
      <c r="J698">
        <v>13</v>
      </c>
      <c r="K698">
        <v>1495.1</v>
      </c>
      <c r="L698">
        <v>9738.84</v>
      </c>
      <c r="M698">
        <v>6</v>
      </c>
      <c r="N698">
        <v>23</v>
      </c>
      <c r="O698" t="s">
        <v>23</v>
      </c>
    </row>
    <row r="699" spans="1:15" x14ac:dyDescent="0.25">
      <c r="A699" t="s">
        <v>15</v>
      </c>
      <c r="B699" t="s">
        <v>16</v>
      </c>
      <c r="C699" t="s">
        <v>59</v>
      </c>
      <c r="D699" t="s">
        <v>25</v>
      </c>
      <c r="E699" t="s">
        <v>19</v>
      </c>
      <c r="F699" t="s">
        <v>20</v>
      </c>
      <c r="G699">
        <v>22596</v>
      </c>
      <c r="H699">
        <v>458</v>
      </c>
      <c r="I699">
        <v>236</v>
      </c>
      <c r="J699">
        <v>47</v>
      </c>
      <c r="K699">
        <v>5006.7700000000004</v>
      </c>
      <c r="L699">
        <v>33755.56</v>
      </c>
      <c r="M699">
        <v>25</v>
      </c>
      <c r="N699">
        <v>12</v>
      </c>
      <c r="O699" t="s">
        <v>23</v>
      </c>
    </row>
    <row r="700" spans="1:15" x14ac:dyDescent="0.25">
      <c r="A700" t="s">
        <v>52</v>
      </c>
      <c r="B700" t="s">
        <v>53</v>
      </c>
      <c r="C700" t="s">
        <v>59</v>
      </c>
      <c r="D700" t="s">
        <v>89</v>
      </c>
      <c r="E700" t="s">
        <v>37</v>
      </c>
      <c r="F700" t="s">
        <v>20</v>
      </c>
      <c r="G700">
        <v>19349</v>
      </c>
      <c r="H700">
        <v>1046</v>
      </c>
      <c r="I700">
        <v>270</v>
      </c>
      <c r="J700">
        <v>153</v>
      </c>
      <c r="K700">
        <v>461.13</v>
      </c>
      <c r="L700">
        <v>57439.8</v>
      </c>
      <c r="M700">
        <v>113</v>
      </c>
      <c r="N700">
        <v>23</v>
      </c>
      <c r="O700" t="s">
        <v>23</v>
      </c>
    </row>
    <row r="701" spans="1:15" x14ac:dyDescent="0.25">
      <c r="A701" t="s">
        <v>52</v>
      </c>
      <c r="B701" t="s">
        <v>53</v>
      </c>
      <c r="C701" t="s">
        <v>59</v>
      </c>
      <c r="D701" t="s">
        <v>89</v>
      </c>
      <c r="E701" t="s">
        <v>37</v>
      </c>
      <c r="F701" t="s">
        <v>26</v>
      </c>
      <c r="G701">
        <v>40640</v>
      </c>
      <c r="H701">
        <v>2903</v>
      </c>
      <c r="I701">
        <v>787</v>
      </c>
      <c r="J701">
        <v>340</v>
      </c>
      <c r="K701">
        <v>1330.83</v>
      </c>
      <c r="L701">
        <v>96176.86</v>
      </c>
      <c r="M701">
        <v>277</v>
      </c>
      <c r="N701">
        <v>14</v>
      </c>
      <c r="O701" t="s">
        <v>43</v>
      </c>
    </row>
    <row r="702" spans="1:15" x14ac:dyDescent="0.25">
      <c r="A702" t="s">
        <v>129</v>
      </c>
      <c r="B702" t="s">
        <v>130</v>
      </c>
      <c r="C702" t="s">
        <v>59</v>
      </c>
      <c r="D702" t="s">
        <v>82</v>
      </c>
      <c r="E702" t="s">
        <v>31</v>
      </c>
      <c r="F702" t="s">
        <v>32</v>
      </c>
      <c r="G702">
        <v>75928</v>
      </c>
      <c r="H702">
        <v>830</v>
      </c>
      <c r="I702">
        <v>251</v>
      </c>
      <c r="J702">
        <v>57</v>
      </c>
      <c r="K702">
        <v>1415.29</v>
      </c>
      <c r="L702">
        <v>10021.959999999999</v>
      </c>
      <c r="M702">
        <v>34</v>
      </c>
      <c r="N702">
        <v>15</v>
      </c>
      <c r="O702" t="s">
        <v>43</v>
      </c>
    </row>
    <row r="703" spans="1:15" x14ac:dyDescent="0.25">
      <c r="A703" t="s">
        <v>129</v>
      </c>
      <c r="B703" t="s">
        <v>130</v>
      </c>
      <c r="C703" t="s">
        <v>59</v>
      </c>
      <c r="D703" t="s">
        <v>82</v>
      </c>
      <c r="E703" t="s">
        <v>31</v>
      </c>
      <c r="F703" t="s">
        <v>51</v>
      </c>
      <c r="G703">
        <v>87049</v>
      </c>
      <c r="H703">
        <v>2019</v>
      </c>
      <c r="I703">
        <v>801</v>
      </c>
      <c r="J703">
        <v>102</v>
      </c>
      <c r="K703">
        <v>3357.33</v>
      </c>
      <c r="L703">
        <v>24756.44</v>
      </c>
      <c r="M703">
        <v>57</v>
      </c>
      <c r="N703">
        <v>21</v>
      </c>
      <c r="O703" t="s">
        <v>23</v>
      </c>
    </row>
    <row r="704" spans="1:15" x14ac:dyDescent="0.25">
      <c r="A704" t="s">
        <v>129</v>
      </c>
      <c r="B704" t="s">
        <v>130</v>
      </c>
      <c r="C704" t="s">
        <v>59</v>
      </c>
      <c r="D704" t="s">
        <v>82</v>
      </c>
      <c r="E704" t="s">
        <v>31</v>
      </c>
      <c r="F704" t="s">
        <v>55</v>
      </c>
      <c r="G704">
        <v>86701</v>
      </c>
      <c r="H704">
        <v>1805</v>
      </c>
      <c r="I704">
        <v>823</v>
      </c>
      <c r="J704">
        <v>124</v>
      </c>
      <c r="K704">
        <v>3268.55</v>
      </c>
      <c r="L704">
        <v>19170.400000000001</v>
      </c>
      <c r="M704">
        <v>72</v>
      </c>
      <c r="N704">
        <v>22</v>
      </c>
      <c r="O704" t="s">
        <v>23</v>
      </c>
    </row>
    <row r="705" spans="1:15" x14ac:dyDescent="0.25">
      <c r="A705" t="s">
        <v>129</v>
      </c>
      <c r="B705" t="s">
        <v>130</v>
      </c>
      <c r="C705" t="s">
        <v>59</v>
      </c>
      <c r="D705" t="s">
        <v>82</v>
      </c>
      <c r="E705" t="s">
        <v>31</v>
      </c>
      <c r="F705" t="s">
        <v>32</v>
      </c>
      <c r="G705">
        <v>65170</v>
      </c>
      <c r="H705">
        <v>888</v>
      </c>
      <c r="I705">
        <v>279</v>
      </c>
      <c r="J705">
        <v>30</v>
      </c>
      <c r="K705">
        <v>1723.88</v>
      </c>
      <c r="L705">
        <v>6234.4</v>
      </c>
      <c r="M705">
        <v>13</v>
      </c>
      <c r="N705">
        <v>30</v>
      </c>
      <c r="O705" t="s">
        <v>43</v>
      </c>
    </row>
    <row r="706" spans="1:15" x14ac:dyDescent="0.25">
      <c r="A706" t="s">
        <v>76</v>
      </c>
      <c r="B706" t="s">
        <v>77</v>
      </c>
      <c r="C706" t="s">
        <v>59</v>
      </c>
      <c r="D706" t="s">
        <v>82</v>
      </c>
      <c r="E706" t="s">
        <v>42</v>
      </c>
      <c r="F706" t="s">
        <v>32</v>
      </c>
      <c r="G706">
        <v>31917</v>
      </c>
      <c r="H706">
        <v>684</v>
      </c>
      <c r="I706">
        <v>248</v>
      </c>
      <c r="J706">
        <v>21</v>
      </c>
      <c r="K706">
        <v>1634.29</v>
      </c>
      <c r="L706">
        <v>3598.58</v>
      </c>
      <c r="M706">
        <v>9</v>
      </c>
      <c r="N706">
        <v>23</v>
      </c>
      <c r="O706" t="s">
        <v>21</v>
      </c>
    </row>
    <row r="707" spans="1:15" x14ac:dyDescent="0.25">
      <c r="A707" t="s">
        <v>92</v>
      </c>
      <c r="B707" t="s">
        <v>93</v>
      </c>
      <c r="C707" t="s">
        <v>573</v>
      </c>
      <c r="D707" t="s">
        <v>95</v>
      </c>
      <c r="E707" t="s">
        <v>31</v>
      </c>
      <c r="F707" t="s">
        <v>26</v>
      </c>
      <c r="G707">
        <v>74986</v>
      </c>
      <c r="H707">
        <v>995</v>
      </c>
      <c r="I707">
        <v>271</v>
      </c>
      <c r="J707">
        <v>16</v>
      </c>
      <c r="K707">
        <v>3691.76</v>
      </c>
      <c r="L707">
        <v>2133.33</v>
      </c>
      <c r="M707">
        <v>7</v>
      </c>
      <c r="N707">
        <v>18</v>
      </c>
      <c r="O707" t="s">
        <v>43</v>
      </c>
    </row>
    <row r="708" spans="1:15" x14ac:dyDescent="0.25">
      <c r="A708" t="s">
        <v>65</v>
      </c>
      <c r="B708" t="s">
        <v>66</v>
      </c>
      <c r="C708" t="s">
        <v>573</v>
      </c>
      <c r="D708" t="s">
        <v>68</v>
      </c>
      <c r="E708" t="s">
        <v>37</v>
      </c>
      <c r="F708" t="s">
        <v>32</v>
      </c>
      <c r="G708">
        <v>15426</v>
      </c>
      <c r="H708">
        <v>1423</v>
      </c>
      <c r="I708">
        <v>503</v>
      </c>
      <c r="J708">
        <v>292</v>
      </c>
      <c r="K708">
        <v>491.27</v>
      </c>
      <c r="L708">
        <v>97104.55</v>
      </c>
      <c r="M708">
        <v>208</v>
      </c>
      <c r="N708">
        <v>14</v>
      </c>
      <c r="O708" t="s">
        <v>21</v>
      </c>
    </row>
    <row r="709" spans="1:15" x14ac:dyDescent="0.25">
      <c r="A709" t="s">
        <v>65</v>
      </c>
      <c r="B709" t="s">
        <v>66</v>
      </c>
      <c r="C709" t="s">
        <v>573</v>
      </c>
      <c r="D709" t="s">
        <v>68</v>
      </c>
      <c r="E709" t="s">
        <v>37</v>
      </c>
      <c r="F709" t="s">
        <v>20</v>
      </c>
      <c r="G709">
        <v>18384</v>
      </c>
      <c r="H709">
        <v>2218</v>
      </c>
      <c r="I709">
        <v>794</v>
      </c>
      <c r="J709">
        <v>363</v>
      </c>
      <c r="K709">
        <v>1268.83</v>
      </c>
      <c r="L709">
        <v>103232.26</v>
      </c>
      <c r="M709">
        <v>258</v>
      </c>
      <c r="N709">
        <v>26</v>
      </c>
      <c r="O709" t="s">
        <v>21</v>
      </c>
    </row>
    <row r="710" spans="1:15" x14ac:dyDescent="0.25">
      <c r="A710" t="s">
        <v>65</v>
      </c>
      <c r="B710" t="s">
        <v>66</v>
      </c>
      <c r="C710" t="s">
        <v>573</v>
      </c>
      <c r="D710" t="s">
        <v>68</v>
      </c>
      <c r="E710" t="s">
        <v>37</v>
      </c>
      <c r="F710" t="s">
        <v>20</v>
      </c>
      <c r="G710">
        <v>26055</v>
      </c>
      <c r="H710">
        <v>3070</v>
      </c>
      <c r="I710">
        <v>1110</v>
      </c>
      <c r="J710">
        <v>564</v>
      </c>
      <c r="K710">
        <v>1413.29</v>
      </c>
      <c r="L710">
        <v>154118.81</v>
      </c>
      <c r="M710">
        <v>460</v>
      </c>
      <c r="N710">
        <v>18</v>
      </c>
      <c r="O710" t="s">
        <v>21</v>
      </c>
    </row>
    <row r="711" spans="1:15" x14ac:dyDescent="0.25">
      <c r="A711" t="s">
        <v>65</v>
      </c>
      <c r="B711" t="s">
        <v>66</v>
      </c>
      <c r="C711" t="s">
        <v>573</v>
      </c>
      <c r="D711" t="s">
        <v>68</v>
      </c>
      <c r="E711" t="s">
        <v>37</v>
      </c>
      <c r="F711" t="s">
        <v>51</v>
      </c>
      <c r="G711">
        <v>21349</v>
      </c>
      <c r="H711">
        <v>1869</v>
      </c>
      <c r="I711">
        <v>1017</v>
      </c>
      <c r="J711">
        <v>358</v>
      </c>
      <c r="K711">
        <v>760.07</v>
      </c>
      <c r="L711">
        <v>129237.87</v>
      </c>
      <c r="M711">
        <v>275</v>
      </c>
      <c r="N711">
        <v>13</v>
      </c>
      <c r="O711" t="s">
        <v>21</v>
      </c>
    </row>
    <row r="712" spans="1:15" x14ac:dyDescent="0.25">
      <c r="A712" t="s">
        <v>33</v>
      </c>
      <c r="B712" t="s">
        <v>34</v>
      </c>
      <c r="C712" t="s">
        <v>573</v>
      </c>
      <c r="D712" t="s">
        <v>170</v>
      </c>
      <c r="E712" t="s">
        <v>37</v>
      </c>
      <c r="F712" t="s">
        <v>20</v>
      </c>
      <c r="G712">
        <v>18677</v>
      </c>
      <c r="H712">
        <v>817</v>
      </c>
      <c r="I712">
        <v>428</v>
      </c>
      <c r="J712">
        <v>68</v>
      </c>
      <c r="K712">
        <v>3482.18</v>
      </c>
      <c r="L712">
        <v>22158.63</v>
      </c>
      <c r="M712">
        <v>53</v>
      </c>
      <c r="N712">
        <v>28</v>
      </c>
      <c r="O712" t="s">
        <v>21</v>
      </c>
    </row>
    <row r="713" spans="1:15" x14ac:dyDescent="0.25">
      <c r="A713" t="s">
        <v>38</v>
      </c>
      <c r="B713" t="s">
        <v>39</v>
      </c>
      <c r="C713" t="s">
        <v>573</v>
      </c>
      <c r="D713" t="s">
        <v>106</v>
      </c>
      <c r="E713" t="s">
        <v>42</v>
      </c>
      <c r="F713" t="s">
        <v>20</v>
      </c>
      <c r="G713">
        <v>37605</v>
      </c>
      <c r="H713">
        <v>1678</v>
      </c>
      <c r="I713">
        <v>596</v>
      </c>
      <c r="J713">
        <v>116</v>
      </c>
      <c r="K713">
        <v>5272.08</v>
      </c>
      <c r="L713">
        <v>26319.119999999999</v>
      </c>
      <c r="M713">
        <v>66</v>
      </c>
      <c r="N713">
        <v>10</v>
      </c>
      <c r="O713" t="s">
        <v>23</v>
      </c>
    </row>
    <row r="714" spans="1:15" x14ac:dyDescent="0.25">
      <c r="A714" t="s">
        <v>92</v>
      </c>
      <c r="B714" t="s">
        <v>93</v>
      </c>
      <c r="C714" t="s">
        <v>124</v>
      </c>
      <c r="D714" t="s">
        <v>95</v>
      </c>
      <c r="E714" t="s">
        <v>31</v>
      </c>
      <c r="F714" t="s">
        <v>32</v>
      </c>
      <c r="G714">
        <v>88310</v>
      </c>
      <c r="H714">
        <v>1044</v>
      </c>
      <c r="I714">
        <v>357</v>
      </c>
      <c r="J714">
        <v>18</v>
      </c>
      <c r="K714">
        <v>2598.0500000000002</v>
      </c>
      <c r="L714">
        <v>3327.39</v>
      </c>
      <c r="M714">
        <v>7</v>
      </c>
      <c r="N714">
        <v>28</v>
      </c>
      <c r="O714" t="s">
        <v>23</v>
      </c>
    </row>
    <row r="715" spans="1:15" x14ac:dyDescent="0.25">
      <c r="A715" t="s">
        <v>98</v>
      </c>
      <c r="B715" t="s">
        <v>99</v>
      </c>
      <c r="C715" t="s">
        <v>124</v>
      </c>
      <c r="D715" t="s">
        <v>68</v>
      </c>
      <c r="E715" t="s">
        <v>42</v>
      </c>
      <c r="F715" t="s">
        <v>32</v>
      </c>
      <c r="G715">
        <v>12782</v>
      </c>
      <c r="H715">
        <v>1688</v>
      </c>
      <c r="I715">
        <v>610</v>
      </c>
      <c r="J715">
        <v>212</v>
      </c>
      <c r="K715">
        <v>980.38</v>
      </c>
      <c r="L715">
        <v>61842.78</v>
      </c>
      <c r="M715">
        <v>175</v>
      </c>
      <c r="N715">
        <v>10</v>
      </c>
      <c r="O715" t="s">
        <v>21</v>
      </c>
    </row>
    <row r="716" spans="1:15" x14ac:dyDescent="0.25">
      <c r="A716" t="s">
        <v>65</v>
      </c>
      <c r="B716" t="s">
        <v>66</v>
      </c>
      <c r="C716" t="s">
        <v>124</v>
      </c>
      <c r="D716" t="s">
        <v>68</v>
      </c>
      <c r="E716" t="s">
        <v>37</v>
      </c>
      <c r="F716" t="s">
        <v>55</v>
      </c>
      <c r="G716">
        <v>15414</v>
      </c>
      <c r="H716">
        <v>2142</v>
      </c>
      <c r="I716">
        <v>1087</v>
      </c>
      <c r="J716">
        <v>289</v>
      </c>
      <c r="K716">
        <v>1447.03</v>
      </c>
      <c r="L716">
        <v>106812.83</v>
      </c>
      <c r="M716">
        <v>237</v>
      </c>
      <c r="N716">
        <v>26</v>
      </c>
      <c r="O716" t="s">
        <v>21</v>
      </c>
    </row>
    <row r="717" spans="1:15" x14ac:dyDescent="0.25">
      <c r="A717" t="s">
        <v>60</v>
      </c>
      <c r="B717" t="s">
        <v>61</v>
      </c>
      <c r="C717" t="s">
        <v>124</v>
      </c>
      <c r="D717" t="s">
        <v>70</v>
      </c>
      <c r="E717" t="s">
        <v>64</v>
      </c>
      <c r="F717" t="s">
        <v>26</v>
      </c>
      <c r="G717">
        <v>63720</v>
      </c>
      <c r="H717">
        <v>2048</v>
      </c>
      <c r="I717">
        <v>927</v>
      </c>
      <c r="J717">
        <v>205</v>
      </c>
      <c r="K717">
        <v>6308.46</v>
      </c>
      <c r="L717">
        <v>37119.24</v>
      </c>
      <c r="M717">
        <v>151</v>
      </c>
      <c r="N717">
        <v>9</v>
      </c>
      <c r="O717" t="s">
        <v>23</v>
      </c>
    </row>
    <row r="718" spans="1:15" x14ac:dyDescent="0.25">
      <c r="A718" t="s">
        <v>60</v>
      </c>
      <c r="B718" t="s">
        <v>61</v>
      </c>
      <c r="C718" t="s">
        <v>124</v>
      </c>
      <c r="D718" t="s">
        <v>70</v>
      </c>
      <c r="E718" t="s">
        <v>64</v>
      </c>
      <c r="F718" t="s">
        <v>26</v>
      </c>
      <c r="G718">
        <v>60340</v>
      </c>
      <c r="H718">
        <v>1964</v>
      </c>
      <c r="I718">
        <v>733</v>
      </c>
      <c r="J718">
        <v>182</v>
      </c>
      <c r="K718">
        <v>6176.9</v>
      </c>
      <c r="L718">
        <v>39726.75</v>
      </c>
      <c r="M718">
        <v>111</v>
      </c>
      <c r="N718">
        <v>15</v>
      </c>
      <c r="O718" t="s">
        <v>43</v>
      </c>
    </row>
    <row r="719" spans="1:15" x14ac:dyDescent="0.25">
      <c r="A719" t="s">
        <v>60</v>
      </c>
      <c r="B719" t="s">
        <v>61</v>
      </c>
      <c r="C719" t="s">
        <v>124</v>
      </c>
      <c r="D719" t="s">
        <v>70</v>
      </c>
      <c r="E719" t="s">
        <v>64</v>
      </c>
      <c r="F719" t="s">
        <v>20</v>
      </c>
      <c r="G719">
        <v>42788</v>
      </c>
      <c r="H719">
        <v>1258</v>
      </c>
      <c r="I719">
        <v>417</v>
      </c>
      <c r="J719">
        <v>93</v>
      </c>
      <c r="K719">
        <v>2419.4499999999998</v>
      </c>
      <c r="L719">
        <v>20908.919999999998</v>
      </c>
      <c r="M719">
        <v>62</v>
      </c>
      <c r="N719">
        <v>14</v>
      </c>
      <c r="O719" t="s">
        <v>43</v>
      </c>
    </row>
    <row r="720" spans="1:15" x14ac:dyDescent="0.25">
      <c r="A720" t="s">
        <v>72</v>
      </c>
      <c r="B720" t="s">
        <v>73</v>
      </c>
      <c r="C720" t="s">
        <v>124</v>
      </c>
      <c r="D720" t="s">
        <v>70</v>
      </c>
      <c r="E720" t="s">
        <v>31</v>
      </c>
      <c r="F720" t="s">
        <v>26</v>
      </c>
      <c r="G720">
        <v>29776</v>
      </c>
      <c r="H720">
        <v>1001</v>
      </c>
      <c r="I720">
        <v>440</v>
      </c>
      <c r="J720">
        <v>104</v>
      </c>
      <c r="K720">
        <v>3102.64</v>
      </c>
      <c r="L720">
        <v>27517.71</v>
      </c>
      <c r="M720">
        <v>62</v>
      </c>
      <c r="N720">
        <v>29</v>
      </c>
      <c r="O720" t="s">
        <v>43</v>
      </c>
    </row>
    <row r="721" spans="1:15" x14ac:dyDescent="0.25">
      <c r="A721" t="s">
        <v>33</v>
      </c>
      <c r="B721" t="s">
        <v>34</v>
      </c>
      <c r="C721" t="s">
        <v>124</v>
      </c>
      <c r="D721" t="s">
        <v>170</v>
      </c>
      <c r="E721" t="s">
        <v>37</v>
      </c>
      <c r="F721" t="s">
        <v>55</v>
      </c>
      <c r="G721">
        <v>48393</v>
      </c>
      <c r="H721">
        <v>1811</v>
      </c>
      <c r="I721">
        <v>938</v>
      </c>
      <c r="J721">
        <v>197</v>
      </c>
      <c r="K721">
        <v>7019.28</v>
      </c>
      <c r="L721">
        <v>63965.61</v>
      </c>
      <c r="M721">
        <v>139</v>
      </c>
      <c r="N721">
        <v>27</v>
      </c>
      <c r="O721" t="s">
        <v>43</v>
      </c>
    </row>
    <row r="722" spans="1:15" x14ac:dyDescent="0.25">
      <c r="A722" t="s">
        <v>33</v>
      </c>
      <c r="B722" t="s">
        <v>34</v>
      </c>
      <c r="C722" t="s">
        <v>124</v>
      </c>
      <c r="D722" t="s">
        <v>170</v>
      </c>
      <c r="E722" t="s">
        <v>37</v>
      </c>
      <c r="F722" t="s">
        <v>26</v>
      </c>
      <c r="G722">
        <v>42161</v>
      </c>
      <c r="H722">
        <v>2372</v>
      </c>
      <c r="I722">
        <v>637</v>
      </c>
      <c r="J722">
        <v>316</v>
      </c>
      <c r="K722">
        <v>6263.51</v>
      </c>
      <c r="L722">
        <v>86685.73</v>
      </c>
      <c r="M722">
        <v>235</v>
      </c>
      <c r="N722">
        <v>7</v>
      </c>
      <c r="O722" t="s">
        <v>43</v>
      </c>
    </row>
    <row r="723" spans="1:15" x14ac:dyDescent="0.25">
      <c r="A723" t="s">
        <v>113</v>
      </c>
      <c r="B723" t="s">
        <v>114</v>
      </c>
      <c r="C723" t="s">
        <v>124</v>
      </c>
      <c r="D723" t="s">
        <v>170</v>
      </c>
      <c r="E723" t="s">
        <v>19</v>
      </c>
      <c r="F723" t="s">
        <v>55</v>
      </c>
      <c r="G723">
        <v>11502</v>
      </c>
      <c r="H723">
        <v>444</v>
      </c>
      <c r="I723">
        <v>242</v>
      </c>
      <c r="J723">
        <v>57</v>
      </c>
      <c r="K723">
        <v>1513.82</v>
      </c>
      <c r="L723">
        <v>15039.09</v>
      </c>
      <c r="M723">
        <v>39</v>
      </c>
      <c r="N723">
        <v>14</v>
      </c>
      <c r="O723" t="s">
        <v>23</v>
      </c>
    </row>
    <row r="724" spans="1:15" x14ac:dyDescent="0.25">
      <c r="A724" t="s">
        <v>129</v>
      </c>
      <c r="B724" t="s">
        <v>130</v>
      </c>
      <c r="C724" t="s">
        <v>124</v>
      </c>
      <c r="D724" t="s">
        <v>82</v>
      </c>
      <c r="E724" t="s">
        <v>31</v>
      </c>
      <c r="F724" t="s">
        <v>51</v>
      </c>
      <c r="G724">
        <v>44540</v>
      </c>
      <c r="H724">
        <v>962</v>
      </c>
      <c r="I724">
        <v>528</v>
      </c>
      <c r="J724">
        <v>38</v>
      </c>
      <c r="K724">
        <v>1444.78</v>
      </c>
      <c r="L724">
        <v>7241.66</v>
      </c>
      <c r="M724">
        <v>19</v>
      </c>
      <c r="N724">
        <v>14</v>
      </c>
      <c r="O724" t="s">
        <v>21</v>
      </c>
    </row>
    <row r="725" spans="1:15" x14ac:dyDescent="0.25">
      <c r="A725" t="s">
        <v>76</v>
      </c>
      <c r="B725" t="s">
        <v>77</v>
      </c>
      <c r="C725" t="s">
        <v>124</v>
      </c>
      <c r="D725" t="s">
        <v>82</v>
      </c>
      <c r="E725" t="s">
        <v>42</v>
      </c>
      <c r="F725" t="s">
        <v>51</v>
      </c>
      <c r="G725">
        <v>69607</v>
      </c>
      <c r="H725">
        <v>1241</v>
      </c>
      <c r="I725">
        <v>572</v>
      </c>
      <c r="J725">
        <v>41</v>
      </c>
      <c r="K725">
        <v>2035.44</v>
      </c>
      <c r="L725">
        <v>6852.56</v>
      </c>
      <c r="M725">
        <v>23</v>
      </c>
      <c r="N725">
        <v>24</v>
      </c>
      <c r="O725" t="s">
        <v>23</v>
      </c>
    </row>
    <row r="726" spans="1:15" x14ac:dyDescent="0.25">
      <c r="A726" t="s">
        <v>33</v>
      </c>
      <c r="B726" t="s">
        <v>34</v>
      </c>
      <c r="C726" t="s">
        <v>239</v>
      </c>
      <c r="D726" t="s">
        <v>170</v>
      </c>
      <c r="E726" t="s">
        <v>37</v>
      </c>
      <c r="F726" t="s">
        <v>51</v>
      </c>
      <c r="G726">
        <v>38280</v>
      </c>
      <c r="H726">
        <v>1816</v>
      </c>
      <c r="I726">
        <v>993</v>
      </c>
      <c r="J726">
        <v>227</v>
      </c>
      <c r="K726">
        <v>7318.26</v>
      </c>
      <c r="L726">
        <v>58317.53</v>
      </c>
      <c r="M726">
        <v>178</v>
      </c>
      <c r="N726">
        <v>25</v>
      </c>
      <c r="O726" t="s">
        <v>21</v>
      </c>
    </row>
    <row r="727" spans="1:15" x14ac:dyDescent="0.25">
      <c r="A727" t="s">
        <v>38</v>
      </c>
      <c r="B727" t="s">
        <v>39</v>
      </c>
      <c r="C727" t="s">
        <v>239</v>
      </c>
      <c r="D727" t="s">
        <v>106</v>
      </c>
      <c r="E727" t="s">
        <v>42</v>
      </c>
      <c r="F727" t="s">
        <v>55</v>
      </c>
      <c r="G727">
        <v>35188</v>
      </c>
      <c r="H727">
        <v>1663</v>
      </c>
      <c r="I727">
        <v>774</v>
      </c>
      <c r="J727">
        <v>112</v>
      </c>
      <c r="K727">
        <v>5424.88</v>
      </c>
      <c r="L727">
        <v>21479.3</v>
      </c>
      <c r="M727">
        <v>62</v>
      </c>
      <c r="N727">
        <v>9</v>
      </c>
      <c r="O727" t="s">
        <v>23</v>
      </c>
    </row>
    <row r="728" spans="1:15" x14ac:dyDescent="0.25">
      <c r="A728" t="s">
        <v>38</v>
      </c>
      <c r="B728" t="s">
        <v>39</v>
      </c>
      <c r="C728" t="s">
        <v>239</v>
      </c>
      <c r="D728" t="s">
        <v>106</v>
      </c>
      <c r="E728" t="s">
        <v>42</v>
      </c>
      <c r="F728" t="s">
        <v>32</v>
      </c>
      <c r="G728">
        <v>47082</v>
      </c>
      <c r="H728">
        <v>1748</v>
      </c>
      <c r="I728">
        <v>517</v>
      </c>
      <c r="J728">
        <v>160</v>
      </c>
      <c r="K728">
        <v>6038.38</v>
      </c>
      <c r="L728">
        <v>36685.75</v>
      </c>
      <c r="M728">
        <v>101</v>
      </c>
      <c r="N728">
        <v>12</v>
      </c>
      <c r="O728" t="s">
        <v>43</v>
      </c>
    </row>
    <row r="729" spans="1:15" x14ac:dyDescent="0.25">
      <c r="A729" t="s">
        <v>47</v>
      </c>
      <c r="B729" t="s">
        <v>48</v>
      </c>
      <c r="C729" t="s">
        <v>239</v>
      </c>
      <c r="D729" t="s">
        <v>106</v>
      </c>
      <c r="E729" t="s">
        <v>37</v>
      </c>
      <c r="F729" t="s">
        <v>20</v>
      </c>
      <c r="G729">
        <v>18047</v>
      </c>
      <c r="H729">
        <v>821</v>
      </c>
      <c r="I729">
        <v>387</v>
      </c>
      <c r="J729">
        <v>73</v>
      </c>
      <c r="K729">
        <v>2276.9899999999998</v>
      </c>
      <c r="L729">
        <v>18044.34</v>
      </c>
      <c r="M729">
        <v>49</v>
      </c>
      <c r="N729">
        <v>14</v>
      </c>
      <c r="O729" t="s">
        <v>43</v>
      </c>
    </row>
    <row r="730" spans="1:15" x14ac:dyDescent="0.25">
      <c r="A730" t="s">
        <v>44</v>
      </c>
      <c r="B730" t="s">
        <v>45</v>
      </c>
      <c r="C730" t="s">
        <v>239</v>
      </c>
      <c r="D730" t="s">
        <v>25</v>
      </c>
      <c r="E730" t="s">
        <v>19</v>
      </c>
      <c r="F730" t="s">
        <v>26</v>
      </c>
      <c r="G730">
        <v>19232</v>
      </c>
      <c r="H730">
        <v>639</v>
      </c>
      <c r="I730">
        <v>205</v>
      </c>
      <c r="J730">
        <v>70</v>
      </c>
      <c r="K730">
        <v>5324.03</v>
      </c>
      <c r="L730">
        <v>39179.550000000003</v>
      </c>
      <c r="M730">
        <v>43</v>
      </c>
      <c r="N730">
        <v>23</v>
      </c>
      <c r="O730" t="s">
        <v>21</v>
      </c>
    </row>
    <row r="731" spans="1:15" x14ac:dyDescent="0.25">
      <c r="A731" t="s">
        <v>27</v>
      </c>
      <c r="B731" t="s">
        <v>28</v>
      </c>
      <c r="C731" t="s">
        <v>239</v>
      </c>
      <c r="D731" t="s">
        <v>89</v>
      </c>
      <c r="E731" t="s">
        <v>31</v>
      </c>
      <c r="F731" t="s">
        <v>32</v>
      </c>
      <c r="G731">
        <v>19444</v>
      </c>
      <c r="H731">
        <v>1287</v>
      </c>
      <c r="I731">
        <v>511</v>
      </c>
      <c r="J731">
        <v>194</v>
      </c>
      <c r="K731">
        <v>345.11</v>
      </c>
      <c r="L731">
        <v>77998.59</v>
      </c>
      <c r="M731">
        <v>149</v>
      </c>
      <c r="N731">
        <v>15</v>
      </c>
      <c r="O731" t="s">
        <v>43</v>
      </c>
    </row>
    <row r="732" spans="1:15" x14ac:dyDescent="0.25">
      <c r="A732" t="s">
        <v>52</v>
      </c>
      <c r="B732" t="s">
        <v>53</v>
      </c>
      <c r="C732" t="s">
        <v>239</v>
      </c>
      <c r="D732" t="s">
        <v>89</v>
      </c>
      <c r="E732" t="s">
        <v>37</v>
      </c>
      <c r="F732" t="s">
        <v>26</v>
      </c>
      <c r="G732">
        <v>67753</v>
      </c>
      <c r="H732">
        <v>4745</v>
      </c>
      <c r="I732">
        <v>2508</v>
      </c>
      <c r="J732">
        <v>615</v>
      </c>
      <c r="K732">
        <v>1154.97</v>
      </c>
      <c r="L732">
        <v>188020.39</v>
      </c>
      <c r="M732">
        <v>432</v>
      </c>
      <c r="N732">
        <v>29</v>
      </c>
      <c r="O732" t="s">
        <v>21</v>
      </c>
    </row>
    <row r="733" spans="1:15" x14ac:dyDescent="0.25">
      <c r="A733" t="s">
        <v>92</v>
      </c>
      <c r="B733" t="s">
        <v>93</v>
      </c>
      <c r="C733" t="s">
        <v>572</v>
      </c>
      <c r="D733" t="s">
        <v>95</v>
      </c>
      <c r="E733" t="s">
        <v>31</v>
      </c>
      <c r="F733" t="s">
        <v>51</v>
      </c>
      <c r="G733">
        <v>61975</v>
      </c>
      <c r="H733">
        <v>648</v>
      </c>
      <c r="I733">
        <v>274</v>
      </c>
      <c r="J733">
        <v>10</v>
      </c>
      <c r="K733">
        <v>2450.34</v>
      </c>
      <c r="L733">
        <v>1110.7</v>
      </c>
      <c r="M733">
        <v>3</v>
      </c>
      <c r="N733">
        <v>19</v>
      </c>
      <c r="O733" t="s">
        <v>23</v>
      </c>
    </row>
    <row r="734" spans="1:15" x14ac:dyDescent="0.25">
      <c r="A734" t="s">
        <v>65</v>
      </c>
      <c r="B734" t="s">
        <v>66</v>
      </c>
      <c r="C734" t="s">
        <v>572</v>
      </c>
      <c r="D734" t="s">
        <v>68</v>
      </c>
      <c r="E734" t="s">
        <v>37</v>
      </c>
      <c r="F734" t="s">
        <v>20</v>
      </c>
      <c r="G734">
        <v>13747</v>
      </c>
      <c r="H734">
        <v>1565</v>
      </c>
      <c r="I734">
        <v>488</v>
      </c>
      <c r="J734">
        <v>292</v>
      </c>
      <c r="K734">
        <v>766.75</v>
      </c>
      <c r="L734">
        <v>61803.4</v>
      </c>
      <c r="M734">
        <v>217</v>
      </c>
      <c r="N734">
        <v>22</v>
      </c>
      <c r="O734" t="s">
        <v>21</v>
      </c>
    </row>
    <row r="735" spans="1:15" x14ac:dyDescent="0.25">
      <c r="A735" t="s">
        <v>33</v>
      </c>
      <c r="B735" t="s">
        <v>34</v>
      </c>
      <c r="C735" t="s">
        <v>572</v>
      </c>
      <c r="D735" t="s">
        <v>170</v>
      </c>
      <c r="E735" t="s">
        <v>37</v>
      </c>
      <c r="F735" t="s">
        <v>26</v>
      </c>
      <c r="G735">
        <v>15260</v>
      </c>
      <c r="H735">
        <v>620</v>
      </c>
      <c r="I735">
        <v>160</v>
      </c>
      <c r="J735">
        <v>66</v>
      </c>
      <c r="K735">
        <v>2471.3200000000002</v>
      </c>
      <c r="L735">
        <v>16119.96</v>
      </c>
      <c r="M735">
        <v>42</v>
      </c>
      <c r="N735">
        <v>13</v>
      </c>
      <c r="O735" t="s">
        <v>43</v>
      </c>
    </row>
    <row r="736" spans="1:15" x14ac:dyDescent="0.25">
      <c r="A736" t="s">
        <v>113</v>
      </c>
      <c r="B736" t="s">
        <v>114</v>
      </c>
      <c r="C736" t="s">
        <v>572</v>
      </c>
      <c r="D736" t="s">
        <v>170</v>
      </c>
      <c r="E736" t="s">
        <v>19</v>
      </c>
      <c r="F736" t="s">
        <v>55</v>
      </c>
      <c r="G736">
        <v>34014</v>
      </c>
      <c r="H736">
        <v>1522</v>
      </c>
      <c r="I736">
        <v>641</v>
      </c>
      <c r="J736">
        <v>164</v>
      </c>
      <c r="K736">
        <v>4751.66</v>
      </c>
      <c r="L736">
        <v>41359.51</v>
      </c>
      <c r="M736">
        <v>125</v>
      </c>
      <c r="N736">
        <v>19</v>
      </c>
      <c r="O736" t="s">
        <v>21</v>
      </c>
    </row>
    <row r="737" spans="1:15" x14ac:dyDescent="0.25">
      <c r="A737" t="s">
        <v>38</v>
      </c>
      <c r="B737" t="s">
        <v>39</v>
      </c>
      <c r="C737" t="s">
        <v>572</v>
      </c>
      <c r="D737" t="s">
        <v>106</v>
      </c>
      <c r="E737" t="s">
        <v>42</v>
      </c>
      <c r="F737" t="s">
        <v>20</v>
      </c>
      <c r="G737">
        <v>29712</v>
      </c>
      <c r="H737">
        <v>1000</v>
      </c>
      <c r="I737">
        <v>356</v>
      </c>
      <c r="J737">
        <v>92</v>
      </c>
      <c r="K737">
        <v>3282.25</v>
      </c>
      <c r="L737">
        <v>22093.16</v>
      </c>
      <c r="M737">
        <v>63</v>
      </c>
      <c r="N737">
        <v>15</v>
      </c>
      <c r="O737" t="s">
        <v>23</v>
      </c>
    </row>
    <row r="738" spans="1:15" x14ac:dyDescent="0.25">
      <c r="A738" t="s">
        <v>15</v>
      </c>
      <c r="B738" t="s">
        <v>16</v>
      </c>
      <c r="C738" t="s">
        <v>572</v>
      </c>
      <c r="D738" t="s">
        <v>25</v>
      </c>
      <c r="E738" t="s">
        <v>19</v>
      </c>
      <c r="F738" t="s">
        <v>26</v>
      </c>
      <c r="G738">
        <v>16770</v>
      </c>
      <c r="H738">
        <v>539</v>
      </c>
      <c r="I738">
        <v>142</v>
      </c>
      <c r="J738">
        <v>56</v>
      </c>
      <c r="K738">
        <v>5008.4799999999996</v>
      </c>
      <c r="L738">
        <v>34520.559999999998</v>
      </c>
      <c r="M738">
        <v>31</v>
      </c>
      <c r="N738">
        <v>22</v>
      </c>
      <c r="O738" t="s">
        <v>43</v>
      </c>
    </row>
    <row r="739" spans="1:15" x14ac:dyDescent="0.25">
      <c r="A739" t="s">
        <v>44</v>
      </c>
      <c r="B739" t="s">
        <v>45</v>
      </c>
      <c r="C739" t="s">
        <v>572</v>
      </c>
      <c r="D739" t="s">
        <v>25</v>
      </c>
      <c r="E739" t="s">
        <v>19</v>
      </c>
      <c r="F739" t="s">
        <v>32</v>
      </c>
      <c r="G739">
        <v>23952</v>
      </c>
      <c r="H739">
        <v>484</v>
      </c>
      <c r="I739">
        <v>172</v>
      </c>
      <c r="J739">
        <v>41</v>
      </c>
      <c r="K739">
        <v>2985.38</v>
      </c>
      <c r="L739">
        <v>21647.59</v>
      </c>
      <c r="M739">
        <v>25</v>
      </c>
      <c r="N739">
        <v>8</v>
      </c>
      <c r="O739" t="s">
        <v>21</v>
      </c>
    </row>
    <row r="740" spans="1:15" x14ac:dyDescent="0.25">
      <c r="A740" t="s">
        <v>129</v>
      </c>
      <c r="B740" t="s">
        <v>130</v>
      </c>
      <c r="C740" t="s">
        <v>572</v>
      </c>
      <c r="D740" t="s">
        <v>82</v>
      </c>
      <c r="E740" t="s">
        <v>31</v>
      </c>
      <c r="F740" t="s">
        <v>51</v>
      </c>
      <c r="G740">
        <v>65361</v>
      </c>
      <c r="H740">
        <v>1394</v>
      </c>
      <c r="I740">
        <v>613</v>
      </c>
      <c r="J740">
        <v>62</v>
      </c>
      <c r="K740">
        <v>1864.37</v>
      </c>
      <c r="L740">
        <v>12051.5</v>
      </c>
      <c r="M740">
        <v>39</v>
      </c>
      <c r="N740">
        <v>9</v>
      </c>
      <c r="O740" t="s">
        <v>43</v>
      </c>
    </row>
    <row r="741" spans="1:15" x14ac:dyDescent="0.25">
      <c r="A741" t="s">
        <v>98</v>
      </c>
      <c r="B741" t="s">
        <v>99</v>
      </c>
      <c r="C741" t="s">
        <v>605</v>
      </c>
      <c r="D741" t="s">
        <v>68</v>
      </c>
      <c r="E741" t="s">
        <v>42</v>
      </c>
      <c r="F741" t="s">
        <v>20</v>
      </c>
      <c r="G741">
        <v>17069</v>
      </c>
      <c r="H741">
        <v>2292</v>
      </c>
      <c r="I741">
        <v>957</v>
      </c>
      <c r="J741">
        <v>333</v>
      </c>
      <c r="K741">
        <v>1783.3</v>
      </c>
      <c r="L741">
        <v>96820.6</v>
      </c>
      <c r="M741">
        <v>240</v>
      </c>
      <c r="N741">
        <v>26</v>
      </c>
      <c r="O741" t="s">
        <v>21</v>
      </c>
    </row>
    <row r="742" spans="1:15" x14ac:dyDescent="0.25">
      <c r="A742" t="s">
        <v>113</v>
      </c>
      <c r="B742" t="s">
        <v>114</v>
      </c>
      <c r="C742" t="s">
        <v>605</v>
      </c>
      <c r="D742" t="s">
        <v>170</v>
      </c>
      <c r="E742" t="s">
        <v>19</v>
      </c>
      <c r="F742" t="s">
        <v>51</v>
      </c>
      <c r="G742">
        <v>35631</v>
      </c>
      <c r="H742">
        <v>1414</v>
      </c>
      <c r="I742">
        <v>758</v>
      </c>
      <c r="J742">
        <v>158</v>
      </c>
      <c r="K742">
        <v>3848.18</v>
      </c>
      <c r="L742">
        <v>44583.28</v>
      </c>
      <c r="M742">
        <v>97</v>
      </c>
      <c r="N742">
        <v>20</v>
      </c>
      <c r="O742" t="s">
        <v>23</v>
      </c>
    </row>
    <row r="743" spans="1:15" x14ac:dyDescent="0.25">
      <c r="A743" t="s">
        <v>38</v>
      </c>
      <c r="B743" t="s">
        <v>39</v>
      </c>
      <c r="C743" t="s">
        <v>605</v>
      </c>
      <c r="D743" t="s">
        <v>106</v>
      </c>
      <c r="E743" t="s">
        <v>42</v>
      </c>
      <c r="F743" t="s">
        <v>20</v>
      </c>
      <c r="G743">
        <v>15406</v>
      </c>
      <c r="H743">
        <v>648</v>
      </c>
      <c r="I743">
        <v>296</v>
      </c>
      <c r="J743">
        <v>47</v>
      </c>
      <c r="K743">
        <v>1484.7</v>
      </c>
      <c r="L743">
        <v>10767.1</v>
      </c>
      <c r="M743">
        <v>28</v>
      </c>
      <c r="N743">
        <v>26</v>
      </c>
      <c r="O743" t="s">
        <v>43</v>
      </c>
    </row>
    <row r="744" spans="1:15" x14ac:dyDescent="0.25">
      <c r="A744" t="s">
        <v>47</v>
      </c>
      <c r="B744" t="s">
        <v>48</v>
      </c>
      <c r="C744" t="s">
        <v>605</v>
      </c>
      <c r="D744" t="s">
        <v>106</v>
      </c>
      <c r="E744" t="s">
        <v>37</v>
      </c>
      <c r="F744" t="s">
        <v>26</v>
      </c>
      <c r="G744">
        <v>48477</v>
      </c>
      <c r="H744">
        <v>1962</v>
      </c>
      <c r="I744">
        <v>647</v>
      </c>
      <c r="J744">
        <v>117</v>
      </c>
      <c r="K744">
        <v>6489.75</v>
      </c>
      <c r="L744">
        <v>24094.63</v>
      </c>
      <c r="M744">
        <v>65</v>
      </c>
      <c r="N744">
        <v>23</v>
      </c>
      <c r="O744" t="s">
        <v>43</v>
      </c>
    </row>
    <row r="745" spans="1:15" x14ac:dyDescent="0.25">
      <c r="A745" t="s">
        <v>15</v>
      </c>
      <c r="B745" t="s">
        <v>16</v>
      </c>
      <c r="C745" t="s">
        <v>605</v>
      </c>
      <c r="D745" t="s">
        <v>25</v>
      </c>
      <c r="E745" t="s">
        <v>19</v>
      </c>
      <c r="F745" t="s">
        <v>32</v>
      </c>
      <c r="G745">
        <v>16012</v>
      </c>
      <c r="H745">
        <v>249</v>
      </c>
      <c r="I745">
        <v>100</v>
      </c>
      <c r="J745">
        <v>22</v>
      </c>
      <c r="K745">
        <v>2497.3000000000002</v>
      </c>
      <c r="L745">
        <v>15660.87</v>
      </c>
      <c r="M745">
        <v>12</v>
      </c>
      <c r="N745">
        <v>7</v>
      </c>
      <c r="O745" t="s">
        <v>21</v>
      </c>
    </row>
    <row r="746" spans="1:15" x14ac:dyDescent="0.25">
      <c r="A746" t="s">
        <v>92</v>
      </c>
      <c r="B746" t="s">
        <v>93</v>
      </c>
      <c r="C746" t="s">
        <v>312</v>
      </c>
      <c r="D746" t="s">
        <v>95</v>
      </c>
      <c r="E746" t="s">
        <v>31</v>
      </c>
      <c r="F746" t="s">
        <v>55</v>
      </c>
      <c r="G746">
        <v>25682</v>
      </c>
      <c r="H746">
        <v>288</v>
      </c>
      <c r="I746">
        <v>133</v>
      </c>
      <c r="J746">
        <v>10</v>
      </c>
      <c r="K746">
        <v>691.98</v>
      </c>
      <c r="L746">
        <v>1378.2</v>
      </c>
      <c r="M746">
        <v>4</v>
      </c>
      <c r="N746">
        <v>22</v>
      </c>
      <c r="O746" t="s">
        <v>21</v>
      </c>
    </row>
    <row r="747" spans="1:15" x14ac:dyDescent="0.25">
      <c r="A747" t="s">
        <v>92</v>
      </c>
      <c r="B747" t="s">
        <v>93</v>
      </c>
      <c r="C747" t="s">
        <v>312</v>
      </c>
      <c r="D747" t="s">
        <v>95</v>
      </c>
      <c r="E747" t="s">
        <v>31</v>
      </c>
      <c r="F747" t="s">
        <v>26</v>
      </c>
      <c r="G747">
        <v>56935</v>
      </c>
      <c r="H747">
        <v>431</v>
      </c>
      <c r="I747">
        <v>222</v>
      </c>
      <c r="J747">
        <v>8</v>
      </c>
      <c r="K747">
        <v>1133.0999999999999</v>
      </c>
      <c r="L747">
        <v>1440.89</v>
      </c>
      <c r="M747">
        <v>4</v>
      </c>
      <c r="N747">
        <v>17</v>
      </c>
      <c r="O747" t="s">
        <v>43</v>
      </c>
    </row>
    <row r="748" spans="1:15" x14ac:dyDescent="0.25">
      <c r="A748" t="s">
        <v>178</v>
      </c>
      <c r="B748" t="s">
        <v>179</v>
      </c>
      <c r="C748" t="s">
        <v>312</v>
      </c>
      <c r="D748" t="s">
        <v>95</v>
      </c>
      <c r="E748" t="s">
        <v>64</v>
      </c>
      <c r="F748" t="s">
        <v>55</v>
      </c>
      <c r="G748">
        <v>56448</v>
      </c>
      <c r="H748">
        <v>1007</v>
      </c>
      <c r="I748">
        <v>459</v>
      </c>
      <c r="J748">
        <v>20</v>
      </c>
      <c r="K748">
        <v>1874.76</v>
      </c>
      <c r="L748">
        <v>2777.96</v>
      </c>
      <c r="M748">
        <v>8</v>
      </c>
      <c r="N748">
        <v>26</v>
      </c>
      <c r="O748" t="s">
        <v>21</v>
      </c>
    </row>
    <row r="749" spans="1:15" x14ac:dyDescent="0.25">
      <c r="A749" t="s">
        <v>65</v>
      </c>
      <c r="B749" t="s">
        <v>66</v>
      </c>
      <c r="C749" t="s">
        <v>312</v>
      </c>
      <c r="D749" t="s">
        <v>68</v>
      </c>
      <c r="E749" t="s">
        <v>37</v>
      </c>
      <c r="F749" t="s">
        <v>32</v>
      </c>
      <c r="G749">
        <v>23714</v>
      </c>
      <c r="H749">
        <v>3294</v>
      </c>
      <c r="I749">
        <v>867</v>
      </c>
      <c r="J749">
        <v>662</v>
      </c>
      <c r="K749">
        <v>1213.6099999999999</v>
      </c>
      <c r="L749">
        <v>187421.64</v>
      </c>
      <c r="M749">
        <v>463</v>
      </c>
      <c r="N749">
        <v>15</v>
      </c>
      <c r="O749" t="s">
        <v>43</v>
      </c>
    </row>
    <row r="750" spans="1:15" x14ac:dyDescent="0.25">
      <c r="A750" t="s">
        <v>60</v>
      </c>
      <c r="B750" t="s">
        <v>61</v>
      </c>
      <c r="C750" t="s">
        <v>312</v>
      </c>
      <c r="D750" t="s">
        <v>70</v>
      </c>
      <c r="E750" t="s">
        <v>64</v>
      </c>
      <c r="F750" t="s">
        <v>32</v>
      </c>
      <c r="G750">
        <v>52253</v>
      </c>
      <c r="H750">
        <v>2091</v>
      </c>
      <c r="I750">
        <v>576</v>
      </c>
      <c r="J750">
        <v>225</v>
      </c>
      <c r="K750">
        <v>3194.36</v>
      </c>
      <c r="L750">
        <v>47006.17</v>
      </c>
      <c r="M750">
        <v>163</v>
      </c>
      <c r="N750">
        <v>16</v>
      </c>
      <c r="O750" t="s">
        <v>21</v>
      </c>
    </row>
    <row r="751" spans="1:15" x14ac:dyDescent="0.25">
      <c r="A751" t="s">
        <v>113</v>
      </c>
      <c r="B751" t="s">
        <v>114</v>
      </c>
      <c r="C751" t="s">
        <v>312</v>
      </c>
      <c r="D751" t="s">
        <v>170</v>
      </c>
      <c r="E751" t="s">
        <v>19</v>
      </c>
      <c r="F751" t="s">
        <v>26</v>
      </c>
      <c r="G751">
        <v>22854</v>
      </c>
      <c r="H751">
        <v>1188</v>
      </c>
      <c r="I751">
        <v>347</v>
      </c>
      <c r="J751">
        <v>126</v>
      </c>
      <c r="K751">
        <v>4625.9399999999996</v>
      </c>
      <c r="L751">
        <v>42702.43</v>
      </c>
      <c r="M751">
        <v>91</v>
      </c>
      <c r="N751">
        <v>26</v>
      </c>
      <c r="O751" t="s">
        <v>43</v>
      </c>
    </row>
    <row r="752" spans="1:15" x14ac:dyDescent="0.25">
      <c r="A752" t="s">
        <v>52</v>
      </c>
      <c r="B752" t="s">
        <v>53</v>
      </c>
      <c r="C752" t="s">
        <v>312</v>
      </c>
      <c r="D752" t="s">
        <v>89</v>
      </c>
      <c r="E752" t="s">
        <v>37</v>
      </c>
      <c r="F752" t="s">
        <v>51</v>
      </c>
      <c r="G752">
        <v>16093</v>
      </c>
      <c r="H752">
        <v>1021</v>
      </c>
      <c r="I752">
        <v>377</v>
      </c>
      <c r="J752">
        <v>107</v>
      </c>
      <c r="K752">
        <v>209.83</v>
      </c>
      <c r="L752">
        <v>43531.72</v>
      </c>
      <c r="M752">
        <v>89</v>
      </c>
      <c r="N752">
        <v>9</v>
      </c>
      <c r="O752" t="s">
        <v>21</v>
      </c>
    </row>
    <row r="753" spans="1:15" x14ac:dyDescent="0.25">
      <c r="A753" t="s">
        <v>33</v>
      </c>
      <c r="B753" t="s">
        <v>34</v>
      </c>
      <c r="C753" t="s">
        <v>256</v>
      </c>
      <c r="D753" t="s">
        <v>170</v>
      </c>
      <c r="E753" t="s">
        <v>37</v>
      </c>
      <c r="F753" t="s">
        <v>26</v>
      </c>
      <c r="G753">
        <v>43339</v>
      </c>
      <c r="H753">
        <v>2536</v>
      </c>
      <c r="I753">
        <v>911</v>
      </c>
      <c r="J753">
        <v>237</v>
      </c>
      <c r="K753">
        <v>9707.66</v>
      </c>
      <c r="L753">
        <v>77655.98</v>
      </c>
      <c r="M753">
        <v>170</v>
      </c>
      <c r="N753">
        <v>8</v>
      </c>
      <c r="O753" t="s">
        <v>43</v>
      </c>
    </row>
    <row r="754" spans="1:15" x14ac:dyDescent="0.25">
      <c r="A754" t="s">
        <v>33</v>
      </c>
      <c r="B754" t="s">
        <v>34</v>
      </c>
      <c r="C754" t="s">
        <v>256</v>
      </c>
      <c r="D754" t="s">
        <v>170</v>
      </c>
      <c r="E754" t="s">
        <v>37</v>
      </c>
      <c r="F754" t="s">
        <v>51</v>
      </c>
      <c r="G754">
        <v>38981</v>
      </c>
      <c r="H754">
        <v>2435</v>
      </c>
      <c r="I754">
        <v>675</v>
      </c>
      <c r="J754">
        <v>280</v>
      </c>
      <c r="K754">
        <v>6971.35</v>
      </c>
      <c r="L754">
        <v>84706.16</v>
      </c>
      <c r="M754">
        <v>202</v>
      </c>
      <c r="N754">
        <v>27</v>
      </c>
      <c r="O754" t="s">
        <v>23</v>
      </c>
    </row>
    <row r="755" spans="1:15" x14ac:dyDescent="0.25">
      <c r="A755" t="s">
        <v>113</v>
      </c>
      <c r="B755" t="s">
        <v>114</v>
      </c>
      <c r="C755" t="s">
        <v>256</v>
      </c>
      <c r="D755" t="s">
        <v>170</v>
      </c>
      <c r="E755" t="s">
        <v>19</v>
      </c>
      <c r="F755" t="s">
        <v>20</v>
      </c>
      <c r="G755">
        <v>43961</v>
      </c>
      <c r="H755">
        <v>2145</v>
      </c>
      <c r="I755">
        <v>745</v>
      </c>
      <c r="J755">
        <v>173</v>
      </c>
      <c r="K755">
        <v>8319.2099999999991</v>
      </c>
      <c r="L755">
        <v>42799.82</v>
      </c>
      <c r="M755">
        <v>128</v>
      </c>
      <c r="N755">
        <v>10</v>
      </c>
      <c r="O755" t="s">
        <v>21</v>
      </c>
    </row>
    <row r="756" spans="1:15" x14ac:dyDescent="0.25">
      <c r="A756" t="s">
        <v>113</v>
      </c>
      <c r="B756" t="s">
        <v>114</v>
      </c>
      <c r="C756" t="s">
        <v>256</v>
      </c>
      <c r="D756" t="s">
        <v>170</v>
      </c>
      <c r="E756" t="s">
        <v>19</v>
      </c>
      <c r="F756" t="s">
        <v>32</v>
      </c>
      <c r="G756">
        <v>46832</v>
      </c>
      <c r="H756">
        <v>1887</v>
      </c>
      <c r="I756">
        <v>726</v>
      </c>
      <c r="J756">
        <v>257</v>
      </c>
      <c r="K756">
        <v>8279.31</v>
      </c>
      <c r="L756">
        <v>75065.350000000006</v>
      </c>
      <c r="M756">
        <v>176</v>
      </c>
      <c r="N756">
        <v>30</v>
      </c>
      <c r="O756" t="s">
        <v>43</v>
      </c>
    </row>
    <row r="757" spans="1:15" x14ac:dyDescent="0.25">
      <c r="A757" t="s">
        <v>38</v>
      </c>
      <c r="B757" t="s">
        <v>39</v>
      </c>
      <c r="C757" t="s">
        <v>256</v>
      </c>
      <c r="D757" t="s">
        <v>106</v>
      </c>
      <c r="E757" t="s">
        <v>42</v>
      </c>
      <c r="F757" t="s">
        <v>55</v>
      </c>
      <c r="G757">
        <v>25924</v>
      </c>
      <c r="H757">
        <v>1193</v>
      </c>
      <c r="I757">
        <v>492</v>
      </c>
      <c r="J757">
        <v>80</v>
      </c>
      <c r="K757">
        <v>3752.89</v>
      </c>
      <c r="L757">
        <v>16246.93</v>
      </c>
      <c r="M757">
        <v>50</v>
      </c>
      <c r="N757">
        <v>15</v>
      </c>
      <c r="O757" t="s">
        <v>21</v>
      </c>
    </row>
    <row r="758" spans="1:15" x14ac:dyDescent="0.25">
      <c r="A758" t="s">
        <v>44</v>
      </c>
      <c r="B758" t="s">
        <v>45</v>
      </c>
      <c r="C758" t="s">
        <v>256</v>
      </c>
      <c r="D758" t="s">
        <v>25</v>
      </c>
      <c r="E758" t="s">
        <v>19</v>
      </c>
      <c r="F758" t="s">
        <v>32</v>
      </c>
      <c r="G758">
        <v>18794</v>
      </c>
      <c r="H758">
        <v>479</v>
      </c>
      <c r="I758">
        <v>135</v>
      </c>
      <c r="J758">
        <v>47</v>
      </c>
      <c r="K758">
        <v>4659.87</v>
      </c>
      <c r="L758">
        <v>32120.04</v>
      </c>
      <c r="M758">
        <v>24</v>
      </c>
      <c r="N758">
        <v>11</v>
      </c>
      <c r="O758" t="s">
        <v>23</v>
      </c>
    </row>
    <row r="759" spans="1:15" x14ac:dyDescent="0.25">
      <c r="A759" t="s">
        <v>27</v>
      </c>
      <c r="B759" t="s">
        <v>28</v>
      </c>
      <c r="C759" t="s">
        <v>256</v>
      </c>
      <c r="D759" t="s">
        <v>89</v>
      </c>
      <c r="E759" t="s">
        <v>31</v>
      </c>
      <c r="F759" t="s">
        <v>55</v>
      </c>
      <c r="G759">
        <v>62482</v>
      </c>
      <c r="H759">
        <v>3790</v>
      </c>
      <c r="I759">
        <v>1354</v>
      </c>
      <c r="J759">
        <v>396</v>
      </c>
      <c r="K759">
        <v>1004.93</v>
      </c>
      <c r="L759">
        <v>162327.64000000001</v>
      </c>
      <c r="M759">
        <v>316</v>
      </c>
      <c r="N759">
        <v>25</v>
      </c>
      <c r="O759" t="s">
        <v>23</v>
      </c>
    </row>
    <row r="760" spans="1:15" x14ac:dyDescent="0.25">
      <c r="A760" t="s">
        <v>52</v>
      </c>
      <c r="B760" t="s">
        <v>53</v>
      </c>
      <c r="C760" t="s">
        <v>256</v>
      </c>
      <c r="D760" t="s">
        <v>89</v>
      </c>
      <c r="E760" t="s">
        <v>37</v>
      </c>
      <c r="F760" t="s">
        <v>26</v>
      </c>
      <c r="G760">
        <v>68099</v>
      </c>
      <c r="H760">
        <v>4312</v>
      </c>
      <c r="I760">
        <v>1886</v>
      </c>
      <c r="J760">
        <v>520</v>
      </c>
      <c r="K760">
        <v>1477.48</v>
      </c>
      <c r="L760">
        <v>170117.43</v>
      </c>
      <c r="M760">
        <v>407</v>
      </c>
      <c r="N760">
        <v>30</v>
      </c>
      <c r="O760" t="s">
        <v>43</v>
      </c>
    </row>
    <row r="761" spans="1:15" x14ac:dyDescent="0.25">
      <c r="A761" t="s">
        <v>178</v>
      </c>
      <c r="B761" t="s">
        <v>179</v>
      </c>
      <c r="C761" t="s">
        <v>318</v>
      </c>
      <c r="D761" t="s">
        <v>95</v>
      </c>
      <c r="E761" t="s">
        <v>64</v>
      </c>
      <c r="F761" t="s">
        <v>51</v>
      </c>
      <c r="G761">
        <v>30497</v>
      </c>
      <c r="H761">
        <v>419</v>
      </c>
      <c r="I761">
        <v>124</v>
      </c>
      <c r="J761">
        <v>11</v>
      </c>
      <c r="K761">
        <v>1229.05</v>
      </c>
      <c r="L761">
        <v>1350.57</v>
      </c>
      <c r="M761">
        <v>4</v>
      </c>
      <c r="N761">
        <v>23</v>
      </c>
      <c r="O761" t="s">
        <v>21</v>
      </c>
    </row>
    <row r="762" spans="1:15" x14ac:dyDescent="0.25">
      <c r="A762" t="s">
        <v>178</v>
      </c>
      <c r="B762" t="s">
        <v>179</v>
      </c>
      <c r="C762" t="s">
        <v>318</v>
      </c>
      <c r="D762" t="s">
        <v>95</v>
      </c>
      <c r="E762" t="s">
        <v>64</v>
      </c>
      <c r="F762" t="s">
        <v>55</v>
      </c>
      <c r="G762">
        <v>58606</v>
      </c>
      <c r="H762">
        <v>701</v>
      </c>
      <c r="I762">
        <v>207</v>
      </c>
      <c r="J762">
        <v>25</v>
      </c>
      <c r="K762">
        <v>2138.4299999999998</v>
      </c>
      <c r="L762">
        <v>3207.28</v>
      </c>
      <c r="M762">
        <v>12</v>
      </c>
      <c r="N762">
        <v>26</v>
      </c>
      <c r="O762" t="s">
        <v>23</v>
      </c>
    </row>
    <row r="763" spans="1:15" x14ac:dyDescent="0.25">
      <c r="A763" t="s">
        <v>72</v>
      </c>
      <c r="B763" t="s">
        <v>73</v>
      </c>
      <c r="C763" t="s">
        <v>318</v>
      </c>
      <c r="D763" t="s">
        <v>70</v>
      </c>
      <c r="E763" t="s">
        <v>31</v>
      </c>
      <c r="F763" t="s">
        <v>26</v>
      </c>
      <c r="G763">
        <v>46803</v>
      </c>
      <c r="H763">
        <v>1795</v>
      </c>
      <c r="I763">
        <v>871</v>
      </c>
      <c r="J763">
        <v>193</v>
      </c>
      <c r="K763">
        <v>3291.45</v>
      </c>
      <c r="L763">
        <v>43692.63</v>
      </c>
      <c r="M763">
        <v>143</v>
      </c>
      <c r="N763">
        <v>26</v>
      </c>
      <c r="O763" t="s">
        <v>43</v>
      </c>
    </row>
    <row r="764" spans="1:15" x14ac:dyDescent="0.25">
      <c r="A764" t="s">
        <v>38</v>
      </c>
      <c r="B764" t="s">
        <v>39</v>
      </c>
      <c r="C764" t="s">
        <v>318</v>
      </c>
      <c r="D764" t="s">
        <v>106</v>
      </c>
      <c r="E764" t="s">
        <v>42</v>
      </c>
      <c r="F764" t="s">
        <v>51</v>
      </c>
      <c r="G764">
        <v>27436</v>
      </c>
      <c r="H764">
        <v>1067</v>
      </c>
      <c r="I764">
        <v>386</v>
      </c>
      <c r="J764">
        <v>98</v>
      </c>
      <c r="K764">
        <v>2181.29</v>
      </c>
      <c r="L764">
        <v>20846.12</v>
      </c>
      <c r="M764">
        <v>58</v>
      </c>
      <c r="N764">
        <v>14</v>
      </c>
      <c r="O764" t="s">
        <v>21</v>
      </c>
    </row>
    <row r="765" spans="1:15" x14ac:dyDescent="0.25">
      <c r="A765" t="s">
        <v>27</v>
      </c>
      <c r="B765" t="s">
        <v>28</v>
      </c>
      <c r="C765" t="s">
        <v>318</v>
      </c>
      <c r="D765" t="s">
        <v>89</v>
      </c>
      <c r="E765" t="s">
        <v>31</v>
      </c>
      <c r="F765" t="s">
        <v>32</v>
      </c>
      <c r="G765">
        <v>15552</v>
      </c>
      <c r="H765">
        <v>699</v>
      </c>
      <c r="I765">
        <v>333</v>
      </c>
      <c r="J765">
        <v>72</v>
      </c>
      <c r="K765">
        <v>243.39</v>
      </c>
      <c r="L765">
        <v>18114.61</v>
      </c>
      <c r="M765">
        <v>57</v>
      </c>
      <c r="N765">
        <v>29</v>
      </c>
      <c r="O765" t="s">
        <v>43</v>
      </c>
    </row>
    <row r="766" spans="1:15" x14ac:dyDescent="0.25">
      <c r="A766" t="s">
        <v>129</v>
      </c>
      <c r="B766" t="s">
        <v>130</v>
      </c>
      <c r="C766" t="s">
        <v>318</v>
      </c>
      <c r="D766" t="s">
        <v>82</v>
      </c>
      <c r="E766" t="s">
        <v>31</v>
      </c>
      <c r="F766" t="s">
        <v>55</v>
      </c>
      <c r="G766">
        <v>68703</v>
      </c>
      <c r="H766">
        <v>826</v>
      </c>
      <c r="I766">
        <v>422</v>
      </c>
      <c r="J766">
        <v>35</v>
      </c>
      <c r="K766">
        <v>1461.24</v>
      </c>
      <c r="L766">
        <v>8028.6</v>
      </c>
      <c r="M766">
        <v>19</v>
      </c>
      <c r="N766">
        <v>9</v>
      </c>
      <c r="O766" t="s">
        <v>21</v>
      </c>
    </row>
    <row r="767" spans="1:15" x14ac:dyDescent="0.25">
      <c r="A767" t="s">
        <v>178</v>
      </c>
      <c r="B767" t="s">
        <v>179</v>
      </c>
      <c r="C767" t="s">
        <v>334</v>
      </c>
      <c r="D767" t="s">
        <v>95</v>
      </c>
      <c r="E767" t="s">
        <v>64</v>
      </c>
      <c r="F767" t="s">
        <v>55</v>
      </c>
      <c r="G767">
        <v>55388</v>
      </c>
      <c r="H767">
        <v>832</v>
      </c>
      <c r="I767">
        <v>413</v>
      </c>
      <c r="J767">
        <v>31</v>
      </c>
      <c r="K767">
        <v>2051.62</v>
      </c>
      <c r="L767">
        <v>4111.82</v>
      </c>
      <c r="M767">
        <v>11</v>
      </c>
      <c r="N767">
        <v>21</v>
      </c>
      <c r="O767" t="s">
        <v>43</v>
      </c>
    </row>
    <row r="768" spans="1:15" x14ac:dyDescent="0.25">
      <c r="A768" t="s">
        <v>98</v>
      </c>
      <c r="B768" t="s">
        <v>99</v>
      </c>
      <c r="C768" t="s">
        <v>334</v>
      </c>
      <c r="D768" t="s">
        <v>68</v>
      </c>
      <c r="E768" t="s">
        <v>42</v>
      </c>
      <c r="F768" t="s">
        <v>26</v>
      </c>
      <c r="G768">
        <v>12477</v>
      </c>
      <c r="H768">
        <v>1595</v>
      </c>
      <c r="I768">
        <v>474</v>
      </c>
      <c r="J768">
        <v>263</v>
      </c>
      <c r="K768">
        <v>541.76</v>
      </c>
      <c r="L768">
        <v>62273.86</v>
      </c>
      <c r="M768">
        <v>188</v>
      </c>
      <c r="N768">
        <v>22</v>
      </c>
      <c r="O768" t="s">
        <v>23</v>
      </c>
    </row>
    <row r="769" spans="1:15" x14ac:dyDescent="0.25">
      <c r="A769" t="s">
        <v>47</v>
      </c>
      <c r="B769" t="s">
        <v>48</v>
      </c>
      <c r="C769" t="s">
        <v>334</v>
      </c>
      <c r="D769" t="s">
        <v>106</v>
      </c>
      <c r="E769" t="s">
        <v>37</v>
      </c>
      <c r="F769" t="s">
        <v>51</v>
      </c>
      <c r="G769">
        <v>29156</v>
      </c>
      <c r="H769">
        <v>1538</v>
      </c>
      <c r="I769">
        <v>435</v>
      </c>
      <c r="J769">
        <v>128</v>
      </c>
      <c r="K769">
        <v>2823.29</v>
      </c>
      <c r="L769">
        <v>25330.21</v>
      </c>
      <c r="M769">
        <v>84</v>
      </c>
      <c r="N769">
        <v>12</v>
      </c>
      <c r="O769" t="s">
        <v>23</v>
      </c>
    </row>
    <row r="770" spans="1:15" x14ac:dyDescent="0.25">
      <c r="A770" t="s">
        <v>47</v>
      </c>
      <c r="B770" t="s">
        <v>48</v>
      </c>
      <c r="C770" t="s">
        <v>334</v>
      </c>
      <c r="D770" t="s">
        <v>106</v>
      </c>
      <c r="E770" t="s">
        <v>37</v>
      </c>
      <c r="F770" t="s">
        <v>20</v>
      </c>
      <c r="G770">
        <v>38982</v>
      </c>
      <c r="H770">
        <v>1951</v>
      </c>
      <c r="I770">
        <v>551</v>
      </c>
      <c r="J770">
        <v>176</v>
      </c>
      <c r="K770">
        <v>6377.64</v>
      </c>
      <c r="L770">
        <v>32855.78</v>
      </c>
      <c r="M770">
        <v>115</v>
      </c>
      <c r="N770">
        <v>17</v>
      </c>
      <c r="O770" t="s">
        <v>23</v>
      </c>
    </row>
    <row r="771" spans="1:15" x14ac:dyDescent="0.25">
      <c r="A771" t="s">
        <v>52</v>
      </c>
      <c r="B771" t="s">
        <v>53</v>
      </c>
      <c r="C771" t="s">
        <v>334</v>
      </c>
      <c r="D771" t="s">
        <v>89</v>
      </c>
      <c r="E771" t="s">
        <v>37</v>
      </c>
      <c r="F771" t="s">
        <v>51</v>
      </c>
      <c r="G771">
        <v>60821</v>
      </c>
      <c r="H771">
        <v>2541</v>
      </c>
      <c r="I771">
        <v>879</v>
      </c>
      <c r="J771">
        <v>310</v>
      </c>
      <c r="K771">
        <v>726.21</v>
      </c>
      <c r="L771">
        <v>87286.67</v>
      </c>
      <c r="M771">
        <v>215</v>
      </c>
      <c r="N771">
        <v>28</v>
      </c>
      <c r="O771" t="s">
        <v>21</v>
      </c>
    </row>
    <row r="772" spans="1:15" x14ac:dyDescent="0.25">
      <c r="A772" t="s">
        <v>52</v>
      </c>
      <c r="B772" t="s">
        <v>53</v>
      </c>
      <c r="C772" t="s">
        <v>334</v>
      </c>
      <c r="D772" t="s">
        <v>89</v>
      </c>
      <c r="E772" t="s">
        <v>37</v>
      </c>
      <c r="F772" t="s">
        <v>32</v>
      </c>
      <c r="G772">
        <v>57180</v>
      </c>
      <c r="H772">
        <v>2934</v>
      </c>
      <c r="I772">
        <v>1364</v>
      </c>
      <c r="J772">
        <v>380</v>
      </c>
      <c r="K772">
        <v>1250.6099999999999</v>
      </c>
      <c r="L772">
        <v>152058.57</v>
      </c>
      <c r="M772">
        <v>251</v>
      </c>
      <c r="N772">
        <v>8</v>
      </c>
      <c r="O772" t="s">
        <v>43</v>
      </c>
    </row>
    <row r="773" spans="1:15" x14ac:dyDescent="0.25">
      <c r="A773" t="s">
        <v>92</v>
      </c>
      <c r="B773" t="s">
        <v>93</v>
      </c>
      <c r="C773" t="s">
        <v>250</v>
      </c>
      <c r="D773" t="s">
        <v>95</v>
      </c>
      <c r="E773" t="s">
        <v>31</v>
      </c>
      <c r="F773" t="s">
        <v>32</v>
      </c>
      <c r="G773">
        <v>46957</v>
      </c>
      <c r="H773">
        <v>698</v>
      </c>
      <c r="I773">
        <v>268</v>
      </c>
      <c r="J773">
        <v>14</v>
      </c>
      <c r="K773">
        <v>1584.48</v>
      </c>
      <c r="L773">
        <v>2023.86</v>
      </c>
      <c r="M773">
        <v>5</v>
      </c>
      <c r="N773">
        <v>15</v>
      </c>
      <c r="O773" t="s">
        <v>23</v>
      </c>
    </row>
    <row r="774" spans="1:15" x14ac:dyDescent="0.25">
      <c r="A774" t="s">
        <v>98</v>
      </c>
      <c r="B774" t="s">
        <v>99</v>
      </c>
      <c r="C774" t="s">
        <v>250</v>
      </c>
      <c r="D774" t="s">
        <v>68</v>
      </c>
      <c r="E774" t="s">
        <v>42</v>
      </c>
      <c r="F774" t="s">
        <v>55</v>
      </c>
      <c r="G774">
        <v>16358</v>
      </c>
      <c r="H774">
        <v>1635</v>
      </c>
      <c r="I774">
        <v>450</v>
      </c>
      <c r="J774">
        <v>266</v>
      </c>
      <c r="K774">
        <v>1102.68</v>
      </c>
      <c r="L774">
        <v>68967.03</v>
      </c>
      <c r="M774">
        <v>193</v>
      </c>
      <c r="N774">
        <v>18</v>
      </c>
      <c r="O774" t="s">
        <v>43</v>
      </c>
    </row>
    <row r="775" spans="1:15" x14ac:dyDescent="0.25">
      <c r="A775" t="s">
        <v>98</v>
      </c>
      <c r="B775" t="s">
        <v>99</v>
      </c>
      <c r="C775" t="s">
        <v>250</v>
      </c>
      <c r="D775" t="s">
        <v>68</v>
      </c>
      <c r="E775" t="s">
        <v>42</v>
      </c>
      <c r="F775" t="s">
        <v>20</v>
      </c>
      <c r="G775">
        <v>26436</v>
      </c>
      <c r="H775">
        <v>2434</v>
      </c>
      <c r="I775">
        <v>716</v>
      </c>
      <c r="J775">
        <v>475</v>
      </c>
      <c r="K775">
        <v>1046.08</v>
      </c>
      <c r="L775">
        <v>153588.98000000001</v>
      </c>
      <c r="M775">
        <v>370</v>
      </c>
      <c r="N775">
        <v>12</v>
      </c>
      <c r="O775" t="s">
        <v>21</v>
      </c>
    </row>
    <row r="776" spans="1:15" x14ac:dyDescent="0.25">
      <c r="A776" t="s">
        <v>65</v>
      </c>
      <c r="B776" t="s">
        <v>66</v>
      </c>
      <c r="C776" t="s">
        <v>250</v>
      </c>
      <c r="D776" t="s">
        <v>68</v>
      </c>
      <c r="E776" t="s">
        <v>37</v>
      </c>
      <c r="F776" t="s">
        <v>32</v>
      </c>
      <c r="G776">
        <v>23934</v>
      </c>
      <c r="H776">
        <v>2236</v>
      </c>
      <c r="I776">
        <v>899</v>
      </c>
      <c r="J776">
        <v>302</v>
      </c>
      <c r="K776">
        <v>1788.77</v>
      </c>
      <c r="L776">
        <v>76479.259999999995</v>
      </c>
      <c r="M776">
        <v>259</v>
      </c>
      <c r="N776">
        <v>17</v>
      </c>
      <c r="O776" t="s">
        <v>43</v>
      </c>
    </row>
    <row r="777" spans="1:15" x14ac:dyDescent="0.25">
      <c r="A777" t="s">
        <v>60</v>
      </c>
      <c r="B777" t="s">
        <v>61</v>
      </c>
      <c r="C777" t="s">
        <v>250</v>
      </c>
      <c r="D777" t="s">
        <v>70</v>
      </c>
      <c r="E777" t="s">
        <v>64</v>
      </c>
      <c r="F777" t="s">
        <v>20</v>
      </c>
      <c r="G777">
        <v>45425</v>
      </c>
      <c r="H777">
        <v>1499</v>
      </c>
      <c r="I777">
        <v>545</v>
      </c>
      <c r="J777">
        <v>117</v>
      </c>
      <c r="K777">
        <v>4151.6400000000003</v>
      </c>
      <c r="L777">
        <v>28404.49</v>
      </c>
      <c r="M777">
        <v>75</v>
      </c>
      <c r="N777">
        <v>22</v>
      </c>
      <c r="O777" t="s">
        <v>23</v>
      </c>
    </row>
    <row r="778" spans="1:15" x14ac:dyDescent="0.25">
      <c r="A778" t="s">
        <v>33</v>
      </c>
      <c r="B778" t="s">
        <v>34</v>
      </c>
      <c r="C778" t="s">
        <v>250</v>
      </c>
      <c r="D778" t="s">
        <v>170</v>
      </c>
      <c r="E778" t="s">
        <v>37</v>
      </c>
      <c r="F778" t="s">
        <v>55</v>
      </c>
      <c r="G778">
        <v>42741</v>
      </c>
      <c r="H778">
        <v>2709</v>
      </c>
      <c r="I778">
        <v>811</v>
      </c>
      <c r="J778">
        <v>269</v>
      </c>
      <c r="K778">
        <v>8877.7800000000007</v>
      </c>
      <c r="L778">
        <v>93598.51</v>
      </c>
      <c r="M778">
        <v>201</v>
      </c>
      <c r="N778">
        <v>13</v>
      </c>
      <c r="O778" t="s">
        <v>23</v>
      </c>
    </row>
    <row r="779" spans="1:15" x14ac:dyDescent="0.25">
      <c r="A779" t="s">
        <v>38</v>
      </c>
      <c r="B779" t="s">
        <v>39</v>
      </c>
      <c r="C779" t="s">
        <v>250</v>
      </c>
      <c r="D779" t="s">
        <v>106</v>
      </c>
      <c r="E779" t="s">
        <v>42</v>
      </c>
      <c r="F779" t="s">
        <v>26</v>
      </c>
      <c r="G779">
        <v>51279</v>
      </c>
      <c r="H779">
        <v>2780</v>
      </c>
      <c r="I779">
        <v>1485</v>
      </c>
      <c r="J779">
        <v>261</v>
      </c>
      <c r="K779">
        <v>8017.4</v>
      </c>
      <c r="L779">
        <v>60760.13</v>
      </c>
      <c r="M779">
        <v>173</v>
      </c>
      <c r="N779">
        <v>19</v>
      </c>
      <c r="O779" t="s">
        <v>43</v>
      </c>
    </row>
    <row r="780" spans="1:15" x14ac:dyDescent="0.25">
      <c r="A780" t="s">
        <v>38</v>
      </c>
      <c r="B780" t="s">
        <v>39</v>
      </c>
      <c r="C780" t="s">
        <v>250</v>
      </c>
      <c r="D780" t="s">
        <v>106</v>
      </c>
      <c r="E780" t="s">
        <v>42</v>
      </c>
      <c r="F780" t="s">
        <v>32</v>
      </c>
      <c r="G780">
        <v>40581</v>
      </c>
      <c r="H780">
        <v>2037</v>
      </c>
      <c r="I780">
        <v>537</v>
      </c>
      <c r="J780">
        <v>121</v>
      </c>
      <c r="K780">
        <v>4286.62</v>
      </c>
      <c r="L780">
        <v>19567</v>
      </c>
      <c r="M780">
        <v>77</v>
      </c>
      <c r="N780">
        <v>11</v>
      </c>
      <c r="O780" t="s">
        <v>21</v>
      </c>
    </row>
    <row r="781" spans="1:15" x14ac:dyDescent="0.25">
      <c r="A781" t="s">
        <v>47</v>
      </c>
      <c r="B781" t="s">
        <v>48</v>
      </c>
      <c r="C781" t="s">
        <v>250</v>
      </c>
      <c r="D781" t="s">
        <v>106</v>
      </c>
      <c r="E781" t="s">
        <v>37</v>
      </c>
      <c r="F781" t="s">
        <v>26</v>
      </c>
      <c r="G781">
        <v>34468</v>
      </c>
      <c r="H781">
        <v>1882</v>
      </c>
      <c r="I781">
        <v>895</v>
      </c>
      <c r="J781">
        <v>150</v>
      </c>
      <c r="K781">
        <v>6482.53</v>
      </c>
      <c r="L781">
        <v>36325.86</v>
      </c>
      <c r="M781">
        <v>100</v>
      </c>
      <c r="N781">
        <v>8</v>
      </c>
      <c r="O781" t="s">
        <v>43</v>
      </c>
    </row>
    <row r="782" spans="1:15" x14ac:dyDescent="0.25">
      <c r="A782" t="s">
        <v>15</v>
      </c>
      <c r="B782" t="s">
        <v>16</v>
      </c>
      <c r="C782" t="s">
        <v>250</v>
      </c>
      <c r="D782" t="s">
        <v>25</v>
      </c>
      <c r="E782" t="s">
        <v>19</v>
      </c>
      <c r="F782" t="s">
        <v>20</v>
      </c>
      <c r="G782">
        <v>15163</v>
      </c>
      <c r="H782">
        <v>276</v>
      </c>
      <c r="I782">
        <v>74</v>
      </c>
      <c r="J782">
        <v>25</v>
      </c>
      <c r="K782">
        <v>1901.27</v>
      </c>
      <c r="L782">
        <v>15808.67</v>
      </c>
      <c r="M782">
        <v>10</v>
      </c>
      <c r="N782">
        <v>7</v>
      </c>
      <c r="O782" t="s">
        <v>21</v>
      </c>
    </row>
    <row r="783" spans="1:15" x14ac:dyDescent="0.25">
      <c r="A783" t="s">
        <v>15</v>
      </c>
      <c r="B783" t="s">
        <v>16</v>
      </c>
      <c r="C783" t="s">
        <v>250</v>
      </c>
      <c r="D783" t="s">
        <v>25</v>
      </c>
      <c r="E783" t="s">
        <v>19</v>
      </c>
      <c r="F783" t="s">
        <v>51</v>
      </c>
      <c r="G783">
        <v>14091</v>
      </c>
      <c r="H783">
        <v>459</v>
      </c>
      <c r="I783">
        <v>190</v>
      </c>
      <c r="J783">
        <v>45</v>
      </c>
      <c r="K783">
        <v>4610.32</v>
      </c>
      <c r="L783">
        <v>31837.7</v>
      </c>
      <c r="M783">
        <v>19</v>
      </c>
      <c r="N783">
        <v>8</v>
      </c>
      <c r="O783" t="s">
        <v>23</v>
      </c>
    </row>
    <row r="784" spans="1:15" x14ac:dyDescent="0.25">
      <c r="A784" t="s">
        <v>27</v>
      </c>
      <c r="B784" t="s">
        <v>28</v>
      </c>
      <c r="C784" t="s">
        <v>250</v>
      </c>
      <c r="D784" t="s">
        <v>89</v>
      </c>
      <c r="E784" t="s">
        <v>31</v>
      </c>
      <c r="F784" t="s">
        <v>26</v>
      </c>
      <c r="G784">
        <v>32686</v>
      </c>
      <c r="H784">
        <v>2294</v>
      </c>
      <c r="I784">
        <v>974</v>
      </c>
      <c r="J784">
        <v>324</v>
      </c>
      <c r="K784">
        <v>589.02</v>
      </c>
      <c r="L784">
        <v>132583.48000000001</v>
      </c>
      <c r="M784">
        <v>257</v>
      </c>
      <c r="N784">
        <v>25</v>
      </c>
      <c r="O784" t="s">
        <v>43</v>
      </c>
    </row>
    <row r="785" spans="1:15" x14ac:dyDescent="0.25">
      <c r="A785" t="s">
        <v>129</v>
      </c>
      <c r="B785" t="s">
        <v>130</v>
      </c>
      <c r="C785" t="s">
        <v>250</v>
      </c>
      <c r="D785" t="s">
        <v>82</v>
      </c>
      <c r="E785" t="s">
        <v>31</v>
      </c>
      <c r="F785" t="s">
        <v>20</v>
      </c>
      <c r="G785">
        <v>72830</v>
      </c>
      <c r="H785">
        <v>1681</v>
      </c>
      <c r="I785">
        <v>497</v>
      </c>
      <c r="J785">
        <v>61</v>
      </c>
      <c r="K785">
        <v>4032.66</v>
      </c>
      <c r="L785">
        <v>10376.36</v>
      </c>
      <c r="M785">
        <v>33</v>
      </c>
      <c r="N785">
        <v>18</v>
      </c>
      <c r="O785" t="s">
        <v>43</v>
      </c>
    </row>
    <row r="786" spans="1:15" x14ac:dyDescent="0.25">
      <c r="A786" t="s">
        <v>129</v>
      </c>
      <c r="B786" t="s">
        <v>130</v>
      </c>
      <c r="C786" t="s">
        <v>250</v>
      </c>
      <c r="D786" t="s">
        <v>82</v>
      </c>
      <c r="E786" t="s">
        <v>31</v>
      </c>
      <c r="F786" t="s">
        <v>20</v>
      </c>
      <c r="G786">
        <v>49599</v>
      </c>
      <c r="H786">
        <v>1218</v>
      </c>
      <c r="I786">
        <v>451</v>
      </c>
      <c r="J786">
        <v>71</v>
      </c>
      <c r="K786">
        <v>1791.04</v>
      </c>
      <c r="L786">
        <v>13476.36</v>
      </c>
      <c r="M786">
        <v>32</v>
      </c>
      <c r="N786">
        <v>30</v>
      </c>
      <c r="O786" t="s">
        <v>23</v>
      </c>
    </row>
    <row r="787" spans="1:15" x14ac:dyDescent="0.25">
      <c r="A787" t="s">
        <v>33</v>
      </c>
      <c r="B787" t="s">
        <v>34</v>
      </c>
      <c r="C787" t="s">
        <v>339</v>
      </c>
      <c r="D787" t="s">
        <v>170</v>
      </c>
      <c r="E787" t="s">
        <v>37</v>
      </c>
      <c r="F787" t="s">
        <v>20</v>
      </c>
      <c r="G787">
        <v>15458</v>
      </c>
      <c r="H787">
        <v>734</v>
      </c>
      <c r="I787">
        <v>282</v>
      </c>
      <c r="J787">
        <v>72</v>
      </c>
      <c r="K787">
        <v>2869.03</v>
      </c>
      <c r="L787">
        <v>22617.53</v>
      </c>
      <c r="M787">
        <v>56</v>
      </c>
      <c r="N787">
        <v>8</v>
      </c>
      <c r="O787" t="s">
        <v>23</v>
      </c>
    </row>
    <row r="788" spans="1:15" x14ac:dyDescent="0.25">
      <c r="A788" t="s">
        <v>38</v>
      </c>
      <c r="B788" t="s">
        <v>39</v>
      </c>
      <c r="C788" t="s">
        <v>339</v>
      </c>
      <c r="D788" t="s">
        <v>106</v>
      </c>
      <c r="E788" t="s">
        <v>42</v>
      </c>
      <c r="F788" t="s">
        <v>32</v>
      </c>
      <c r="G788">
        <v>41756</v>
      </c>
      <c r="H788">
        <v>1803</v>
      </c>
      <c r="I788">
        <v>761</v>
      </c>
      <c r="J788">
        <v>164</v>
      </c>
      <c r="K788">
        <v>5368.25</v>
      </c>
      <c r="L788">
        <v>33331.31</v>
      </c>
      <c r="M788">
        <v>82</v>
      </c>
      <c r="N788">
        <v>17</v>
      </c>
      <c r="O788" t="s">
        <v>23</v>
      </c>
    </row>
    <row r="789" spans="1:15" x14ac:dyDescent="0.25">
      <c r="A789" t="s">
        <v>15</v>
      </c>
      <c r="B789" t="s">
        <v>16</v>
      </c>
      <c r="C789" t="s">
        <v>339</v>
      </c>
      <c r="D789" t="s">
        <v>25</v>
      </c>
      <c r="E789" t="s">
        <v>19</v>
      </c>
      <c r="F789" t="s">
        <v>32</v>
      </c>
      <c r="G789">
        <v>14405</v>
      </c>
      <c r="H789">
        <v>377</v>
      </c>
      <c r="I789">
        <v>113</v>
      </c>
      <c r="J789">
        <v>32</v>
      </c>
      <c r="K789">
        <v>3101.38</v>
      </c>
      <c r="L789">
        <v>16966.259999999998</v>
      </c>
      <c r="M789">
        <v>18</v>
      </c>
      <c r="N789">
        <v>12</v>
      </c>
      <c r="O789" t="s">
        <v>21</v>
      </c>
    </row>
    <row r="790" spans="1:15" x14ac:dyDescent="0.25">
      <c r="A790" t="s">
        <v>44</v>
      </c>
      <c r="B790" t="s">
        <v>45</v>
      </c>
      <c r="C790" t="s">
        <v>339</v>
      </c>
      <c r="D790" t="s">
        <v>25</v>
      </c>
      <c r="E790" t="s">
        <v>19</v>
      </c>
      <c r="F790" t="s">
        <v>51</v>
      </c>
      <c r="G790">
        <v>19245</v>
      </c>
      <c r="H790">
        <v>643</v>
      </c>
      <c r="I790">
        <v>199</v>
      </c>
      <c r="J790">
        <v>65</v>
      </c>
      <c r="K790">
        <v>6307.97</v>
      </c>
      <c r="L790">
        <v>34286.28</v>
      </c>
      <c r="M790">
        <v>32</v>
      </c>
      <c r="N790">
        <v>22</v>
      </c>
      <c r="O790" t="s">
        <v>21</v>
      </c>
    </row>
    <row r="791" spans="1:15" x14ac:dyDescent="0.25">
      <c r="A791" t="s">
        <v>92</v>
      </c>
      <c r="B791" t="s">
        <v>93</v>
      </c>
      <c r="C791" t="s">
        <v>586</v>
      </c>
      <c r="D791" t="s">
        <v>95</v>
      </c>
      <c r="E791" t="s">
        <v>31</v>
      </c>
      <c r="F791" t="s">
        <v>20</v>
      </c>
      <c r="G791">
        <v>76640</v>
      </c>
      <c r="H791">
        <v>777</v>
      </c>
      <c r="I791">
        <v>195</v>
      </c>
      <c r="J791">
        <v>28</v>
      </c>
      <c r="K791">
        <v>2544.5</v>
      </c>
      <c r="L791">
        <v>4087.05</v>
      </c>
      <c r="M791">
        <v>12</v>
      </c>
      <c r="N791">
        <v>28</v>
      </c>
      <c r="O791" t="s">
        <v>21</v>
      </c>
    </row>
    <row r="792" spans="1:15" x14ac:dyDescent="0.25">
      <c r="A792" t="s">
        <v>98</v>
      </c>
      <c r="B792" t="s">
        <v>99</v>
      </c>
      <c r="C792" t="s">
        <v>586</v>
      </c>
      <c r="D792" t="s">
        <v>68</v>
      </c>
      <c r="E792" t="s">
        <v>42</v>
      </c>
      <c r="F792" t="s">
        <v>26</v>
      </c>
      <c r="G792">
        <v>23537</v>
      </c>
      <c r="H792">
        <v>2408</v>
      </c>
      <c r="I792">
        <v>660</v>
      </c>
      <c r="J792">
        <v>508</v>
      </c>
      <c r="K792">
        <v>927.68</v>
      </c>
      <c r="L792">
        <v>153468.31</v>
      </c>
      <c r="M792">
        <v>357</v>
      </c>
      <c r="N792">
        <v>22</v>
      </c>
      <c r="O792" t="s">
        <v>43</v>
      </c>
    </row>
    <row r="793" spans="1:15" x14ac:dyDescent="0.25">
      <c r="A793" t="s">
        <v>113</v>
      </c>
      <c r="B793" t="s">
        <v>114</v>
      </c>
      <c r="C793" t="s">
        <v>586</v>
      </c>
      <c r="D793" t="s">
        <v>170</v>
      </c>
      <c r="E793" t="s">
        <v>19</v>
      </c>
      <c r="F793" t="s">
        <v>20</v>
      </c>
      <c r="G793">
        <v>12578</v>
      </c>
      <c r="H793">
        <v>447</v>
      </c>
      <c r="I793">
        <v>141</v>
      </c>
      <c r="J793">
        <v>37</v>
      </c>
      <c r="K793">
        <v>1324.55</v>
      </c>
      <c r="L793">
        <v>11686.53</v>
      </c>
      <c r="M793">
        <v>22</v>
      </c>
      <c r="N793">
        <v>16</v>
      </c>
      <c r="O793" t="s">
        <v>23</v>
      </c>
    </row>
    <row r="794" spans="1:15" x14ac:dyDescent="0.25">
      <c r="A794" t="s">
        <v>38</v>
      </c>
      <c r="B794" t="s">
        <v>39</v>
      </c>
      <c r="C794" t="s">
        <v>586</v>
      </c>
      <c r="D794" t="s">
        <v>106</v>
      </c>
      <c r="E794" t="s">
        <v>42</v>
      </c>
      <c r="F794" t="s">
        <v>32</v>
      </c>
      <c r="G794">
        <v>14273</v>
      </c>
      <c r="H794">
        <v>665</v>
      </c>
      <c r="I794">
        <v>272</v>
      </c>
      <c r="J794">
        <v>38</v>
      </c>
      <c r="K794">
        <v>2302.65</v>
      </c>
      <c r="L794">
        <v>7784.03</v>
      </c>
      <c r="M794">
        <v>26</v>
      </c>
      <c r="N794">
        <v>29</v>
      </c>
      <c r="O794" t="s">
        <v>43</v>
      </c>
    </row>
    <row r="795" spans="1:15" x14ac:dyDescent="0.25">
      <c r="A795" t="s">
        <v>38</v>
      </c>
      <c r="B795" t="s">
        <v>39</v>
      </c>
      <c r="C795" t="s">
        <v>586</v>
      </c>
      <c r="D795" t="s">
        <v>106</v>
      </c>
      <c r="E795" t="s">
        <v>42</v>
      </c>
      <c r="F795" t="s">
        <v>20</v>
      </c>
      <c r="G795">
        <v>32668</v>
      </c>
      <c r="H795">
        <v>1794</v>
      </c>
      <c r="I795">
        <v>914</v>
      </c>
      <c r="J795">
        <v>118</v>
      </c>
      <c r="K795">
        <v>3955.4</v>
      </c>
      <c r="L795">
        <v>28050.3</v>
      </c>
      <c r="M795">
        <v>68</v>
      </c>
      <c r="N795">
        <v>10</v>
      </c>
      <c r="O795" t="s">
        <v>23</v>
      </c>
    </row>
    <row r="796" spans="1:15" x14ac:dyDescent="0.25">
      <c r="A796" t="s">
        <v>178</v>
      </c>
      <c r="B796" t="s">
        <v>179</v>
      </c>
      <c r="C796" t="s">
        <v>477</v>
      </c>
      <c r="D796" t="s">
        <v>95</v>
      </c>
      <c r="E796" t="s">
        <v>64</v>
      </c>
      <c r="F796" t="s">
        <v>51</v>
      </c>
      <c r="G796">
        <v>29142</v>
      </c>
      <c r="H796">
        <v>400</v>
      </c>
      <c r="I796">
        <v>194</v>
      </c>
      <c r="J796">
        <v>7</v>
      </c>
      <c r="K796">
        <v>1425.28</v>
      </c>
      <c r="L796">
        <v>1212.04</v>
      </c>
      <c r="M796">
        <v>3</v>
      </c>
      <c r="N796">
        <v>30</v>
      </c>
      <c r="O796" t="s">
        <v>21</v>
      </c>
    </row>
    <row r="797" spans="1:15" x14ac:dyDescent="0.25">
      <c r="A797" t="s">
        <v>98</v>
      </c>
      <c r="B797" t="s">
        <v>99</v>
      </c>
      <c r="C797" t="s">
        <v>477</v>
      </c>
      <c r="D797" t="s">
        <v>68</v>
      </c>
      <c r="E797" t="s">
        <v>42</v>
      </c>
      <c r="F797" t="s">
        <v>32</v>
      </c>
      <c r="G797">
        <v>14638</v>
      </c>
      <c r="H797">
        <v>1506</v>
      </c>
      <c r="I797">
        <v>460</v>
      </c>
      <c r="J797">
        <v>250</v>
      </c>
      <c r="K797">
        <v>502.71</v>
      </c>
      <c r="L797">
        <v>73687.399999999994</v>
      </c>
      <c r="M797">
        <v>202</v>
      </c>
      <c r="N797">
        <v>17</v>
      </c>
      <c r="O797" t="s">
        <v>21</v>
      </c>
    </row>
    <row r="798" spans="1:15" x14ac:dyDescent="0.25">
      <c r="A798" t="s">
        <v>60</v>
      </c>
      <c r="B798" t="s">
        <v>61</v>
      </c>
      <c r="C798" t="s">
        <v>477</v>
      </c>
      <c r="D798" t="s">
        <v>70</v>
      </c>
      <c r="E798" t="s">
        <v>64</v>
      </c>
      <c r="F798" t="s">
        <v>55</v>
      </c>
      <c r="G798">
        <v>44986</v>
      </c>
      <c r="H798">
        <v>1252</v>
      </c>
      <c r="I798">
        <v>458</v>
      </c>
      <c r="J798">
        <v>105</v>
      </c>
      <c r="K798">
        <v>3305.52</v>
      </c>
      <c r="L798">
        <v>29042.12</v>
      </c>
      <c r="M798">
        <v>64</v>
      </c>
      <c r="N798">
        <v>13</v>
      </c>
      <c r="O798" t="s">
        <v>21</v>
      </c>
    </row>
    <row r="799" spans="1:15" x14ac:dyDescent="0.25">
      <c r="A799" t="s">
        <v>33</v>
      </c>
      <c r="B799" t="s">
        <v>34</v>
      </c>
      <c r="C799" t="s">
        <v>477</v>
      </c>
      <c r="D799" t="s">
        <v>170</v>
      </c>
      <c r="E799" t="s">
        <v>37</v>
      </c>
      <c r="F799" t="s">
        <v>20</v>
      </c>
      <c r="G799">
        <v>41343</v>
      </c>
      <c r="H799">
        <v>2498</v>
      </c>
      <c r="I799">
        <v>1228</v>
      </c>
      <c r="J799">
        <v>213</v>
      </c>
      <c r="K799">
        <v>10248.24</v>
      </c>
      <c r="L799">
        <v>54207.8</v>
      </c>
      <c r="M799">
        <v>173</v>
      </c>
      <c r="N799">
        <v>30</v>
      </c>
      <c r="O799" t="s">
        <v>23</v>
      </c>
    </row>
    <row r="800" spans="1:15" x14ac:dyDescent="0.25">
      <c r="A800" t="s">
        <v>38</v>
      </c>
      <c r="B800" t="s">
        <v>39</v>
      </c>
      <c r="C800" t="s">
        <v>477</v>
      </c>
      <c r="D800" t="s">
        <v>106</v>
      </c>
      <c r="E800" t="s">
        <v>42</v>
      </c>
      <c r="F800" t="s">
        <v>32</v>
      </c>
      <c r="G800">
        <v>15775</v>
      </c>
      <c r="H800">
        <v>617</v>
      </c>
      <c r="I800">
        <v>160</v>
      </c>
      <c r="J800">
        <v>38</v>
      </c>
      <c r="K800">
        <v>1357.98</v>
      </c>
      <c r="L800">
        <v>9687.09</v>
      </c>
      <c r="M800">
        <v>26</v>
      </c>
      <c r="N800">
        <v>28</v>
      </c>
      <c r="O800" t="s">
        <v>43</v>
      </c>
    </row>
    <row r="801" spans="1:15" x14ac:dyDescent="0.25">
      <c r="A801" t="s">
        <v>44</v>
      </c>
      <c r="B801" t="s">
        <v>45</v>
      </c>
      <c r="C801" t="s">
        <v>477</v>
      </c>
      <c r="D801" t="s">
        <v>25</v>
      </c>
      <c r="E801" t="s">
        <v>19</v>
      </c>
      <c r="F801" t="s">
        <v>55</v>
      </c>
      <c r="G801">
        <v>16947</v>
      </c>
      <c r="H801">
        <v>258</v>
      </c>
      <c r="I801">
        <v>132</v>
      </c>
      <c r="J801">
        <v>24</v>
      </c>
      <c r="K801">
        <v>1808.21</v>
      </c>
      <c r="L801">
        <v>16662.330000000002</v>
      </c>
      <c r="M801">
        <v>11</v>
      </c>
      <c r="N801">
        <v>22</v>
      </c>
      <c r="O801" t="s">
        <v>23</v>
      </c>
    </row>
    <row r="802" spans="1:15" x14ac:dyDescent="0.25">
      <c r="A802" t="s">
        <v>60</v>
      </c>
      <c r="B802" t="s">
        <v>61</v>
      </c>
      <c r="C802" t="s">
        <v>84</v>
      </c>
      <c r="D802" t="s">
        <v>70</v>
      </c>
      <c r="E802" t="s">
        <v>64</v>
      </c>
      <c r="F802" t="s">
        <v>26</v>
      </c>
      <c r="G802">
        <v>62534</v>
      </c>
      <c r="H802">
        <v>1591</v>
      </c>
      <c r="I802">
        <v>428</v>
      </c>
      <c r="J802">
        <v>159</v>
      </c>
      <c r="K802">
        <v>4858.2700000000004</v>
      </c>
      <c r="L802">
        <v>41233.629999999997</v>
      </c>
      <c r="M802">
        <v>90</v>
      </c>
      <c r="N802">
        <v>15</v>
      </c>
      <c r="O802" t="s">
        <v>43</v>
      </c>
    </row>
    <row r="803" spans="1:15" x14ac:dyDescent="0.25">
      <c r="A803" t="s">
        <v>60</v>
      </c>
      <c r="B803" t="s">
        <v>61</v>
      </c>
      <c r="C803" t="s">
        <v>84</v>
      </c>
      <c r="D803" t="s">
        <v>70</v>
      </c>
      <c r="E803" t="s">
        <v>64</v>
      </c>
      <c r="F803" t="s">
        <v>20</v>
      </c>
      <c r="G803">
        <v>60033</v>
      </c>
      <c r="H803">
        <v>2008</v>
      </c>
      <c r="I803">
        <v>917</v>
      </c>
      <c r="J803">
        <v>175</v>
      </c>
      <c r="K803">
        <v>3209.78</v>
      </c>
      <c r="L803">
        <v>42841.19</v>
      </c>
      <c r="M803">
        <v>115</v>
      </c>
      <c r="N803">
        <v>7</v>
      </c>
      <c r="O803" t="s">
        <v>43</v>
      </c>
    </row>
    <row r="804" spans="1:15" x14ac:dyDescent="0.25">
      <c r="A804" t="s">
        <v>72</v>
      </c>
      <c r="B804" t="s">
        <v>73</v>
      </c>
      <c r="C804" t="s">
        <v>84</v>
      </c>
      <c r="D804" t="s">
        <v>70</v>
      </c>
      <c r="E804" t="s">
        <v>31</v>
      </c>
      <c r="F804" t="s">
        <v>26</v>
      </c>
      <c r="G804">
        <v>64109</v>
      </c>
      <c r="H804">
        <v>3175</v>
      </c>
      <c r="I804">
        <v>1205</v>
      </c>
      <c r="J804">
        <v>286</v>
      </c>
      <c r="K804">
        <v>10121.02</v>
      </c>
      <c r="L804">
        <v>62484.47</v>
      </c>
      <c r="M804">
        <v>182</v>
      </c>
      <c r="N804">
        <v>25</v>
      </c>
      <c r="O804" t="s">
        <v>23</v>
      </c>
    </row>
    <row r="805" spans="1:15" x14ac:dyDescent="0.25">
      <c r="A805" t="s">
        <v>72</v>
      </c>
      <c r="B805" t="s">
        <v>73</v>
      </c>
      <c r="C805" t="s">
        <v>84</v>
      </c>
      <c r="D805" t="s">
        <v>70</v>
      </c>
      <c r="E805" t="s">
        <v>31</v>
      </c>
      <c r="F805" t="s">
        <v>55</v>
      </c>
      <c r="G805">
        <v>35264</v>
      </c>
      <c r="H805">
        <v>976</v>
      </c>
      <c r="I805">
        <v>320</v>
      </c>
      <c r="J805">
        <v>99</v>
      </c>
      <c r="K805">
        <v>2167.36</v>
      </c>
      <c r="L805">
        <v>20902.89</v>
      </c>
      <c r="M805">
        <v>56</v>
      </c>
      <c r="N805">
        <v>14</v>
      </c>
      <c r="O805" t="s">
        <v>21</v>
      </c>
    </row>
    <row r="806" spans="1:15" x14ac:dyDescent="0.25">
      <c r="A806" t="s">
        <v>113</v>
      </c>
      <c r="B806" t="s">
        <v>114</v>
      </c>
      <c r="C806" t="s">
        <v>84</v>
      </c>
      <c r="D806" t="s">
        <v>170</v>
      </c>
      <c r="E806" t="s">
        <v>19</v>
      </c>
      <c r="F806" t="s">
        <v>26</v>
      </c>
      <c r="G806">
        <v>39766</v>
      </c>
      <c r="H806">
        <v>1581</v>
      </c>
      <c r="I806">
        <v>430</v>
      </c>
      <c r="J806">
        <v>138</v>
      </c>
      <c r="K806">
        <v>6846.07</v>
      </c>
      <c r="L806">
        <v>45796.57</v>
      </c>
      <c r="M806">
        <v>95</v>
      </c>
      <c r="N806">
        <v>28</v>
      </c>
      <c r="O806" t="s">
        <v>23</v>
      </c>
    </row>
    <row r="807" spans="1:15" x14ac:dyDescent="0.25">
      <c r="A807" t="s">
        <v>38</v>
      </c>
      <c r="B807" t="s">
        <v>39</v>
      </c>
      <c r="C807" t="s">
        <v>84</v>
      </c>
      <c r="D807" t="s">
        <v>106</v>
      </c>
      <c r="E807" t="s">
        <v>42</v>
      </c>
      <c r="F807" t="s">
        <v>20</v>
      </c>
      <c r="G807">
        <v>13253</v>
      </c>
      <c r="H807">
        <v>473</v>
      </c>
      <c r="I807">
        <v>142</v>
      </c>
      <c r="J807">
        <v>26</v>
      </c>
      <c r="K807">
        <v>1436.12</v>
      </c>
      <c r="L807">
        <v>6068.6</v>
      </c>
      <c r="M807">
        <v>16</v>
      </c>
      <c r="N807">
        <v>19</v>
      </c>
      <c r="O807" t="s">
        <v>43</v>
      </c>
    </row>
    <row r="808" spans="1:15" x14ac:dyDescent="0.25">
      <c r="A808" t="s">
        <v>27</v>
      </c>
      <c r="B808" t="s">
        <v>28</v>
      </c>
      <c r="C808" t="s">
        <v>84</v>
      </c>
      <c r="D808" t="s">
        <v>89</v>
      </c>
      <c r="E808" t="s">
        <v>31</v>
      </c>
      <c r="F808" t="s">
        <v>26</v>
      </c>
      <c r="G808">
        <v>36912</v>
      </c>
      <c r="H808">
        <v>2101</v>
      </c>
      <c r="I808">
        <v>1101</v>
      </c>
      <c r="J808">
        <v>213</v>
      </c>
      <c r="K808">
        <v>1125.73</v>
      </c>
      <c r="L808">
        <v>55743.42</v>
      </c>
      <c r="M808">
        <v>170</v>
      </c>
      <c r="N808">
        <v>30</v>
      </c>
      <c r="O808" t="s">
        <v>43</v>
      </c>
    </row>
    <row r="809" spans="1:15" x14ac:dyDescent="0.25">
      <c r="A809" t="s">
        <v>129</v>
      </c>
      <c r="B809" t="s">
        <v>130</v>
      </c>
      <c r="C809" t="s">
        <v>84</v>
      </c>
      <c r="D809" t="s">
        <v>82</v>
      </c>
      <c r="E809" t="s">
        <v>31</v>
      </c>
      <c r="F809" t="s">
        <v>55</v>
      </c>
      <c r="G809">
        <v>81009</v>
      </c>
      <c r="H809">
        <v>1263</v>
      </c>
      <c r="I809">
        <v>390</v>
      </c>
      <c r="J809">
        <v>87</v>
      </c>
      <c r="K809">
        <v>2572.41</v>
      </c>
      <c r="L809">
        <v>14672.14</v>
      </c>
      <c r="M809">
        <v>49</v>
      </c>
      <c r="N809">
        <v>29</v>
      </c>
      <c r="O809" t="s">
        <v>21</v>
      </c>
    </row>
    <row r="810" spans="1:15" x14ac:dyDescent="0.25">
      <c r="A810" t="s">
        <v>72</v>
      </c>
      <c r="B810" t="s">
        <v>73</v>
      </c>
      <c r="C810" t="s">
        <v>131</v>
      </c>
      <c r="D810" t="s">
        <v>70</v>
      </c>
      <c r="E810" t="s">
        <v>31</v>
      </c>
      <c r="F810" t="s">
        <v>55</v>
      </c>
      <c r="G810">
        <v>15477</v>
      </c>
      <c r="H810">
        <v>663</v>
      </c>
      <c r="I810">
        <v>354</v>
      </c>
      <c r="J810">
        <v>64</v>
      </c>
      <c r="K810">
        <v>1786.39</v>
      </c>
      <c r="L810">
        <v>13083.05</v>
      </c>
      <c r="M810">
        <v>44</v>
      </c>
      <c r="N810">
        <v>30</v>
      </c>
      <c r="O810" t="s">
        <v>21</v>
      </c>
    </row>
    <row r="811" spans="1:15" x14ac:dyDescent="0.25">
      <c r="A811" t="s">
        <v>72</v>
      </c>
      <c r="B811" t="s">
        <v>73</v>
      </c>
      <c r="C811" t="s">
        <v>131</v>
      </c>
      <c r="D811" t="s">
        <v>70</v>
      </c>
      <c r="E811" t="s">
        <v>31</v>
      </c>
      <c r="F811" t="s">
        <v>51</v>
      </c>
      <c r="G811">
        <v>62637</v>
      </c>
      <c r="H811">
        <v>2878</v>
      </c>
      <c r="I811">
        <v>1285</v>
      </c>
      <c r="J811">
        <v>179</v>
      </c>
      <c r="K811">
        <v>8654.02</v>
      </c>
      <c r="L811">
        <v>46766.49</v>
      </c>
      <c r="M811">
        <v>98</v>
      </c>
      <c r="N811">
        <v>25</v>
      </c>
      <c r="O811" t="s">
        <v>43</v>
      </c>
    </row>
    <row r="812" spans="1:15" x14ac:dyDescent="0.25">
      <c r="A812" t="s">
        <v>113</v>
      </c>
      <c r="B812" t="s">
        <v>114</v>
      </c>
      <c r="C812" t="s">
        <v>131</v>
      </c>
      <c r="D812" t="s">
        <v>170</v>
      </c>
      <c r="E812" t="s">
        <v>19</v>
      </c>
      <c r="F812" t="s">
        <v>55</v>
      </c>
      <c r="G812">
        <v>49557</v>
      </c>
      <c r="H812">
        <v>1989</v>
      </c>
      <c r="I812">
        <v>879</v>
      </c>
      <c r="J812">
        <v>178</v>
      </c>
      <c r="K812">
        <v>7595.17</v>
      </c>
      <c r="L812">
        <v>54485.46</v>
      </c>
      <c r="M812">
        <v>121</v>
      </c>
      <c r="N812">
        <v>23</v>
      </c>
      <c r="O812" t="s">
        <v>23</v>
      </c>
    </row>
    <row r="813" spans="1:15" x14ac:dyDescent="0.25">
      <c r="A813" t="s">
        <v>129</v>
      </c>
      <c r="B813" t="s">
        <v>130</v>
      </c>
      <c r="C813" t="s">
        <v>131</v>
      </c>
      <c r="D813" t="s">
        <v>82</v>
      </c>
      <c r="E813" t="s">
        <v>31</v>
      </c>
      <c r="F813" t="s">
        <v>55</v>
      </c>
      <c r="G813">
        <v>27678</v>
      </c>
      <c r="H813">
        <v>371</v>
      </c>
      <c r="I813">
        <v>141</v>
      </c>
      <c r="J813">
        <v>17</v>
      </c>
      <c r="K813">
        <v>716.99</v>
      </c>
      <c r="L813">
        <v>3331.72</v>
      </c>
      <c r="M813">
        <v>8</v>
      </c>
      <c r="N813">
        <v>11</v>
      </c>
      <c r="O813" t="s">
        <v>43</v>
      </c>
    </row>
    <row r="814" spans="1:15" x14ac:dyDescent="0.25">
      <c r="A814" t="s">
        <v>76</v>
      </c>
      <c r="B814" t="s">
        <v>77</v>
      </c>
      <c r="C814" t="s">
        <v>131</v>
      </c>
      <c r="D814" t="s">
        <v>82</v>
      </c>
      <c r="E814" t="s">
        <v>42</v>
      </c>
      <c r="F814" t="s">
        <v>51</v>
      </c>
      <c r="G814">
        <v>45948</v>
      </c>
      <c r="H814">
        <v>991</v>
      </c>
      <c r="I814">
        <v>423</v>
      </c>
      <c r="J814">
        <v>66</v>
      </c>
      <c r="K814">
        <v>2216.64</v>
      </c>
      <c r="L814">
        <v>10733.63</v>
      </c>
      <c r="M814">
        <v>38</v>
      </c>
      <c r="N814">
        <v>18</v>
      </c>
      <c r="O814" t="s">
        <v>21</v>
      </c>
    </row>
    <row r="815" spans="1:15" x14ac:dyDescent="0.25">
      <c r="A815" t="s">
        <v>178</v>
      </c>
      <c r="B815" t="s">
        <v>179</v>
      </c>
      <c r="C815" t="s">
        <v>580</v>
      </c>
      <c r="D815" t="s">
        <v>95</v>
      </c>
      <c r="E815" t="s">
        <v>64</v>
      </c>
      <c r="F815" t="s">
        <v>26</v>
      </c>
      <c r="G815">
        <v>46545</v>
      </c>
      <c r="H815">
        <v>719</v>
      </c>
      <c r="I815">
        <v>279</v>
      </c>
      <c r="J815">
        <v>28</v>
      </c>
      <c r="K815">
        <v>2676.86</v>
      </c>
      <c r="L815">
        <v>4735.33</v>
      </c>
      <c r="M815">
        <v>14</v>
      </c>
      <c r="N815">
        <v>7</v>
      </c>
      <c r="O815" t="s">
        <v>43</v>
      </c>
    </row>
    <row r="816" spans="1:15" x14ac:dyDescent="0.25">
      <c r="A816" t="s">
        <v>98</v>
      </c>
      <c r="B816" t="s">
        <v>99</v>
      </c>
      <c r="C816" t="s">
        <v>580</v>
      </c>
      <c r="D816" t="s">
        <v>68</v>
      </c>
      <c r="E816" t="s">
        <v>42</v>
      </c>
      <c r="F816" t="s">
        <v>32</v>
      </c>
      <c r="G816">
        <v>25672</v>
      </c>
      <c r="H816">
        <v>3199</v>
      </c>
      <c r="I816">
        <v>1067</v>
      </c>
      <c r="J816">
        <v>509</v>
      </c>
      <c r="K816">
        <v>1341.06</v>
      </c>
      <c r="L816">
        <v>114645.96</v>
      </c>
      <c r="M816">
        <v>393</v>
      </c>
      <c r="N816">
        <v>10</v>
      </c>
      <c r="O816" t="s">
        <v>21</v>
      </c>
    </row>
    <row r="817" spans="1:15" x14ac:dyDescent="0.25">
      <c r="A817" t="s">
        <v>113</v>
      </c>
      <c r="B817" t="s">
        <v>114</v>
      </c>
      <c r="C817" t="s">
        <v>580</v>
      </c>
      <c r="D817" t="s">
        <v>170</v>
      </c>
      <c r="E817" t="s">
        <v>19</v>
      </c>
      <c r="F817" t="s">
        <v>20</v>
      </c>
      <c r="G817">
        <v>25791</v>
      </c>
      <c r="H817">
        <v>1098</v>
      </c>
      <c r="I817">
        <v>289</v>
      </c>
      <c r="J817">
        <v>145</v>
      </c>
      <c r="K817">
        <v>3297.09</v>
      </c>
      <c r="L817">
        <v>40013.49</v>
      </c>
      <c r="M817">
        <v>101</v>
      </c>
      <c r="N817">
        <v>28</v>
      </c>
      <c r="O817" t="s">
        <v>23</v>
      </c>
    </row>
    <row r="818" spans="1:15" x14ac:dyDescent="0.25">
      <c r="A818" t="s">
        <v>76</v>
      </c>
      <c r="B818" t="s">
        <v>77</v>
      </c>
      <c r="C818" t="s">
        <v>580</v>
      </c>
      <c r="D818" t="s">
        <v>82</v>
      </c>
      <c r="E818" t="s">
        <v>42</v>
      </c>
      <c r="F818" t="s">
        <v>26</v>
      </c>
      <c r="G818">
        <v>52523</v>
      </c>
      <c r="H818">
        <v>747</v>
      </c>
      <c r="I818">
        <v>401</v>
      </c>
      <c r="J818">
        <v>29</v>
      </c>
      <c r="K818">
        <v>1349.04</v>
      </c>
      <c r="L818">
        <v>6450.85</v>
      </c>
      <c r="M818">
        <v>17</v>
      </c>
      <c r="N818">
        <v>18</v>
      </c>
      <c r="O818" t="s">
        <v>21</v>
      </c>
    </row>
    <row r="819" spans="1:15" x14ac:dyDescent="0.25">
      <c r="A819" t="s">
        <v>178</v>
      </c>
      <c r="B819" t="s">
        <v>179</v>
      </c>
      <c r="C819" t="s">
        <v>567</v>
      </c>
      <c r="D819" t="s">
        <v>95</v>
      </c>
      <c r="E819" t="s">
        <v>64</v>
      </c>
      <c r="F819" t="s">
        <v>26</v>
      </c>
      <c r="G819">
        <v>89248</v>
      </c>
      <c r="H819">
        <v>1197</v>
      </c>
      <c r="I819">
        <v>442</v>
      </c>
      <c r="J819">
        <v>25</v>
      </c>
      <c r="K819">
        <v>3111.5</v>
      </c>
      <c r="L819">
        <v>4096</v>
      </c>
      <c r="M819">
        <v>9</v>
      </c>
      <c r="N819">
        <v>13</v>
      </c>
      <c r="O819" t="s">
        <v>21</v>
      </c>
    </row>
    <row r="820" spans="1:15" x14ac:dyDescent="0.25">
      <c r="A820" t="s">
        <v>60</v>
      </c>
      <c r="B820" t="s">
        <v>61</v>
      </c>
      <c r="C820" t="s">
        <v>567</v>
      </c>
      <c r="D820" t="s">
        <v>70</v>
      </c>
      <c r="E820" t="s">
        <v>64</v>
      </c>
      <c r="F820" t="s">
        <v>26</v>
      </c>
      <c r="G820">
        <v>43761</v>
      </c>
      <c r="H820">
        <v>1121</v>
      </c>
      <c r="I820">
        <v>334</v>
      </c>
      <c r="J820">
        <v>114</v>
      </c>
      <c r="K820">
        <v>2521.02</v>
      </c>
      <c r="L820">
        <v>27378.92</v>
      </c>
      <c r="M820">
        <v>69</v>
      </c>
      <c r="N820">
        <v>30</v>
      </c>
      <c r="O820" t="s">
        <v>21</v>
      </c>
    </row>
    <row r="821" spans="1:15" x14ac:dyDescent="0.25">
      <c r="A821" t="s">
        <v>72</v>
      </c>
      <c r="B821" t="s">
        <v>73</v>
      </c>
      <c r="C821" t="s">
        <v>567</v>
      </c>
      <c r="D821" t="s">
        <v>70</v>
      </c>
      <c r="E821" t="s">
        <v>31</v>
      </c>
      <c r="F821" t="s">
        <v>20</v>
      </c>
      <c r="G821">
        <v>55266</v>
      </c>
      <c r="H821">
        <v>2425</v>
      </c>
      <c r="I821">
        <v>1065</v>
      </c>
      <c r="J821">
        <v>176</v>
      </c>
      <c r="K821">
        <v>7728</v>
      </c>
      <c r="L821">
        <v>38846.17</v>
      </c>
      <c r="M821">
        <v>106</v>
      </c>
      <c r="N821">
        <v>27</v>
      </c>
      <c r="O821" t="s">
        <v>21</v>
      </c>
    </row>
    <row r="822" spans="1:15" x14ac:dyDescent="0.25">
      <c r="A822" t="s">
        <v>38</v>
      </c>
      <c r="B822" t="s">
        <v>39</v>
      </c>
      <c r="C822" t="s">
        <v>567</v>
      </c>
      <c r="D822" t="s">
        <v>106</v>
      </c>
      <c r="E822" t="s">
        <v>42</v>
      </c>
      <c r="F822" t="s">
        <v>51</v>
      </c>
      <c r="G822">
        <v>33215</v>
      </c>
      <c r="H822">
        <v>1349</v>
      </c>
      <c r="I822">
        <v>729</v>
      </c>
      <c r="J822">
        <v>87</v>
      </c>
      <c r="K822">
        <v>4133.2299999999996</v>
      </c>
      <c r="L822">
        <v>17912.48</v>
      </c>
      <c r="M822">
        <v>45</v>
      </c>
      <c r="N822">
        <v>16</v>
      </c>
      <c r="O822" t="s">
        <v>43</v>
      </c>
    </row>
    <row r="823" spans="1:15" x14ac:dyDescent="0.25">
      <c r="A823" t="s">
        <v>27</v>
      </c>
      <c r="B823" t="s">
        <v>28</v>
      </c>
      <c r="C823" t="s">
        <v>567</v>
      </c>
      <c r="D823" t="s">
        <v>89</v>
      </c>
      <c r="E823" t="s">
        <v>31</v>
      </c>
      <c r="F823" t="s">
        <v>20</v>
      </c>
      <c r="G823">
        <v>50750</v>
      </c>
      <c r="H823">
        <v>3296</v>
      </c>
      <c r="I823">
        <v>922</v>
      </c>
      <c r="J823">
        <v>433</v>
      </c>
      <c r="K823">
        <v>662.53</v>
      </c>
      <c r="L823">
        <v>132676.79999999999</v>
      </c>
      <c r="M823">
        <v>294</v>
      </c>
      <c r="N823">
        <v>15</v>
      </c>
      <c r="O823" t="s">
        <v>43</v>
      </c>
    </row>
    <row r="824" spans="1:15" x14ac:dyDescent="0.25">
      <c r="A824" t="s">
        <v>52</v>
      </c>
      <c r="B824" t="s">
        <v>53</v>
      </c>
      <c r="C824" t="s">
        <v>567</v>
      </c>
      <c r="D824" t="s">
        <v>89</v>
      </c>
      <c r="E824" t="s">
        <v>37</v>
      </c>
      <c r="F824" t="s">
        <v>55</v>
      </c>
      <c r="G824">
        <v>67716</v>
      </c>
      <c r="H824">
        <v>3721</v>
      </c>
      <c r="I824">
        <v>1201</v>
      </c>
      <c r="J824">
        <v>360</v>
      </c>
      <c r="K824">
        <v>821</v>
      </c>
      <c r="L824">
        <v>132638.67000000001</v>
      </c>
      <c r="M824">
        <v>268</v>
      </c>
      <c r="N824">
        <v>23</v>
      </c>
      <c r="O824" t="s">
        <v>21</v>
      </c>
    </row>
    <row r="825" spans="1:15" x14ac:dyDescent="0.25">
      <c r="A825" t="s">
        <v>76</v>
      </c>
      <c r="B825" t="s">
        <v>77</v>
      </c>
      <c r="C825" t="s">
        <v>567</v>
      </c>
      <c r="D825" t="s">
        <v>82</v>
      </c>
      <c r="E825" t="s">
        <v>42</v>
      </c>
      <c r="F825" t="s">
        <v>26</v>
      </c>
      <c r="G825">
        <v>37631</v>
      </c>
      <c r="H825">
        <v>870</v>
      </c>
      <c r="I825">
        <v>252</v>
      </c>
      <c r="J825">
        <v>34</v>
      </c>
      <c r="K825">
        <v>1377.13</v>
      </c>
      <c r="L825">
        <v>8225.06</v>
      </c>
      <c r="M825">
        <v>19</v>
      </c>
      <c r="N825">
        <v>14</v>
      </c>
      <c r="O825" t="s">
        <v>21</v>
      </c>
    </row>
    <row r="826" spans="1:15" x14ac:dyDescent="0.25">
      <c r="A826" t="s">
        <v>47</v>
      </c>
      <c r="B826" t="s">
        <v>48</v>
      </c>
      <c r="C826" t="s">
        <v>326</v>
      </c>
      <c r="D826" t="s">
        <v>106</v>
      </c>
      <c r="E826" t="s">
        <v>37</v>
      </c>
      <c r="F826" t="s">
        <v>32</v>
      </c>
      <c r="G826">
        <v>44975</v>
      </c>
      <c r="H826">
        <v>1452</v>
      </c>
      <c r="I826">
        <v>571</v>
      </c>
      <c r="J826">
        <v>143</v>
      </c>
      <c r="K826">
        <v>3233.15</v>
      </c>
      <c r="L826">
        <v>35808.47</v>
      </c>
      <c r="M826">
        <v>78</v>
      </c>
      <c r="N826">
        <v>7</v>
      </c>
      <c r="O826" t="s">
        <v>21</v>
      </c>
    </row>
    <row r="827" spans="1:15" x14ac:dyDescent="0.25">
      <c r="A827" t="s">
        <v>44</v>
      </c>
      <c r="B827" t="s">
        <v>45</v>
      </c>
      <c r="C827" t="s">
        <v>326</v>
      </c>
      <c r="D827" t="s">
        <v>25</v>
      </c>
      <c r="E827" t="s">
        <v>19</v>
      </c>
      <c r="F827" t="s">
        <v>55</v>
      </c>
      <c r="G827">
        <v>17672</v>
      </c>
      <c r="H827">
        <v>449</v>
      </c>
      <c r="I827">
        <v>144</v>
      </c>
      <c r="J827">
        <v>48</v>
      </c>
      <c r="K827">
        <v>4318.63</v>
      </c>
      <c r="L827">
        <v>24800.6</v>
      </c>
      <c r="M827">
        <v>29</v>
      </c>
      <c r="N827">
        <v>9</v>
      </c>
      <c r="O827" t="s">
        <v>21</v>
      </c>
    </row>
    <row r="828" spans="1:15" x14ac:dyDescent="0.25">
      <c r="A828" t="s">
        <v>44</v>
      </c>
      <c r="B828" t="s">
        <v>45</v>
      </c>
      <c r="C828" t="s">
        <v>326</v>
      </c>
      <c r="D828" t="s">
        <v>25</v>
      </c>
      <c r="E828" t="s">
        <v>19</v>
      </c>
      <c r="F828" t="s">
        <v>26</v>
      </c>
      <c r="G828">
        <v>20549</v>
      </c>
      <c r="H828">
        <v>416</v>
      </c>
      <c r="I828">
        <v>175</v>
      </c>
      <c r="J828">
        <v>32</v>
      </c>
      <c r="K828">
        <v>3194.2</v>
      </c>
      <c r="L828">
        <v>14915.38</v>
      </c>
      <c r="M828">
        <v>20</v>
      </c>
      <c r="N828">
        <v>25</v>
      </c>
      <c r="O828" t="s">
        <v>43</v>
      </c>
    </row>
    <row r="829" spans="1:15" x14ac:dyDescent="0.25">
      <c r="A829" t="s">
        <v>27</v>
      </c>
      <c r="B829" t="s">
        <v>28</v>
      </c>
      <c r="C829" t="s">
        <v>326</v>
      </c>
      <c r="D829" t="s">
        <v>89</v>
      </c>
      <c r="E829" t="s">
        <v>31</v>
      </c>
      <c r="F829" t="s">
        <v>55</v>
      </c>
      <c r="G829">
        <v>59614</v>
      </c>
      <c r="H829">
        <v>4169</v>
      </c>
      <c r="I829">
        <v>1814</v>
      </c>
      <c r="J829">
        <v>523</v>
      </c>
      <c r="K829">
        <v>1050.43</v>
      </c>
      <c r="L829">
        <v>182119.27</v>
      </c>
      <c r="M829">
        <v>393</v>
      </c>
      <c r="N829">
        <v>20</v>
      </c>
      <c r="O829" t="s">
        <v>21</v>
      </c>
    </row>
    <row r="830" spans="1:15" x14ac:dyDescent="0.25">
      <c r="A830" t="s">
        <v>98</v>
      </c>
      <c r="B830" t="s">
        <v>99</v>
      </c>
      <c r="C830" t="s">
        <v>500</v>
      </c>
      <c r="D830" t="s">
        <v>68</v>
      </c>
      <c r="E830" t="s">
        <v>42</v>
      </c>
      <c r="F830" t="s">
        <v>26</v>
      </c>
      <c r="G830">
        <v>20652</v>
      </c>
      <c r="H830">
        <v>3061</v>
      </c>
      <c r="I830">
        <v>866</v>
      </c>
      <c r="J830">
        <v>556</v>
      </c>
      <c r="K830">
        <v>1783.1</v>
      </c>
      <c r="L830">
        <v>207565.64</v>
      </c>
      <c r="M830">
        <v>438</v>
      </c>
      <c r="N830">
        <v>30</v>
      </c>
      <c r="O830" t="s">
        <v>43</v>
      </c>
    </row>
    <row r="831" spans="1:15" x14ac:dyDescent="0.25">
      <c r="A831" t="s">
        <v>72</v>
      </c>
      <c r="B831" t="s">
        <v>73</v>
      </c>
      <c r="C831" t="s">
        <v>500</v>
      </c>
      <c r="D831" t="s">
        <v>70</v>
      </c>
      <c r="E831" t="s">
        <v>31</v>
      </c>
      <c r="F831" t="s">
        <v>20</v>
      </c>
      <c r="G831">
        <v>42641</v>
      </c>
      <c r="H831">
        <v>1768</v>
      </c>
      <c r="I831">
        <v>920</v>
      </c>
      <c r="J831">
        <v>119</v>
      </c>
      <c r="K831">
        <v>4120.47</v>
      </c>
      <c r="L831">
        <v>25751.759999999998</v>
      </c>
      <c r="M831">
        <v>70</v>
      </c>
      <c r="N831">
        <v>17</v>
      </c>
      <c r="O831" t="s">
        <v>23</v>
      </c>
    </row>
    <row r="832" spans="1:15" x14ac:dyDescent="0.25">
      <c r="A832" t="s">
        <v>33</v>
      </c>
      <c r="B832" t="s">
        <v>34</v>
      </c>
      <c r="C832" t="s">
        <v>500</v>
      </c>
      <c r="D832" t="s">
        <v>170</v>
      </c>
      <c r="E832" t="s">
        <v>37</v>
      </c>
      <c r="F832" t="s">
        <v>51</v>
      </c>
      <c r="G832">
        <v>32312</v>
      </c>
      <c r="H832">
        <v>1620</v>
      </c>
      <c r="I832">
        <v>846</v>
      </c>
      <c r="J832">
        <v>139</v>
      </c>
      <c r="K832">
        <v>5972.58</v>
      </c>
      <c r="L832">
        <v>40256.959999999999</v>
      </c>
      <c r="M832">
        <v>115</v>
      </c>
      <c r="N832">
        <v>25</v>
      </c>
      <c r="O832" t="s">
        <v>21</v>
      </c>
    </row>
    <row r="833" spans="1:15" x14ac:dyDescent="0.25">
      <c r="A833" t="s">
        <v>47</v>
      </c>
      <c r="B833" t="s">
        <v>48</v>
      </c>
      <c r="C833" t="s">
        <v>500</v>
      </c>
      <c r="D833" t="s">
        <v>106</v>
      </c>
      <c r="E833" t="s">
        <v>37</v>
      </c>
      <c r="F833" t="s">
        <v>32</v>
      </c>
      <c r="G833">
        <v>18067</v>
      </c>
      <c r="H833">
        <v>883</v>
      </c>
      <c r="I833">
        <v>279</v>
      </c>
      <c r="J833">
        <v>80</v>
      </c>
      <c r="K833">
        <v>1680.14</v>
      </c>
      <c r="L833">
        <v>17715.97</v>
      </c>
      <c r="M833">
        <v>55</v>
      </c>
      <c r="N833">
        <v>8</v>
      </c>
      <c r="O833" t="s">
        <v>43</v>
      </c>
    </row>
    <row r="834" spans="1:15" x14ac:dyDescent="0.25">
      <c r="A834" t="s">
        <v>15</v>
      </c>
      <c r="B834" t="s">
        <v>16</v>
      </c>
      <c r="C834" t="s">
        <v>500</v>
      </c>
      <c r="D834" t="s">
        <v>25</v>
      </c>
      <c r="E834" t="s">
        <v>19</v>
      </c>
      <c r="F834" t="s">
        <v>26</v>
      </c>
      <c r="G834">
        <v>22222</v>
      </c>
      <c r="H834">
        <v>600</v>
      </c>
      <c r="I834">
        <v>215</v>
      </c>
      <c r="J834">
        <v>72</v>
      </c>
      <c r="K834">
        <v>4055.31</v>
      </c>
      <c r="L834">
        <v>43740.98</v>
      </c>
      <c r="M834">
        <v>43</v>
      </c>
      <c r="N834">
        <v>18</v>
      </c>
      <c r="O834" t="s">
        <v>23</v>
      </c>
    </row>
    <row r="835" spans="1:15" x14ac:dyDescent="0.25">
      <c r="A835" t="s">
        <v>52</v>
      </c>
      <c r="B835" t="s">
        <v>53</v>
      </c>
      <c r="C835" t="s">
        <v>500</v>
      </c>
      <c r="D835" t="s">
        <v>89</v>
      </c>
      <c r="E835" t="s">
        <v>37</v>
      </c>
      <c r="F835" t="s">
        <v>20</v>
      </c>
      <c r="G835">
        <v>57424</v>
      </c>
      <c r="H835">
        <v>3861</v>
      </c>
      <c r="I835">
        <v>1527</v>
      </c>
      <c r="J835">
        <v>560</v>
      </c>
      <c r="K835">
        <v>940.79</v>
      </c>
      <c r="L835">
        <v>167114.70000000001</v>
      </c>
      <c r="M835">
        <v>390</v>
      </c>
      <c r="N835">
        <v>9</v>
      </c>
      <c r="O835" t="s">
        <v>21</v>
      </c>
    </row>
    <row r="836" spans="1:15" x14ac:dyDescent="0.25">
      <c r="A836" t="s">
        <v>129</v>
      </c>
      <c r="B836" t="s">
        <v>130</v>
      </c>
      <c r="C836" t="s">
        <v>500</v>
      </c>
      <c r="D836" t="s">
        <v>82</v>
      </c>
      <c r="E836" t="s">
        <v>31</v>
      </c>
      <c r="F836" t="s">
        <v>32</v>
      </c>
      <c r="G836">
        <v>31792</v>
      </c>
      <c r="H836">
        <v>370</v>
      </c>
      <c r="I836">
        <v>197</v>
      </c>
      <c r="J836">
        <v>23</v>
      </c>
      <c r="K836">
        <v>856.63</v>
      </c>
      <c r="L836">
        <v>4907.0200000000004</v>
      </c>
      <c r="M836">
        <v>11</v>
      </c>
      <c r="N836">
        <v>23</v>
      </c>
      <c r="O836" t="s">
        <v>23</v>
      </c>
    </row>
    <row r="837" spans="1:15" x14ac:dyDescent="0.25">
      <c r="A837" t="s">
        <v>98</v>
      </c>
      <c r="B837" t="s">
        <v>99</v>
      </c>
      <c r="C837" t="s">
        <v>81</v>
      </c>
      <c r="D837" t="s">
        <v>68</v>
      </c>
      <c r="E837" t="s">
        <v>42</v>
      </c>
      <c r="F837" t="s">
        <v>26</v>
      </c>
      <c r="G837">
        <v>26162</v>
      </c>
      <c r="H837">
        <v>2458</v>
      </c>
      <c r="I837">
        <v>749</v>
      </c>
      <c r="J837">
        <v>368</v>
      </c>
      <c r="K837">
        <v>1112.24</v>
      </c>
      <c r="L837">
        <v>135012.34</v>
      </c>
      <c r="M837">
        <v>291</v>
      </c>
      <c r="N837">
        <v>20</v>
      </c>
      <c r="O837" t="s">
        <v>21</v>
      </c>
    </row>
    <row r="838" spans="1:15" x14ac:dyDescent="0.25">
      <c r="A838" t="s">
        <v>44</v>
      </c>
      <c r="B838" t="s">
        <v>45</v>
      </c>
      <c r="C838" t="s">
        <v>81</v>
      </c>
      <c r="D838" t="s">
        <v>25</v>
      </c>
      <c r="E838" t="s">
        <v>19</v>
      </c>
      <c r="F838" t="s">
        <v>26</v>
      </c>
      <c r="G838">
        <v>14674</v>
      </c>
      <c r="H838">
        <v>447</v>
      </c>
      <c r="I838">
        <v>111</v>
      </c>
      <c r="J838">
        <v>57</v>
      </c>
      <c r="K838">
        <v>3806.85</v>
      </c>
      <c r="L838">
        <v>32068.23</v>
      </c>
      <c r="M838">
        <v>28</v>
      </c>
      <c r="N838">
        <v>14</v>
      </c>
      <c r="O838" t="s">
        <v>23</v>
      </c>
    </row>
    <row r="839" spans="1:15" x14ac:dyDescent="0.25">
      <c r="A839" t="s">
        <v>27</v>
      </c>
      <c r="B839" t="s">
        <v>28</v>
      </c>
      <c r="C839" t="s">
        <v>81</v>
      </c>
      <c r="D839" t="s">
        <v>89</v>
      </c>
      <c r="E839" t="s">
        <v>31</v>
      </c>
      <c r="F839" t="s">
        <v>55</v>
      </c>
      <c r="G839">
        <v>26791</v>
      </c>
      <c r="H839">
        <v>1802</v>
      </c>
      <c r="I839">
        <v>687</v>
      </c>
      <c r="J839">
        <v>282</v>
      </c>
      <c r="K839">
        <v>756.91</v>
      </c>
      <c r="L839">
        <v>92630.17</v>
      </c>
      <c r="M839">
        <v>223</v>
      </c>
      <c r="N839">
        <v>24</v>
      </c>
      <c r="O839" t="s">
        <v>21</v>
      </c>
    </row>
    <row r="840" spans="1:15" x14ac:dyDescent="0.25">
      <c r="A840" t="s">
        <v>76</v>
      </c>
      <c r="B840" t="s">
        <v>77</v>
      </c>
      <c r="C840" t="s">
        <v>81</v>
      </c>
      <c r="D840" t="s">
        <v>82</v>
      </c>
      <c r="E840" t="s">
        <v>42</v>
      </c>
      <c r="F840" t="s">
        <v>55</v>
      </c>
      <c r="G840">
        <v>78133</v>
      </c>
      <c r="H840">
        <v>1238</v>
      </c>
      <c r="I840">
        <v>326</v>
      </c>
      <c r="J840">
        <v>53</v>
      </c>
      <c r="K840">
        <v>1646.96</v>
      </c>
      <c r="L840">
        <v>9411.09</v>
      </c>
      <c r="M840">
        <v>27</v>
      </c>
      <c r="N840">
        <v>11</v>
      </c>
      <c r="O840" t="s">
        <v>23</v>
      </c>
    </row>
    <row r="841" spans="1:15" x14ac:dyDescent="0.25">
      <c r="A841" t="s">
        <v>76</v>
      </c>
      <c r="B841" t="s">
        <v>77</v>
      </c>
      <c r="C841" t="s">
        <v>81</v>
      </c>
      <c r="D841" t="s">
        <v>82</v>
      </c>
      <c r="E841" t="s">
        <v>42</v>
      </c>
      <c r="F841" t="s">
        <v>51</v>
      </c>
      <c r="G841">
        <v>65957</v>
      </c>
      <c r="H841">
        <v>1169</v>
      </c>
      <c r="I841">
        <v>473</v>
      </c>
      <c r="J841">
        <v>60</v>
      </c>
      <c r="K841">
        <v>2423.37</v>
      </c>
      <c r="L841">
        <v>14285.38</v>
      </c>
      <c r="M841">
        <v>34</v>
      </c>
      <c r="N841">
        <v>15</v>
      </c>
      <c r="O841" t="s">
        <v>43</v>
      </c>
    </row>
    <row r="842" spans="1:15" x14ac:dyDescent="0.25">
      <c r="A842" t="s">
        <v>76</v>
      </c>
      <c r="B842" t="s">
        <v>77</v>
      </c>
      <c r="C842" t="s">
        <v>81</v>
      </c>
      <c r="D842" t="s">
        <v>82</v>
      </c>
      <c r="E842" t="s">
        <v>42</v>
      </c>
      <c r="F842" t="s">
        <v>20</v>
      </c>
      <c r="G842">
        <v>45487</v>
      </c>
      <c r="H842">
        <v>792</v>
      </c>
      <c r="I842">
        <v>285</v>
      </c>
      <c r="J842">
        <v>55</v>
      </c>
      <c r="K842">
        <v>1273.26</v>
      </c>
      <c r="L842">
        <v>8623.92</v>
      </c>
      <c r="M842">
        <v>35</v>
      </c>
      <c r="N842">
        <v>21</v>
      </c>
      <c r="O842" t="s">
        <v>21</v>
      </c>
    </row>
    <row r="843" spans="1:15" x14ac:dyDescent="0.25">
      <c r="A843" t="s">
        <v>178</v>
      </c>
      <c r="B843" t="s">
        <v>179</v>
      </c>
      <c r="C843" t="s">
        <v>201</v>
      </c>
      <c r="D843" t="s">
        <v>95</v>
      </c>
      <c r="E843" t="s">
        <v>64</v>
      </c>
      <c r="F843" t="s">
        <v>26</v>
      </c>
      <c r="G843">
        <v>67810</v>
      </c>
      <c r="H843">
        <v>883</v>
      </c>
      <c r="I843">
        <v>286</v>
      </c>
      <c r="J843">
        <v>26</v>
      </c>
      <c r="K843">
        <v>1780.25</v>
      </c>
      <c r="L843">
        <v>4694.6499999999996</v>
      </c>
      <c r="M843">
        <v>11</v>
      </c>
      <c r="N843">
        <v>24</v>
      </c>
      <c r="O843" t="s">
        <v>43</v>
      </c>
    </row>
    <row r="844" spans="1:15" x14ac:dyDescent="0.25">
      <c r="A844" t="s">
        <v>72</v>
      </c>
      <c r="B844" t="s">
        <v>73</v>
      </c>
      <c r="C844" t="s">
        <v>201</v>
      </c>
      <c r="D844" t="s">
        <v>70</v>
      </c>
      <c r="E844" t="s">
        <v>31</v>
      </c>
      <c r="F844" t="s">
        <v>26</v>
      </c>
      <c r="G844">
        <v>38515</v>
      </c>
      <c r="H844">
        <v>1175</v>
      </c>
      <c r="I844">
        <v>402</v>
      </c>
      <c r="J844">
        <v>90</v>
      </c>
      <c r="K844">
        <v>3349.29</v>
      </c>
      <c r="L844">
        <v>20088.43</v>
      </c>
      <c r="M844">
        <v>52</v>
      </c>
      <c r="N844">
        <v>7</v>
      </c>
      <c r="O844" t="s">
        <v>43</v>
      </c>
    </row>
    <row r="845" spans="1:15" x14ac:dyDescent="0.25">
      <c r="A845" t="s">
        <v>33</v>
      </c>
      <c r="B845" t="s">
        <v>34</v>
      </c>
      <c r="C845" t="s">
        <v>201</v>
      </c>
      <c r="D845" t="s">
        <v>170</v>
      </c>
      <c r="E845" t="s">
        <v>37</v>
      </c>
      <c r="F845" t="s">
        <v>51</v>
      </c>
      <c r="G845">
        <v>13337</v>
      </c>
      <c r="H845">
        <v>600</v>
      </c>
      <c r="I845">
        <v>239</v>
      </c>
      <c r="J845">
        <v>78</v>
      </c>
      <c r="K845">
        <v>1623.2</v>
      </c>
      <c r="L845">
        <v>21538.33</v>
      </c>
      <c r="M845">
        <v>54</v>
      </c>
      <c r="N845">
        <v>19</v>
      </c>
      <c r="O845" t="s">
        <v>23</v>
      </c>
    </row>
    <row r="846" spans="1:15" x14ac:dyDescent="0.25">
      <c r="A846" t="s">
        <v>33</v>
      </c>
      <c r="B846" t="s">
        <v>34</v>
      </c>
      <c r="C846" t="s">
        <v>201</v>
      </c>
      <c r="D846" t="s">
        <v>170</v>
      </c>
      <c r="E846" t="s">
        <v>37</v>
      </c>
      <c r="F846" t="s">
        <v>20</v>
      </c>
      <c r="G846">
        <v>19836</v>
      </c>
      <c r="H846">
        <v>1265</v>
      </c>
      <c r="I846">
        <v>649</v>
      </c>
      <c r="J846">
        <v>136</v>
      </c>
      <c r="K846">
        <v>5241.3500000000004</v>
      </c>
      <c r="L846">
        <v>40219.800000000003</v>
      </c>
      <c r="M846">
        <v>102</v>
      </c>
      <c r="N846">
        <v>10</v>
      </c>
      <c r="O846" t="s">
        <v>21</v>
      </c>
    </row>
    <row r="847" spans="1:15" x14ac:dyDescent="0.25">
      <c r="A847" t="s">
        <v>129</v>
      </c>
      <c r="B847" t="s">
        <v>130</v>
      </c>
      <c r="C847" t="s">
        <v>201</v>
      </c>
      <c r="D847" t="s">
        <v>82</v>
      </c>
      <c r="E847" t="s">
        <v>31</v>
      </c>
      <c r="F847" t="s">
        <v>20</v>
      </c>
      <c r="G847">
        <v>57536</v>
      </c>
      <c r="H847">
        <v>576</v>
      </c>
      <c r="I847">
        <v>267</v>
      </c>
      <c r="J847">
        <v>18</v>
      </c>
      <c r="K847">
        <v>769.56</v>
      </c>
      <c r="L847">
        <v>3682.24</v>
      </c>
      <c r="M847">
        <v>10</v>
      </c>
      <c r="N847">
        <v>11</v>
      </c>
      <c r="O847" t="s">
        <v>43</v>
      </c>
    </row>
    <row r="848" spans="1:15" x14ac:dyDescent="0.25">
      <c r="A848" t="s">
        <v>178</v>
      </c>
      <c r="B848" t="s">
        <v>179</v>
      </c>
      <c r="C848" t="s">
        <v>165</v>
      </c>
      <c r="D848" t="s">
        <v>95</v>
      </c>
      <c r="E848" t="s">
        <v>64</v>
      </c>
      <c r="F848" t="s">
        <v>20</v>
      </c>
      <c r="G848">
        <v>97469</v>
      </c>
      <c r="H848">
        <v>1363</v>
      </c>
      <c r="I848">
        <v>341</v>
      </c>
      <c r="J848">
        <v>29</v>
      </c>
      <c r="K848">
        <v>2583.21</v>
      </c>
      <c r="L848">
        <v>3670.72</v>
      </c>
      <c r="M848">
        <v>13</v>
      </c>
      <c r="N848">
        <v>22</v>
      </c>
      <c r="O848" t="s">
        <v>21</v>
      </c>
    </row>
    <row r="849" spans="1:15" x14ac:dyDescent="0.25">
      <c r="A849" t="s">
        <v>65</v>
      </c>
      <c r="B849" t="s">
        <v>66</v>
      </c>
      <c r="C849" t="s">
        <v>165</v>
      </c>
      <c r="D849" t="s">
        <v>68</v>
      </c>
      <c r="E849" t="s">
        <v>37</v>
      </c>
      <c r="F849" t="s">
        <v>26</v>
      </c>
      <c r="G849">
        <v>18922</v>
      </c>
      <c r="H849">
        <v>2650</v>
      </c>
      <c r="I849">
        <v>1125</v>
      </c>
      <c r="J849">
        <v>458</v>
      </c>
      <c r="K849">
        <v>1940.22</v>
      </c>
      <c r="L849">
        <v>140644.01999999999</v>
      </c>
      <c r="M849">
        <v>338</v>
      </c>
      <c r="N849">
        <v>21</v>
      </c>
      <c r="O849" t="s">
        <v>23</v>
      </c>
    </row>
    <row r="850" spans="1:15" x14ac:dyDescent="0.25">
      <c r="A850" t="s">
        <v>72</v>
      </c>
      <c r="B850" t="s">
        <v>73</v>
      </c>
      <c r="C850" t="s">
        <v>165</v>
      </c>
      <c r="D850" t="s">
        <v>70</v>
      </c>
      <c r="E850" t="s">
        <v>31</v>
      </c>
      <c r="F850" t="s">
        <v>55</v>
      </c>
      <c r="G850">
        <v>39456</v>
      </c>
      <c r="H850">
        <v>1883</v>
      </c>
      <c r="I850">
        <v>972</v>
      </c>
      <c r="J850">
        <v>143</v>
      </c>
      <c r="K850">
        <v>3673.37</v>
      </c>
      <c r="L850">
        <v>36940.75</v>
      </c>
      <c r="M850">
        <v>88</v>
      </c>
      <c r="N850">
        <v>27</v>
      </c>
      <c r="O850" t="s">
        <v>43</v>
      </c>
    </row>
    <row r="851" spans="1:15" x14ac:dyDescent="0.25">
      <c r="A851" t="s">
        <v>72</v>
      </c>
      <c r="B851" t="s">
        <v>73</v>
      </c>
      <c r="C851" t="s">
        <v>165</v>
      </c>
      <c r="D851" t="s">
        <v>70</v>
      </c>
      <c r="E851" t="s">
        <v>31</v>
      </c>
      <c r="F851" t="s">
        <v>55</v>
      </c>
      <c r="G851">
        <v>48148</v>
      </c>
      <c r="H851">
        <v>1737</v>
      </c>
      <c r="I851">
        <v>861</v>
      </c>
      <c r="J851">
        <v>114</v>
      </c>
      <c r="K851">
        <v>2769.84</v>
      </c>
      <c r="L851">
        <v>25131.95</v>
      </c>
      <c r="M851">
        <v>85</v>
      </c>
      <c r="N851">
        <v>7</v>
      </c>
      <c r="O851" t="s">
        <v>23</v>
      </c>
    </row>
    <row r="852" spans="1:15" x14ac:dyDescent="0.25">
      <c r="A852" t="s">
        <v>33</v>
      </c>
      <c r="B852" t="s">
        <v>34</v>
      </c>
      <c r="C852" t="s">
        <v>165</v>
      </c>
      <c r="D852" t="s">
        <v>170</v>
      </c>
      <c r="E852" t="s">
        <v>37</v>
      </c>
      <c r="F852" t="s">
        <v>55</v>
      </c>
      <c r="G852">
        <v>45278</v>
      </c>
      <c r="H852">
        <v>2617</v>
      </c>
      <c r="I852">
        <v>1207</v>
      </c>
      <c r="J852">
        <v>252</v>
      </c>
      <c r="K852">
        <v>6754.2</v>
      </c>
      <c r="L852">
        <v>72948.02</v>
      </c>
      <c r="M852">
        <v>204</v>
      </c>
      <c r="N852">
        <v>14</v>
      </c>
      <c r="O852" t="s">
        <v>23</v>
      </c>
    </row>
    <row r="853" spans="1:15" x14ac:dyDescent="0.25">
      <c r="A853" t="s">
        <v>33</v>
      </c>
      <c r="B853" t="s">
        <v>34</v>
      </c>
      <c r="C853" t="s">
        <v>165</v>
      </c>
      <c r="D853" t="s">
        <v>170</v>
      </c>
      <c r="E853" t="s">
        <v>37</v>
      </c>
      <c r="F853" t="s">
        <v>32</v>
      </c>
      <c r="G853">
        <v>16614</v>
      </c>
      <c r="H853">
        <v>597</v>
      </c>
      <c r="I853">
        <v>207</v>
      </c>
      <c r="J853">
        <v>81</v>
      </c>
      <c r="K853">
        <v>1703.43</v>
      </c>
      <c r="L853">
        <v>23510.93</v>
      </c>
      <c r="M853">
        <v>63</v>
      </c>
      <c r="N853">
        <v>17</v>
      </c>
      <c r="O853" t="s">
        <v>43</v>
      </c>
    </row>
    <row r="854" spans="1:15" x14ac:dyDescent="0.25">
      <c r="A854" t="s">
        <v>113</v>
      </c>
      <c r="B854" t="s">
        <v>114</v>
      </c>
      <c r="C854" t="s">
        <v>165</v>
      </c>
      <c r="D854" t="s">
        <v>170</v>
      </c>
      <c r="E854" t="s">
        <v>19</v>
      </c>
      <c r="F854" t="s">
        <v>20</v>
      </c>
      <c r="G854">
        <v>23462</v>
      </c>
      <c r="H854">
        <v>986</v>
      </c>
      <c r="I854">
        <v>320</v>
      </c>
      <c r="J854">
        <v>115</v>
      </c>
      <c r="K854">
        <v>2562.25</v>
      </c>
      <c r="L854">
        <v>36529.06</v>
      </c>
      <c r="M854">
        <v>74</v>
      </c>
      <c r="N854">
        <v>18</v>
      </c>
      <c r="O854" t="s">
        <v>21</v>
      </c>
    </row>
    <row r="855" spans="1:15" x14ac:dyDescent="0.25">
      <c r="A855" t="s">
        <v>33</v>
      </c>
      <c r="B855" t="s">
        <v>34</v>
      </c>
      <c r="C855" t="s">
        <v>430</v>
      </c>
      <c r="D855" t="s">
        <v>170</v>
      </c>
      <c r="E855" t="s">
        <v>37</v>
      </c>
      <c r="F855" t="s">
        <v>32</v>
      </c>
      <c r="G855">
        <v>31369</v>
      </c>
      <c r="H855">
        <v>1477</v>
      </c>
      <c r="I855">
        <v>709</v>
      </c>
      <c r="J855">
        <v>174</v>
      </c>
      <c r="K855">
        <v>3755.05</v>
      </c>
      <c r="L855">
        <v>48455.65</v>
      </c>
      <c r="M855">
        <v>111</v>
      </c>
      <c r="N855">
        <v>13</v>
      </c>
      <c r="O855" t="s">
        <v>23</v>
      </c>
    </row>
    <row r="856" spans="1:15" x14ac:dyDescent="0.25">
      <c r="A856" t="s">
        <v>47</v>
      </c>
      <c r="B856" t="s">
        <v>48</v>
      </c>
      <c r="C856" t="s">
        <v>430</v>
      </c>
      <c r="D856" t="s">
        <v>106</v>
      </c>
      <c r="E856" t="s">
        <v>37</v>
      </c>
      <c r="F856" t="s">
        <v>55</v>
      </c>
      <c r="G856">
        <v>14227</v>
      </c>
      <c r="H856">
        <v>756</v>
      </c>
      <c r="I856">
        <v>234</v>
      </c>
      <c r="J856">
        <v>55</v>
      </c>
      <c r="K856">
        <v>2403.77</v>
      </c>
      <c r="L856">
        <v>13002.56</v>
      </c>
      <c r="M856">
        <v>32</v>
      </c>
      <c r="N856">
        <v>19</v>
      </c>
      <c r="O856" t="s">
        <v>43</v>
      </c>
    </row>
    <row r="857" spans="1:15" x14ac:dyDescent="0.25">
      <c r="A857" t="s">
        <v>15</v>
      </c>
      <c r="B857" t="s">
        <v>16</v>
      </c>
      <c r="C857" t="s">
        <v>430</v>
      </c>
      <c r="D857" t="s">
        <v>25</v>
      </c>
      <c r="E857" t="s">
        <v>19</v>
      </c>
      <c r="F857" t="s">
        <v>26</v>
      </c>
      <c r="G857">
        <v>21819</v>
      </c>
      <c r="H857">
        <v>336</v>
      </c>
      <c r="I857">
        <v>149</v>
      </c>
      <c r="J857">
        <v>38</v>
      </c>
      <c r="K857">
        <v>3326.91</v>
      </c>
      <c r="L857">
        <v>17201.439999999999</v>
      </c>
      <c r="M857">
        <v>23</v>
      </c>
      <c r="N857">
        <v>18</v>
      </c>
      <c r="O857" t="s">
        <v>21</v>
      </c>
    </row>
    <row r="858" spans="1:15" x14ac:dyDescent="0.25">
      <c r="A858" t="s">
        <v>15</v>
      </c>
      <c r="B858" t="s">
        <v>16</v>
      </c>
      <c r="C858" t="s">
        <v>430</v>
      </c>
      <c r="D858" t="s">
        <v>25</v>
      </c>
      <c r="E858" t="s">
        <v>19</v>
      </c>
      <c r="F858" t="s">
        <v>20</v>
      </c>
      <c r="G858">
        <v>19261</v>
      </c>
      <c r="H858">
        <v>537</v>
      </c>
      <c r="I858">
        <v>187</v>
      </c>
      <c r="J858">
        <v>61</v>
      </c>
      <c r="K858">
        <v>5745.23</v>
      </c>
      <c r="L858">
        <v>30263.71</v>
      </c>
      <c r="M858">
        <v>31</v>
      </c>
      <c r="N858">
        <v>29</v>
      </c>
      <c r="O858" t="s">
        <v>23</v>
      </c>
    </row>
    <row r="859" spans="1:15" x14ac:dyDescent="0.25">
      <c r="A859" t="s">
        <v>27</v>
      </c>
      <c r="B859" t="s">
        <v>28</v>
      </c>
      <c r="C859" t="s">
        <v>430</v>
      </c>
      <c r="D859" t="s">
        <v>89</v>
      </c>
      <c r="E859" t="s">
        <v>31</v>
      </c>
      <c r="F859" t="s">
        <v>55</v>
      </c>
      <c r="G859">
        <v>56950</v>
      </c>
      <c r="H859">
        <v>3820</v>
      </c>
      <c r="I859">
        <v>1107</v>
      </c>
      <c r="J859">
        <v>420</v>
      </c>
      <c r="K859">
        <v>1690.87</v>
      </c>
      <c r="L859">
        <v>136049.43</v>
      </c>
      <c r="M859">
        <v>349</v>
      </c>
      <c r="N859">
        <v>17</v>
      </c>
      <c r="O859" t="s">
        <v>21</v>
      </c>
    </row>
    <row r="860" spans="1:15" x14ac:dyDescent="0.25">
      <c r="A860" t="s">
        <v>129</v>
      </c>
      <c r="B860" t="s">
        <v>130</v>
      </c>
      <c r="C860" t="s">
        <v>430</v>
      </c>
      <c r="D860" t="s">
        <v>82</v>
      </c>
      <c r="E860" t="s">
        <v>31</v>
      </c>
      <c r="F860" t="s">
        <v>32</v>
      </c>
      <c r="G860">
        <v>60483</v>
      </c>
      <c r="H860">
        <v>1424</v>
      </c>
      <c r="I860">
        <v>364</v>
      </c>
      <c r="J860">
        <v>48</v>
      </c>
      <c r="K860">
        <v>3058.88</v>
      </c>
      <c r="L860">
        <v>7445.66</v>
      </c>
      <c r="M860">
        <v>29</v>
      </c>
      <c r="N860">
        <v>19</v>
      </c>
      <c r="O860" t="s">
        <v>43</v>
      </c>
    </row>
    <row r="861" spans="1:15" x14ac:dyDescent="0.25">
      <c r="A861" t="s">
        <v>129</v>
      </c>
      <c r="B861" t="s">
        <v>130</v>
      </c>
      <c r="C861" t="s">
        <v>430</v>
      </c>
      <c r="D861" t="s">
        <v>82</v>
      </c>
      <c r="E861" t="s">
        <v>31</v>
      </c>
      <c r="F861" t="s">
        <v>32</v>
      </c>
      <c r="G861">
        <v>75826</v>
      </c>
      <c r="H861">
        <v>1304</v>
      </c>
      <c r="I861">
        <v>489</v>
      </c>
      <c r="J861">
        <v>66</v>
      </c>
      <c r="K861">
        <v>2746.77</v>
      </c>
      <c r="L861">
        <v>13743.2</v>
      </c>
      <c r="M861">
        <v>39</v>
      </c>
      <c r="N861">
        <v>16</v>
      </c>
      <c r="O861" t="s">
        <v>21</v>
      </c>
    </row>
    <row r="862" spans="1:15" x14ac:dyDescent="0.25">
      <c r="A862" t="s">
        <v>60</v>
      </c>
      <c r="B862" t="s">
        <v>61</v>
      </c>
      <c r="C862" t="s">
        <v>127</v>
      </c>
      <c r="D862" t="s">
        <v>70</v>
      </c>
      <c r="E862" t="s">
        <v>64</v>
      </c>
      <c r="F862" t="s">
        <v>32</v>
      </c>
      <c r="G862">
        <v>18892</v>
      </c>
      <c r="H862">
        <v>766</v>
      </c>
      <c r="I862">
        <v>255</v>
      </c>
      <c r="J862">
        <v>47</v>
      </c>
      <c r="K862">
        <v>1224.77</v>
      </c>
      <c r="L862">
        <v>11832.85</v>
      </c>
      <c r="M862">
        <v>31</v>
      </c>
      <c r="N862">
        <v>13</v>
      </c>
      <c r="O862" t="s">
        <v>43</v>
      </c>
    </row>
    <row r="863" spans="1:15" x14ac:dyDescent="0.25">
      <c r="A863" t="s">
        <v>72</v>
      </c>
      <c r="B863" t="s">
        <v>73</v>
      </c>
      <c r="C863" t="s">
        <v>127</v>
      </c>
      <c r="D863" t="s">
        <v>70</v>
      </c>
      <c r="E863" t="s">
        <v>31</v>
      </c>
      <c r="F863" t="s">
        <v>32</v>
      </c>
      <c r="G863">
        <v>20739</v>
      </c>
      <c r="H863">
        <v>1018</v>
      </c>
      <c r="I863">
        <v>344</v>
      </c>
      <c r="J863">
        <v>82</v>
      </c>
      <c r="K863">
        <v>2077.0300000000002</v>
      </c>
      <c r="L863">
        <v>16414.400000000001</v>
      </c>
      <c r="M863">
        <v>56</v>
      </c>
      <c r="N863">
        <v>17</v>
      </c>
      <c r="O863" t="s">
        <v>43</v>
      </c>
    </row>
    <row r="864" spans="1:15" x14ac:dyDescent="0.25">
      <c r="A864" t="s">
        <v>33</v>
      </c>
      <c r="B864" t="s">
        <v>34</v>
      </c>
      <c r="C864" t="s">
        <v>127</v>
      </c>
      <c r="D864" t="s">
        <v>170</v>
      </c>
      <c r="E864" t="s">
        <v>37</v>
      </c>
      <c r="F864" t="s">
        <v>55</v>
      </c>
      <c r="G864">
        <v>19782</v>
      </c>
      <c r="H864">
        <v>822</v>
      </c>
      <c r="I864">
        <v>236</v>
      </c>
      <c r="J864">
        <v>101</v>
      </c>
      <c r="K864">
        <v>2270.69</v>
      </c>
      <c r="L864">
        <v>28759.09</v>
      </c>
      <c r="M864">
        <v>82</v>
      </c>
      <c r="N864">
        <v>15</v>
      </c>
      <c r="O864" t="s">
        <v>21</v>
      </c>
    </row>
    <row r="865" spans="1:15" x14ac:dyDescent="0.25">
      <c r="A865" t="s">
        <v>33</v>
      </c>
      <c r="B865" t="s">
        <v>34</v>
      </c>
      <c r="C865" t="s">
        <v>127</v>
      </c>
      <c r="D865" t="s">
        <v>170</v>
      </c>
      <c r="E865" t="s">
        <v>37</v>
      </c>
      <c r="F865" t="s">
        <v>55</v>
      </c>
      <c r="G865">
        <v>37134</v>
      </c>
      <c r="H865">
        <v>1350</v>
      </c>
      <c r="I865">
        <v>616</v>
      </c>
      <c r="J865">
        <v>173</v>
      </c>
      <c r="K865">
        <v>4319.0600000000004</v>
      </c>
      <c r="L865">
        <v>42835.48</v>
      </c>
      <c r="M865">
        <v>131</v>
      </c>
      <c r="N865">
        <v>20</v>
      </c>
      <c r="O865" t="s">
        <v>21</v>
      </c>
    </row>
    <row r="866" spans="1:15" x14ac:dyDescent="0.25">
      <c r="A866" t="s">
        <v>113</v>
      </c>
      <c r="B866" t="s">
        <v>114</v>
      </c>
      <c r="C866" t="s">
        <v>127</v>
      </c>
      <c r="D866" t="s">
        <v>170</v>
      </c>
      <c r="E866" t="s">
        <v>19</v>
      </c>
      <c r="F866" t="s">
        <v>32</v>
      </c>
      <c r="G866">
        <v>13213</v>
      </c>
      <c r="H866">
        <v>623</v>
      </c>
      <c r="I866">
        <v>264</v>
      </c>
      <c r="J866">
        <v>59</v>
      </c>
      <c r="K866">
        <v>2518.11</v>
      </c>
      <c r="L866">
        <v>19558.560000000001</v>
      </c>
      <c r="M866">
        <v>39</v>
      </c>
      <c r="N866">
        <v>20</v>
      </c>
      <c r="O866" t="s">
        <v>23</v>
      </c>
    </row>
    <row r="867" spans="1:15" x14ac:dyDescent="0.25">
      <c r="A867" t="s">
        <v>38</v>
      </c>
      <c r="B867" t="s">
        <v>39</v>
      </c>
      <c r="C867" t="s">
        <v>127</v>
      </c>
      <c r="D867" t="s">
        <v>106</v>
      </c>
      <c r="E867" t="s">
        <v>42</v>
      </c>
      <c r="F867" t="s">
        <v>26</v>
      </c>
      <c r="G867">
        <v>42169</v>
      </c>
      <c r="H867">
        <v>1697</v>
      </c>
      <c r="I867">
        <v>767</v>
      </c>
      <c r="J867">
        <v>96</v>
      </c>
      <c r="K867">
        <v>5225.95</v>
      </c>
      <c r="L867">
        <v>16465.59</v>
      </c>
      <c r="M867">
        <v>62</v>
      </c>
      <c r="N867">
        <v>28</v>
      </c>
      <c r="O867" t="s">
        <v>23</v>
      </c>
    </row>
    <row r="868" spans="1:15" x14ac:dyDescent="0.25">
      <c r="A868" t="s">
        <v>38</v>
      </c>
      <c r="B868" t="s">
        <v>39</v>
      </c>
      <c r="C868" t="s">
        <v>127</v>
      </c>
      <c r="D868" t="s">
        <v>106</v>
      </c>
      <c r="E868" t="s">
        <v>42</v>
      </c>
      <c r="F868" t="s">
        <v>32</v>
      </c>
      <c r="G868">
        <v>30708</v>
      </c>
      <c r="H868">
        <v>1226</v>
      </c>
      <c r="I868">
        <v>374</v>
      </c>
      <c r="J868">
        <v>108</v>
      </c>
      <c r="K868">
        <v>2616.2600000000002</v>
      </c>
      <c r="L868">
        <v>25736.37</v>
      </c>
      <c r="M868">
        <v>63</v>
      </c>
      <c r="N868">
        <v>10</v>
      </c>
      <c r="O868" t="s">
        <v>21</v>
      </c>
    </row>
    <row r="869" spans="1:15" x14ac:dyDescent="0.25">
      <c r="A869" t="s">
        <v>47</v>
      </c>
      <c r="B869" t="s">
        <v>48</v>
      </c>
      <c r="C869" t="s">
        <v>127</v>
      </c>
      <c r="D869" t="s">
        <v>106</v>
      </c>
      <c r="E869" t="s">
        <v>37</v>
      </c>
      <c r="F869" t="s">
        <v>32</v>
      </c>
      <c r="G869">
        <v>52022</v>
      </c>
      <c r="H869">
        <v>2715</v>
      </c>
      <c r="I869">
        <v>1486</v>
      </c>
      <c r="J869">
        <v>213</v>
      </c>
      <c r="K869">
        <v>9425.7999999999993</v>
      </c>
      <c r="L869">
        <v>41059.29</v>
      </c>
      <c r="M869">
        <v>144</v>
      </c>
      <c r="N869">
        <v>18</v>
      </c>
      <c r="O869" t="s">
        <v>21</v>
      </c>
    </row>
    <row r="870" spans="1:15" x14ac:dyDescent="0.25">
      <c r="A870" t="s">
        <v>52</v>
      </c>
      <c r="B870" t="s">
        <v>53</v>
      </c>
      <c r="C870" t="s">
        <v>127</v>
      </c>
      <c r="D870" t="s">
        <v>89</v>
      </c>
      <c r="E870" t="s">
        <v>37</v>
      </c>
      <c r="F870" t="s">
        <v>55</v>
      </c>
      <c r="G870">
        <v>27312</v>
      </c>
      <c r="H870">
        <v>1297</v>
      </c>
      <c r="I870">
        <v>477</v>
      </c>
      <c r="J870">
        <v>150</v>
      </c>
      <c r="K870">
        <v>394.7</v>
      </c>
      <c r="L870">
        <v>39403.31</v>
      </c>
      <c r="M870">
        <v>101</v>
      </c>
      <c r="N870">
        <v>20</v>
      </c>
      <c r="O870" t="s">
        <v>23</v>
      </c>
    </row>
    <row r="871" spans="1:15" x14ac:dyDescent="0.25">
      <c r="A871" t="s">
        <v>76</v>
      </c>
      <c r="B871" t="s">
        <v>77</v>
      </c>
      <c r="C871" t="s">
        <v>127</v>
      </c>
      <c r="D871" t="s">
        <v>82</v>
      </c>
      <c r="E871" t="s">
        <v>42</v>
      </c>
      <c r="F871" t="s">
        <v>51</v>
      </c>
      <c r="G871">
        <v>82706</v>
      </c>
      <c r="H871">
        <v>1896</v>
      </c>
      <c r="I871">
        <v>644</v>
      </c>
      <c r="J871">
        <v>132</v>
      </c>
      <c r="K871">
        <v>4113.58</v>
      </c>
      <c r="L871">
        <v>31503.32</v>
      </c>
      <c r="M871">
        <v>73</v>
      </c>
      <c r="N871">
        <v>18</v>
      </c>
      <c r="O871" t="s">
        <v>21</v>
      </c>
    </row>
    <row r="872" spans="1:15" x14ac:dyDescent="0.25">
      <c r="A872" t="s">
        <v>178</v>
      </c>
      <c r="B872" t="s">
        <v>179</v>
      </c>
      <c r="C872" t="s">
        <v>604</v>
      </c>
      <c r="D872" t="s">
        <v>95</v>
      </c>
      <c r="E872" t="s">
        <v>64</v>
      </c>
      <c r="F872" t="s">
        <v>55</v>
      </c>
      <c r="G872">
        <v>58415</v>
      </c>
      <c r="H872">
        <v>574</v>
      </c>
      <c r="I872">
        <v>309</v>
      </c>
      <c r="J872">
        <v>10</v>
      </c>
      <c r="K872">
        <v>1509.48</v>
      </c>
      <c r="L872">
        <v>1237.94</v>
      </c>
      <c r="M872">
        <v>5</v>
      </c>
      <c r="N872">
        <v>28</v>
      </c>
      <c r="O872" t="s">
        <v>21</v>
      </c>
    </row>
    <row r="873" spans="1:15" x14ac:dyDescent="0.25">
      <c r="A873" t="s">
        <v>65</v>
      </c>
      <c r="B873" t="s">
        <v>66</v>
      </c>
      <c r="C873" t="s">
        <v>604</v>
      </c>
      <c r="D873" t="s">
        <v>68</v>
      </c>
      <c r="E873" t="s">
        <v>37</v>
      </c>
      <c r="F873" t="s">
        <v>32</v>
      </c>
      <c r="G873">
        <v>18095</v>
      </c>
      <c r="H873">
        <v>1455</v>
      </c>
      <c r="I873">
        <v>546</v>
      </c>
      <c r="J873">
        <v>246</v>
      </c>
      <c r="K873">
        <v>559.01</v>
      </c>
      <c r="L873">
        <v>53489.43</v>
      </c>
      <c r="M873">
        <v>210</v>
      </c>
      <c r="N873">
        <v>19</v>
      </c>
      <c r="O873" t="s">
        <v>21</v>
      </c>
    </row>
    <row r="874" spans="1:15" x14ac:dyDescent="0.25">
      <c r="A874" t="s">
        <v>47</v>
      </c>
      <c r="B874" t="s">
        <v>48</v>
      </c>
      <c r="C874" t="s">
        <v>604</v>
      </c>
      <c r="D874" t="s">
        <v>106</v>
      </c>
      <c r="E874" t="s">
        <v>37</v>
      </c>
      <c r="F874" t="s">
        <v>55</v>
      </c>
      <c r="G874">
        <v>21127</v>
      </c>
      <c r="H874">
        <v>1113</v>
      </c>
      <c r="I874">
        <v>553</v>
      </c>
      <c r="J874">
        <v>98</v>
      </c>
      <c r="K874">
        <v>3132.27</v>
      </c>
      <c r="L874">
        <v>22409.31</v>
      </c>
      <c r="M874">
        <v>62</v>
      </c>
      <c r="N874">
        <v>9</v>
      </c>
      <c r="O874" t="s">
        <v>43</v>
      </c>
    </row>
    <row r="875" spans="1:15" x14ac:dyDescent="0.25">
      <c r="A875" t="s">
        <v>27</v>
      </c>
      <c r="B875" t="s">
        <v>28</v>
      </c>
      <c r="C875" t="s">
        <v>604</v>
      </c>
      <c r="D875" t="s">
        <v>89</v>
      </c>
      <c r="E875" t="s">
        <v>31</v>
      </c>
      <c r="F875" t="s">
        <v>26</v>
      </c>
      <c r="G875">
        <v>44742</v>
      </c>
      <c r="H875">
        <v>2056</v>
      </c>
      <c r="I875">
        <v>1071</v>
      </c>
      <c r="J875">
        <v>275</v>
      </c>
      <c r="K875">
        <v>839.32</v>
      </c>
      <c r="L875">
        <v>88491.38</v>
      </c>
      <c r="M875">
        <v>216</v>
      </c>
      <c r="N875">
        <v>18</v>
      </c>
      <c r="O875" t="s">
        <v>43</v>
      </c>
    </row>
    <row r="876" spans="1:15" x14ac:dyDescent="0.25">
      <c r="A876" t="s">
        <v>52</v>
      </c>
      <c r="B876" t="s">
        <v>53</v>
      </c>
      <c r="C876" t="s">
        <v>604</v>
      </c>
      <c r="D876" t="s">
        <v>89</v>
      </c>
      <c r="E876" t="s">
        <v>37</v>
      </c>
      <c r="F876" t="s">
        <v>26</v>
      </c>
      <c r="G876">
        <v>52445</v>
      </c>
      <c r="H876">
        <v>3628</v>
      </c>
      <c r="I876">
        <v>1923</v>
      </c>
      <c r="J876">
        <v>577</v>
      </c>
      <c r="K876">
        <v>1638.37</v>
      </c>
      <c r="L876">
        <v>191692.5</v>
      </c>
      <c r="M876">
        <v>454</v>
      </c>
      <c r="N876">
        <v>10</v>
      </c>
      <c r="O876" t="s">
        <v>21</v>
      </c>
    </row>
    <row r="877" spans="1:15" x14ac:dyDescent="0.25">
      <c r="A877" t="s">
        <v>92</v>
      </c>
      <c r="B877" t="s">
        <v>93</v>
      </c>
      <c r="C877" t="s">
        <v>380</v>
      </c>
      <c r="D877" t="s">
        <v>95</v>
      </c>
      <c r="E877" t="s">
        <v>31</v>
      </c>
      <c r="F877" t="s">
        <v>51</v>
      </c>
      <c r="G877">
        <v>57087</v>
      </c>
      <c r="H877">
        <v>525</v>
      </c>
      <c r="I877">
        <v>194</v>
      </c>
      <c r="J877">
        <v>8</v>
      </c>
      <c r="K877">
        <v>1003.31</v>
      </c>
      <c r="L877">
        <v>1489.22</v>
      </c>
      <c r="M877">
        <v>3</v>
      </c>
      <c r="N877">
        <v>27</v>
      </c>
      <c r="O877" t="s">
        <v>23</v>
      </c>
    </row>
    <row r="878" spans="1:15" x14ac:dyDescent="0.25">
      <c r="A878" t="s">
        <v>60</v>
      </c>
      <c r="B878" t="s">
        <v>61</v>
      </c>
      <c r="C878" t="s">
        <v>380</v>
      </c>
      <c r="D878" t="s">
        <v>70</v>
      </c>
      <c r="E878" t="s">
        <v>64</v>
      </c>
      <c r="F878" t="s">
        <v>20</v>
      </c>
      <c r="G878">
        <v>50856</v>
      </c>
      <c r="H878">
        <v>1902</v>
      </c>
      <c r="I878">
        <v>485</v>
      </c>
      <c r="J878">
        <v>119</v>
      </c>
      <c r="K878">
        <v>5455.41</v>
      </c>
      <c r="L878">
        <v>30980.79</v>
      </c>
      <c r="M878">
        <v>84</v>
      </c>
      <c r="N878">
        <v>21</v>
      </c>
      <c r="O878" t="s">
        <v>21</v>
      </c>
    </row>
    <row r="879" spans="1:15" x14ac:dyDescent="0.25">
      <c r="A879" t="s">
        <v>72</v>
      </c>
      <c r="B879" t="s">
        <v>73</v>
      </c>
      <c r="C879" t="s">
        <v>380</v>
      </c>
      <c r="D879" t="s">
        <v>70</v>
      </c>
      <c r="E879" t="s">
        <v>31</v>
      </c>
      <c r="F879" t="s">
        <v>20</v>
      </c>
      <c r="G879">
        <v>33962</v>
      </c>
      <c r="H879">
        <v>1000</v>
      </c>
      <c r="I879">
        <v>372</v>
      </c>
      <c r="J879">
        <v>98</v>
      </c>
      <c r="K879">
        <v>1770.5</v>
      </c>
      <c r="L879">
        <v>24837.71</v>
      </c>
      <c r="M879">
        <v>61</v>
      </c>
      <c r="N879">
        <v>25</v>
      </c>
      <c r="O879" t="s">
        <v>23</v>
      </c>
    </row>
    <row r="880" spans="1:15" x14ac:dyDescent="0.25">
      <c r="A880" t="s">
        <v>72</v>
      </c>
      <c r="B880" t="s">
        <v>73</v>
      </c>
      <c r="C880" t="s">
        <v>380</v>
      </c>
      <c r="D880" t="s">
        <v>70</v>
      </c>
      <c r="E880" t="s">
        <v>31</v>
      </c>
      <c r="F880" t="s">
        <v>26</v>
      </c>
      <c r="G880">
        <v>32180</v>
      </c>
      <c r="H880">
        <v>1468</v>
      </c>
      <c r="I880">
        <v>800</v>
      </c>
      <c r="J880">
        <v>140</v>
      </c>
      <c r="K880">
        <v>3057.62</v>
      </c>
      <c r="L880">
        <v>36658.92</v>
      </c>
      <c r="M880">
        <v>80</v>
      </c>
      <c r="N880">
        <v>27</v>
      </c>
      <c r="O880" t="s">
        <v>43</v>
      </c>
    </row>
    <row r="881" spans="1:15" x14ac:dyDescent="0.25">
      <c r="A881" t="s">
        <v>76</v>
      </c>
      <c r="B881" t="s">
        <v>77</v>
      </c>
      <c r="C881" t="s">
        <v>380</v>
      </c>
      <c r="D881" t="s">
        <v>82</v>
      </c>
      <c r="E881" t="s">
        <v>42</v>
      </c>
      <c r="F881" t="s">
        <v>55</v>
      </c>
      <c r="G881">
        <v>33264</v>
      </c>
      <c r="H881">
        <v>423</v>
      </c>
      <c r="I881">
        <v>172</v>
      </c>
      <c r="J881">
        <v>28</v>
      </c>
      <c r="K881">
        <v>978.37</v>
      </c>
      <c r="L881">
        <v>5761.6</v>
      </c>
      <c r="M881">
        <v>16</v>
      </c>
      <c r="N881">
        <v>30</v>
      </c>
      <c r="O881" t="s">
        <v>23</v>
      </c>
    </row>
    <row r="882" spans="1:15" x14ac:dyDescent="0.25">
      <c r="A882" t="s">
        <v>92</v>
      </c>
      <c r="B882" t="s">
        <v>93</v>
      </c>
      <c r="C882" t="s">
        <v>242</v>
      </c>
      <c r="D882" t="s">
        <v>95</v>
      </c>
      <c r="E882" t="s">
        <v>31</v>
      </c>
      <c r="F882" t="s">
        <v>20</v>
      </c>
      <c r="G882">
        <v>21215</v>
      </c>
      <c r="H882">
        <v>219</v>
      </c>
      <c r="I882">
        <v>92</v>
      </c>
      <c r="J882">
        <v>4</v>
      </c>
      <c r="K882">
        <v>743.18</v>
      </c>
      <c r="L882">
        <v>759.87</v>
      </c>
      <c r="M882">
        <v>1</v>
      </c>
      <c r="N882">
        <v>17</v>
      </c>
      <c r="O882" t="s">
        <v>43</v>
      </c>
    </row>
    <row r="883" spans="1:15" x14ac:dyDescent="0.25">
      <c r="A883" t="s">
        <v>178</v>
      </c>
      <c r="B883" t="s">
        <v>179</v>
      </c>
      <c r="C883" t="s">
        <v>242</v>
      </c>
      <c r="D883" t="s">
        <v>95</v>
      </c>
      <c r="E883" t="s">
        <v>64</v>
      </c>
      <c r="F883" t="s">
        <v>51</v>
      </c>
      <c r="G883">
        <v>27517</v>
      </c>
      <c r="H883">
        <v>179</v>
      </c>
      <c r="I883">
        <v>94</v>
      </c>
      <c r="J883">
        <v>3</v>
      </c>
      <c r="K883">
        <v>345.02</v>
      </c>
      <c r="L883">
        <v>486.7</v>
      </c>
      <c r="M883">
        <v>1</v>
      </c>
      <c r="N883">
        <v>23</v>
      </c>
      <c r="O883" t="s">
        <v>43</v>
      </c>
    </row>
    <row r="884" spans="1:15" x14ac:dyDescent="0.25">
      <c r="A884" t="s">
        <v>98</v>
      </c>
      <c r="B884" t="s">
        <v>99</v>
      </c>
      <c r="C884" t="s">
        <v>242</v>
      </c>
      <c r="D884" t="s">
        <v>68</v>
      </c>
      <c r="E884" t="s">
        <v>42</v>
      </c>
      <c r="F884" t="s">
        <v>20</v>
      </c>
      <c r="G884">
        <v>15460</v>
      </c>
      <c r="H884">
        <v>1735</v>
      </c>
      <c r="I884">
        <v>822</v>
      </c>
      <c r="J884">
        <v>325</v>
      </c>
      <c r="K884">
        <v>809.39</v>
      </c>
      <c r="L884">
        <v>106187.53</v>
      </c>
      <c r="M884">
        <v>244</v>
      </c>
      <c r="N884">
        <v>21</v>
      </c>
      <c r="O884" t="s">
        <v>21</v>
      </c>
    </row>
    <row r="885" spans="1:15" x14ac:dyDescent="0.25">
      <c r="A885" t="s">
        <v>72</v>
      </c>
      <c r="B885" t="s">
        <v>73</v>
      </c>
      <c r="C885" t="s">
        <v>242</v>
      </c>
      <c r="D885" t="s">
        <v>70</v>
      </c>
      <c r="E885" t="s">
        <v>31</v>
      </c>
      <c r="F885" t="s">
        <v>20</v>
      </c>
      <c r="G885">
        <v>25819</v>
      </c>
      <c r="H885">
        <v>1147</v>
      </c>
      <c r="I885">
        <v>531</v>
      </c>
      <c r="J885">
        <v>97</v>
      </c>
      <c r="K885">
        <v>2179.13</v>
      </c>
      <c r="L885">
        <v>22899.7</v>
      </c>
      <c r="M885">
        <v>57</v>
      </c>
      <c r="N885">
        <v>23</v>
      </c>
      <c r="O885" t="s">
        <v>23</v>
      </c>
    </row>
    <row r="886" spans="1:15" x14ac:dyDescent="0.25">
      <c r="A886" t="s">
        <v>113</v>
      </c>
      <c r="B886" t="s">
        <v>114</v>
      </c>
      <c r="C886" t="s">
        <v>242</v>
      </c>
      <c r="D886" t="s">
        <v>170</v>
      </c>
      <c r="E886" t="s">
        <v>19</v>
      </c>
      <c r="F886" t="s">
        <v>26</v>
      </c>
      <c r="G886">
        <v>44488</v>
      </c>
      <c r="H886">
        <v>2094</v>
      </c>
      <c r="I886">
        <v>923</v>
      </c>
      <c r="J886">
        <v>265</v>
      </c>
      <c r="K886">
        <v>7575.96</v>
      </c>
      <c r="L886">
        <v>88340.91</v>
      </c>
      <c r="M886">
        <v>197</v>
      </c>
      <c r="N886">
        <v>18</v>
      </c>
      <c r="O886" t="s">
        <v>43</v>
      </c>
    </row>
    <row r="887" spans="1:15" x14ac:dyDescent="0.25">
      <c r="A887" t="s">
        <v>113</v>
      </c>
      <c r="B887" t="s">
        <v>114</v>
      </c>
      <c r="C887" t="s">
        <v>242</v>
      </c>
      <c r="D887" t="s">
        <v>170</v>
      </c>
      <c r="E887" t="s">
        <v>19</v>
      </c>
      <c r="F887" t="s">
        <v>20</v>
      </c>
      <c r="G887">
        <v>15409</v>
      </c>
      <c r="H887">
        <v>610</v>
      </c>
      <c r="I887">
        <v>278</v>
      </c>
      <c r="J887">
        <v>68</v>
      </c>
      <c r="K887">
        <v>1974.23</v>
      </c>
      <c r="L887">
        <v>19865.919999999998</v>
      </c>
      <c r="M887">
        <v>50</v>
      </c>
      <c r="N887">
        <v>13</v>
      </c>
      <c r="O887" t="s">
        <v>23</v>
      </c>
    </row>
    <row r="888" spans="1:15" x14ac:dyDescent="0.25">
      <c r="A888" t="s">
        <v>129</v>
      </c>
      <c r="B888" t="s">
        <v>130</v>
      </c>
      <c r="C888" t="s">
        <v>242</v>
      </c>
      <c r="D888" t="s">
        <v>82</v>
      </c>
      <c r="E888" t="s">
        <v>31</v>
      </c>
      <c r="F888" t="s">
        <v>32</v>
      </c>
      <c r="G888">
        <v>78672</v>
      </c>
      <c r="H888">
        <v>1160</v>
      </c>
      <c r="I888">
        <v>529</v>
      </c>
      <c r="J888">
        <v>38</v>
      </c>
      <c r="K888">
        <v>1823.91</v>
      </c>
      <c r="L888">
        <v>7678.93</v>
      </c>
      <c r="M888">
        <v>23</v>
      </c>
      <c r="N888">
        <v>28</v>
      </c>
      <c r="O888" t="s">
        <v>21</v>
      </c>
    </row>
    <row r="889" spans="1:15" x14ac:dyDescent="0.25">
      <c r="A889" t="s">
        <v>92</v>
      </c>
      <c r="B889" t="s">
        <v>93</v>
      </c>
      <c r="C889" t="s">
        <v>163</v>
      </c>
      <c r="D889" t="s">
        <v>95</v>
      </c>
      <c r="E889" t="s">
        <v>31</v>
      </c>
      <c r="F889" t="s">
        <v>51</v>
      </c>
      <c r="G889">
        <v>29500</v>
      </c>
      <c r="H889">
        <v>518</v>
      </c>
      <c r="I889">
        <v>170</v>
      </c>
      <c r="J889">
        <v>10</v>
      </c>
      <c r="K889">
        <v>1221.17</v>
      </c>
      <c r="L889">
        <v>1774.81</v>
      </c>
      <c r="M889">
        <v>4</v>
      </c>
      <c r="N889">
        <v>8</v>
      </c>
      <c r="O889" t="s">
        <v>43</v>
      </c>
    </row>
    <row r="890" spans="1:15" x14ac:dyDescent="0.25">
      <c r="A890" t="s">
        <v>98</v>
      </c>
      <c r="B890" t="s">
        <v>99</v>
      </c>
      <c r="C890" t="s">
        <v>163</v>
      </c>
      <c r="D890" t="s">
        <v>68</v>
      </c>
      <c r="E890" t="s">
        <v>42</v>
      </c>
      <c r="F890" t="s">
        <v>51</v>
      </c>
      <c r="G890">
        <v>15527</v>
      </c>
      <c r="H890">
        <v>1266</v>
      </c>
      <c r="I890">
        <v>363</v>
      </c>
      <c r="J890">
        <v>203</v>
      </c>
      <c r="K890">
        <v>504.67</v>
      </c>
      <c r="L890">
        <v>56713.16</v>
      </c>
      <c r="M890">
        <v>171</v>
      </c>
      <c r="N890">
        <v>7</v>
      </c>
      <c r="O890" t="s">
        <v>23</v>
      </c>
    </row>
    <row r="891" spans="1:15" x14ac:dyDescent="0.25">
      <c r="A891" t="s">
        <v>60</v>
      </c>
      <c r="B891" t="s">
        <v>61</v>
      </c>
      <c r="C891" t="s">
        <v>163</v>
      </c>
      <c r="D891" t="s">
        <v>70</v>
      </c>
      <c r="E891" t="s">
        <v>64</v>
      </c>
      <c r="F891" t="s">
        <v>20</v>
      </c>
      <c r="G891">
        <v>41218</v>
      </c>
      <c r="H891">
        <v>1982</v>
      </c>
      <c r="I891">
        <v>1055</v>
      </c>
      <c r="J891">
        <v>196</v>
      </c>
      <c r="K891">
        <v>4474.57</v>
      </c>
      <c r="L891">
        <v>52688.18</v>
      </c>
      <c r="M891">
        <v>134</v>
      </c>
      <c r="N891">
        <v>9</v>
      </c>
      <c r="O891" t="s">
        <v>23</v>
      </c>
    </row>
    <row r="892" spans="1:15" x14ac:dyDescent="0.25">
      <c r="A892" t="s">
        <v>60</v>
      </c>
      <c r="B892" t="s">
        <v>61</v>
      </c>
      <c r="C892" t="s">
        <v>163</v>
      </c>
      <c r="D892" t="s">
        <v>70</v>
      </c>
      <c r="E892" t="s">
        <v>64</v>
      </c>
      <c r="F892" t="s">
        <v>20</v>
      </c>
      <c r="G892">
        <v>50678</v>
      </c>
      <c r="H892">
        <v>1382</v>
      </c>
      <c r="I892">
        <v>620</v>
      </c>
      <c r="J892">
        <v>150</v>
      </c>
      <c r="K892">
        <v>3013.83</v>
      </c>
      <c r="L892">
        <v>35675.129999999997</v>
      </c>
      <c r="M892">
        <v>103</v>
      </c>
      <c r="N892">
        <v>15</v>
      </c>
      <c r="O892" t="s">
        <v>21</v>
      </c>
    </row>
    <row r="893" spans="1:15" x14ac:dyDescent="0.25">
      <c r="A893" t="s">
        <v>60</v>
      </c>
      <c r="B893" t="s">
        <v>61</v>
      </c>
      <c r="C893" t="s">
        <v>163</v>
      </c>
      <c r="D893" t="s">
        <v>70</v>
      </c>
      <c r="E893" t="s">
        <v>64</v>
      </c>
      <c r="F893" t="s">
        <v>26</v>
      </c>
      <c r="G893">
        <v>16571</v>
      </c>
      <c r="H893">
        <v>792</v>
      </c>
      <c r="I893">
        <v>216</v>
      </c>
      <c r="J893">
        <v>77</v>
      </c>
      <c r="K893">
        <v>1868.18</v>
      </c>
      <c r="L893">
        <v>18425.03</v>
      </c>
      <c r="M893">
        <v>44</v>
      </c>
      <c r="N893">
        <v>20</v>
      </c>
      <c r="O893" t="s">
        <v>21</v>
      </c>
    </row>
    <row r="894" spans="1:15" x14ac:dyDescent="0.25">
      <c r="A894" t="s">
        <v>72</v>
      </c>
      <c r="B894" t="s">
        <v>73</v>
      </c>
      <c r="C894" t="s">
        <v>163</v>
      </c>
      <c r="D894" t="s">
        <v>70</v>
      </c>
      <c r="E894" t="s">
        <v>31</v>
      </c>
      <c r="F894" t="s">
        <v>55</v>
      </c>
      <c r="G894">
        <v>60440</v>
      </c>
      <c r="H894">
        <v>2573</v>
      </c>
      <c r="I894">
        <v>773</v>
      </c>
      <c r="J894">
        <v>229</v>
      </c>
      <c r="K894">
        <v>7801.79</v>
      </c>
      <c r="L894">
        <v>54513.17</v>
      </c>
      <c r="M894">
        <v>138</v>
      </c>
      <c r="N894">
        <v>18</v>
      </c>
      <c r="O894" t="s">
        <v>23</v>
      </c>
    </row>
    <row r="895" spans="1:15" x14ac:dyDescent="0.25">
      <c r="A895" t="s">
        <v>113</v>
      </c>
      <c r="B895" t="s">
        <v>114</v>
      </c>
      <c r="C895" t="s">
        <v>163</v>
      </c>
      <c r="D895" t="s">
        <v>170</v>
      </c>
      <c r="E895" t="s">
        <v>19</v>
      </c>
      <c r="F895" t="s">
        <v>26</v>
      </c>
      <c r="G895">
        <v>46180</v>
      </c>
      <c r="H895">
        <v>1915</v>
      </c>
      <c r="I895">
        <v>625</v>
      </c>
      <c r="J895">
        <v>167</v>
      </c>
      <c r="K895">
        <v>6162.72</v>
      </c>
      <c r="L895">
        <v>50250.41</v>
      </c>
      <c r="M895">
        <v>103</v>
      </c>
      <c r="N895">
        <v>26</v>
      </c>
      <c r="O895" t="s">
        <v>43</v>
      </c>
    </row>
    <row r="896" spans="1:15" x14ac:dyDescent="0.25">
      <c r="A896" t="s">
        <v>47</v>
      </c>
      <c r="B896" t="s">
        <v>48</v>
      </c>
      <c r="C896" t="s">
        <v>163</v>
      </c>
      <c r="D896" t="s">
        <v>106</v>
      </c>
      <c r="E896" t="s">
        <v>37</v>
      </c>
      <c r="F896" t="s">
        <v>32</v>
      </c>
      <c r="G896">
        <v>12893</v>
      </c>
      <c r="H896">
        <v>398</v>
      </c>
      <c r="I896">
        <v>157</v>
      </c>
      <c r="J896">
        <v>38</v>
      </c>
      <c r="K896">
        <v>729.95</v>
      </c>
      <c r="L896">
        <v>6469.58</v>
      </c>
      <c r="M896">
        <v>22</v>
      </c>
      <c r="N896">
        <v>14</v>
      </c>
      <c r="O896" t="s">
        <v>43</v>
      </c>
    </row>
    <row r="897" spans="1:15" x14ac:dyDescent="0.25">
      <c r="A897" t="s">
        <v>27</v>
      </c>
      <c r="B897" t="s">
        <v>28</v>
      </c>
      <c r="C897" t="s">
        <v>163</v>
      </c>
      <c r="D897" t="s">
        <v>89</v>
      </c>
      <c r="E897" t="s">
        <v>31</v>
      </c>
      <c r="F897" t="s">
        <v>26</v>
      </c>
      <c r="G897">
        <v>60071</v>
      </c>
      <c r="H897">
        <v>2473</v>
      </c>
      <c r="I897">
        <v>1302</v>
      </c>
      <c r="J897">
        <v>352</v>
      </c>
      <c r="K897">
        <v>1190.24</v>
      </c>
      <c r="L897">
        <v>112834.92</v>
      </c>
      <c r="M897">
        <v>232</v>
      </c>
      <c r="N897">
        <v>23</v>
      </c>
      <c r="O897" t="s">
        <v>23</v>
      </c>
    </row>
    <row r="898" spans="1:15" x14ac:dyDescent="0.25">
      <c r="A898" t="s">
        <v>76</v>
      </c>
      <c r="B898" t="s">
        <v>77</v>
      </c>
      <c r="C898" t="s">
        <v>163</v>
      </c>
      <c r="D898" t="s">
        <v>82</v>
      </c>
      <c r="E898" t="s">
        <v>42</v>
      </c>
      <c r="F898" t="s">
        <v>20</v>
      </c>
      <c r="G898">
        <v>29579</v>
      </c>
      <c r="H898">
        <v>664</v>
      </c>
      <c r="I898">
        <v>188</v>
      </c>
      <c r="J898">
        <v>35</v>
      </c>
      <c r="K898">
        <v>1317.33</v>
      </c>
      <c r="L898">
        <v>5401.9</v>
      </c>
      <c r="M898">
        <v>18</v>
      </c>
      <c r="N898">
        <v>25</v>
      </c>
      <c r="O898" t="s">
        <v>23</v>
      </c>
    </row>
    <row r="899" spans="1:15" x14ac:dyDescent="0.25">
      <c r="A899" t="s">
        <v>76</v>
      </c>
      <c r="B899" t="s">
        <v>77</v>
      </c>
      <c r="C899" t="s">
        <v>163</v>
      </c>
      <c r="D899" t="s">
        <v>82</v>
      </c>
      <c r="E899" t="s">
        <v>42</v>
      </c>
      <c r="F899" t="s">
        <v>51</v>
      </c>
      <c r="G899">
        <v>45077</v>
      </c>
      <c r="H899">
        <v>845</v>
      </c>
      <c r="I899">
        <v>372</v>
      </c>
      <c r="J899">
        <v>38</v>
      </c>
      <c r="K899">
        <v>1786.78</v>
      </c>
      <c r="L899">
        <v>7825.89</v>
      </c>
      <c r="M899">
        <v>22</v>
      </c>
      <c r="N899">
        <v>14</v>
      </c>
      <c r="O899" t="s">
        <v>43</v>
      </c>
    </row>
    <row r="900" spans="1:15" x14ac:dyDescent="0.25">
      <c r="A900" t="s">
        <v>76</v>
      </c>
      <c r="B900" t="s">
        <v>77</v>
      </c>
      <c r="C900" t="s">
        <v>163</v>
      </c>
      <c r="D900" t="s">
        <v>82</v>
      </c>
      <c r="E900" t="s">
        <v>42</v>
      </c>
      <c r="F900" t="s">
        <v>20</v>
      </c>
      <c r="G900">
        <v>43811</v>
      </c>
      <c r="H900">
        <v>977</v>
      </c>
      <c r="I900">
        <v>497</v>
      </c>
      <c r="J900">
        <v>60</v>
      </c>
      <c r="K900">
        <v>1621.64</v>
      </c>
      <c r="L900">
        <v>13564.3</v>
      </c>
      <c r="M900">
        <v>31</v>
      </c>
      <c r="N900">
        <v>29</v>
      </c>
      <c r="O900" t="s">
        <v>21</v>
      </c>
    </row>
    <row r="901" spans="1:15" x14ac:dyDescent="0.25">
      <c r="A901" t="s">
        <v>178</v>
      </c>
      <c r="B901" t="s">
        <v>179</v>
      </c>
      <c r="C901" t="s">
        <v>302</v>
      </c>
      <c r="D901" t="s">
        <v>95</v>
      </c>
      <c r="E901" t="s">
        <v>64</v>
      </c>
      <c r="F901" t="s">
        <v>55</v>
      </c>
      <c r="G901">
        <v>20024</v>
      </c>
      <c r="H901">
        <v>297</v>
      </c>
      <c r="I901">
        <v>114</v>
      </c>
      <c r="J901">
        <v>7</v>
      </c>
      <c r="K901">
        <v>927.16</v>
      </c>
      <c r="L901">
        <v>933.24</v>
      </c>
      <c r="M901">
        <v>3</v>
      </c>
      <c r="N901">
        <v>25</v>
      </c>
      <c r="O901" t="s">
        <v>23</v>
      </c>
    </row>
    <row r="902" spans="1:15" x14ac:dyDescent="0.25">
      <c r="A902" t="s">
        <v>65</v>
      </c>
      <c r="B902" t="s">
        <v>66</v>
      </c>
      <c r="C902" t="s">
        <v>302</v>
      </c>
      <c r="D902" t="s">
        <v>68</v>
      </c>
      <c r="E902" t="s">
        <v>37</v>
      </c>
      <c r="F902" t="s">
        <v>20</v>
      </c>
      <c r="G902">
        <v>9982</v>
      </c>
      <c r="H902">
        <v>1055</v>
      </c>
      <c r="I902">
        <v>327</v>
      </c>
      <c r="J902">
        <v>213</v>
      </c>
      <c r="K902">
        <v>600.54999999999995</v>
      </c>
      <c r="L902">
        <v>47809.75</v>
      </c>
      <c r="M902">
        <v>155</v>
      </c>
      <c r="N902">
        <v>23</v>
      </c>
      <c r="O902" t="s">
        <v>21</v>
      </c>
    </row>
    <row r="903" spans="1:15" x14ac:dyDescent="0.25">
      <c r="A903" t="s">
        <v>65</v>
      </c>
      <c r="B903" t="s">
        <v>66</v>
      </c>
      <c r="C903" t="s">
        <v>302</v>
      </c>
      <c r="D903" t="s">
        <v>68</v>
      </c>
      <c r="E903" t="s">
        <v>37</v>
      </c>
      <c r="F903" t="s">
        <v>26</v>
      </c>
      <c r="G903">
        <v>17399</v>
      </c>
      <c r="H903">
        <v>1516</v>
      </c>
      <c r="I903">
        <v>553</v>
      </c>
      <c r="J903">
        <v>191</v>
      </c>
      <c r="K903">
        <v>1178.27</v>
      </c>
      <c r="L903">
        <v>41123.29</v>
      </c>
      <c r="M903">
        <v>167</v>
      </c>
      <c r="N903">
        <v>8</v>
      </c>
      <c r="O903" t="s">
        <v>21</v>
      </c>
    </row>
    <row r="904" spans="1:15" x14ac:dyDescent="0.25">
      <c r="A904" t="s">
        <v>65</v>
      </c>
      <c r="B904" t="s">
        <v>66</v>
      </c>
      <c r="C904" t="s">
        <v>302</v>
      </c>
      <c r="D904" t="s">
        <v>68</v>
      </c>
      <c r="E904" t="s">
        <v>37</v>
      </c>
      <c r="F904" t="s">
        <v>20</v>
      </c>
      <c r="G904">
        <v>27782</v>
      </c>
      <c r="H904">
        <v>3581</v>
      </c>
      <c r="I904">
        <v>1330</v>
      </c>
      <c r="J904">
        <v>674</v>
      </c>
      <c r="K904">
        <v>1455.14</v>
      </c>
      <c r="L904">
        <v>160317.64000000001</v>
      </c>
      <c r="M904">
        <v>606</v>
      </c>
      <c r="N904">
        <v>11</v>
      </c>
      <c r="O904" t="s">
        <v>23</v>
      </c>
    </row>
    <row r="905" spans="1:15" x14ac:dyDescent="0.25">
      <c r="A905" t="s">
        <v>60</v>
      </c>
      <c r="B905" t="s">
        <v>61</v>
      </c>
      <c r="C905" t="s">
        <v>302</v>
      </c>
      <c r="D905" t="s">
        <v>70</v>
      </c>
      <c r="E905" t="s">
        <v>64</v>
      </c>
      <c r="F905" t="s">
        <v>20</v>
      </c>
      <c r="G905">
        <v>52655</v>
      </c>
      <c r="H905">
        <v>1320</v>
      </c>
      <c r="I905">
        <v>465</v>
      </c>
      <c r="J905">
        <v>86</v>
      </c>
      <c r="K905">
        <v>2451.6999999999998</v>
      </c>
      <c r="L905">
        <v>21467.53</v>
      </c>
      <c r="M905">
        <v>54</v>
      </c>
      <c r="N905">
        <v>10</v>
      </c>
      <c r="O905" t="s">
        <v>23</v>
      </c>
    </row>
    <row r="906" spans="1:15" x14ac:dyDescent="0.25">
      <c r="A906" t="s">
        <v>60</v>
      </c>
      <c r="B906" t="s">
        <v>61</v>
      </c>
      <c r="C906" t="s">
        <v>302</v>
      </c>
      <c r="D906" t="s">
        <v>70</v>
      </c>
      <c r="E906" t="s">
        <v>64</v>
      </c>
      <c r="F906" t="s">
        <v>26</v>
      </c>
      <c r="G906">
        <v>18961</v>
      </c>
      <c r="H906">
        <v>766</v>
      </c>
      <c r="I906">
        <v>193</v>
      </c>
      <c r="J906">
        <v>69</v>
      </c>
      <c r="K906">
        <v>2017.25</v>
      </c>
      <c r="L906">
        <v>15754.11</v>
      </c>
      <c r="M906">
        <v>44</v>
      </c>
      <c r="N906">
        <v>18</v>
      </c>
      <c r="O906" t="s">
        <v>23</v>
      </c>
    </row>
    <row r="907" spans="1:15" x14ac:dyDescent="0.25">
      <c r="A907" t="s">
        <v>38</v>
      </c>
      <c r="B907" t="s">
        <v>39</v>
      </c>
      <c r="C907" t="s">
        <v>302</v>
      </c>
      <c r="D907" t="s">
        <v>106</v>
      </c>
      <c r="E907" t="s">
        <v>42</v>
      </c>
      <c r="F907" t="s">
        <v>20</v>
      </c>
      <c r="G907">
        <v>46942</v>
      </c>
      <c r="H907">
        <v>2162</v>
      </c>
      <c r="I907">
        <v>642</v>
      </c>
      <c r="J907">
        <v>171</v>
      </c>
      <c r="K907">
        <v>7134.54</v>
      </c>
      <c r="L907">
        <v>43327.25</v>
      </c>
      <c r="M907">
        <v>88</v>
      </c>
      <c r="N907">
        <v>28</v>
      </c>
      <c r="O907" t="s">
        <v>21</v>
      </c>
    </row>
    <row r="908" spans="1:15" x14ac:dyDescent="0.25">
      <c r="A908" t="s">
        <v>47</v>
      </c>
      <c r="B908" t="s">
        <v>48</v>
      </c>
      <c r="C908" t="s">
        <v>302</v>
      </c>
      <c r="D908" t="s">
        <v>106</v>
      </c>
      <c r="E908" t="s">
        <v>37</v>
      </c>
      <c r="F908" t="s">
        <v>26</v>
      </c>
      <c r="G908">
        <v>46325</v>
      </c>
      <c r="H908">
        <v>1591</v>
      </c>
      <c r="I908">
        <v>776</v>
      </c>
      <c r="J908">
        <v>148</v>
      </c>
      <c r="K908">
        <v>4066.01</v>
      </c>
      <c r="L908">
        <v>38286.980000000003</v>
      </c>
      <c r="M908">
        <v>80</v>
      </c>
      <c r="N908">
        <v>16</v>
      </c>
      <c r="O908" t="s">
        <v>23</v>
      </c>
    </row>
    <row r="909" spans="1:15" x14ac:dyDescent="0.25">
      <c r="A909" t="s">
        <v>47</v>
      </c>
      <c r="B909" t="s">
        <v>48</v>
      </c>
      <c r="C909" t="s">
        <v>302</v>
      </c>
      <c r="D909" t="s">
        <v>106</v>
      </c>
      <c r="E909" t="s">
        <v>37</v>
      </c>
      <c r="F909" t="s">
        <v>20</v>
      </c>
      <c r="G909">
        <v>24294</v>
      </c>
      <c r="H909">
        <v>1027</v>
      </c>
      <c r="I909">
        <v>552</v>
      </c>
      <c r="J909">
        <v>82</v>
      </c>
      <c r="K909">
        <v>2291.2800000000002</v>
      </c>
      <c r="L909">
        <v>17943.650000000001</v>
      </c>
      <c r="M909">
        <v>56</v>
      </c>
      <c r="N909">
        <v>11</v>
      </c>
      <c r="O909" t="s">
        <v>23</v>
      </c>
    </row>
    <row r="910" spans="1:15" x14ac:dyDescent="0.25">
      <c r="A910" t="s">
        <v>52</v>
      </c>
      <c r="B910" t="s">
        <v>53</v>
      </c>
      <c r="C910" t="s">
        <v>302</v>
      </c>
      <c r="D910" t="s">
        <v>89</v>
      </c>
      <c r="E910" t="s">
        <v>37</v>
      </c>
      <c r="F910" t="s">
        <v>51</v>
      </c>
      <c r="G910">
        <v>61256</v>
      </c>
      <c r="H910">
        <v>3333</v>
      </c>
      <c r="I910">
        <v>917</v>
      </c>
      <c r="J910">
        <v>360</v>
      </c>
      <c r="K910">
        <v>1064.3499999999999</v>
      </c>
      <c r="L910">
        <v>110028.07</v>
      </c>
      <c r="M910">
        <v>261</v>
      </c>
      <c r="N910">
        <v>15</v>
      </c>
      <c r="O910" t="s">
        <v>21</v>
      </c>
    </row>
    <row r="911" spans="1:15" x14ac:dyDescent="0.25">
      <c r="A911" t="s">
        <v>76</v>
      </c>
      <c r="B911" t="s">
        <v>77</v>
      </c>
      <c r="C911" t="s">
        <v>302</v>
      </c>
      <c r="D911" t="s">
        <v>82</v>
      </c>
      <c r="E911" t="s">
        <v>42</v>
      </c>
      <c r="F911" t="s">
        <v>55</v>
      </c>
      <c r="G911">
        <v>71371</v>
      </c>
      <c r="H911">
        <v>1295</v>
      </c>
      <c r="I911">
        <v>514</v>
      </c>
      <c r="J911">
        <v>77</v>
      </c>
      <c r="K911">
        <v>2928.34</v>
      </c>
      <c r="L911">
        <v>13016.26</v>
      </c>
      <c r="M911">
        <v>35</v>
      </c>
      <c r="N911">
        <v>12</v>
      </c>
      <c r="O911" t="s">
        <v>21</v>
      </c>
    </row>
    <row r="912" spans="1:15" x14ac:dyDescent="0.25">
      <c r="A912" t="s">
        <v>113</v>
      </c>
      <c r="B912" t="s">
        <v>114</v>
      </c>
      <c r="C912" t="s">
        <v>526</v>
      </c>
      <c r="D912" t="s">
        <v>170</v>
      </c>
      <c r="E912" t="s">
        <v>19</v>
      </c>
      <c r="F912" t="s">
        <v>55</v>
      </c>
      <c r="G912">
        <v>45415</v>
      </c>
      <c r="H912">
        <v>2346</v>
      </c>
      <c r="I912">
        <v>734</v>
      </c>
      <c r="J912">
        <v>200</v>
      </c>
      <c r="K912">
        <v>10109.58</v>
      </c>
      <c r="L912">
        <v>63073.25</v>
      </c>
      <c r="M912">
        <v>163</v>
      </c>
      <c r="N912">
        <v>12</v>
      </c>
      <c r="O912" t="s">
        <v>21</v>
      </c>
    </row>
    <row r="913" spans="1:15" x14ac:dyDescent="0.25">
      <c r="A913" t="s">
        <v>38</v>
      </c>
      <c r="B913" t="s">
        <v>39</v>
      </c>
      <c r="C913" t="s">
        <v>526</v>
      </c>
      <c r="D913" t="s">
        <v>106</v>
      </c>
      <c r="E913" t="s">
        <v>42</v>
      </c>
      <c r="F913" t="s">
        <v>51</v>
      </c>
      <c r="G913">
        <v>44118</v>
      </c>
      <c r="H913">
        <v>1920</v>
      </c>
      <c r="I913">
        <v>1002</v>
      </c>
      <c r="J913">
        <v>141</v>
      </c>
      <c r="K913">
        <v>4471.01</v>
      </c>
      <c r="L913">
        <v>34538.129999999997</v>
      </c>
      <c r="M913">
        <v>85</v>
      </c>
      <c r="N913">
        <v>28</v>
      </c>
      <c r="O913" t="s">
        <v>21</v>
      </c>
    </row>
    <row r="914" spans="1:15" x14ac:dyDescent="0.25">
      <c r="A914" t="s">
        <v>44</v>
      </c>
      <c r="B914" t="s">
        <v>45</v>
      </c>
      <c r="C914" t="s">
        <v>526</v>
      </c>
      <c r="D914" t="s">
        <v>25</v>
      </c>
      <c r="E914" t="s">
        <v>19</v>
      </c>
      <c r="F914" t="s">
        <v>20</v>
      </c>
      <c r="G914">
        <v>21701</v>
      </c>
      <c r="H914">
        <v>604</v>
      </c>
      <c r="I914">
        <v>168</v>
      </c>
      <c r="J914">
        <v>51</v>
      </c>
      <c r="K914">
        <v>4060.97</v>
      </c>
      <c r="L914">
        <v>28623.759999999998</v>
      </c>
      <c r="M914">
        <v>23</v>
      </c>
      <c r="N914">
        <v>24</v>
      </c>
      <c r="O914" t="s">
        <v>43</v>
      </c>
    </row>
    <row r="915" spans="1:15" x14ac:dyDescent="0.25">
      <c r="A915" t="s">
        <v>27</v>
      </c>
      <c r="B915" t="s">
        <v>28</v>
      </c>
      <c r="C915" t="s">
        <v>526</v>
      </c>
      <c r="D915" t="s">
        <v>89</v>
      </c>
      <c r="E915" t="s">
        <v>31</v>
      </c>
      <c r="F915" t="s">
        <v>20</v>
      </c>
      <c r="G915">
        <v>38819</v>
      </c>
      <c r="H915">
        <v>2320</v>
      </c>
      <c r="I915">
        <v>1100</v>
      </c>
      <c r="J915">
        <v>240</v>
      </c>
      <c r="K915">
        <v>889.74</v>
      </c>
      <c r="L915">
        <v>94519.55</v>
      </c>
      <c r="M915">
        <v>181</v>
      </c>
      <c r="N915">
        <v>18</v>
      </c>
      <c r="O915" t="s">
        <v>21</v>
      </c>
    </row>
    <row r="916" spans="1:15" x14ac:dyDescent="0.25">
      <c r="A916" t="s">
        <v>129</v>
      </c>
      <c r="B916" t="s">
        <v>130</v>
      </c>
      <c r="C916" t="s">
        <v>526</v>
      </c>
      <c r="D916" t="s">
        <v>82</v>
      </c>
      <c r="E916" t="s">
        <v>31</v>
      </c>
      <c r="F916" t="s">
        <v>55</v>
      </c>
      <c r="G916">
        <v>27381</v>
      </c>
      <c r="H916">
        <v>676</v>
      </c>
      <c r="I916">
        <v>170</v>
      </c>
      <c r="J916">
        <v>45</v>
      </c>
      <c r="K916">
        <v>1409.56</v>
      </c>
      <c r="L916">
        <v>9784.5400000000009</v>
      </c>
      <c r="M916">
        <v>26</v>
      </c>
      <c r="N916">
        <v>9</v>
      </c>
      <c r="O916" t="s">
        <v>43</v>
      </c>
    </row>
    <row r="917" spans="1:15" x14ac:dyDescent="0.25">
      <c r="A917" t="s">
        <v>178</v>
      </c>
      <c r="B917" t="s">
        <v>179</v>
      </c>
      <c r="C917" t="s">
        <v>266</v>
      </c>
      <c r="D917" t="s">
        <v>95</v>
      </c>
      <c r="E917" t="s">
        <v>64</v>
      </c>
      <c r="F917" t="s">
        <v>32</v>
      </c>
      <c r="G917">
        <v>21420</v>
      </c>
      <c r="H917">
        <v>272</v>
      </c>
      <c r="I917">
        <v>115</v>
      </c>
      <c r="J917">
        <v>10</v>
      </c>
      <c r="K917">
        <v>572.91</v>
      </c>
      <c r="L917">
        <v>1211.95</v>
      </c>
      <c r="M917">
        <v>4</v>
      </c>
      <c r="N917">
        <v>9</v>
      </c>
      <c r="O917" t="s">
        <v>23</v>
      </c>
    </row>
    <row r="918" spans="1:15" x14ac:dyDescent="0.25">
      <c r="A918" t="s">
        <v>178</v>
      </c>
      <c r="B918" t="s">
        <v>179</v>
      </c>
      <c r="C918" t="s">
        <v>266</v>
      </c>
      <c r="D918" t="s">
        <v>95</v>
      </c>
      <c r="E918" t="s">
        <v>64</v>
      </c>
      <c r="F918" t="s">
        <v>51</v>
      </c>
      <c r="G918">
        <v>56720</v>
      </c>
      <c r="H918">
        <v>477</v>
      </c>
      <c r="I918">
        <v>130</v>
      </c>
      <c r="J918">
        <v>18</v>
      </c>
      <c r="K918">
        <v>1155.47</v>
      </c>
      <c r="L918">
        <v>2753.85</v>
      </c>
      <c r="M918">
        <v>6</v>
      </c>
      <c r="N918">
        <v>29</v>
      </c>
      <c r="O918" t="s">
        <v>21</v>
      </c>
    </row>
    <row r="919" spans="1:15" x14ac:dyDescent="0.25">
      <c r="A919" t="s">
        <v>178</v>
      </c>
      <c r="B919" t="s">
        <v>179</v>
      </c>
      <c r="C919" t="s">
        <v>266</v>
      </c>
      <c r="D919" t="s">
        <v>95</v>
      </c>
      <c r="E919" t="s">
        <v>64</v>
      </c>
      <c r="F919" t="s">
        <v>20</v>
      </c>
      <c r="G919">
        <v>77811</v>
      </c>
      <c r="H919">
        <v>1116</v>
      </c>
      <c r="I919">
        <v>562</v>
      </c>
      <c r="J919">
        <v>28</v>
      </c>
      <c r="K919">
        <v>2662.04</v>
      </c>
      <c r="L919">
        <v>4753.0600000000004</v>
      </c>
      <c r="M919">
        <v>10</v>
      </c>
      <c r="N919">
        <v>27</v>
      </c>
      <c r="O919" t="s">
        <v>21</v>
      </c>
    </row>
    <row r="920" spans="1:15" x14ac:dyDescent="0.25">
      <c r="A920" t="s">
        <v>65</v>
      </c>
      <c r="B920" t="s">
        <v>66</v>
      </c>
      <c r="C920" t="s">
        <v>266</v>
      </c>
      <c r="D920" t="s">
        <v>68</v>
      </c>
      <c r="E920" t="s">
        <v>37</v>
      </c>
      <c r="F920" t="s">
        <v>32</v>
      </c>
      <c r="G920">
        <v>18488</v>
      </c>
      <c r="H920">
        <v>2609</v>
      </c>
      <c r="I920">
        <v>958</v>
      </c>
      <c r="J920">
        <v>316</v>
      </c>
      <c r="K920">
        <v>808.05</v>
      </c>
      <c r="L920">
        <v>108442.8</v>
      </c>
      <c r="M920">
        <v>240</v>
      </c>
      <c r="N920">
        <v>25</v>
      </c>
      <c r="O920" t="s">
        <v>23</v>
      </c>
    </row>
    <row r="921" spans="1:15" x14ac:dyDescent="0.25">
      <c r="A921" t="s">
        <v>72</v>
      </c>
      <c r="B921" t="s">
        <v>73</v>
      </c>
      <c r="C921" t="s">
        <v>266</v>
      </c>
      <c r="D921" t="s">
        <v>70</v>
      </c>
      <c r="E921" t="s">
        <v>31</v>
      </c>
      <c r="F921" t="s">
        <v>26</v>
      </c>
      <c r="G921">
        <v>55201</v>
      </c>
      <c r="H921">
        <v>2331</v>
      </c>
      <c r="I921">
        <v>1143</v>
      </c>
      <c r="J921">
        <v>238</v>
      </c>
      <c r="K921">
        <v>7270.95</v>
      </c>
      <c r="L921">
        <v>59798.62</v>
      </c>
      <c r="M921">
        <v>164</v>
      </c>
      <c r="N921">
        <v>24</v>
      </c>
      <c r="O921" t="s">
        <v>21</v>
      </c>
    </row>
    <row r="922" spans="1:15" x14ac:dyDescent="0.25">
      <c r="A922" t="s">
        <v>72</v>
      </c>
      <c r="B922" t="s">
        <v>73</v>
      </c>
      <c r="C922" t="s">
        <v>266</v>
      </c>
      <c r="D922" t="s">
        <v>70</v>
      </c>
      <c r="E922" t="s">
        <v>31</v>
      </c>
      <c r="F922" t="s">
        <v>55</v>
      </c>
      <c r="G922">
        <v>25271</v>
      </c>
      <c r="H922">
        <v>952</v>
      </c>
      <c r="I922">
        <v>439</v>
      </c>
      <c r="J922">
        <v>87</v>
      </c>
      <c r="K922">
        <v>1874.85</v>
      </c>
      <c r="L922">
        <v>20121.740000000002</v>
      </c>
      <c r="M922">
        <v>61</v>
      </c>
      <c r="N922">
        <v>17</v>
      </c>
      <c r="O922" t="s">
        <v>21</v>
      </c>
    </row>
    <row r="923" spans="1:15" x14ac:dyDescent="0.25">
      <c r="A923" t="s">
        <v>113</v>
      </c>
      <c r="B923" t="s">
        <v>114</v>
      </c>
      <c r="C923" t="s">
        <v>266</v>
      </c>
      <c r="D923" t="s">
        <v>170</v>
      </c>
      <c r="E923" t="s">
        <v>19</v>
      </c>
      <c r="F923" t="s">
        <v>32</v>
      </c>
      <c r="G923">
        <v>27401</v>
      </c>
      <c r="H923">
        <v>1171</v>
      </c>
      <c r="I923">
        <v>505</v>
      </c>
      <c r="J923">
        <v>136</v>
      </c>
      <c r="K923">
        <v>4396.84</v>
      </c>
      <c r="L923">
        <v>47062.11</v>
      </c>
      <c r="M923">
        <v>96</v>
      </c>
      <c r="N923">
        <v>21</v>
      </c>
      <c r="O923" t="s">
        <v>23</v>
      </c>
    </row>
    <row r="924" spans="1:15" x14ac:dyDescent="0.25">
      <c r="A924" t="s">
        <v>52</v>
      </c>
      <c r="B924" t="s">
        <v>53</v>
      </c>
      <c r="C924" t="s">
        <v>266</v>
      </c>
      <c r="D924" t="s">
        <v>89</v>
      </c>
      <c r="E924" t="s">
        <v>37</v>
      </c>
      <c r="F924" t="s">
        <v>55</v>
      </c>
      <c r="G924">
        <v>32165</v>
      </c>
      <c r="H924">
        <v>1641</v>
      </c>
      <c r="I924">
        <v>632</v>
      </c>
      <c r="J924">
        <v>193</v>
      </c>
      <c r="K924">
        <v>628.20000000000005</v>
      </c>
      <c r="L924">
        <v>60559.54</v>
      </c>
      <c r="M924">
        <v>146</v>
      </c>
      <c r="N924">
        <v>23</v>
      </c>
      <c r="O924" t="s">
        <v>43</v>
      </c>
    </row>
    <row r="925" spans="1:15" x14ac:dyDescent="0.25">
      <c r="A925" t="s">
        <v>52</v>
      </c>
      <c r="B925" t="s">
        <v>53</v>
      </c>
      <c r="C925" t="s">
        <v>266</v>
      </c>
      <c r="D925" t="s">
        <v>89</v>
      </c>
      <c r="E925" t="s">
        <v>37</v>
      </c>
      <c r="F925" t="s">
        <v>55</v>
      </c>
      <c r="G925">
        <v>67282</v>
      </c>
      <c r="H925">
        <v>3908</v>
      </c>
      <c r="I925">
        <v>1693</v>
      </c>
      <c r="J925">
        <v>358</v>
      </c>
      <c r="K925">
        <v>2296.12</v>
      </c>
      <c r="L925">
        <v>114818.66</v>
      </c>
      <c r="M925">
        <v>286</v>
      </c>
      <c r="N925">
        <v>11</v>
      </c>
      <c r="O925" t="s">
        <v>43</v>
      </c>
    </row>
    <row r="926" spans="1:15" x14ac:dyDescent="0.25">
      <c r="A926" t="s">
        <v>92</v>
      </c>
      <c r="B926" t="s">
        <v>93</v>
      </c>
      <c r="C926" t="s">
        <v>455</v>
      </c>
      <c r="D926" t="s">
        <v>95</v>
      </c>
      <c r="E926" t="s">
        <v>31</v>
      </c>
      <c r="F926" t="s">
        <v>32</v>
      </c>
      <c r="G926">
        <v>72227</v>
      </c>
      <c r="H926">
        <v>669</v>
      </c>
      <c r="I926">
        <v>247</v>
      </c>
      <c r="J926">
        <v>26</v>
      </c>
      <c r="K926">
        <v>2360.6999999999998</v>
      </c>
      <c r="L926">
        <v>3440.58</v>
      </c>
      <c r="M926">
        <v>12</v>
      </c>
      <c r="N926">
        <v>13</v>
      </c>
      <c r="O926" t="s">
        <v>23</v>
      </c>
    </row>
    <row r="927" spans="1:15" x14ac:dyDescent="0.25">
      <c r="A927" t="s">
        <v>92</v>
      </c>
      <c r="B927" t="s">
        <v>93</v>
      </c>
      <c r="C927" t="s">
        <v>455</v>
      </c>
      <c r="D927" t="s">
        <v>95</v>
      </c>
      <c r="E927" t="s">
        <v>31</v>
      </c>
      <c r="F927" t="s">
        <v>20</v>
      </c>
      <c r="G927">
        <v>54891</v>
      </c>
      <c r="H927">
        <v>479</v>
      </c>
      <c r="I927">
        <v>262</v>
      </c>
      <c r="J927">
        <v>8</v>
      </c>
      <c r="K927">
        <v>1335.61</v>
      </c>
      <c r="L927">
        <v>1428.06</v>
      </c>
      <c r="M927">
        <v>3</v>
      </c>
      <c r="N927">
        <v>13</v>
      </c>
      <c r="O927" t="s">
        <v>23</v>
      </c>
    </row>
    <row r="928" spans="1:15" x14ac:dyDescent="0.25">
      <c r="A928" t="s">
        <v>178</v>
      </c>
      <c r="B928" t="s">
        <v>179</v>
      </c>
      <c r="C928" t="s">
        <v>455</v>
      </c>
      <c r="D928" t="s">
        <v>95</v>
      </c>
      <c r="E928" t="s">
        <v>64</v>
      </c>
      <c r="F928" t="s">
        <v>51</v>
      </c>
      <c r="G928">
        <v>80457</v>
      </c>
      <c r="H928">
        <v>1282</v>
      </c>
      <c r="I928">
        <v>348</v>
      </c>
      <c r="J928">
        <v>42</v>
      </c>
      <c r="K928">
        <v>2994.83</v>
      </c>
      <c r="L928">
        <v>7137.19</v>
      </c>
      <c r="M928">
        <v>22</v>
      </c>
      <c r="N928">
        <v>16</v>
      </c>
      <c r="O928" t="s">
        <v>21</v>
      </c>
    </row>
    <row r="929" spans="1:15" x14ac:dyDescent="0.25">
      <c r="A929" t="s">
        <v>65</v>
      </c>
      <c r="B929" t="s">
        <v>66</v>
      </c>
      <c r="C929" t="s">
        <v>455</v>
      </c>
      <c r="D929" t="s">
        <v>68</v>
      </c>
      <c r="E929" t="s">
        <v>37</v>
      </c>
      <c r="F929" t="s">
        <v>55</v>
      </c>
      <c r="G929">
        <v>12546</v>
      </c>
      <c r="H929">
        <v>1096</v>
      </c>
      <c r="I929">
        <v>336</v>
      </c>
      <c r="J929">
        <v>206</v>
      </c>
      <c r="K929">
        <v>505.73</v>
      </c>
      <c r="L929">
        <v>57355.11</v>
      </c>
      <c r="M929">
        <v>151</v>
      </c>
      <c r="N929">
        <v>7</v>
      </c>
      <c r="O929" t="s">
        <v>23</v>
      </c>
    </row>
    <row r="930" spans="1:15" x14ac:dyDescent="0.25">
      <c r="A930" t="s">
        <v>72</v>
      </c>
      <c r="B930" t="s">
        <v>73</v>
      </c>
      <c r="C930" t="s">
        <v>455</v>
      </c>
      <c r="D930" t="s">
        <v>70</v>
      </c>
      <c r="E930" t="s">
        <v>31</v>
      </c>
      <c r="F930" t="s">
        <v>32</v>
      </c>
      <c r="G930">
        <v>59348</v>
      </c>
      <c r="H930">
        <v>2582</v>
      </c>
      <c r="I930">
        <v>825</v>
      </c>
      <c r="J930">
        <v>231</v>
      </c>
      <c r="K930">
        <v>6266.83</v>
      </c>
      <c r="L930">
        <v>42314.18</v>
      </c>
      <c r="M930">
        <v>131</v>
      </c>
      <c r="N930">
        <v>10</v>
      </c>
      <c r="O930" t="s">
        <v>23</v>
      </c>
    </row>
    <row r="931" spans="1:15" x14ac:dyDescent="0.25">
      <c r="A931" t="s">
        <v>72</v>
      </c>
      <c r="B931" t="s">
        <v>73</v>
      </c>
      <c r="C931" t="s">
        <v>455</v>
      </c>
      <c r="D931" t="s">
        <v>70</v>
      </c>
      <c r="E931" t="s">
        <v>31</v>
      </c>
      <c r="F931" t="s">
        <v>26</v>
      </c>
      <c r="G931">
        <v>38416</v>
      </c>
      <c r="H931">
        <v>1033</v>
      </c>
      <c r="I931">
        <v>271</v>
      </c>
      <c r="J931">
        <v>80</v>
      </c>
      <c r="K931">
        <v>2135.5500000000002</v>
      </c>
      <c r="L931">
        <v>21797.62</v>
      </c>
      <c r="M931">
        <v>45</v>
      </c>
      <c r="N931">
        <v>16</v>
      </c>
      <c r="O931" t="s">
        <v>23</v>
      </c>
    </row>
    <row r="932" spans="1:15" x14ac:dyDescent="0.25">
      <c r="A932" t="s">
        <v>72</v>
      </c>
      <c r="B932" t="s">
        <v>73</v>
      </c>
      <c r="C932" t="s">
        <v>455</v>
      </c>
      <c r="D932" t="s">
        <v>70</v>
      </c>
      <c r="E932" t="s">
        <v>31</v>
      </c>
      <c r="F932" t="s">
        <v>51</v>
      </c>
      <c r="G932">
        <v>45217</v>
      </c>
      <c r="H932">
        <v>1963</v>
      </c>
      <c r="I932">
        <v>940</v>
      </c>
      <c r="J932">
        <v>123</v>
      </c>
      <c r="K932">
        <v>5374.99</v>
      </c>
      <c r="L932">
        <v>28005.51</v>
      </c>
      <c r="M932">
        <v>85</v>
      </c>
      <c r="N932">
        <v>12</v>
      </c>
      <c r="O932" t="s">
        <v>21</v>
      </c>
    </row>
    <row r="933" spans="1:15" x14ac:dyDescent="0.25">
      <c r="A933" t="s">
        <v>33</v>
      </c>
      <c r="B933" t="s">
        <v>34</v>
      </c>
      <c r="C933" t="s">
        <v>455</v>
      </c>
      <c r="D933" t="s">
        <v>170</v>
      </c>
      <c r="E933" t="s">
        <v>37</v>
      </c>
      <c r="F933" t="s">
        <v>32</v>
      </c>
      <c r="G933">
        <v>26458</v>
      </c>
      <c r="H933">
        <v>1196</v>
      </c>
      <c r="I933">
        <v>333</v>
      </c>
      <c r="J933">
        <v>116</v>
      </c>
      <c r="K933">
        <v>3297.56</v>
      </c>
      <c r="L933">
        <v>38071.160000000003</v>
      </c>
      <c r="M933">
        <v>93</v>
      </c>
      <c r="N933">
        <v>14</v>
      </c>
      <c r="O933" t="s">
        <v>23</v>
      </c>
    </row>
    <row r="934" spans="1:15" x14ac:dyDescent="0.25">
      <c r="A934" t="s">
        <v>38</v>
      </c>
      <c r="B934" t="s">
        <v>39</v>
      </c>
      <c r="C934" t="s">
        <v>455</v>
      </c>
      <c r="D934" t="s">
        <v>106</v>
      </c>
      <c r="E934" t="s">
        <v>42</v>
      </c>
      <c r="F934" t="s">
        <v>20</v>
      </c>
      <c r="G934">
        <v>22143</v>
      </c>
      <c r="H934">
        <v>830</v>
      </c>
      <c r="I934">
        <v>378</v>
      </c>
      <c r="J934">
        <v>82</v>
      </c>
      <c r="K934">
        <v>1932.67</v>
      </c>
      <c r="L934">
        <v>13172.9</v>
      </c>
      <c r="M934">
        <v>48</v>
      </c>
      <c r="N934">
        <v>18</v>
      </c>
      <c r="O934" t="s">
        <v>23</v>
      </c>
    </row>
    <row r="935" spans="1:15" x14ac:dyDescent="0.25">
      <c r="A935" t="s">
        <v>27</v>
      </c>
      <c r="B935" t="s">
        <v>28</v>
      </c>
      <c r="C935" t="s">
        <v>455</v>
      </c>
      <c r="D935" t="s">
        <v>89</v>
      </c>
      <c r="E935" t="s">
        <v>31</v>
      </c>
      <c r="F935" t="s">
        <v>26</v>
      </c>
      <c r="G935">
        <v>46959</v>
      </c>
      <c r="H935">
        <v>3589</v>
      </c>
      <c r="I935">
        <v>1286</v>
      </c>
      <c r="J935">
        <v>503</v>
      </c>
      <c r="K935">
        <v>934.5</v>
      </c>
      <c r="L935">
        <v>161541.4</v>
      </c>
      <c r="M935">
        <v>397</v>
      </c>
      <c r="N935">
        <v>16</v>
      </c>
      <c r="O935" t="s">
        <v>23</v>
      </c>
    </row>
    <row r="936" spans="1:15" x14ac:dyDescent="0.25">
      <c r="A936" t="s">
        <v>178</v>
      </c>
      <c r="B936" t="s">
        <v>179</v>
      </c>
      <c r="C936" t="s">
        <v>213</v>
      </c>
      <c r="D936" t="s">
        <v>95</v>
      </c>
      <c r="E936" t="s">
        <v>64</v>
      </c>
      <c r="F936" t="s">
        <v>55</v>
      </c>
      <c r="G936">
        <v>75076</v>
      </c>
      <c r="H936">
        <v>1105</v>
      </c>
      <c r="I936">
        <v>573</v>
      </c>
      <c r="J936">
        <v>29</v>
      </c>
      <c r="K936">
        <v>3585.86</v>
      </c>
      <c r="L936">
        <v>5306.79</v>
      </c>
      <c r="M936">
        <v>15</v>
      </c>
      <c r="N936">
        <v>25</v>
      </c>
      <c r="O936" t="s">
        <v>23</v>
      </c>
    </row>
    <row r="937" spans="1:15" x14ac:dyDescent="0.25">
      <c r="A937" t="s">
        <v>65</v>
      </c>
      <c r="B937" t="s">
        <v>66</v>
      </c>
      <c r="C937" t="s">
        <v>213</v>
      </c>
      <c r="D937" t="s">
        <v>68</v>
      </c>
      <c r="E937" t="s">
        <v>37</v>
      </c>
      <c r="F937" t="s">
        <v>51</v>
      </c>
      <c r="G937">
        <v>21056</v>
      </c>
      <c r="H937">
        <v>2610</v>
      </c>
      <c r="I937">
        <v>871</v>
      </c>
      <c r="J937">
        <v>396</v>
      </c>
      <c r="K937">
        <v>1919.24</v>
      </c>
      <c r="L937">
        <v>121188.93</v>
      </c>
      <c r="M937">
        <v>334</v>
      </c>
      <c r="N937">
        <v>14</v>
      </c>
      <c r="O937" t="s">
        <v>23</v>
      </c>
    </row>
    <row r="938" spans="1:15" x14ac:dyDescent="0.25">
      <c r="A938" t="s">
        <v>33</v>
      </c>
      <c r="B938" t="s">
        <v>34</v>
      </c>
      <c r="C938" t="s">
        <v>213</v>
      </c>
      <c r="D938" t="s">
        <v>170</v>
      </c>
      <c r="E938" t="s">
        <v>37</v>
      </c>
      <c r="F938" t="s">
        <v>51</v>
      </c>
      <c r="G938">
        <v>44670</v>
      </c>
      <c r="H938">
        <v>1690</v>
      </c>
      <c r="I938">
        <v>796</v>
      </c>
      <c r="J938">
        <v>208</v>
      </c>
      <c r="K938">
        <v>6554.83</v>
      </c>
      <c r="L938">
        <v>61426.55</v>
      </c>
      <c r="M938">
        <v>172</v>
      </c>
      <c r="N938">
        <v>15</v>
      </c>
      <c r="O938" t="s">
        <v>21</v>
      </c>
    </row>
    <row r="939" spans="1:15" x14ac:dyDescent="0.25">
      <c r="A939" t="s">
        <v>129</v>
      </c>
      <c r="B939" t="s">
        <v>130</v>
      </c>
      <c r="C939" t="s">
        <v>213</v>
      </c>
      <c r="D939" t="s">
        <v>82</v>
      </c>
      <c r="E939" t="s">
        <v>31</v>
      </c>
      <c r="F939" t="s">
        <v>20</v>
      </c>
      <c r="G939">
        <v>82479</v>
      </c>
      <c r="H939">
        <v>1331</v>
      </c>
      <c r="I939">
        <v>401</v>
      </c>
      <c r="J939">
        <v>80</v>
      </c>
      <c r="K939">
        <v>1626.92</v>
      </c>
      <c r="L939">
        <v>18694.169999999998</v>
      </c>
      <c r="M939">
        <v>47</v>
      </c>
      <c r="N939">
        <v>15</v>
      </c>
      <c r="O939" t="s">
        <v>43</v>
      </c>
    </row>
    <row r="940" spans="1:15" x14ac:dyDescent="0.25">
      <c r="A940" t="s">
        <v>76</v>
      </c>
      <c r="B940" t="s">
        <v>77</v>
      </c>
      <c r="C940" t="s">
        <v>213</v>
      </c>
      <c r="D940" t="s">
        <v>82</v>
      </c>
      <c r="E940" t="s">
        <v>42</v>
      </c>
      <c r="F940" t="s">
        <v>26</v>
      </c>
      <c r="G940">
        <v>25559</v>
      </c>
      <c r="H940">
        <v>371</v>
      </c>
      <c r="I940">
        <v>135</v>
      </c>
      <c r="J940">
        <v>13</v>
      </c>
      <c r="K940">
        <v>736.76</v>
      </c>
      <c r="L940">
        <v>2196.6999999999998</v>
      </c>
      <c r="M940">
        <v>8</v>
      </c>
      <c r="N940">
        <v>18</v>
      </c>
      <c r="O940" t="s">
        <v>21</v>
      </c>
    </row>
    <row r="941" spans="1:15" x14ac:dyDescent="0.25">
      <c r="A941" t="s">
        <v>60</v>
      </c>
      <c r="B941" t="s">
        <v>61</v>
      </c>
      <c r="C941" t="s">
        <v>325</v>
      </c>
      <c r="D941" t="s">
        <v>70</v>
      </c>
      <c r="E941" t="s">
        <v>64</v>
      </c>
      <c r="F941" t="s">
        <v>26</v>
      </c>
      <c r="G941">
        <v>26410</v>
      </c>
      <c r="H941">
        <v>761</v>
      </c>
      <c r="I941">
        <v>345</v>
      </c>
      <c r="J941">
        <v>53</v>
      </c>
      <c r="K941">
        <v>2156.63</v>
      </c>
      <c r="L941">
        <v>10256.48</v>
      </c>
      <c r="M941">
        <v>33</v>
      </c>
      <c r="N941">
        <v>17</v>
      </c>
      <c r="O941" t="s">
        <v>43</v>
      </c>
    </row>
    <row r="942" spans="1:15" x14ac:dyDescent="0.25">
      <c r="A942" t="s">
        <v>113</v>
      </c>
      <c r="B942" t="s">
        <v>114</v>
      </c>
      <c r="C942" t="s">
        <v>325</v>
      </c>
      <c r="D942" t="s">
        <v>170</v>
      </c>
      <c r="E942" t="s">
        <v>19</v>
      </c>
      <c r="F942" t="s">
        <v>55</v>
      </c>
      <c r="G942">
        <v>28255</v>
      </c>
      <c r="H942">
        <v>1624</v>
      </c>
      <c r="I942">
        <v>526</v>
      </c>
      <c r="J942">
        <v>152</v>
      </c>
      <c r="K942">
        <v>6009.26</v>
      </c>
      <c r="L942">
        <v>45311.5</v>
      </c>
      <c r="M942">
        <v>100</v>
      </c>
      <c r="N942">
        <v>11</v>
      </c>
      <c r="O942" t="s">
        <v>43</v>
      </c>
    </row>
    <row r="943" spans="1:15" x14ac:dyDescent="0.25">
      <c r="A943" t="s">
        <v>15</v>
      </c>
      <c r="B943" t="s">
        <v>16</v>
      </c>
      <c r="C943" t="s">
        <v>325</v>
      </c>
      <c r="D943" t="s">
        <v>25</v>
      </c>
      <c r="E943" t="s">
        <v>19</v>
      </c>
      <c r="F943" t="s">
        <v>20</v>
      </c>
      <c r="G943">
        <v>16522</v>
      </c>
      <c r="H943">
        <v>546</v>
      </c>
      <c r="I943">
        <v>159</v>
      </c>
      <c r="J943">
        <v>59</v>
      </c>
      <c r="K943">
        <v>5638.39</v>
      </c>
      <c r="L943">
        <v>33273.15</v>
      </c>
      <c r="M943">
        <v>32</v>
      </c>
      <c r="N943">
        <v>24</v>
      </c>
      <c r="O943" t="s">
        <v>21</v>
      </c>
    </row>
    <row r="944" spans="1:15" x14ac:dyDescent="0.25">
      <c r="A944" t="s">
        <v>44</v>
      </c>
      <c r="B944" t="s">
        <v>45</v>
      </c>
      <c r="C944" t="s">
        <v>325</v>
      </c>
      <c r="D944" t="s">
        <v>25</v>
      </c>
      <c r="E944" t="s">
        <v>19</v>
      </c>
      <c r="F944" t="s">
        <v>32</v>
      </c>
      <c r="G944">
        <v>9118</v>
      </c>
      <c r="H944">
        <v>290</v>
      </c>
      <c r="I944">
        <v>127</v>
      </c>
      <c r="J944">
        <v>25</v>
      </c>
      <c r="K944">
        <v>2431.31</v>
      </c>
      <c r="L944">
        <v>14550.05</v>
      </c>
      <c r="M944">
        <v>15</v>
      </c>
      <c r="N944">
        <v>21</v>
      </c>
      <c r="O944" t="s">
        <v>23</v>
      </c>
    </row>
    <row r="945" spans="1:15" x14ac:dyDescent="0.25">
      <c r="A945" t="s">
        <v>129</v>
      </c>
      <c r="B945" t="s">
        <v>130</v>
      </c>
      <c r="C945" t="s">
        <v>325</v>
      </c>
      <c r="D945" t="s">
        <v>82</v>
      </c>
      <c r="E945" t="s">
        <v>31</v>
      </c>
      <c r="F945" t="s">
        <v>51</v>
      </c>
      <c r="G945">
        <v>71172</v>
      </c>
      <c r="H945">
        <v>834</v>
      </c>
      <c r="I945">
        <v>287</v>
      </c>
      <c r="J945">
        <v>47</v>
      </c>
      <c r="K945">
        <v>1267.81</v>
      </c>
      <c r="L945">
        <v>10932.4</v>
      </c>
      <c r="M945">
        <v>30</v>
      </c>
      <c r="N945">
        <v>10</v>
      </c>
      <c r="O945" t="s">
        <v>23</v>
      </c>
    </row>
    <row r="946" spans="1:15" x14ac:dyDescent="0.25">
      <c r="A946" t="s">
        <v>76</v>
      </c>
      <c r="B946" t="s">
        <v>77</v>
      </c>
      <c r="C946" t="s">
        <v>325</v>
      </c>
      <c r="D946" t="s">
        <v>82</v>
      </c>
      <c r="E946" t="s">
        <v>42</v>
      </c>
      <c r="F946" t="s">
        <v>20</v>
      </c>
      <c r="G946">
        <v>31720</v>
      </c>
      <c r="H946">
        <v>489</v>
      </c>
      <c r="I946">
        <v>197</v>
      </c>
      <c r="J946">
        <v>16</v>
      </c>
      <c r="K946">
        <v>613.34</v>
      </c>
      <c r="L946">
        <v>3584.69</v>
      </c>
      <c r="M946">
        <v>8</v>
      </c>
      <c r="N946">
        <v>20</v>
      </c>
      <c r="O946" t="s">
        <v>23</v>
      </c>
    </row>
    <row r="947" spans="1:15" x14ac:dyDescent="0.25">
      <c r="A947" t="s">
        <v>76</v>
      </c>
      <c r="B947" t="s">
        <v>77</v>
      </c>
      <c r="C947" t="s">
        <v>325</v>
      </c>
      <c r="D947" t="s">
        <v>82</v>
      </c>
      <c r="E947" t="s">
        <v>42</v>
      </c>
      <c r="F947" t="s">
        <v>26</v>
      </c>
      <c r="G947">
        <v>25927</v>
      </c>
      <c r="H947">
        <v>534</v>
      </c>
      <c r="I947">
        <v>284</v>
      </c>
      <c r="J947">
        <v>16</v>
      </c>
      <c r="K947">
        <v>728.67</v>
      </c>
      <c r="L947">
        <v>2487.2399999999998</v>
      </c>
      <c r="M947">
        <v>8</v>
      </c>
      <c r="N947">
        <v>16</v>
      </c>
      <c r="O947" t="s">
        <v>43</v>
      </c>
    </row>
    <row r="948" spans="1:15" x14ac:dyDescent="0.25">
      <c r="A948" t="s">
        <v>65</v>
      </c>
      <c r="B948" t="s">
        <v>66</v>
      </c>
      <c r="C948" t="s">
        <v>174</v>
      </c>
      <c r="D948" t="s">
        <v>68</v>
      </c>
      <c r="E948" t="s">
        <v>37</v>
      </c>
      <c r="F948" t="s">
        <v>20</v>
      </c>
      <c r="G948">
        <v>15528</v>
      </c>
      <c r="H948">
        <v>1861</v>
      </c>
      <c r="I948">
        <v>692</v>
      </c>
      <c r="J948">
        <v>246</v>
      </c>
      <c r="K948">
        <v>1327.62</v>
      </c>
      <c r="L948">
        <v>73005.63</v>
      </c>
      <c r="M948">
        <v>210</v>
      </c>
      <c r="N948">
        <v>20</v>
      </c>
      <c r="O948" t="s">
        <v>21</v>
      </c>
    </row>
    <row r="949" spans="1:15" x14ac:dyDescent="0.25">
      <c r="A949" t="s">
        <v>72</v>
      </c>
      <c r="B949" t="s">
        <v>73</v>
      </c>
      <c r="C949" t="s">
        <v>174</v>
      </c>
      <c r="D949" t="s">
        <v>70</v>
      </c>
      <c r="E949" t="s">
        <v>31</v>
      </c>
      <c r="F949" t="s">
        <v>26</v>
      </c>
      <c r="G949">
        <v>32304</v>
      </c>
      <c r="H949">
        <v>1257</v>
      </c>
      <c r="I949">
        <v>358</v>
      </c>
      <c r="J949">
        <v>103</v>
      </c>
      <c r="K949">
        <v>3871.49</v>
      </c>
      <c r="L949">
        <v>21525.33</v>
      </c>
      <c r="M949">
        <v>60</v>
      </c>
      <c r="N949">
        <v>17</v>
      </c>
      <c r="O949" t="s">
        <v>23</v>
      </c>
    </row>
    <row r="950" spans="1:15" x14ac:dyDescent="0.25">
      <c r="A950" t="s">
        <v>113</v>
      </c>
      <c r="B950" t="s">
        <v>114</v>
      </c>
      <c r="C950" t="s">
        <v>174</v>
      </c>
      <c r="D950" t="s">
        <v>170</v>
      </c>
      <c r="E950" t="s">
        <v>19</v>
      </c>
      <c r="F950" t="s">
        <v>51</v>
      </c>
      <c r="G950">
        <v>32423</v>
      </c>
      <c r="H950">
        <v>1356</v>
      </c>
      <c r="I950">
        <v>358</v>
      </c>
      <c r="J950">
        <v>156</v>
      </c>
      <c r="K950">
        <v>4327.59</v>
      </c>
      <c r="L950">
        <v>42145.43</v>
      </c>
      <c r="M950">
        <v>122</v>
      </c>
      <c r="N950">
        <v>22</v>
      </c>
      <c r="O950" t="s">
        <v>43</v>
      </c>
    </row>
    <row r="951" spans="1:15" x14ac:dyDescent="0.25">
      <c r="A951" t="s">
        <v>113</v>
      </c>
      <c r="B951" t="s">
        <v>114</v>
      </c>
      <c r="C951" t="s">
        <v>174</v>
      </c>
      <c r="D951" t="s">
        <v>170</v>
      </c>
      <c r="E951" t="s">
        <v>19</v>
      </c>
      <c r="F951" t="s">
        <v>32</v>
      </c>
      <c r="G951">
        <v>16054</v>
      </c>
      <c r="H951">
        <v>858</v>
      </c>
      <c r="I951">
        <v>252</v>
      </c>
      <c r="J951">
        <v>81</v>
      </c>
      <c r="K951">
        <v>3093.65</v>
      </c>
      <c r="L951">
        <v>23350.92</v>
      </c>
      <c r="M951">
        <v>53</v>
      </c>
      <c r="N951">
        <v>12</v>
      </c>
      <c r="O951" t="s">
        <v>23</v>
      </c>
    </row>
    <row r="952" spans="1:15" x14ac:dyDescent="0.25">
      <c r="A952" t="s">
        <v>113</v>
      </c>
      <c r="B952" t="s">
        <v>114</v>
      </c>
      <c r="C952" t="s">
        <v>174</v>
      </c>
      <c r="D952" t="s">
        <v>170</v>
      </c>
      <c r="E952" t="s">
        <v>19</v>
      </c>
      <c r="F952" t="s">
        <v>55</v>
      </c>
      <c r="G952">
        <v>40688</v>
      </c>
      <c r="H952">
        <v>2456</v>
      </c>
      <c r="I952">
        <v>959</v>
      </c>
      <c r="J952">
        <v>199</v>
      </c>
      <c r="K952">
        <v>6991.82</v>
      </c>
      <c r="L952">
        <v>45977.21</v>
      </c>
      <c r="M952">
        <v>146</v>
      </c>
      <c r="N952">
        <v>14</v>
      </c>
      <c r="O952" t="s">
        <v>21</v>
      </c>
    </row>
    <row r="953" spans="1:15" x14ac:dyDescent="0.25">
      <c r="A953" t="s">
        <v>113</v>
      </c>
      <c r="B953" t="s">
        <v>114</v>
      </c>
      <c r="C953" t="s">
        <v>174</v>
      </c>
      <c r="D953" t="s">
        <v>170</v>
      </c>
      <c r="E953" t="s">
        <v>19</v>
      </c>
      <c r="F953" t="s">
        <v>32</v>
      </c>
      <c r="G953">
        <v>32461</v>
      </c>
      <c r="H953">
        <v>1372</v>
      </c>
      <c r="I953">
        <v>625</v>
      </c>
      <c r="J953">
        <v>184</v>
      </c>
      <c r="K953">
        <v>4909.87</v>
      </c>
      <c r="L953">
        <v>56386.94</v>
      </c>
      <c r="M953">
        <v>121</v>
      </c>
      <c r="N953">
        <v>17</v>
      </c>
      <c r="O953" t="s">
        <v>23</v>
      </c>
    </row>
    <row r="954" spans="1:15" x14ac:dyDescent="0.25">
      <c r="A954" t="s">
        <v>92</v>
      </c>
      <c r="B954" t="s">
        <v>93</v>
      </c>
      <c r="C954" t="s">
        <v>422</v>
      </c>
      <c r="D954" t="s">
        <v>95</v>
      </c>
      <c r="E954" t="s">
        <v>31</v>
      </c>
      <c r="F954" t="s">
        <v>51</v>
      </c>
      <c r="G954">
        <v>44467</v>
      </c>
      <c r="H954">
        <v>782</v>
      </c>
      <c r="I954">
        <v>397</v>
      </c>
      <c r="J954">
        <v>23</v>
      </c>
      <c r="K954">
        <v>1472.76</v>
      </c>
      <c r="L954">
        <v>3511.54</v>
      </c>
      <c r="M954">
        <v>8</v>
      </c>
      <c r="N954">
        <v>25</v>
      </c>
      <c r="O954" t="s">
        <v>43</v>
      </c>
    </row>
    <row r="955" spans="1:15" x14ac:dyDescent="0.25">
      <c r="A955" t="s">
        <v>65</v>
      </c>
      <c r="B955" t="s">
        <v>66</v>
      </c>
      <c r="C955" t="s">
        <v>422</v>
      </c>
      <c r="D955" t="s">
        <v>68</v>
      </c>
      <c r="E955" t="s">
        <v>37</v>
      </c>
      <c r="F955" t="s">
        <v>51</v>
      </c>
      <c r="G955">
        <v>18964</v>
      </c>
      <c r="H955">
        <v>2430</v>
      </c>
      <c r="I955">
        <v>1017</v>
      </c>
      <c r="J955">
        <v>530</v>
      </c>
      <c r="K955">
        <v>1940.69</v>
      </c>
      <c r="L955">
        <v>144568.71</v>
      </c>
      <c r="M955">
        <v>457</v>
      </c>
      <c r="N955">
        <v>9</v>
      </c>
      <c r="O955" t="s">
        <v>43</v>
      </c>
    </row>
    <row r="956" spans="1:15" x14ac:dyDescent="0.25">
      <c r="A956" t="s">
        <v>72</v>
      </c>
      <c r="B956" t="s">
        <v>73</v>
      </c>
      <c r="C956" t="s">
        <v>422</v>
      </c>
      <c r="D956" t="s">
        <v>70</v>
      </c>
      <c r="E956" t="s">
        <v>31</v>
      </c>
      <c r="F956" t="s">
        <v>32</v>
      </c>
      <c r="G956">
        <v>31128</v>
      </c>
      <c r="H956">
        <v>1266</v>
      </c>
      <c r="I956">
        <v>428</v>
      </c>
      <c r="J956">
        <v>114</v>
      </c>
      <c r="K956">
        <v>4043.2</v>
      </c>
      <c r="L956">
        <v>26163.09</v>
      </c>
      <c r="M956">
        <v>78</v>
      </c>
      <c r="N956">
        <v>28</v>
      </c>
      <c r="O956" t="s">
        <v>21</v>
      </c>
    </row>
    <row r="957" spans="1:15" x14ac:dyDescent="0.25">
      <c r="A957" t="s">
        <v>47</v>
      </c>
      <c r="B957" t="s">
        <v>48</v>
      </c>
      <c r="C957" t="s">
        <v>422</v>
      </c>
      <c r="D957" t="s">
        <v>106</v>
      </c>
      <c r="E957" t="s">
        <v>37</v>
      </c>
      <c r="F957" t="s">
        <v>26</v>
      </c>
      <c r="G957">
        <v>54436</v>
      </c>
      <c r="H957">
        <v>2175</v>
      </c>
      <c r="I957">
        <v>729</v>
      </c>
      <c r="J957">
        <v>117</v>
      </c>
      <c r="K957">
        <v>4108.33</v>
      </c>
      <c r="L957">
        <v>28336.49</v>
      </c>
      <c r="M957">
        <v>68</v>
      </c>
      <c r="N957">
        <v>7</v>
      </c>
      <c r="O957" t="s">
        <v>43</v>
      </c>
    </row>
    <row r="958" spans="1:15" x14ac:dyDescent="0.25">
      <c r="A958" t="s">
        <v>15</v>
      </c>
      <c r="B958" t="s">
        <v>16</v>
      </c>
      <c r="C958" t="s">
        <v>422</v>
      </c>
      <c r="D958" t="s">
        <v>25</v>
      </c>
      <c r="E958" t="s">
        <v>19</v>
      </c>
      <c r="F958" t="s">
        <v>26</v>
      </c>
      <c r="G958">
        <v>7377</v>
      </c>
      <c r="H958">
        <v>219</v>
      </c>
      <c r="I958">
        <v>62</v>
      </c>
      <c r="J958">
        <v>27</v>
      </c>
      <c r="K958">
        <v>1486.52</v>
      </c>
      <c r="L958">
        <v>18493.89</v>
      </c>
      <c r="M958">
        <v>14</v>
      </c>
      <c r="N958">
        <v>27</v>
      </c>
      <c r="O958" t="s">
        <v>21</v>
      </c>
    </row>
    <row r="959" spans="1:15" x14ac:dyDescent="0.25">
      <c r="A959" t="s">
        <v>44</v>
      </c>
      <c r="B959" t="s">
        <v>45</v>
      </c>
      <c r="C959" t="s">
        <v>422</v>
      </c>
      <c r="D959" t="s">
        <v>25</v>
      </c>
      <c r="E959" t="s">
        <v>19</v>
      </c>
      <c r="F959" t="s">
        <v>51</v>
      </c>
      <c r="G959">
        <v>13746</v>
      </c>
      <c r="H959">
        <v>428</v>
      </c>
      <c r="I959">
        <v>147</v>
      </c>
      <c r="J959">
        <v>52</v>
      </c>
      <c r="K959">
        <v>2992.59</v>
      </c>
      <c r="L959">
        <v>33955.870000000003</v>
      </c>
      <c r="M959">
        <v>29</v>
      </c>
      <c r="N959">
        <v>9</v>
      </c>
      <c r="O959" t="s">
        <v>43</v>
      </c>
    </row>
    <row r="960" spans="1:15" x14ac:dyDescent="0.25">
      <c r="A960" t="s">
        <v>52</v>
      </c>
      <c r="B960" t="s">
        <v>53</v>
      </c>
      <c r="C960" t="s">
        <v>422</v>
      </c>
      <c r="D960" t="s">
        <v>89</v>
      </c>
      <c r="E960" t="s">
        <v>37</v>
      </c>
      <c r="F960" t="s">
        <v>55</v>
      </c>
      <c r="G960">
        <v>21076</v>
      </c>
      <c r="H960">
        <v>1349</v>
      </c>
      <c r="I960">
        <v>724</v>
      </c>
      <c r="J960">
        <v>213</v>
      </c>
      <c r="K960">
        <v>493.01</v>
      </c>
      <c r="L960">
        <v>58760.72</v>
      </c>
      <c r="M960">
        <v>171</v>
      </c>
      <c r="N960">
        <v>9</v>
      </c>
      <c r="O960" t="s">
        <v>23</v>
      </c>
    </row>
    <row r="961" spans="1:15" x14ac:dyDescent="0.25">
      <c r="A961" t="s">
        <v>129</v>
      </c>
      <c r="B961" t="s">
        <v>130</v>
      </c>
      <c r="C961" t="s">
        <v>422</v>
      </c>
      <c r="D961" t="s">
        <v>82</v>
      </c>
      <c r="E961" t="s">
        <v>31</v>
      </c>
      <c r="F961" t="s">
        <v>32</v>
      </c>
      <c r="G961">
        <v>51608</v>
      </c>
      <c r="H961">
        <v>817</v>
      </c>
      <c r="I961">
        <v>448</v>
      </c>
      <c r="J961">
        <v>33</v>
      </c>
      <c r="K961">
        <v>1996.71</v>
      </c>
      <c r="L961">
        <v>6727.82</v>
      </c>
      <c r="M961">
        <v>17</v>
      </c>
      <c r="N961">
        <v>13</v>
      </c>
      <c r="O961" t="s">
        <v>43</v>
      </c>
    </row>
    <row r="962" spans="1:15" x14ac:dyDescent="0.25">
      <c r="A962" t="s">
        <v>98</v>
      </c>
      <c r="B962" t="s">
        <v>99</v>
      </c>
      <c r="C962" t="s">
        <v>221</v>
      </c>
      <c r="D962" t="s">
        <v>68</v>
      </c>
      <c r="E962" t="s">
        <v>42</v>
      </c>
      <c r="F962" t="s">
        <v>20</v>
      </c>
      <c r="G962">
        <v>14940</v>
      </c>
      <c r="H962">
        <v>1478</v>
      </c>
      <c r="I962">
        <v>465</v>
      </c>
      <c r="J962">
        <v>182</v>
      </c>
      <c r="K962">
        <v>575.04</v>
      </c>
      <c r="L962">
        <v>63486.25</v>
      </c>
      <c r="M962">
        <v>160</v>
      </c>
      <c r="N962">
        <v>15</v>
      </c>
      <c r="O962" t="s">
        <v>43</v>
      </c>
    </row>
    <row r="963" spans="1:15" x14ac:dyDescent="0.25">
      <c r="A963" t="s">
        <v>72</v>
      </c>
      <c r="B963" t="s">
        <v>73</v>
      </c>
      <c r="C963" t="s">
        <v>221</v>
      </c>
      <c r="D963" t="s">
        <v>70</v>
      </c>
      <c r="E963" t="s">
        <v>31</v>
      </c>
      <c r="F963" t="s">
        <v>55</v>
      </c>
      <c r="G963">
        <v>64619</v>
      </c>
      <c r="H963">
        <v>1704</v>
      </c>
      <c r="I963">
        <v>632</v>
      </c>
      <c r="J963">
        <v>170</v>
      </c>
      <c r="K963">
        <v>4343.87</v>
      </c>
      <c r="L963">
        <v>40521.32</v>
      </c>
      <c r="M963">
        <v>106</v>
      </c>
      <c r="N963">
        <v>7</v>
      </c>
      <c r="O963" t="s">
        <v>23</v>
      </c>
    </row>
    <row r="964" spans="1:15" x14ac:dyDescent="0.25">
      <c r="A964" t="s">
        <v>72</v>
      </c>
      <c r="B964" t="s">
        <v>73</v>
      </c>
      <c r="C964" t="s">
        <v>221</v>
      </c>
      <c r="D964" t="s">
        <v>70</v>
      </c>
      <c r="E964" t="s">
        <v>31</v>
      </c>
      <c r="F964" t="s">
        <v>32</v>
      </c>
      <c r="G964">
        <v>61533</v>
      </c>
      <c r="H964">
        <v>2102</v>
      </c>
      <c r="I964">
        <v>961</v>
      </c>
      <c r="J964">
        <v>148</v>
      </c>
      <c r="K964">
        <v>3398.34</v>
      </c>
      <c r="L964">
        <v>37993.629999999997</v>
      </c>
      <c r="M964">
        <v>99</v>
      </c>
      <c r="N964">
        <v>23</v>
      </c>
      <c r="O964" t="s">
        <v>21</v>
      </c>
    </row>
    <row r="965" spans="1:15" x14ac:dyDescent="0.25">
      <c r="A965" t="s">
        <v>52</v>
      </c>
      <c r="B965" t="s">
        <v>53</v>
      </c>
      <c r="C965" t="s">
        <v>221</v>
      </c>
      <c r="D965" t="s">
        <v>89</v>
      </c>
      <c r="E965" t="s">
        <v>37</v>
      </c>
      <c r="F965" t="s">
        <v>32</v>
      </c>
      <c r="G965">
        <v>33564</v>
      </c>
      <c r="H965">
        <v>2145</v>
      </c>
      <c r="I965">
        <v>540</v>
      </c>
      <c r="J965">
        <v>231</v>
      </c>
      <c r="K965">
        <v>895.52</v>
      </c>
      <c r="L965">
        <v>57964.79</v>
      </c>
      <c r="M965">
        <v>184</v>
      </c>
      <c r="N965">
        <v>9</v>
      </c>
      <c r="O965" t="s">
        <v>43</v>
      </c>
    </row>
    <row r="966" spans="1:15" x14ac:dyDescent="0.25">
      <c r="A966" t="s">
        <v>60</v>
      </c>
      <c r="B966" t="s">
        <v>61</v>
      </c>
      <c r="C966" t="s">
        <v>278</v>
      </c>
      <c r="D966" t="s">
        <v>70</v>
      </c>
      <c r="E966" t="s">
        <v>64</v>
      </c>
      <c r="F966" t="s">
        <v>55</v>
      </c>
      <c r="G966">
        <v>35927</v>
      </c>
      <c r="H966">
        <v>1481</v>
      </c>
      <c r="I966">
        <v>584</v>
      </c>
      <c r="J966">
        <v>95</v>
      </c>
      <c r="K966">
        <v>3835.73</v>
      </c>
      <c r="L966">
        <v>21948.18</v>
      </c>
      <c r="M966">
        <v>53</v>
      </c>
      <c r="N966">
        <v>16</v>
      </c>
      <c r="O966" t="s">
        <v>21</v>
      </c>
    </row>
    <row r="967" spans="1:15" x14ac:dyDescent="0.25">
      <c r="A967" t="s">
        <v>60</v>
      </c>
      <c r="B967" t="s">
        <v>61</v>
      </c>
      <c r="C967" t="s">
        <v>278</v>
      </c>
      <c r="D967" t="s">
        <v>70</v>
      </c>
      <c r="E967" t="s">
        <v>64</v>
      </c>
      <c r="F967" t="s">
        <v>32</v>
      </c>
      <c r="G967">
        <v>23791</v>
      </c>
      <c r="H967">
        <v>881</v>
      </c>
      <c r="I967">
        <v>323</v>
      </c>
      <c r="J967">
        <v>93</v>
      </c>
      <c r="K967">
        <v>1928.62</v>
      </c>
      <c r="L967">
        <v>23865.200000000001</v>
      </c>
      <c r="M967">
        <v>53</v>
      </c>
      <c r="N967">
        <v>10</v>
      </c>
      <c r="O967" t="s">
        <v>23</v>
      </c>
    </row>
    <row r="968" spans="1:15" x14ac:dyDescent="0.25">
      <c r="A968" t="s">
        <v>38</v>
      </c>
      <c r="B968" t="s">
        <v>39</v>
      </c>
      <c r="C968" t="s">
        <v>278</v>
      </c>
      <c r="D968" t="s">
        <v>106</v>
      </c>
      <c r="E968" t="s">
        <v>42</v>
      </c>
      <c r="F968" t="s">
        <v>51</v>
      </c>
      <c r="G968">
        <v>35401</v>
      </c>
      <c r="H968">
        <v>1361</v>
      </c>
      <c r="I968">
        <v>554</v>
      </c>
      <c r="J968">
        <v>119</v>
      </c>
      <c r="K968">
        <v>3404.53</v>
      </c>
      <c r="L968">
        <v>24900.22</v>
      </c>
      <c r="M968">
        <v>72</v>
      </c>
      <c r="N968">
        <v>18</v>
      </c>
      <c r="O968" t="s">
        <v>23</v>
      </c>
    </row>
    <row r="969" spans="1:15" x14ac:dyDescent="0.25">
      <c r="A969" t="s">
        <v>15</v>
      </c>
      <c r="B969" t="s">
        <v>16</v>
      </c>
      <c r="C969" t="s">
        <v>278</v>
      </c>
      <c r="D969" t="s">
        <v>25</v>
      </c>
      <c r="E969" t="s">
        <v>19</v>
      </c>
      <c r="F969" t="s">
        <v>26</v>
      </c>
      <c r="G969">
        <v>18927</v>
      </c>
      <c r="H969">
        <v>620</v>
      </c>
      <c r="I969">
        <v>179</v>
      </c>
      <c r="J969">
        <v>78</v>
      </c>
      <c r="K969">
        <v>5491.25</v>
      </c>
      <c r="L969">
        <v>43854.11</v>
      </c>
      <c r="M969">
        <v>41</v>
      </c>
      <c r="N969">
        <v>16</v>
      </c>
      <c r="O969" t="s">
        <v>43</v>
      </c>
    </row>
    <row r="970" spans="1:15" x14ac:dyDescent="0.25">
      <c r="A970" t="s">
        <v>27</v>
      </c>
      <c r="B970" t="s">
        <v>28</v>
      </c>
      <c r="C970" t="s">
        <v>278</v>
      </c>
      <c r="D970" t="s">
        <v>89</v>
      </c>
      <c r="E970" t="s">
        <v>31</v>
      </c>
      <c r="F970" t="s">
        <v>32</v>
      </c>
      <c r="G970">
        <v>43760</v>
      </c>
      <c r="H970">
        <v>2855</v>
      </c>
      <c r="I970">
        <v>1455</v>
      </c>
      <c r="J970">
        <v>410</v>
      </c>
      <c r="K970">
        <v>1575.35</v>
      </c>
      <c r="L970">
        <v>130818.33</v>
      </c>
      <c r="M970">
        <v>269</v>
      </c>
      <c r="N970">
        <v>12</v>
      </c>
      <c r="O970" t="s">
        <v>23</v>
      </c>
    </row>
    <row r="971" spans="1:15" x14ac:dyDescent="0.25">
      <c r="A971" t="s">
        <v>27</v>
      </c>
      <c r="B971" t="s">
        <v>28</v>
      </c>
      <c r="C971" t="s">
        <v>278</v>
      </c>
      <c r="D971" t="s">
        <v>89</v>
      </c>
      <c r="E971" t="s">
        <v>31</v>
      </c>
      <c r="F971" t="s">
        <v>32</v>
      </c>
      <c r="G971">
        <v>46909</v>
      </c>
      <c r="H971">
        <v>2382</v>
      </c>
      <c r="I971">
        <v>874</v>
      </c>
      <c r="J971">
        <v>285</v>
      </c>
      <c r="K971">
        <v>996.53</v>
      </c>
      <c r="L971">
        <v>95775.79</v>
      </c>
      <c r="M971">
        <v>241</v>
      </c>
      <c r="N971">
        <v>19</v>
      </c>
      <c r="O971" t="s">
        <v>23</v>
      </c>
    </row>
    <row r="972" spans="1:15" x14ac:dyDescent="0.25">
      <c r="A972" t="s">
        <v>52</v>
      </c>
      <c r="B972" t="s">
        <v>53</v>
      </c>
      <c r="C972" t="s">
        <v>278</v>
      </c>
      <c r="D972" t="s">
        <v>89</v>
      </c>
      <c r="E972" t="s">
        <v>37</v>
      </c>
      <c r="F972" t="s">
        <v>20</v>
      </c>
      <c r="G972">
        <v>33753</v>
      </c>
      <c r="H972">
        <v>2080</v>
      </c>
      <c r="I972">
        <v>599</v>
      </c>
      <c r="J972">
        <v>314</v>
      </c>
      <c r="K972">
        <v>946.16</v>
      </c>
      <c r="L972">
        <v>85308.5</v>
      </c>
      <c r="M972">
        <v>220</v>
      </c>
      <c r="N972">
        <v>26</v>
      </c>
      <c r="O972" t="s">
        <v>21</v>
      </c>
    </row>
    <row r="973" spans="1:15" x14ac:dyDescent="0.25">
      <c r="A973" t="s">
        <v>76</v>
      </c>
      <c r="B973" t="s">
        <v>77</v>
      </c>
      <c r="C973" t="s">
        <v>278</v>
      </c>
      <c r="D973" t="s">
        <v>82</v>
      </c>
      <c r="E973" t="s">
        <v>42</v>
      </c>
      <c r="F973" t="s">
        <v>26</v>
      </c>
      <c r="G973">
        <v>87917</v>
      </c>
      <c r="H973">
        <v>1861</v>
      </c>
      <c r="I973">
        <v>1022</v>
      </c>
      <c r="J973">
        <v>65</v>
      </c>
      <c r="K973">
        <v>3615.16</v>
      </c>
      <c r="L973">
        <v>14434.89</v>
      </c>
      <c r="M973">
        <v>39</v>
      </c>
      <c r="N973">
        <v>17</v>
      </c>
      <c r="O973" t="s">
        <v>23</v>
      </c>
    </row>
    <row r="974" spans="1:15" x14ac:dyDescent="0.25">
      <c r="A974" t="s">
        <v>178</v>
      </c>
      <c r="B974" t="s">
        <v>179</v>
      </c>
      <c r="C974" t="s">
        <v>608</v>
      </c>
      <c r="D974" t="s">
        <v>95</v>
      </c>
      <c r="E974" t="s">
        <v>64</v>
      </c>
      <c r="F974" t="s">
        <v>55</v>
      </c>
      <c r="G974">
        <v>38924</v>
      </c>
      <c r="H974">
        <v>569</v>
      </c>
      <c r="I974">
        <v>153</v>
      </c>
      <c r="J974">
        <v>15</v>
      </c>
      <c r="K974">
        <v>1448.87</v>
      </c>
      <c r="L974">
        <v>2435.0500000000002</v>
      </c>
      <c r="M974">
        <v>7</v>
      </c>
      <c r="N974">
        <v>19</v>
      </c>
      <c r="O974" t="s">
        <v>21</v>
      </c>
    </row>
    <row r="975" spans="1:15" x14ac:dyDescent="0.25">
      <c r="A975" t="s">
        <v>15</v>
      </c>
      <c r="B975" t="s">
        <v>16</v>
      </c>
      <c r="C975" t="s">
        <v>608</v>
      </c>
      <c r="D975" t="s">
        <v>25</v>
      </c>
      <c r="E975" t="s">
        <v>19</v>
      </c>
      <c r="F975" t="s">
        <v>20</v>
      </c>
      <c r="G975">
        <v>17938</v>
      </c>
      <c r="H975">
        <v>332</v>
      </c>
      <c r="I975">
        <v>105</v>
      </c>
      <c r="J975">
        <v>32</v>
      </c>
      <c r="K975">
        <v>3589.04</v>
      </c>
      <c r="L975">
        <v>18186.84</v>
      </c>
      <c r="M975">
        <v>15</v>
      </c>
      <c r="N975">
        <v>25</v>
      </c>
      <c r="O975" t="s">
        <v>21</v>
      </c>
    </row>
    <row r="976" spans="1:15" x14ac:dyDescent="0.25">
      <c r="A976" t="s">
        <v>129</v>
      </c>
      <c r="B976" t="s">
        <v>130</v>
      </c>
      <c r="C976" t="s">
        <v>608</v>
      </c>
      <c r="D976" t="s">
        <v>82</v>
      </c>
      <c r="E976" t="s">
        <v>31</v>
      </c>
      <c r="F976" t="s">
        <v>55</v>
      </c>
      <c r="G976">
        <v>39164</v>
      </c>
      <c r="H976">
        <v>700</v>
      </c>
      <c r="I976">
        <v>194</v>
      </c>
      <c r="J976">
        <v>31</v>
      </c>
      <c r="K976">
        <v>999.26</v>
      </c>
      <c r="L976">
        <v>4765.92</v>
      </c>
      <c r="M976">
        <v>15</v>
      </c>
      <c r="N976">
        <v>16</v>
      </c>
      <c r="O976" t="s">
        <v>43</v>
      </c>
    </row>
    <row r="977" spans="1:15" x14ac:dyDescent="0.25">
      <c r="A977" t="s">
        <v>76</v>
      </c>
      <c r="B977" t="s">
        <v>77</v>
      </c>
      <c r="C977" t="s">
        <v>608</v>
      </c>
      <c r="D977" t="s">
        <v>82</v>
      </c>
      <c r="E977" t="s">
        <v>42</v>
      </c>
      <c r="F977" t="s">
        <v>32</v>
      </c>
      <c r="G977">
        <v>29888</v>
      </c>
      <c r="H977">
        <v>371</v>
      </c>
      <c r="I977">
        <v>164</v>
      </c>
      <c r="J977">
        <v>25</v>
      </c>
      <c r="K977">
        <v>498.85</v>
      </c>
      <c r="L977">
        <v>4769.68</v>
      </c>
      <c r="M977">
        <v>15</v>
      </c>
      <c r="N977">
        <v>18</v>
      </c>
      <c r="O977" t="s">
        <v>43</v>
      </c>
    </row>
    <row r="978" spans="1:15" x14ac:dyDescent="0.25">
      <c r="A978" t="s">
        <v>92</v>
      </c>
      <c r="B978" t="s">
        <v>93</v>
      </c>
      <c r="C978" t="s">
        <v>425</v>
      </c>
      <c r="D978" t="s">
        <v>95</v>
      </c>
      <c r="E978" t="s">
        <v>31</v>
      </c>
      <c r="F978" t="s">
        <v>32</v>
      </c>
      <c r="G978">
        <v>25731</v>
      </c>
      <c r="H978">
        <v>223</v>
      </c>
      <c r="I978">
        <v>67</v>
      </c>
      <c r="J978">
        <v>4</v>
      </c>
      <c r="K978">
        <v>438.28</v>
      </c>
      <c r="L978">
        <v>530.24</v>
      </c>
      <c r="M978">
        <v>2</v>
      </c>
      <c r="N978">
        <v>11</v>
      </c>
      <c r="O978" t="s">
        <v>43</v>
      </c>
    </row>
    <row r="979" spans="1:15" x14ac:dyDescent="0.25">
      <c r="A979" t="s">
        <v>178</v>
      </c>
      <c r="B979" t="s">
        <v>179</v>
      </c>
      <c r="C979" t="s">
        <v>425</v>
      </c>
      <c r="D979" t="s">
        <v>95</v>
      </c>
      <c r="E979" t="s">
        <v>64</v>
      </c>
      <c r="F979" t="s">
        <v>20</v>
      </c>
      <c r="G979">
        <v>62894</v>
      </c>
      <c r="H979">
        <v>738</v>
      </c>
      <c r="I979">
        <v>244</v>
      </c>
      <c r="J979">
        <v>21</v>
      </c>
      <c r="K979">
        <v>2336.65</v>
      </c>
      <c r="L979">
        <v>3055.29</v>
      </c>
      <c r="M979">
        <v>10</v>
      </c>
      <c r="N979">
        <v>27</v>
      </c>
      <c r="O979" t="s">
        <v>43</v>
      </c>
    </row>
    <row r="980" spans="1:15" x14ac:dyDescent="0.25">
      <c r="A980" t="s">
        <v>60</v>
      </c>
      <c r="B980" t="s">
        <v>61</v>
      </c>
      <c r="C980" t="s">
        <v>425</v>
      </c>
      <c r="D980" t="s">
        <v>70</v>
      </c>
      <c r="E980" t="s">
        <v>64</v>
      </c>
      <c r="F980" t="s">
        <v>20</v>
      </c>
      <c r="G980">
        <v>43474</v>
      </c>
      <c r="H980">
        <v>1212</v>
      </c>
      <c r="I980">
        <v>481</v>
      </c>
      <c r="J980">
        <v>76</v>
      </c>
      <c r="K980">
        <v>3079.58</v>
      </c>
      <c r="L980">
        <v>18742.2</v>
      </c>
      <c r="M980">
        <v>51</v>
      </c>
      <c r="N980">
        <v>9</v>
      </c>
      <c r="O980" t="s">
        <v>23</v>
      </c>
    </row>
    <row r="981" spans="1:15" x14ac:dyDescent="0.25">
      <c r="A981" t="s">
        <v>72</v>
      </c>
      <c r="B981" t="s">
        <v>73</v>
      </c>
      <c r="C981" t="s">
        <v>425</v>
      </c>
      <c r="D981" t="s">
        <v>70</v>
      </c>
      <c r="E981" t="s">
        <v>31</v>
      </c>
      <c r="F981" t="s">
        <v>32</v>
      </c>
      <c r="G981">
        <v>52285</v>
      </c>
      <c r="H981">
        <v>2527</v>
      </c>
      <c r="I981">
        <v>1094</v>
      </c>
      <c r="J981">
        <v>252</v>
      </c>
      <c r="K981">
        <v>6638.23</v>
      </c>
      <c r="L981">
        <v>63771.3</v>
      </c>
      <c r="M981">
        <v>178</v>
      </c>
      <c r="N981">
        <v>30</v>
      </c>
      <c r="O981" t="s">
        <v>43</v>
      </c>
    </row>
    <row r="982" spans="1:15" x14ac:dyDescent="0.25">
      <c r="A982" t="s">
        <v>113</v>
      </c>
      <c r="B982" t="s">
        <v>114</v>
      </c>
      <c r="C982" t="s">
        <v>425</v>
      </c>
      <c r="D982" t="s">
        <v>170</v>
      </c>
      <c r="E982" t="s">
        <v>19</v>
      </c>
      <c r="F982" t="s">
        <v>55</v>
      </c>
      <c r="G982">
        <v>11502</v>
      </c>
      <c r="H982">
        <v>666</v>
      </c>
      <c r="I982">
        <v>252</v>
      </c>
      <c r="J982">
        <v>64</v>
      </c>
      <c r="K982">
        <v>2978.49</v>
      </c>
      <c r="L982">
        <v>20727.79</v>
      </c>
      <c r="M982">
        <v>47</v>
      </c>
      <c r="N982">
        <v>12</v>
      </c>
      <c r="O982" t="s">
        <v>23</v>
      </c>
    </row>
    <row r="983" spans="1:15" x14ac:dyDescent="0.25">
      <c r="A983" t="s">
        <v>47</v>
      </c>
      <c r="B983" t="s">
        <v>48</v>
      </c>
      <c r="C983" t="s">
        <v>425</v>
      </c>
      <c r="D983" t="s">
        <v>106</v>
      </c>
      <c r="E983" t="s">
        <v>37</v>
      </c>
      <c r="F983" t="s">
        <v>51</v>
      </c>
      <c r="G983">
        <v>15353</v>
      </c>
      <c r="H983">
        <v>802</v>
      </c>
      <c r="I983">
        <v>322</v>
      </c>
      <c r="J983">
        <v>49</v>
      </c>
      <c r="K983">
        <v>1916.91</v>
      </c>
      <c r="L983">
        <v>8834.82</v>
      </c>
      <c r="M983">
        <v>33</v>
      </c>
      <c r="N983">
        <v>7</v>
      </c>
      <c r="O983" t="s">
        <v>21</v>
      </c>
    </row>
    <row r="984" spans="1:15" x14ac:dyDescent="0.25">
      <c r="A984" t="s">
        <v>47</v>
      </c>
      <c r="B984" t="s">
        <v>48</v>
      </c>
      <c r="C984" t="s">
        <v>425</v>
      </c>
      <c r="D984" t="s">
        <v>106</v>
      </c>
      <c r="E984" t="s">
        <v>37</v>
      </c>
      <c r="F984" t="s">
        <v>32</v>
      </c>
      <c r="G984">
        <v>45443</v>
      </c>
      <c r="H984">
        <v>2396</v>
      </c>
      <c r="I984">
        <v>953</v>
      </c>
      <c r="J984">
        <v>164</v>
      </c>
      <c r="K984">
        <v>6271.84</v>
      </c>
      <c r="L984">
        <v>27432.78</v>
      </c>
      <c r="M984">
        <v>91</v>
      </c>
      <c r="N984">
        <v>13</v>
      </c>
      <c r="O984" t="s">
        <v>21</v>
      </c>
    </row>
    <row r="985" spans="1:15" x14ac:dyDescent="0.25">
      <c r="A985" t="s">
        <v>15</v>
      </c>
      <c r="B985" t="s">
        <v>16</v>
      </c>
      <c r="C985" t="s">
        <v>425</v>
      </c>
      <c r="D985" t="s">
        <v>25</v>
      </c>
      <c r="E985" t="s">
        <v>19</v>
      </c>
      <c r="F985" t="s">
        <v>20</v>
      </c>
      <c r="G985">
        <v>11546</v>
      </c>
      <c r="H985">
        <v>247</v>
      </c>
      <c r="I985">
        <v>79</v>
      </c>
      <c r="J985">
        <v>30</v>
      </c>
      <c r="K985">
        <v>1843.83</v>
      </c>
      <c r="L985">
        <v>15363.07</v>
      </c>
      <c r="M985">
        <v>15</v>
      </c>
      <c r="N985">
        <v>29</v>
      </c>
      <c r="O985" t="s">
        <v>43</v>
      </c>
    </row>
    <row r="986" spans="1:15" x14ac:dyDescent="0.25">
      <c r="A986" t="s">
        <v>27</v>
      </c>
      <c r="B986" t="s">
        <v>28</v>
      </c>
      <c r="C986" t="s">
        <v>425</v>
      </c>
      <c r="D986" t="s">
        <v>89</v>
      </c>
      <c r="E986" t="s">
        <v>31</v>
      </c>
      <c r="F986" t="s">
        <v>26</v>
      </c>
      <c r="G986">
        <v>42635</v>
      </c>
      <c r="H986">
        <v>1753</v>
      </c>
      <c r="I986">
        <v>942</v>
      </c>
      <c r="J986">
        <v>258</v>
      </c>
      <c r="K986">
        <v>360.81</v>
      </c>
      <c r="L986">
        <v>94323.02</v>
      </c>
      <c r="M986">
        <v>170</v>
      </c>
      <c r="N986">
        <v>7</v>
      </c>
      <c r="O986" t="s">
        <v>43</v>
      </c>
    </row>
    <row r="987" spans="1:15" x14ac:dyDescent="0.25">
      <c r="A987" t="s">
        <v>178</v>
      </c>
      <c r="B987" t="s">
        <v>179</v>
      </c>
      <c r="C987" t="s">
        <v>450</v>
      </c>
      <c r="D987" t="s">
        <v>95</v>
      </c>
      <c r="E987" t="s">
        <v>64</v>
      </c>
      <c r="F987" t="s">
        <v>26</v>
      </c>
      <c r="G987">
        <v>50042</v>
      </c>
      <c r="H987">
        <v>382</v>
      </c>
      <c r="I987">
        <v>200</v>
      </c>
      <c r="J987">
        <v>11</v>
      </c>
      <c r="K987">
        <v>878.37</v>
      </c>
      <c r="L987">
        <v>1347.28</v>
      </c>
      <c r="M987">
        <v>4</v>
      </c>
      <c r="N987">
        <v>13</v>
      </c>
      <c r="O987" t="s">
        <v>23</v>
      </c>
    </row>
    <row r="988" spans="1:15" x14ac:dyDescent="0.25">
      <c r="A988" t="s">
        <v>65</v>
      </c>
      <c r="B988" t="s">
        <v>66</v>
      </c>
      <c r="C988" t="s">
        <v>450</v>
      </c>
      <c r="D988" t="s">
        <v>68</v>
      </c>
      <c r="E988" t="s">
        <v>37</v>
      </c>
      <c r="F988" t="s">
        <v>20</v>
      </c>
      <c r="G988">
        <v>27255</v>
      </c>
      <c r="H988">
        <v>3583</v>
      </c>
      <c r="I988">
        <v>1103</v>
      </c>
      <c r="J988">
        <v>452</v>
      </c>
      <c r="K988">
        <v>1256.93</v>
      </c>
      <c r="L988">
        <v>115979.16</v>
      </c>
      <c r="M988">
        <v>359</v>
      </c>
      <c r="N988">
        <v>8</v>
      </c>
      <c r="O988" t="s">
        <v>21</v>
      </c>
    </row>
    <row r="989" spans="1:15" x14ac:dyDescent="0.25">
      <c r="A989" t="s">
        <v>65</v>
      </c>
      <c r="B989" t="s">
        <v>66</v>
      </c>
      <c r="C989" t="s">
        <v>450</v>
      </c>
      <c r="D989" t="s">
        <v>68</v>
      </c>
      <c r="E989" t="s">
        <v>37</v>
      </c>
      <c r="F989" t="s">
        <v>32</v>
      </c>
      <c r="G989">
        <v>28251</v>
      </c>
      <c r="H989">
        <v>2315</v>
      </c>
      <c r="I989">
        <v>782</v>
      </c>
      <c r="J989">
        <v>489</v>
      </c>
      <c r="K989">
        <v>1404.28</v>
      </c>
      <c r="L989">
        <v>128160.92</v>
      </c>
      <c r="M989">
        <v>410</v>
      </c>
      <c r="N989">
        <v>13</v>
      </c>
      <c r="O989" t="s">
        <v>23</v>
      </c>
    </row>
    <row r="990" spans="1:15" x14ac:dyDescent="0.25">
      <c r="A990" t="s">
        <v>33</v>
      </c>
      <c r="B990" t="s">
        <v>34</v>
      </c>
      <c r="C990" t="s">
        <v>450</v>
      </c>
      <c r="D990" t="s">
        <v>170</v>
      </c>
      <c r="E990" t="s">
        <v>37</v>
      </c>
      <c r="F990" t="s">
        <v>32</v>
      </c>
      <c r="G990">
        <v>25979</v>
      </c>
      <c r="H990">
        <v>1656</v>
      </c>
      <c r="I990">
        <v>605</v>
      </c>
      <c r="J990">
        <v>164</v>
      </c>
      <c r="K990">
        <v>6400.61</v>
      </c>
      <c r="L990">
        <v>55607.68</v>
      </c>
      <c r="M990">
        <v>137</v>
      </c>
      <c r="N990">
        <v>26</v>
      </c>
      <c r="O990" t="s">
        <v>43</v>
      </c>
    </row>
    <row r="991" spans="1:15" x14ac:dyDescent="0.25">
      <c r="A991" t="s">
        <v>113</v>
      </c>
      <c r="B991" t="s">
        <v>114</v>
      </c>
      <c r="C991" t="s">
        <v>450</v>
      </c>
      <c r="D991" t="s">
        <v>170</v>
      </c>
      <c r="E991" t="s">
        <v>19</v>
      </c>
      <c r="F991" t="s">
        <v>20</v>
      </c>
      <c r="G991">
        <v>15322</v>
      </c>
      <c r="H991">
        <v>548</v>
      </c>
      <c r="I991">
        <v>152</v>
      </c>
      <c r="J991">
        <v>57</v>
      </c>
      <c r="K991">
        <v>1955.06</v>
      </c>
      <c r="L991">
        <v>15002.25</v>
      </c>
      <c r="M991">
        <v>39</v>
      </c>
      <c r="N991">
        <v>8</v>
      </c>
      <c r="O991" t="s">
        <v>43</v>
      </c>
    </row>
    <row r="992" spans="1:15" x14ac:dyDescent="0.25">
      <c r="A992" t="s">
        <v>47</v>
      </c>
      <c r="B992" t="s">
        <v>48</v>
      </c>
      <c r="C992" t="s">
        <v>450</v>
      </c>
      <c r="D992" t="s">
        <v>106</v>
      </c>
      <c r="E992" t="s">
        <v>37</v>
      </c>
      <c r="F992" t="s">
        <v>32</v>
      </c>
      <c r="G992">
        <v>37064</v>
      </c>
      <c r="H992">
        <v>1671</v>
      </c>
      <c r="I992">
        <v>481</v>
      </c>
      <c r="J992">
        <v>166</v>
      </c>
      <c r="K992">
        <v>4356.68</v>
      </c>
      <c r="L992">
        <v>26642.240000000002</v>
      </c>
      <c r="M992">
        <v>90</v>
      </c>
      <c r="N992">
        <v>19</v>
      </c>
      <c r="O992" t="s">
        <v>21</v>
      </c>
    </row>
    <row r="993" spans="1:15" x14ac:dyDescent="0.25">
      <c r="A993" t="s">
        <v>47</v>
      </c>
      <c r="B993" t="s">
        <v>48</v>
      </c>
      <c r="C993" t="s">
        <v>450</v>
      </c>
      <c r="D993" t="s">
        <v>106</v>
      </c>
      <c r="E993" t="s">
        <v>37</v>
      </c>
      <c r="F993" t="s">
        <v>26</v>
      </c>
      <c r="G993">
        <v>15664</v>
      </c>
      <c r="H993">
        <v>769</v>
      </c>
      <c r="I993">
        <v>408</v>
      </c>
      <c r="J993">
        <v>60</v>
      </c>
      <c r="K993">
        <v>2623.26</v>
      </c>
      <c r="L993">
        <v>15495.99</v>
      </c>
      <c r="M993">
        <v>34</v>
      </c>
      <c r="N993">
        <v>30</v>
      </c>
      <c r="O993" t="s">
        <v>21</v>
      </c>
    </row>
    <row r="994" spans="1:15" x14ac:dyDescent="0.25">
      <c r="A994" t="s">
        <v>52</v>
      </c>
      <c r="B994" t="s">
        <v>53</v>
      </c>
      <c r="C994" t="s">
        <v>450</v>
      </c>
      <c r="D994" t="s">
        <v>89</v>
      </c>
      <c r="E994" t="s">
        <v>37</v>
      </c>
      <c r="F994" t="s">
        <v>32</v>
      </c>
      <c r="G994">
        <v>16300</v>
      </c>
      <c r="H994">
        <v>967</v>
      </c>
      <c r="I994">
        <v>278</v>
      </c>
      <c r="J994">
        <v>134</v>
      </c>
      <c r="K994">
        <v>451.86</v>
      </c>
      <c r="L994">
        <v>38897.17</v>
      </c>
      <c r="M994">
        <v>99</v>
      </c>
      <c r="N994">
        <v>28</v>
      </c>
      <c r="O994" t="s">
        <v>43</v>
      </c>
    </row>
    <row r="995" spans="1:15" x14ac:dyDescent="0.25">
      <c r="A995" t="s">
        <v>178</v>
      </c>
      <c r="B995" t="s">
        <v>179</v>
      </c>
      <c r="C995" t="s">
        <v>345</v>
      </c>
      <c r="D995" t="s">
        <v>95</v>
      </c>
      <c r="E995" t="s">
        <v>64</v>
      </c>
      <c r="F995" t="s">
        <v>51</v>
      </c>
      <c r="G995">
        <v>31722</v>
      </c>
      <c r="H995">
        <v>202</v>
      </c>
      <c r="I995">
        <v>73</v>
      </c>
      <c r="J995">
        <v>3</v>
      </c>
      <c r="K995">
        <v>764.92</v>
      </c>
      <c r="L995">
        <v>552.96</v>
      </c>
      <c r="M995">
        <v>1</v>
      </c>
      <c r="N995">
        <v>28</v>
      </c>
      <c r="O995" t="s">
        <v>23</v>
      </c>
    </row>
    <row r="996" spans="1:15" x14ac:dyDescent="0.25">
      <c r="A996" t="s">
        <v>65</v>
      </c>
      <c r="B996" t="s">
        <v>66</v>
      </c>
      <c r="C996" t="s">
        <v>345</v>
      </c>
      <c r="D996" t="s">
        <v>68</v>
      </c>
      <c r="E996" t="s">
        <v>37</v>
      </c>
      <c r="F996" t="s">
        <v>26</v>
      </c>
      <c r="G996">
        <v>12370</v>
      </c>
      <c r="H996">
        <v>1076</v>
      </c>
      <c r="I996">
        <v>426</v>
      </c>
      <c r="J996">
        <v>195</v>
      </c>
      <c r="K996">
        <v>778.68</v>
      </c>
      <c r="L996">
        <v>66295.92</v>
      </c>
      <c r="M996">
        <v>137</v>
      </c>
      <c r="N996">
        <v>8</v>
      </c>
      <c r="O996" t="s">
        <v>23</v>
      </c>
    </row>
    <row r="997" spans="1:15" x14ac:dyDescent="0.25">
      <c r="A997" t="s">
        <v>65</v>
      </c>
      <c r="B997" t="s">
        <v>66</v>
      </c>
      <c r="C997" t="s">
        <v>345</v>
      </c>
      <c r="D997" t="s">
        <v>68</v>
      </c>
      <c r="E997" t="s">
        <v>37</v>
      </c>
      <c r="F997" t="s">
        <v>32</v>
      </c>
      <c r="G997">
        <v>13684</v>
      </c>
      <c r="H997">
        <v>1279</v>
      </c>
      <c r="I997">
        <v>566</v>
      </c>
      <c r="J997">
        <v>263</v>
      </c>
      <c r="K997">
        <v>799.61</v>
      </c>
      <c r="L997">
        <v>92903.83</v>
      </c>
      <c r="M997">
        <v>207</v>
      </c>
      <c r="N997">
        <v>20</v>
      </c>
      <c r="O997" t="s">
        <v>43</v>
      </c>
    </row>
    <row r="998" spans="1:15" x14ac:dyDescent="0.25">
      <c r="A998" t="s">
        <v>65</v>
      </c>
      <c r="B998" t="s">
        <v>66</v>
      </c>
      <c r="C998" t="s">
        <v>345</v>
      </c>
      <c r="D998" t="s">
        <v>68</v>
      </c>
      <c r="E998" t="s">
        <v>37</v>
      </c>
      <c r="F998" t="s">
        <v>20</v>
      </c>
      <c r="G998">
        <v>11965</v>
      </c>
      <c r="H998">
        <v>977</v>
      </c>
      <c r="I998">
        <v>404</v>
      </c>
      <c r="J998">
        <v>135</v>
      </c>
      <c r="K998">
        <v>335.3</v>
      </c>
      <c r="L998">
        <v>31775.360000000001</v>
      </c>
      <c r="M998">
        <v>112</v>
      </c>
      <c r="N998">
        <v>11</v>
      </c>
      <c r="O998" t="s">
        <v>21</v>
      </c>
    </row>
    <row r="999" spans="1:15" x14ac:dyDescent="0.25">
      <c r="A999" t="s">
        <v>47</v>
      </c>
      <c r="B999" t="s">
        <v>48</v>
      </c>
      <c r="C999" t="s">
        <v>345</v>
      </c>
      <c r="D999" t="s">
        <v>106</v>
      </c>
      <c r="E999" t="s">
        <v>37</v>
      </c>
      <c r="F999" t="s">
        <v>51</v>
      </c>
      <c r="G999">
        <v>53297</v>
      </c>
      <c r="H999">
        <v>2897</v>
      </c>
      <c r="I999">
        <v>1509</v>
      </c>
      <c r="J999">
        <v>183</v>
      </c>
      <c r="K999">
        <v>8394.1299999999992</v>
      </c>
      <c r="L999">
        <v>39531.379999999997</v>
      </c>
      <c r="M999">
        <v>96</v>
      </c>
      <c r="N999">
        <v>27</v>
      </c>
      <c r="O999" t="s">
        <v>23</v>
      </c>
    </row>
    <row r="1000" spans="1:15" x14ac:dyDescent="0.25">
      <c r="A1000" t="s">
        <v>15</v>
      </c>
      <c r="B1000" t="s">
        <v>16</v>
      </c>
      <c r="C1000" t="s">
        <v>345</v>
      </c>
      <c r="D1000" t="s">
        <v>25</v>
      </c>
      <c r="E1000" t="s">
        <v>19</v>
      </c>
      <c r="F1000" t="s">
        <v>55</v>
      </c>
      <c r="G1000">
        <v>20835</v>
      </c>
      <c r="H1000">
        <v>661</v>
      </c>
      <c r="I1000">
        <v>333</v>
      </c>
      <c r="J1000">
        <v>68</v>
      </c>
      <c r="K1000">
        <v>5336.01</v>
      </c>
      <c r="L1000">
        <v>42188.95</v>
      </c>
      <c r="M1000">
        <v>34</v>
      </c>
      <c r="N1000">
        <v>26</v>
      </c>
      <c r="O1000" t="s">
        <v>43</v>
      </c>
    </row>
    <row r="1001" spans="1:15" x14ac:dyDescent="0.25">
      <c r="A1001" t="s">
        <v>129</v>
      </c>
      <c r="B1001" t="s">
        <v>130</v>
      </c>
      <c r="C1001" t="s">
        <v>345</v>
      </c>
      <c r="D1001" t="s">
        <v>82</v>
      </c>
      <c r="E1001" t="s">
        <v>31</v>
      </c>
      <c r="F1001" t="s">
        <v>26</v>
      </c>
      <c r="G1001">
        <v>53409</v>
      </c>
      <c r="H1001">
        <v>1035</v>
      </c>
      <c r="I1001">
        <v>531</v>
      </c>
      <c r="J1001">
        <v>65</v>
      </c>
      <c r="K1001">
        <v>2391.37</v>
      </c>
      <c r="L1001">
        <v>15562.53</v>
      </c>
      <c r="M1001">
        <v>36</v>
      </c>
      <c r="N1001">
        <v>29</v>
      </c>
      <c r="O1001" t="s">
        <v>43</v>
      </c>
    </row>
    <row r="1002" spans="1:15" x14ac:dyDescent="0.25">
      <c r="A1002" t="s">
        <v>92</v>
      </c>
      <c r="B1002" t="s">
        <v>93</v>
      </c>
      <c r="C1002" t="s">
        <v>231</v>
      </c>
      <c r="D1002" t="s">
        <v>95</v>
      </c>
      <c r="E1002" t="s">
        <v>31</v>
      </c>
      <c r="F1002" t="s">
        <v>51</v>
      </c>
      <c r="G1002">
        <v>62898</v>
      </c>
      <c r="H1002">
        <v>948</v>
      </c>
      <c r="I1002">
        <v>449</v>
      </c>
      <c r="J1002">
        <v>29</v>
      </c>
      <c r="K1002">
        <v>3526.11</v>
      </c>
      <c r="L1002">
        <v>3843.7</v>
      </c>
      <c r="M1002">
        <v>15</v>
      </c>
      <c r="N1002">
        <v>23</v>
      </c>
      <c r="O1002" t="s">
        <v>43</v>
      </c>
    </row>
    <row r="1003" spans="1:15" x14ac:dyDescent="0.25">
      <c r="A1003" t="s">
        <v>98</v>
      </c>
      <c r="B1003" t="s">
        <v>99</v>
      </c>
      <c r="C1003" t="s">
        <v>231</v>
      </c>
      <c r="D1003" t="s">
        <v>68</v>
      </c>
      <c r="E1003" t="s">
        <v>42</v>
      </c>
      <c r="F1003" t="s">
        <v>26</v>
      </c>
      <c r="G1003">
        <v>29648</v>
      </c>
      <c r="H1003">
        <v>4017</v>
      </c>
      <c r="I1003">
        <v>2190</v>
      </c>
      <c r="J1003">
        <v>501</v>
      </c>
      <c r="K1003">
        <v>2315.15</v>
      </c>
      <c r="L1003">
        <v>145579.87</v>
      </c>
      <c r="M1003">
        <v>405</v>
      </c>
      <c r="N1003">
        <v>11</v>
      </c>
      <c r="O1003" t="s">
        <v>21</v>
      </c>
    </row>
    <row r="1004" spans="1:15" x14ac:dyDescent="0.25">
      <c r="A1004" t="s">
        <v>65</v>
      </c>
      <c r="B1004" t="s">
        <v>66</v>
      </c>
      <c r="C1004" t="s">
        <v>231</v>
      </c>
      <c r="D1004" t="s">
        <v>68</v>
      </c>
      <c r="E1004" t="s">
        <v>37</v>
      </c>
      <c r="F1004" t="s">
        <v>32</v>
      </c>
      <c r="G1004">
        <v>18448</v>
      </c>
      <c r="H1004">
        <v>2376</v>
      </c>
      <c r="I1004">
        <v>1037</v>
      </c>
      <c r="J1004">
        <v>297</v>
      </c>
      <c r="K1004">
        <v>1310.89</v>
      </c>
      <c r="L1004">
        <v>107536.74</v>
      </c>
      <c r="M1004">
        <v>249</v>
      </c>
      <c r="N1004">
        <v>15</v>
      </c>
      <c r="O1004" t="s">
        <v>21</v>
      </c>
    </row>
    <row r="1005" spans="1:15" x14ac:dyDescent="0.25">
      <c r="A1005" t="s">
        <v>60</v>
      </c>
      <c r="B1005" t="s">
        <v>61</v>
      </c>
      <c r="C1005" t="s">
        <v>231</v>
      </c>
      <c r="D1005" t="s">
        <v>70</v>
      </c>
      <c r="E1005" t="s">
        <v>64</v>
      </c>
      <c r="F1005" t="s">
        <v>26</v>
      </c>
      <c r="G1005">
        <v>53478</v>
      </c>
      <c r="H1005">
        <v>1845</v>
      </c>
      <c r="I1005">
        <v>496</v>
      </c>
      <c r="J1005">
        <v>149</v>
      </c>
      <c r="K1005">
        <v>5762.92</v>
      </c>
      <c r="L1005">
        <v>27002.01</v>
      </c>
      <c r="M1005">
        <v>83</v>
      </c>
      <c r="N1005">
        <v>22</v>
      </c>
      <c r="O1005" t="s">
        <v>23</v>
      </c>
    </row>
    <row r="1006" spans="1:15" x14ac:dyDescent="0.25">
      <c r="A1006" t="s">
        <v>60</v>
      </c>
      <c r="B1006" t="s">
        <v>61</v>
      </c>
      <c r="C1006" t="s">
        <v>231</v>
      </c>
      <c r="D1006" t="s">
        <v>70</v>
      </c>
      <c r="E1006" t="s">
        <v>64</v>
      </c>
      <c r="F1006" t="s">
        <v>55</v>
      </c>
      <c r="G1006">
        <v>32747</v>
      </c>
      <c r="H1006">
        <v>980</v>
      </c>
      <c r="I1006">
        <v>332</v>
      </c>
      <c r="J1006">
        <v>76</v>
      </c>
      <c r="K1006">
        <v>2874.23</v>
      </c>
      <c r="L1006">
        <v>16578.13</v>
      </c>
      <c r="M1006">
        <v>52</v>
      </c>
      <c r="N1006">
        <v>21</v>
      </c>
      <c r="O1006" t="s">
        <v>23</v>
      </c>
    </row>
    <row r="1007" spans="1:15" x14ac:dyDescent="0.25">
      <c r="A1007" t="s">
        <v>72</v>
      </c>
      <c r="B1007" t="s">
        <v>73</v>
      </c>
      <c r="C1007" t="s">
        <v>231</v>
      </c>
      <c r="D1007" t="s">
        <v>70</v>
      </c>
      <c r="E1007" t="s">
        <v>31</v>
      </c>
      <c r="F1007" t="s">
        <v>26</v>
      </c>
      <c r="G1007">
        <v>43625</v>
      </c>
      <c r="H1007">
        <v>2070</v>
      </c>
      <c r="I1007">
        <v>1034</v>
      </c>
      <c r="J1007">
        <v>168</v>
      </c>
      <c r="K1007">
        <v>4914.6099999999997</v>
      </c>
      <c r="L1007">
        <v>42461.88</v>
      </c>
      <c r="M1007">
        <v>115</v>
      </c>
      <c r="N1007">
        <v>8</v>
      </c>
      <c r="O1007" t="s">
        <v>23</v>
      </c>
    </row>
    <row r="1008" spans="1:15" x14ac:dyDescent="0.25">
      <c r="A1008" t="s">
        <v>38</v>
      </c>
      <c r="B1008" t="s">
        <v>39</v>
      </c>
      <c r="C1008" t="s">
        <v>231</v>
      </c>
      <c r="D1008" t="s">
        <v>106</v>
      </c>
      <c r="E1008" t="s">
        <v>42</v>
      </c>
      <c r="F1008" t="s">
        <v>32</v>
      </c>
      <c r="G1008">
        <v>40772</v>
      </c>
      <c r="H1008">
        <v>1480</v>
      </c>
      <c r="I1008">
        <v>427</v>
      </c>
      <c r="J1008">
        <v>126</v>
      </c>
      <c r="K1008">
        <v>3668.49</v>
      </c>
      <c r="L1008">
        <v>24841.75</v>
      </c>
      <c r="M1008">
        <v>68</v>
      </c>
      <c r="N1008">
        <v>14</v>
      </c>
      <c r="O1008" t="s">
        <v>43</v>
      </c>
    </row>
    <row r="1009" spans="1:15" x14ac:dyDescent="0.25">
      <c r="A1009" t="s">
        <v>44</v>
      </c>
      <c r="B1009" t="s">
        <v>45</v>
      </c>
      <c r="C1009" t="s">
        <v>231</v>
      </c>
      <c r="D1009" t="s">
        <v>25</v>
      </c>
      <c r="E1009" t="s">
        <v>19</v>
      </c>
      <c r="F1009" t="s">
        <v>20</v>
      </c>
      <c r="G1009">
        <v>19025</v>
      </c>
      <c r="H1009">
        <v>472</v>
      </c>
      <c r="I1009">
        <v>154</v>
      </c>
      <c r="J1009">
        <v>54</v>
      </c>
      <c r="K1009">
        <v>4057.45</v>
      </c>
      <c r="L1009">
        <v>32441.73</v>
      </c>
      <c r="M1009">
        <v>25</v>
      </c>
      <c r="N1009">
        <v>9</v>
      </c>
      <c r="O1009" t="s">
        <v>43</v>
      </c>
    </row>
    <row r="1010" spans="1:15" x14ac:dyDescent="0.25">
      <c r="A1010" t="s">
        <v>27</v>
      </c>
      <c r="B1010" t="s">
        <v>28</v>
      </c>
      <c r="C1010" t="s">
        <v>231</v>
      </c>
      <c r="D1010" t="s">
        <v>89</v>
      </c>
      <c r="E1010" t="s">
        <v>31</v>
      </c>
      <c r="F1010" t="s">
        <v>26</v>
      </c>
      <c r="G1010">
        <v>51575</v>
      </c>
      <c r="H1010">
        <v>3185</v>
      </c>
      <c r="I1010">
        <v>1674</v>
      </c>
      <c r="J1010">
        <v>449</v>
      </c>
      <c r="K1010">
        <v>1028.8</v>
      </c>
      <c r="L1010">
        <v>143879.47</v>
      </c>
      <c r="M1010">
        <v>297</v>
      </c>
      <c r="N1010">
        <v>27</v>
      </c>
      <c r="O1010" t="s">
        <v>23</v>
      </c>
    </row>
    <row r="1011" spans="1:15" x14ac:dyDescent="0.25">
      <c r="A1011" t="s">
        <v>27</v>
      </c>
      <c r="B1011" t="s">
        <v>28</v>
      </c>
      <c r="C1011" t="s">
        <v>231</v>
      </c>
      <c r="D1011" t="s">
        <v>89</v>
      </c>
      <c r="E1011" t="s">
        <v>31</v>
      </c>
      <c r="F1011" t="s">
        <v>51</v>
      </c>
      <c r="G1011">
        <v>19714</v>
      </c>
      <c r="H1011">
        <v>1320</v>
      </c>
      <c r="I1011">
        <v>518</v>
      </c>
      <c r="J1011">
        <v>139</v>
      </c>
      <c r="K1011">
        <v>343.48</v>
      </c>
      <c r="L1011">
        <v>45141.16</v>
      </c>
      <c r="M1011">
        <v>102</v>
      </c>
      <c r="N1011">
        <v>24</v>
      </c>
      <c r="O1011" t="s">
        <v>43</v>
      </c>
    </row>
    <row r="1012" spans="1:15" x14ac:dyDescent="0.25">
      <c r="A1012" t="s">
        <v>52</v>
      </c>
      <c r="B1012" t="s">
        <v>53</v>
      </c>
      <c r="C1012" t="s">
        <v>231</v>
      </c>
      <c r="D1012" t="s">
        <v>89</v>
      </c>
      <c r="E1012" t="s">
        <v>37</v>
      </c>
      <c r="F1012" t="s">
        <v>55</v>
      </c>
      <c r="G1012">
        <v>67746</v>
      </c>
      <c r="H1012">
        <v>4087</v>
      </c>
      <c r="I1012">
        <v>2104</v>
      </c>
      <c r="J1012">
        <v>549</v>
      </c>
      <c r="K1012">
        <v>2422.96</v>
      </c>
      <c r="L1012">
        <v>211340.98</v>
      </c>
      <c r="M1012">
        <v>460</v>
      </c>
      <c r="N1012">
        <v>13</v>
      </c>
      <c r="O1012" t="s">
        <v>23</v>
      </c>
    </row>
    <row r="1013" spans="1:15" x14ac:dyDescent="0.25">
      <c r="A1013" t="s">
        <v>129</v>
      </c>
      <c r="B1013" t="s">
        <v>130</v>
      </c>
      <c r="C1013" t="s">
        <v>231</v>
      </c>
      <c r="D1013" t="s">
        <v>82</v>
      </c>
      <c r="E1013" t="s">
        <v>31</v>
      </c>
      <c r="F1013" t="s">
        <v>55</v>
      </c>
      <c r="G1013">
        <v>68616</v>
      </c>
      <c r="H1013">
        <v>762</v>
      </c>
      <c r="I1013">
        <v>197</v>
      </c>
      <c r="J1013">
        <v>33</v>
      </c>
      <c r="K1013">
        <v>1636.77</v>
      </c>
      <c r="L1013">
        <v>5632.9</v>
      </c>
      <c r="M1013">
        <v>19</v>
      </c>
      <c r="N1013">
        <v>18</v>
      </c>
      <c r="O1013" t="s">
        <v>43</v>
      </c>
    </row>
    <row r="1014" spans="1:15" x14ac:dyDescent="0.25">
      <c r="A1014" t="s">
        <v>129</v>
      </c>
      <c r="B1014" t="s">
        <v>130</v>
      </c>
      <c r="C1014" t="s">
        <v>231</v>
      </c>
      <c r="D1014" t="s">
        <v>82</v>
      </c>
      <c r="E1014" t="s">
        <v>31</v>
      </c>
      <c r="F1014" t="s">
        <v>32</v>
      </c>
      <c r="G1014">
        <v>69291</v>
      </c>
      <c r="H1014">
        <v>1637</v>
      </c>
      <c r="I1014">
        <v>614</v>
      </c>
      <c r="J1014">
        <v>83</v>
      </c>
      <c r="K1014">
        <v>2731</v>
      </c>
      <c r="L1014">
        <v>15996.13</v>
      </c>
      <c r="M1014">
        <v>49</v>
      </c>
      <c r="N1014">
        <v>27</v>
      </c>
      <c r="O1014" t="s">
        <v>23</v>
      </c>
    </row>
    <row r="1015" spans="1:15" x14ac:dyDescent="0.25">
      <c r="A1015" t="s">
        <v>76</v>
      </c>
      <c r="B1015" t="s">
        <v>77</v>
      </c>
      <c r="C1015" t="s">
        <v>231</v>
      </c>
      <c r="D1015" t="s">
        <v>82</v>
      </c>
      <c r="E1015" t="s">
        <v>42</v>
      </c>
      <c r="F1015" t="s">
        <v>55</v>
      </c>
      <c r="G1015">
        <v>68214</v>
      </c>
      <c r="H1015">
        <v>1115</v>
      </c>
      <c r="I1015">
        <v>364</v>
      </c>
      <c r="J1015">
        <v>77</v>
      </c>
      <c r="K1015">
        <v>2106.4</v>
      </c>
      <c r="L1015">
        <v>18286.439999999999</v>
      </c>
      <c r="M1015">
        <v>44</v>
      </c>
      <c r="N1015">
        <v>19</v>
      </c>
      <c r="O1015" t="s">
        <v>43</v>
      </c>
    </row>
    <row r="1016" spans="1:15" x14ac:dyDescent="0.25">
      <c r="A1016" t="s">
        <v>76</v>
      </c>
      <c r="B1016" t="s">
        <v>77</v>
      </c>
      <c r="C1016" t="s">
        <v>231</v>
      </c>
      <c r="D1016" t="s">
        <v>82</v>
      </c>
      <c r="E1016" t="s">
        <v>42</v>
      </c>
      <c r="F1016" t="s">
        <v>20</v>
      </c>
      <c r="G1016">
        <v>79821</v>
      </c>
      <c r="H1016">
        <v>1232</v>
      </c>
      <c r="I1016">
        <v>482</v>
      </c>
      <c r="J1016">
        <v>77</v>
      </c>
      <c r="K1016">
        <v>2593.96</v>
      </c>
      <c r="L1016">
        <v>13975.85</v>
      </c>
      <c r="M1016">
        <v>43</v>
      </c>
      <c r="N1016">
        <v>10</v>
      </c>
      <c r="O1016" t="s">
        <v>23</v>
      </c>
    </row>
    <row r="1017" spans="1:15" x14ac:dyDescent="0.25">
      <c r="A1017" t="s">
        <v>92</v>
      </c>
      <c r="B1017" t="s">
        <v>93</v>
      </c>
      <c r="C1017" t="s">
        <v>346</v>
      </c>
      <c r="D1017" t="s">
        <v>95</v>
      </c>
      <c r="E1017" t="s">
        <v>31</v>
      </c>
      <c r="F1017" t="s">
        <v>32</v>
      </c>
      <c r="G1017">
        <v>54438</v>
      </c>
      <c r="H1017">
        <v>800</v>
      </c>
      <c r="I1017">
        <v>233</v>
      </c>
      <c r="J1017">
        <v>23</v>
      </c>
      <c r="K1017">
        <v>2125.4899999999998</v>
      </c>
      <c r="L1017">
        <v>3196.07</v>
      </c>
      <c r="M1017">
        <v>12</v>
      </c>
      <c r="N1017">
        <v>24</v>
      </c>
      <c r="O1017" t="s">
        <v>23</v>
      </c>
    </row>
    <row r="1018" spans="1:15" x14ac:dyDescent="0.25">
      <c r="A1018" t="s">
        <v>178</v>
      </c>
      <c r="B1018" t="s">
        <v>179</v>
      </c>
      <c r="C1018" t="s">
        <v>346</v>
      </c>
      <c r="D1018" t="s">
        <v>95</v>
      </c>
      <c r="E1018" t="s">
        <v>64</v>
      </c>
      <c r="F1018" t="s">
        <v>20</v>
      </c>
      <c r="G1018">
        <v>75461</v>
      </c>
      <c r="H1018">
        <v>443</v>
      </c>
      <c r="I1018">
        <v>222</v>
      </c>
      <c r="J1018">
        <v>13</v>
      </c>
      <c r="K1018">
        <v>1665.46</v>
      </c>
      <c r="L1018">
        <v>1606.44</v>
      </c>
      <c r="M1018">
        <v>6</v>
      </c>
      <c r="N1018">
        <v>24</v>
      </c>
      <c r="O1018" t="s">
        <v>23</v>
      </c>
    </row>
    <row r="1019" spans="1:15" x14ac:dyDescent="0.25">
      <c r="A1019" t="s">
        <v>72</v>
      </c>
      <c r="B1019" t="s">
        <v>73</v>
      </c>
      <c r="C1019" t="s">
        <v>346</v>
      </c>
      <c r="D1019" t="s">
        <v>70</v>
      </c>
      <c r="E1019" t="s">
        <v>31</v>
      </c>
      <c r="F1019" t="s">
        <v>20</v>
      </c>
      <c r="G1019">
        <v>21256</v>
      </c>
      <c r="H1019">
        <v>1061</v>
      </c>
      <c r="I1019">
        <v>571</v>
      </c>
      <c r="J1019">
        <v>68</v>
      </c>
      <c r="K1019">
        <v>1844.73</v>
      </c>
      <c r="L1019">
        <v>14398.73</v>
      </c>
      <c r="M1019">
        <v>43</v>
      </c>
      <c r="N1019">
        <v>19</v>
      </c>
      <c r="O1019" t="s">
        <v>23</v>
      </c>
    </row>
    <row r="1020" spans="1:15" x14ac:dyDescent="0.25">
      <c r="A1020" t="s">
        <v>47</v>
      </c>
      <c r="B1020" t="s">
        <v>48</v>
      </c>
      <c r="C1020" t="s">
        <v>346</v>
      </c>
      <c r="D1020" t="s">
        <v>106</v>
      </c>
      <c r="E1020" t="s">
        <v>37</v>
      </c>
      <c r="F1020" t="s">
        <v>26</v>
      </c>
      <c r="G1020">
        <v>22415</v>
      </c>
      <c r="H1020">
        <v>807</v>
      </c>
      <c r="I1020">
        <v>208</v>
      </c>
      <c r="J1020">
        <v>72</v>
      </c>
      <c r="K1020">
        <v>2034.16</v>
      </c>
      <c r="L1020">
        <v>17377.509999999998</v>
      </c>
      <c r="M1020">
        <v>42</v>
      </c>
      <c r="N1020">
        <v>15</v>
      </c>
      <c r="O1020" t="s">
        <v>43</v>
      </c>
    </row>
    <row r="1021" spans="1:15" x14ac:dyDescent="0.25">
      <c r="A1021" t="s">
        <v>27</v>
      </c>
      <c r="B1021" t="s">
        <v>28</v>
      </c>
      <c r="C1021" t="s">
        <v>346</v>
      </c>
      <c r="D1021" t="s">
        <v>89</v>
      </c>
      <c r="E1021" t="s">
        <v>31</v>
      </c>
      <c r="F1021" t="s">
        <v>20</v>
      </c>
      <c r="G1021">
        <v>53211</v>
      </c>
      <c r="H1021">
        <v>2562</v>
      </c>
      <c r="I1021">
        <v>1159</v>
      </c>
      <c r="J1021">
        <v>295</v>
      </c>
      <c r="K1021">
        <v>1315.9</v>
      </c>
      <c r="L1021">
        <v>80199.03</v>
      </c>
      <c r="M1021">
        <v>196</v>
      </c>
      <c r="N1021">
        <v>27</v>
      </c>
      <c r="O1021" t="s">
        <v>23</v>
      </c>
    </row>
    <row r="1022" spans="1:15" x14ac:dyDescent="0.25">
      <c r="A1022" t="s">
        <v>52</v>
      </c>
      <c r="B1022" t="s">
        <v>53</v>
      </c>
      <c r="C1022" t="s">
        <v>346</v>
      </c>
      <c r="D1022" t="s">
        <v>89</v>
      </c>
      <c r="E1022" t="s">
        <v>37</v>
      </c>
      <c r="F1022" t="s">
        <v>32</v>
      </c>
      <c r="G1022">
        <v>63788</v>
      </c>
      <c r="H1022">
        <v>4503</v>
      </c>
      <c r="I1022">
        <v>2351</v>
      </c>
      <c r="J1022">
        <v>448</v>
      </c>
      <c r="K1022">
        <v>2457.25</v>
      </c>
      <c r="L1022">
        <v>170675.83</v>
      </c>
      <c r="M1022">
        <v>372</v>
      </c>
      <c r="N1022">
        <v>17</v>
      </c>
      <c r="O1022" t="s">
        <v>43</v>
      </c>
    </row>
    <row r="1023" spans="1:15" x14ac:dyDescent="0.25">
      <c r="A1023" t="s">
        <v>52</v>
      </c>
      <c r="B1023" t="s">
        <v>53</v>
      </c>
      <c r="C1023" t="s">
        <v>346</v>
      </c>
      <c r="D1023" t="s">
        <v>89</v>
      </c>
      <c r="E1023" t="s">
        <v>37</v>
      </c>
      <c r="F1023" t="s">
        <v>26</v>
      </c>
      <c r="G1023">
        <v>23216</v>
      </c>
      <c r="H1023">
        <v>1345</v>
      </c>
      <c r="I1023">
        <v>471</v>
      </c>
      <c r="J1023">
        <v>161</v>
      </c>
      <c r="K1023">
        <v>761.75</v>
      </c>
      <c r="L1023">
        <v>48226.18</v>
      </c>
      <c r="M1023">
        <v>133</v>
      </c>
      <c r="N1023">
        <v>20</v>
      </c>
      <c r="O1023" t="s">
        <v>43</v>
      </c>
    </row>
    <row r="1024" spans="1:15" x14ac:dyDescent="0.25">
      <c r="A1024" t="s">
        <v>129</v>
      </c>
      <c r="B1024" t="s">
        <v>130</v>
      </c>
      <c r="C1024" t="s">
        <v>346</v>
      </c>
      <c r="D1024" t="s">
        <v>82</v>
      </c>
      <c r="E1024" t="s">
        <v>31</v>
      </c>
      <c r="F1024" t="s">
        <v>20</v>
      </c>
      <c r="G1024">
        <v>39736</v>
      </c>
      <c r="H1024">
        <v>958</v>
      </c>
      <c r="I1024">
        <v>380</v>
      </c>
      <c r="J1024">
        <v>58</v>
      </c>
      <c r="K1024">
        <v>2372.91</v>
      </c>
      <c r="L1024">
        <v>12788.43</v>
      </c>
      <c r="M1024">
        <v>34</v>
      </c>
      <c r="N1024">
        <v>16</v>
      </c>
      <c r="O1024" t="s">
        <v>23</v>
      </c>
    </row>
    <row r="1025" spans="1:15" x14ac:dyDescent="0.25">
      <c r="A1025" t="s">
        <v>129</v>
      </c>
      <c r="B1025" t="s">
        <v>130</v>
      </c>
      <c r="C1025" t="s">
        <v>346</v>
      </c>
      <c r="D1025" t="s">
        <v>82</v>
      </c>
      <c r="E1025" t="s">
        <v>31</v>
      </c>
      <c r="F1025" t="s">
        <v>55</v>
      </c>
      <c r="G1025">
        <v>85384</v>
      </c>
      <c r="H1025">
        <v>987</v>
      </c>
      <c r="I1025">
        <v>417</v>
      </c>
      <c r="J1025">
        <v>45</v>
      </c>
      <c r="K1025">
        <v>2163.4899999999998</v>
      </c>
      <c r="L1025">
        <v>10843.15</v>
      </c>
      <c r="M1025">
        <v>23</v>
      </c>
      <c r="N1025">
        <v>13</v>
      </c>
      <c r="O1025" t="s">
        <v>21</v>
      </c>
    </row>
    <row r="1026" spans="1:15" x14ac:dyDescent="0.25">
      <c r="A1026" t="s">
        <v>76</v>
      </c>
      <c r="B1026" t="s">
        <v>77</v>
      </c>
      <c r="C1026" t="s">
        <v>346</v>
      </c>
      <c r="D1026" t="s">
        <v>82</v>
      </c>
      <c r="E1026" t="s">
        <v>42</v>
      </c>
      <c r="F1026" t="s">
        <v>20</v>
      </c>
      <c r="G1026">
        <v>36547</v>
      </c>
      <c r="H1026">
        <v>620</v>
      </c>
      <c r="I1026">
        <v>298</v>
      </c>
      <c r="J1026">
        <v>21</v>
      </c>
      <c r="K1026">
        <v>1001.04</v>
      </c>
      <c r="L1026">
        <v>4613.63</v>
      </c>
      <c r="M1026">
        <v>12</v>
      </c>
      <c r="N1026">
        <v>10</v>
      </c>
      <c r="O1026" t="s">
        <v>43</v>
      </c>
    </row>
    <row r="1027" spans="1:15" x14ac:dyDescent="0.25">
      <c r="A1027" t="s">
        <v>178</v>
      </c>
      <c r="B1027" t="s">
        <v>179</v>
      </c>
      <c r="C1027" t="s">
        <v>275</v>
      </c>
      <c r="D1027" t="s">
        <v>95</v>
      </c>
      <c r="E1027" t="s">
        <v>64</v>
      </c>
      <c r="F1027" t="s">
        <v>51</v>
      </c>
      <c r="G1027">
        <v>58639</v>
      </c>
      <c r="H1027">
        <v>980</v>
      </c>
      <c r="I1027">
        <v>480</v>
      </c>
      <c r="J1027">
        <v>31</v>
      </c>
      <c r="K1027">
        <v>2274.75</v>
      </c>
      <c r="L1027">
        <v>4560.1400000000003</v>
      </c>
      <c r="M1027">
        <v>11</v>
      </c>
      <c r="N1027">
        <v>11</v>
      </c>
      <c r="O1027" t="s">
        <v>21</v>
      </c>
    </row>
    <row r="1028" spans="1:15" x14ac:dyDescent="0.25">
      <c r="A1028" t="s">
        <v>33</v>
      </c>
      <c r="B1028" t="s">
        <v>34</v>
      </c>
      <c r="C1028" t="s">
        <v>275</v>
      </c>
      <c r="D1028" t="s">
        <v>170</v>
      </c>
      <c r="E1028" t="s">
        <v>37</v>
      </c>
      <c r="F1028" t="s">
        <v>51</v>
      </c>
      <c r="G1028">
        <v>28594</v>
      </c>
      <c r="H1028">
        <v>1831</v>
      </c>
      <c r="I1028">
        <v>599</v>
      </c>
      <c r="J1028">
        <v>183</v>
      </c>
      <c r="K1028">
        <v>6242.32</v>
      </c>
      <c r="L1028">
        <v>41996.29</v>
      </c>
      <c r="M1028">
        <v>143</v>
      </c>
      <c r="N1028">
        <v>23</v>
      </c>
      <c r="O1028" t="s">
        <v>23</v>
      </c>
    </row>
    <row r="1029" spans="1:15" x14ac:dyDescent="0.25">
      <c r="A1029" t="s">
        <v>38</v>
      </c>
      <c r="B1029" t="s">
        <v>39</v>
      </c>
      <c r="C1029" t="s">
        <v>275</v>
      </c>
      <c r="D1029" t="s">
        <v>106</v>
      </c>
      <c r="E1029" t="s">
        <v>42</v>
      </c>
      <c r="F1029" t="s">
        <v>51</v>
      </c>
      <c r="G1029">
        <v>29270</v>
      </c>
      <c r="H1029">
        <v>1605</v>
      </c>
      <c r="I1029">
        <v>791</v>
      </c>
      <c r="J1029">
        <v>146</v>
      </c>
      <c r="K1029">
        <v>3563.91</v>
      </c>
      <c r="L1029">
        <v>26256.82</v>
      </c>
      <c r="M1029">
        <v>93</v>
      </c>
      <c r="N1029">
        <v>10</v>
      </c>
      <c r="O1029" t="s">
        <v>23</v>
      </c>
    </row>
    <row r="1030" spans="1:15" x14ac:dyDescent="0.25">
      <c r="A1030" t="s">
        <v>15</v>
      </c>
      <c r="B1030" t="s">
        <v>16</v>
      </c>
      <c r="C1030" t="s">
        <v>275</v>
      </c>
      <c r="D1030" t="s">
        <v>25</v>
      </c>
      <c r="E1030" t="s">
        <v>19</v>
      </c>
      <c r="F1030" t="s">
        <v>32</v>
      </c>
      <c r="G1030">
        <v>8270</v>
      </c>
      <c r="H1030">
        <v>157</v>
      </c>
      <c r="I1030">
        <v>61</v>
      </c>
      <c r="J1030">
        <v>20</v>
      </c>
      <c r="K1030">
        <v>1664.71</v>
      </c>
      <c r="L1030">
        <v>9665.8700000000008</v>
      </c>
      <c r="M1030">
        <v>9</v>
      </c>
      <c r="N1030">
        <v>17</v>
      </c>
      <c r="O1030" t="s">
        <v>43</v>
      </c>
    </row>
    <row r="1031" spans="1:15" x14ac:dyDescent="0.25">
      <c r="A1031" t="s">
        <v>52</v>
      </c>
      <c r="B1031" t="s">
        <v>53</v>
      </c>
      <c r="C1031" t="s">
        <v>275</v>
      </c>
      <c r="D1031" t="s">
        <v>89</v>
      </c>
      <c r="E1031" t="s">
        <v>37</v>
      </c>
      <c r="F1031" t="s">
        <v>51</v>
      </c>
      <c r="G1031">
        <v>40940</v>
      </c>
      <c r="H1031">
        <v>2778</v>
      </c>
      <c r="I1031">
        <v>1268</v>
      </c>
      <c r="J1031">
        <v>310</v>
      </c>
      <c r="K1031">
        <v>1166.26</v>
      </c>
      <c r="L1031">
        <v>104204.31</v>
      </c>
      <c r="M1031">
        <v>236</v>
      </c>
      <c r="N1031">
        <v>25</v>
      </c>
      <c r="O1031" t="s">
        <v>21</v>
      </c>
    </row>
    <row r="1032" spans="1:15" x14ac:dyDescent="0.25">
      <c r="A1032" t="s">
        <v>129</v>
      </c>
      <c r="B1032" t="s">
        <v>130</v>
      </c>
      <c r="C1032" t="s">
        <v>275</v>
      </c>
      <c r="D1032" t="s">
        <v>82</v>
      </c>
      <c r="E1032" t="s">
        <v>31</v>
      </c>
      <c r="F1032" t="s">
        <v>55</v>
      </c>
      <c r="G1032">
        <v>29310</v>
      </c>
      <c r="H1032">
        <v>432</v>
      </c>
      <c r="I1032">
        <v>184</v>
      </c>
      <c r="J1032">
        <v>17</v>
      </c>
      <c r="K1032">
        <v>615.05999999999995</v>
      </c>
      <c r="L1032">
        <v>3585.04</v>
      </c>
      <c r="M1032">
        <v>7</v>
      </c>
      <c r="N1032">
        <v>29</v>
      </c>
      <c r="O1032" t="s">
        <v>43</v>
      </c>
    </row>
    <row r="1033" spans="1:15" x14ac:dyDescent="0.25">
      <c r="A1033" t="s">
        <v>129</v>
      </c>
      <c r="B1033" t="s">
        <v>130</v>
      </c>
      <c r="C1033" t="s">
        <v>275</v>
      </c>
      <c r="D1033" t="s">
        <v>82</v>
      </c>
      <c r="E1033" t="s">
        <v>31</v>
      </c>
      <c r="F1033" t="s">
        <v>51</v>
      </c>
      <c r="G1033">
        <v>50262</v>
      </c>
      <c r="H1033">
        <v>1170</v>
      </c>
      <c r="I1033">
        <v>507</v>
      </c>
      <c r="J1033">
        <v>73</v>
      </c>
      <c r="K1033">
        <v>1642.39</v>
      </c>
      <c r="L1033">
        <v>17861.73</v>
      </c>
      <c r="M1033">
        <v>36</v>
      </c>
      <c r="N1033">
        <v>22</v>
      </c>
      <c r="O1033" t="s">
        <v>23</v>
      </c>
    </row>
    <row r="1034" spans="1:15" x14ac:dyDescent="0.25">
      <c r="A1034" t="s">
        <v>98</v>
      </c>
      <c r="B1034" t="s">
        <v>99</v>
      </c>
      <c r="C1034" t="s">
        <v>492</v>
      </c>
      <c r="D1034" t="s">
        <v>68</v>
      </c>
      <c r="E1034" t="s">
        <v>42</v>
      </c>
      <c r="F1034" t="s">
        <v>26</v>
      </c>
      <c r="G1034">
        <v>10226</v>
      </c>
      <c r="H1034">
        <v>1442</v>
      </c>
      <c r="I1034">
        <v>584</v>
      </c>
      <c r="J1034">
        <v>214</v>
      </c>
      <c r="K1034">
        <v>546.41999999999996</v>
      </c>
      <c r="L1034">
        <v>63386.01</v>
      </c>
      <c r="M1034">
        <v>160</v>
      </c>
      <c r="N1034">
        <v>18</v>
      </c>
      <c r="O1034" t="s">
        <v>43</v>
      </c>
    </row>
    <row r="1035" spans="1:15" x14ac:dyDescent="0.25">
      <c r="A1035" t="s">
        <v>65</v>
      </c>
      <c r="B1035" t="s">
        <v>66</v>
      </c>
      <c r="C1035" t="s">
        <v>492</v>
      </c>
      <c r="D1035" t="s">
        <v>68</v>
      </c>
      <c r="E1035" t="s">
        <v>37</v>
      </c>
      <c r="F1035" t="s">
        <v>26</v>
      </c>
      <c r="G1035">
        <v>10365</v>
      </c>
      <c r="H1035">
        <v>904</v>
      </c>
      <c r="I1035">
        <v>235</v>
      </c>
      <c r="J1035">
        <v>180</v>
      </c>
      <c r="K1035">
        <v>606.9</v>
      </c>
      <c r="L1035">
        <v>61750.28</v>
      </c>
      <c r="M1035">
        <v>150</v>
      </c>
      <c r="N1035">
        <v>15</v>
      </c>
      <c r="O1035" t="s">
        <v>43</v>
      </c>
    </row>
    <row r="1036" spans="1:15" x14ac:dyDescent="0.25">
      <c r="A1036" t="s">
        <v>113</v>
      </c>
      <c r="B1036" t="s">
        <v>114</v>
      </c>
      <c r="C1036" t="s">
        <v>492</v>
      </c>
      <c r="D1036" t="s">
        <v>170</v>
      </c>
      <c r="E1036" t="s">
        <v>19</v>
      </c>
      <c r="F1036" t="s">
        <v>20</v>
      </c>
      <c r="G1036">
        <v>34723</v>
      </c>
      <c r="H1036">
        <v>1926</v>
      </c>
      <c r="I1036">
        <v>1026</v>
      </c>
      <c r="J1036">
        <v>263</v>
      </c>
      <c r="K1036">
        <v>5368.98</v>
      </c>
      <c r="L1036">
        <v>87252.01</v>
      </c>
      <c r="M1036">
        <v>204</v>
      </c>
      <c r="N1036">
        <v>21</v>
      </c>
      <c r="O1036" t="s">
        <v>43</v>
      </c>
    </row>
    <row r="1037" spans="1:15" x14ac:dyDescent="0.25">
      <c r="A1037" t="s">
        <v>27</v>
      </c>
      <c r="B1037" t="s">
        <v>28</v>
      </c>
      <c r="C1037" t="s">
        <v>492</v>
      </c>
      <c r="D1037" t="s">
        <v>89</v>
      </c>
      <c r="E1037" t="s">
        <v>31</v>
      </c>
      <c r="F1037" t="s">
        <v>20</v>
      </c>
      <c r="G1037">
        <v>15909</v>
      </c>
      <c r="H1037">
        <v>785</v>
      </c>
      <c r="I1037">
        <v>331</v>
      </c>
      <c r="J1037">
        <v>105</v>
      </c>
      <c r="K1037">
        <v>252.75</v>
      </c>
      <c r="L1037">
        <v>35356.480000000003</v>
      </c>
      <c r="M1037">
        <v>88</v>
      </c>
      <c r="N1037">
        <v>15</v>
      </c>
      <c r="O1037" t="s">
        <v>43</v>
      </c>
    </row>
    <row r="1038" spans="1:15" x14ac:dyDescent="0.25">
      <c r="A1038" t="s">
        <v>52</v>
      </c>
      <c r="B1038" t="s">
        <v>53</v>
      </c>
      <c r="C1038" t="s">
        <v>492</v>
      </c>
      <c r="D1038" t="s">
        <v>89</v>
      </c>
      <c r="E1038" t="s">
        <v>37</v>
      </c>
      <c r="F1038" t="s">
        <v>55</v>
      </c>
      <c r="G1038">
        <v>66463</v>
      </c>
      <c r="H1038">
        <v>4942</v>
      </c>
      <c r="I1038">
        <v>1636</v>
      </c>
      <c r="J1038">
        <v>710</v>
      </c>
      <c r="K1038">
        <v>2303.62</v>
      </c>
      <c r="L1038">
        <v>196212.97</v>
      </c>
      <c r="M1038">
        <v>473</v>
      </c>
      <c r="N1038">
        <v>16</v>
      </c>
      <c r="O1038" t="s">
        <v>23</v>
      </c>
    </row>
    <row r="1039" spans="1:15" x14ac:dyDescent="0.25">
      <c r="A1039" t="s">
        <v>76</v>
      </c>
      <c r="B1039" t="s">
        <v>77</v>
      </c>
      <c r="C1039" t="s">
        <v>492</v>
      </c>
      <c r="D1039" t="s">
        <v>82</v>
      </c>
      <c r="E1039" t="s">
        <v>42</v>
      </c>
      <c r="F1039" t="s">
        <v>20</v>
      </c>
      <c r="G1039">
        <v>88950</v>
      </c>
      <c r="H1039">
        <v>1482</v>
      </c>
      <c r="I1039">
        <v>587</v>
      </c>
      <c r="J1039">
        <v>59</v>
      </c>
      <c r="K1039">
        <v>3158.46</v>
      </c>
      <c r="L1039">
        <v>14626.53</v>
      </c>
      <c r="M1039">
        <v>34</v>
      </c>
      <c r="N1039">
        <v>25</v>
      </c>
      <c r="O1039" t="s">
        <v>23</v>
      </c>
    </row>
    <row r="1040" spans="1:15" x14ac:dyDescent="0.25">
      <c r="A1040" t="s">
        <v>65</v>
      </c>
      <c r="B1040" t="s">
        <v>66</v>
      </c>
      <c r="C1040" t="s">
        <v>550</v>
      </c>
      <c r="D1040" t="s">
        <v>68</v>
      </c>
      <c r="E1040" t="s">
        <v>37</v>
      </c>
      <c r="F1040" t="s">
        <v>32</v>
      </c>
      <c r="G1040">
        <v>8903</v>
      </c>
      <c r="H1040">
        <v>1156</v>
      </c>
      <c r="I1040">
        <v>363</v>
      </c>
      <c r="J1040">
        <v>220</v>
      </c>
      <c r="K1040">
        <v>630.49</v>
      </c>
      <c r="L1040">
        <v>81332.83</v>
      </c>
      <c r="M1040">
        <v>197</v>
      </c>
      <c r="N1040">
        <v>30</v>
      </c>
      <c r="O1040" t="s">
        <v>21</v>
      </c>
    </row>
    <row r="1041" spans="1:15" x14ac:dyDescent="0.25">
      <c r="A1041" t="s">
        <v>113</v>
      </c>
      <c r="B1041" t="s">
        <v>114</v>
      </c>
      <c r="C1041" t="s">
        <v>550</v>
      </c>
      <c r="D1041" t="s">
        <v>170</v>
      </c>
      <c r="E1041" t="s">
        <v>19</v>
      </c>
      <c r="F1041" t="s">
        <v>20</v>
      </c>
      <c r="G1041">
        <v>19300</v>
      </c>
      <c r="H1041">
        <v>1197</v>
      </c>
      <c r="I1041">
        <v>577</v>
      </c>
      <c r="J1041">
        <v>102</v>
      </c>
      <c r="K1041">
        <v>4558.29</v>
      </c>
      <c r="L1041">
        <v>22459.53</v>
      </c>
      <c r="M1041">
        <v>85</v>
      </c>
      <c r="N1041">
        <v>25</v>
      </c>
      <c r="O1041" t="s">
        <v>21</v>
      </c>
    </row>
    <row r="1042" spans="1:15" x14ac:dyDescent="0.25">
      <c r="A1042" t="s">
        <v>15</v>
      </c>
      <c r="B1042" t="s">
        <v>16</v>
      </c>
      <c r="C1042" t="s">
        <v>550</v>
      </c>
      <c r="D1042" t="s">
        <v>25</v>
      </c>
      <c r="E1042" t="s">
        <v>19</v>
      </c>
      <c r="F1042" t="s">
        <v>26</v>
      </c>
      <c r="G1042">
        <v>11900</v>
      </c>
      <c r="H1042">
        <v>205</v>
      </c>
      <c r="I1042">
        <v>83</v>
      </c>
      <c r="J1042">
        <v>21</v>
      </c>
      <c r="K1042">
        <v>1676.11</v>
      </c>
      <c r="L1042">
        <v>14776.41</v>
      </c>
      <c r="M1042">
        <v>12</v>
      </c>
      <c r="N1042">
        <v>25</v>
      </c>
      <c r="O1042" t="s">
        <v>43</v>
      </c>
    </row>
    <row r="1043" spans="1:15" x14ac:dyDescent="0.25">
      <c r="A1043" t="s">
        <v>27</v>
      </c>
      <c r="B1043" t="s">
        <v>28</v>
      </c>
      <c r="C1043" t="s">
        <v>550</v>
      </c>
      <c r="D1043" t="s">
        <v>89</v>
      </c>
      <c r="E1043" t="s">
        <v>31</v>
      </c>
      <c r="F1043" t="s">
        <v>26</v>
      </c>
      <c r="G1043">
        <v>60385</v>
      </c>
      <c r="H1043">
        <v>3370</v>
      </c>
      <c r="I1043">
        <v>1487</v>
      </c>
      <c r="J1043">
        <v>409</v>
      </c>
      <c r="K1043">
        <v>1612.21</v>
      </c>
      <c r="L1043">
        <v>148345.82</v>
      </c>
      <c r="M1043">
        <v>284</v>
      </c>
      <c r="N1043">
        <v>27</v>
      </c>
      <c r="O1043" t="s">
        <v>43</v>
      </c>
    </row>
    <row r="1044" spans="1:15" x14ac:dyDescent="0.25">
      <c r="A1044" t="s">
        <v>52</v>
      </c>
      <c r="B1044" t="s">
        <v>53</v>
      </c>
      <c r="C1044" t="s">
        <v>550</v>
      </c>
      <c r="D1044" t="s">
        <v>89</v>
      </c>
      <c r="E1044" t="s">
        <v>37</v>
      </c>
      <c r="F1044" t="s">
        <v>55</v>
      </c>
      <c r="G1044">
        <v>68029</v>
      </c>
      <c r="H1044">
        <v>4966</v>
      </c>
      <c r="I1044">
        <v>1683</v>
      </c>
      <c r="J1044">
        <v>604</v>
      </c>
      <c r="K1044">
        <v>2119.5300000000002</v>
      </c>
      <c r="L1044">
        <v>230857.53</v>
      </c>
      <c r="M1044">
        <v>419</v>
      </c>
      <c r="N1044">
        <v>18</v>
      </c>
      <c r="O1044" t="s">
        <v>21</v>
      </c>
    </row>
    <row r="1045" spans="1:15" x14ac:dyDescent="0.25">
      <c r="A1045" t="s">
        <v>129</v>
      </c>
      <c r="B1045" t="s">
        <v>130</v>
      </c>
      <c r="C1045" t="s">
        <v>550</v>
      </c>
      <c r="D1045" t="s">
        <v>82</v>
      </c>
      <c r="E1045" t="s">
        <v>31</v>
      </c>
      <c r="F1045" t="s">
        <v>51</v>
      </c>
      <c r="G1045">
        <v>80039</v>
      </c>
      <c r="H1045">
        <v>851</v>
      </c>
      <c r="I1045">
        <v>278</v>
      </c>
      <c r="J1045">
        <v>28</v>
      </c>
      <c r="K1045">
        <v>1619.84</v>
      </c>
      <c r="L1045">
        <v>5911.32</v>
      </c>
      <c r="M1045">
        <v>17</v>
      </c>
      <c r="N1045">
        <v>20</v>
      </c>
      <c r="O1045" t="s">
        <v>23</v>
      </c>
    </row>
    <row r="1046" spans="1:15" x14ac:dyDescent="0.25">
      <c r="A1046" t="s">
        <v>60</v>
      </c>
      <c r="B1046" t="s">
        <v>61</v>
      </c>
      <c r="C1046" t="s">
        <v>502</v>
      </c>
      <c r="D1046" t="s">
        <v>70</v>
      </c>
      <c r="E1046" t="s">
        <v>64</v>
      </c>
      <c r="F1046" t="s">
        <v>32</v>
      </c>
      <c r="G1046">
        <v>16058</v>
      </c>
      <c r="H1046">
        <v>404</v>
      </c>
      <c r="I1046">
        <v>215</v>
      </c>
      <c r="J1046">
        <v>32</v>
      </c>
      <c r="K1046">
        <v>1157.78</v>
      </c>
      <c r="L1046">
        <v>8503.98</v>
      </c>
      <c r="M1046">
        <v>19</v>
      </c>
      <c r="N1046">
        <v>21</v>
      </c>
      <c r="O1046" t="s">
        <v>43</v>
      </c>
    </row>
    <row r="1047" spans="1:15" x14ac:dyDescent="0.25">
      <c r="A1047" t="s">
        <v>72</v>
      </c>
      <c r="B1047" t="s">
        <v>73</v>
      </c>
      <c r="C1047" t="s">
        <v>502</v>
      </c>
      <c r="D1047" t="s">
        <v>70</v>
      </c>
      <c r="E1047" t="s">
        <v>31</v>
      </c>
      <c r="F1047" t="s">
        <v>26</v>
      </c>
      <c r="G1047">
        <v>16051</v>
      </c>
      <c r="H1047">
        <v>406</v>
      </c>
      <c r="I1047">
        <v>198</v>
      </c>
      <c r="J1047">
        <v>36</v>
      </c>
      <c r="K1047">
        <v>806.06</v>
      </c>
      <c r="L1047">
        <v>8792.2099999999991</v>
      </c>
      <c r="M1047">
        <v>23</v>
      </c>
      <c r="N1047">
        <v>25</v>
      </c>
      <c r="O1047" t="s">
        <v>21</v>
      </c>
    </row>
    <row r="1048" spans="1:15" x14ac:dyDescent="0.25">
      <c r="A1048" t="s">
        <v>113</v>
      </c>
      <c r="B1048" t="s">
        <v>114</v>
      </c>
      <c r="C1048" t="s">
        <v>502</v>
      </c>
      <c r="D1048" t="s">
        <v>170</v>
      </c>
      <c r="E1048" t="s">
        <v>19</v>
      </c>
      <c r="F1048" t="s">
        <v>20</v>
      </c>
      <c r="G1048">
        <v>41957</v>
      </c>
      <c r="H1048">
        <v>1676</v>
      </c>
      <c r="I1048">
        <v>648</v>
      </c>
      <c r="J1048">
        <v>180</v>
      </c>
      <c r="K1048">
        <v>5662.19</v>
      </c>
      <c r="L1048">
        <v>42207.54</v>
      </c>
      <c r="M1048">
        <v>128</v>
      </c>
      <c r="N1048">
        <v>12</v>
      </c>
      <c r="O1048" t="s">
        <v>23</v>
      </c>
    </row>
    <row r="1049" spans="1:15" x14ac:dyDescent="0.25">
      <c r="A1049" t="s">
        <v>38</v>
      </c>
      <c r="B1049" t="s">
        <v>39</v>
      </c>
      <c r="C1049" t="s">
        <v>502</v>
      </c>
      <c r="D1049" t="s">
        <v>106</v>
      </c>
      <c r="E1049" t="s">
        <v>42</v>
      </c>
      <c r="F1049" t="s">
        <v>20</v>
      </c>
      <c r="G1049">
        <v>12615</v>
      </c>
      <c r="H1049">
        <v>661</v>
      </c>
      <c r="I1049">
        <v>352</v>
      </c>
      <c r="J1049">
        <v>42</v>
      </c>
      <c r="K1049">
        <v>1712.61</v>
      </c>
      <c r="L1049">
        <v>9015.7099999999991</v>
      </c>
      <c r="M1049">
        <v>21</v>
      </c>
      <c r="N1049">
        <v>28</v>
      </c>
      <c r="O1049" t="s">
        <v>21</v>
      </c>
    </row>
    <row r="1050" spans="1:15" x14ac:dyDescent="0.25">
      <c r="A1050" t="s">
        <v>15</v>
      </c>
      <c r="B1050" t="s">
        <v>16</v>
      </c>
      <c r="C1050" t="s">
        <v>502</v>
      </c>
      <c r="D1050" t="s">
        <v>25</v>
      </c>
      <c r="E1050" t="s">
        <v>19</v>
      </c>
      <c r="F1050" t="s">
        <v>20</v>
      </c>
      <c r="G1050">
        <v>10423</v>
      </c>
      <c r="H1050">
        <v>231</v>
      </c>
      <c r="I1050">
        <v>110</v>
      </c>
      <c r="J1050">
        <v>23</v>
      </c>
      <c r="K1050">
        <v>1724.9</v>
      </c>
      <c r="L1050">
        <v>15492.97</v>
      </c>
      <c r="M1050">
        <v>11</v>
      </c>
      <c r="N1050">
        <v>7</v>
      </c>
      <c r="O1050" t="s">
        <v>21</v>
      </c>
    </row>
    <row r="1051" spans="1:15" x14ac:dyDescent="0.25">
      <c r="A1051" t="s">
        <v>178</v>
      </c>
      <c r="B1051" t="s">
        <v>179</v>
      </c>
      <c r="C1051" t="s">
        <v>485</v>
      </c>
      <c r="D1051" t="s">
        <v>95</v>
      </c>
      <c r="E1051" t="s">
        <v>64</v>
      </c>
      <c r="F1051" t="s">
        <v>51</v>
      </c>
      <c r="G1051">
        <v>70555</v>
      </c>
      <c r="H1051">
        <v>674</v>
      </c>
      <c r="I1051">
        <v>335</v>
      </c>
      <c r="J1051">
        <v>20</v>
      </c>
      <c r="K1051">
        <v>2180.2199999999998</v>
      </c>
      <c r="L1051">
        <v>3684.92</v>
      </c>
      <c r="M1051">
        <v>10</v>
      </c>
      <c r="N1051">
        <v>8</v>
      </c>
      <c r="O1051" t="s">
        <v>21</v>
      </c>
    </row>
    <row r="1052" spans="1:15" x14ac:dyDescent="0.25">
      <c r="A1052" t="s">
        <v>98</v>
      </c>
      <c r="B1052" t="s">
        <v>99</v>
      </c>
      <c r="C1052" t="s">
        <v>485</v>
      </c>
      <c r="D1052" t="s">
        <v>68</v>
      </c>
      <c r="E1052" t="s">
        <v>42</v>
      </c>
      <c r="F1052" t="s">
        <v>51</v>
      </c>
      <c r="G1052">
        <v>24471</v>
      </c>
      <c r="H1052">
        <v>3622</v>
      </c>
      <c r="I1052">
        <v>1127</v>
      </c>
      <c r="J1052">
        <v>554</v>
      </c>
      <c r="K1052">
        <v>2144.9899999999998</v>
      </c>
      <c r="L1052">
        <v>149904.46</v>
      </c>
      <c r="M1052">
        <v>464</v>
      </c>
      <c r="N1052">
        <v>27</v>
      </c>
      <c r="O1052" t="s">
        <v>23</v>
      </c>
    </row>
    <row r="1053" spans="1:15" x14ac:dyDescent="0.25">
      <c r="A1053" t="s">
        <v>60</v>
      </c>
      <c r="B1053" t="s">
        <v>61</v>
      </c>
      <c r="C1053" t="s">
        <v>485</v>
      </c>
      <c r="D1053" t="s">
        <v>70</v>
      </c>
      <c r="E1053" t="s">
        <v>64</v>
      </c>
      <c r="F1053" t="s">
        <v>55</v>
      </c>
      <c r="G1053">
        <v>18525</v>
      </c>
      <c r="H1053">
        <v>918</v>
      </c>
      <c r="I1053">
        <v>485</v>
      </c>
      <c r="J1053">
        <v>65</v>
      </c>
      <c r="K1053">
        <v>1602.82</v>
      </c>
      <c r="L1053">
        <v>13659.97</v>
      </c>
      <c r="M1053">
        <v>46</v>
      </c>
      <c r="N1053">
        <v>20</v>
      </c>
      <c r="O1053" t="s">
        <v>43</v>
      </c>
    </row>
    <row r="1054" spans="1:15" x14ac:dyDescent="0.25">
      <c r="A1054" t="s">
        <v>33</v>
      </c>
      <c r="B1054" t="s">
        <v>34</v>
      </c>
      <c r="C1054" t="s">
        <v>485</v>
      </c>
      <c r="D1054" t="s">
        <v>170</v>
      </c>
      <c r="E1054" t="s">
        <v>37</v>
      </c>
      <c r="F1054" t="s">
        <v>26</v>
      </c>
      <c r="G1054">
        <v>43038</v>
      </c>
      <c r="H1054">
        <v>2394</v>
      </c>
      <c r="I1054">
        <v>1140</v>
      </c>
      <c r="J1054">
        <v>267</v>
      </c>
      <c r="K1054">
        <v>10367.73</v>
      </c>
      <c r="L1054">
        <v>70178.820000000007</v>
      </c>
      <c r="M1054">
        <v>222</v>
      </c>
      <c r="N1054">
        <v>23</v>
      </c>
      <c r="O1054" t="s">
        <v>21</v>
      </c>
    </row>
    <row r="1055" spans="1:15" x14ac:dyDescent="0.25">
      <c r="A1055" t="s">
        <v>33</v>
      </c>
      <c r="B1055" t="s">
        <v>34</v>
      </c>
      <c r="C1055" t="s">
        <v>485</v>
      </c>
      <c r="D1055" t="s">
        <v>170</v>
      </c>
      <c r="E1055" t="s">
        <v>37</v>
      </c>
      <c r="F1055" t="s">
        <v>20</v>
      </c>
      <c r="G1055">
        <v>45388</v>
      </c>
      <c r="H1055">
        <v>2086</v>
      </c>
      <c r="I1055">
        <v>1054</v>
      </c>
      <c r="J1055">
        <v>256</v>
      </c>
      <c r="K1055">
        <v>7774.98</v>
      </c>
      <c r="L1055">
        <v>72220.850000000006</v>
      </c>
      <c r="M1055">
        <v>201</v>
      </c>
      <c r="N1055">
        <v>28</v>
      </c>
      <c r="O1055" t="s">
        <v>43</v>
      </c>
    </row>
    <row r="1056" spans="1:15" x14ac:dyDescent="0.25">
      <c r="A1056" t="s">
        <v>38</v>
      </c>
      <c r="B1056" t="s">
        <v>39</v>
      </c>
      <c r="C1056" t="s">
        <v>485</v>
      </c>
      <c r="D1056" t="s">
        <v>106</v>
      </c>
      <c r="E1056" t="s">
        <v>42</v>
      </c>
      <c r="F1056" t="s">
        <v>55</v>
      </c>
      <c r="G1056">
        <v>22018</v>
      </c>
      <c r="H1056">
        <v>1079</v>
      </c>
      <c r="I1056">
        <v>513</v>
      </c>
      <c r="J1056">
        <v>63</v>
      </c>
      <c r="K1056">
        <v>3144.6</v>
      </c>
      <c r="L1056">
        <v>14948.94</v>
      </c>
      <c r="M1056">
        <v>37</v>
      </c>
      <c r="N1056">
        <v>26</v>
      </c>
      <c r="O1056" t="s">
        <v>23</v>
      </c>
    </row>
    <row r="1057" spans="1:15" x14ac:dyDescent="0.25">
      <c r="A1057" t="s">
        <v>47</v>
      </c>
      <c r="B1057" t="s">
        <v>48</v>
      </c>
      <c r="C1057" t="s">
        <v>485</v>
      </c>
      <c r="D1057" t="s">
        <v>106</v>
      </c>
      <c r="E1057" t="s">
        <v>37</v>
      </c>
      <c r="F1057" t="s">
        <v>20</v>
      </c>
      <c r="G1057">
        <v>54359</v>
      </c>
      <c r="H1057">
        <v>2047</v>
      </c>
      <c r="I1057">
        <v>1073</v>
      </c>
      <c r="J1057">
        <v>136</v>
      </c>
      <c r="K1057">
        <v>6021.26</v>
      </c>
      <c r="L1057">
        <v>34239.550000000003</v>
      </c>
      <c r="M1057">
        <v>86</v>
      </c>
      <c r="N1057">
        <v>25</v>
      </c>
      <c r="O1057" t="s">
        <v>43</v>
      </c>
    </row>
    <row r="1058" spans="1:15" x14ac:dyDescent="0.25">
      <c r="A1058" t="s">
        <v>47</v>
      </c>
      <c r="B1058" t="s">
        <v>48</v>
      </c>
      <c r="C1058" t="s">
        <v>485</v>
      </c>
      <c r="D1058" t="s">
        <v>106</v>
      </c>
      <c r="E1058" t="s">
        <v>37</v>
      </c>
      <c r="F1058" t="s">
        <v>32</v>
      </c>
      <c r="G1058">
        <v>25375</v>
      </c>
      <c r="H1058">
        <v>1223</v>
      </c>
      <c r="I1058">
        <v>559</v>
      </c>
      <c r="J1058">
        <v>107</v>
      </c>
      <c r="K1058">
        <v>2952.85</v>
      </c>
      <c r="L1058">
        <v>20209.93</v>
      </c>
      <c r="M1058">
        <v>74</v>
      </c>
      <c r="N1058">
        <v>20</v>
      </c>
      <c r="O1058" t="s">
        <v>21</v>
      </c>
    </row>
    <row r="1059" spans="1:15" x14ac:dyDescent="0.25">
      <c r="A1059" t="s">
        <v>47</v>
      </c>
      <c r="B1059" t="s">
        <v>48</v>
      </c>
      <c r="C1059" t="s">
        <v>485</v>
      </c>
      <c r="D1059" t="s">
        <v>106</v>
      </c>
      <c r="E1059" t="s">
        <v>37</v>
      </c>
      <c r="F1059" t="s">
        <v>32</v>
      </c>
      <c r="G1059">
        <v>38096</v>
      </c>
      <c r="H1059">
        <v>1414</v>
      </c>
      <c r="I1059">
        <v>521</v>
      </c>
      <c r="J1059">
        <v>131</v>
      </c>
      <c r="K1059">
        <v>3233.74</v>
      </c>
      <c r="L1059">
        <v>24385.64</v>
      </c>
      <c r="M1059">
        <v>85</v>
      </c>
      <c r="N1059">
        <v>29</v>
      </c>
      <c r="O1059" t="s">
        <v>23</v>
      </c>
    </row>
    <row r="1060" spans="1:15" x14ac:dyDescent="0.25">
      <c r="A1060" t="s">
        <v>15</v>
      </c>
      <c r="B1060" t="s">
        <v>16</v>
      </c>
      <c r="C1060" t="s">
        <v>485</v>
      </c>
      <c r="D1060" t="s">
        <v>25</v>
      </c>
      <c r="E1060" t="s">
        <v>19</v>
      </c>
      <c r="F1060" t="s">
        <v>32</v>
      </c>
      <c r="G1060">
        <v>16055</v>
      </c>
      <c r="H1060">
        <v>520</v>
      </c>
      <c r="I1060">
        <v>215</v>
      </c>
      <c r="J1060">
        <v>52</v>
      </c>
      <c r="K1060">
        <v>3513.6</v>
      </c>
      <c r="L1060">
        <v>29727.85</v>
      </c>
      <c r="M1060">
        <v>24</v>
      </c>
      <c r="N1060">
        <v>14</v>
      </c>
      <c r="O1060" t="s">
        <v>43</v>
      </c>
    </row>
    <row r="1061" spans="1:15" x14ac:dyDescent="0.25">
      <c r="A1061" t="s">
        <v>27</v>
      </c>
      <c r="B1061" t="s">
        <v>28</v>
      </c>
      <c r="C1061" t="s">
        <v>485</v>
      </c>
      <c r="D1061" t="s">
        <v>89</v>
      </c>
      <c r="E1061" t="s">
        <v>31</v>
      </c>
      <c r="F1061" t="s">
        <v>51</v>
      </c>
      <c r="G1061">
        <v>51373</v>
      </c>
      <c r="H1061">
        <v>2514</v>
      </c>
      <c r="I1061">
        <v>1326</v>
      </c>
      <c r="J1061">
        <v>381</v>
      </c>
      <c r="K1061">
        <v>1290.6600000000001</v>
      </c>
      <c r="L1061">
        <v>111360.76</v>
      </c>
      <c r="M1061">
        <v>316</v>
      </c>
      <c r="N1061">
        <v>11</v>
      </c>
      <c r="O1061" t="s">
        <v>43</v>
      </c>
    </row>
    <row r="1062" spans="1:15" x14ac:dyDescent="0.25">
      <c r="A1062" t="s">
        <v>27</v>
      </c>
      <c r="B1062" t="s">
        <v>28</v>
      </c>
      <c r="C1062" t="s">
        <v>485</v>
      </c>
      <c r="D1062" t="s">
        <v>89</v>
      </c>
      <c r="E1062" t="s">
        <v>31</v>
      </c>
      <c r="F1062" t="s">
        <v>32</v>
      </c>
      <c r="G1062">
        <v>15570</v>
      </c>
      <c r="H1062">
        <v>974</v>
      </c>
      <c r="I1062">
        <v>342</v>
      </c>
      <c r="J1062">
        <v>148</v>
      </c>
      <c r="K1062">
        <v>266.49</v>
      </c>
      <c r="L1062">
        <v>45203.86</v>
      </c>
      <c r="M1062">
        <v>117</v>
      </c>
      <c r="N1062">
        <v>9</v>
      </c>
      <c r="O1062" t="s">
        <v>21</v>
      </c>
    </row>
    <row r="1063" spans="1:15" x14ac:dyDescent="0.25">
      <c r="A1063" t="s">
        <v>92</v>
      </c>
      <c r="B1063" t="s">
        <v>93</v>
      </c>
      <c r="C1063" t="s">
        <v>46</v>
      </c>
      <c r="D1063" t="s">
        <v>95</v>
      </c>
      <c r="E1063" t="s">
        <v>31</v>
      </c>
      <c r="F1063" t="s">
        <v>55</v>
      </c>
      <c r="G1063">
        <v>41286</v>
      </c>
      <c r="H1063">
        <v>720</v>
      </c>
      <c r="I1063">
        <v>322</v>
      </c>
      <c r="J1063">
        <v>20</v>
      </c>
      <c r="K1063">
        <v>1687.04</v>
      </c>
      <c r="L1063">
        <v>3020.21</v>
      </c>
      <c r="M1063">
        <v>10</v>
      </c>
      <c r="N1063">
        <v>23</v>
      </c>
      <c r="O1063" t="s">
        <v>43</v>
      </c>
    </row>
    <row r="1064" spans="1:15" x14ac:dyDescent="0.25">
      <c r="A1064" t="s">
        <v>178</v>
      </c>
      <c r="B1064" t="s">
        <v>179</v>
      </c>
      <c r="C1064" t="s">
        <v>46</v>
      </c>
      <c r="D1064" t="s">
        <v>95</v>
      </c>
      <c r="E1064" t="s">
        <v>64</v>
      </c>
      <c r="F1064" t="s">
        <v>51</v>
      </c>
      <c r="G1064">
        <v>55227</v>
      </c>
      <c r="H1064">
        <v>802</v>
      </c>
      <c r="I1064">
        <v>326</v>
      </c>
      <c r="J1064">
        <v>30</v>
      </c>
      <c r="K1064">
        <v>1632.96</v>
      </c>
      <c r="L1064">
        <v>4104.03</v>
      </c>
      <c r="M1064">
        <v>13</v>
      </c>
      <c r="N1064">
        <v>11</v>
      </c>
      <c r="O1064" t="s">
        <v>21</v>
      </c>
    </row>
    <row r="1065" spans="1:15" x14ac:dyDescent="0.25">
      <c r="A1065" t="s">
        <v>33</v>
      </c>
      <c r="B1065" t="s">
        <v>34</v>
      </c>
      <c r="C1065" t="s">
        <v>46</v>
      </c>
      <c r="D1065" t="s">
        <v>170</v>
      </c>
      <c r="E1065" t="s">
        <v>37</v>
      </c>
      <c r="F1065" t="s">
        <v>32</v>
      </c>
      <c r="G1065">
        <v>25120</v>
      </c>
      <c r="H1065">
        <v>1209</v>
      </c>
      <c r="I1065">
        <v>314</v>
      </c>
      <c r="J1065">
        <v>167</v>
      </c>
      <c r="K1065">
        <v>4611.97</v>
      </c>
      <c r="L1065">
        <v>57944.61</v>
      </c>
      <c r="M1065">
        <v>104</v>
      </c>
      <c r="N1065">
        <v>30</v>
      </c>
      <c r="O1065" t="s">
        <v>43</v>
      </c>
    </row>
    <row r="1066" spans="1:15" x14ac:dyDescent="0.25">
      <c r="A1066" t="s">
        <v>47</v>
      </c>
      <c r="B1066" t="s">
        <v>48</v>
      </c>
      <c r="C1066" t="s">
        <v>46</v>
      </c>
      <c r="D1066" t="s">
        <v>106</v>
      </c>
      <c r="E1066" t="s">
        <v>37</v>
      </c>
      <c r="F1066" t="s">
        <v>20</v>
      </c>
      <c r="G1066">
        <v>30173</v>
      </c>
      <c r="H1066">
        <v>1482</v>
      </c>
      <c r="I1066">
        <v>497</v>
      </c>
      <c r="J1066">
        <v>120</v>
      </c>
      <c r="K1066">
        <v>3980.96</v>
      </c>
      <c r="L1066">
        <v>22495.17</v>
      </c>
      <c r="M1066">
        <v>61</v>
      </c>
      <c r="N1066">
        <v>27</v>
      </c>
      <c r="O1066" t="s">
        <v>43</v>
      </c>
    </row>
    <row r="1067" spans="1:15" x14ac:dyDescent="0.25">
      <c r="A1067" t="s">
        <v>44</v>
      </c>
      <c r="B1067" t="s">
        <v>45</v>
      </c>
      <c r="C1067" t="s">
        <v>46</v>
      </c>
      <c r="D1067" t="s">
        <v>25</v>
      </c>
      <c r="E1067" t="s">
        <v>19</v>
      </c>
      <c r="F1067" t="s">
        <v>20</v>
      </c>
      <c r="G1067">
        <v>15702</v>
      </c>
      <c r="H1067">
        <v>402</v>
      </c>
      <c r="I1067">
        <v>208</v>
      </c>
      <c r="J1067">
        <v>32</v>
      </c>
      <c r="K1067">
        <v>3725.76</v>
      </c>
      <c r="L1067">
        <v>22286.639999999999</v>
      </c>
      <c r="M1067">
        <v>20</v>
      </c>
      <c r="N1067">
        <v>25</v>
      </c>
      <c r="O1067" t="s">
        <v>23</v>
      </c>
    </row>
    <row r="1068" spans="1:15" x14ac:dyDescent="0.25">
      <c r="A1068" t="s">
        <v>52</v>
      </c>
      <c r="B1068" t="s">
        <v>53</v>
      </c>
      <c r="C1068" t="s">
        <v>46</v>
      </c>
      <c r="D1068" t="s">
        <v>89</v>
      </c>
      <c r="E1068" t="s">
        <v>37</v>
      </c>
      <c r="F1068" t="s">
        <v>20</v>
      </c>
      <c r="G1068">
        <v>48962</v>
      </c>
      <c r="H1068">
        <v>2270</v>
      </c>
      <c r="I1068">
        <v>1130</v>
      </c>
      <c r="J1068">
        <v>221</v>
      </c>
      <c r="K1068">
        <v>1159.68</v>
      </c>
      <c r="L1068">
        <v>59600.94</v>
      </c>
      <c r="M1068">
        <v>168</v>
      </c>
      <c r="N1068">
        <v>30</v>
      </c>
      <c r="O1068" t="s">
        <v>43</v>
      </c>
    </row>
    <row r="1069" spans="1:15" x14ac:dyDescent="0.25">
      <c r="A1069" t="s">
        <v>129</v>
      </c>
      <c r="B1069" t="s">
        <v>130</v>
      </c>
      <c r="C1069" t="s">
        <v>46</v>
      </c>
      <c r="D1069" t="s">
        <v>82</v>
      </c>
      <c r="E1069" t="s">
        <v>31</v>
      </c>
      <c r="F1069" t="s">
        <v>51</v>
      </c>
      <c r="G1069">
        <v>27060</v>
      </c>
      <c r="H1069">
        <v>644</v>
      </c>
      <c r="I1069">
        <v>223</v>
      </c>
      <c r="J1069">
        <v>35</v>
      </c>
      <c r="K1069">
        <v>1205.6600000000001</v>
      </c>
      <c r="L1069">
        <v>6913.23</v>
      </c>
      <c r="M1069">
        <v>19</v>
      </c>
      <c r="N1069">
        <v>15</v>
      </c>
      <c r="O1069" t="s">
        <v>23</v>
      </c>
    </row>
    <row r="1070" spans="1:15" x14ac:dyDescent="0.25">
      <c r="A1070" t="s">
        <v>76</v>
      </c>
      <c r="B1070" t="s">
        <v>77</v>
      </c>
      <c r="C1070" t="s">
        <v>46</v>
      </c>
      <c r="D1070" t="s">
        <v>82</v>
      </c>
      <c r="E1070" t="s">
        <v>42</v>
      </c>
      <c r="F1070" t="s">
        <v>20</v>
      </c>
      <c r="G1070">
        <v>34766</v>
      </c>
      <c r="H1070">
        <v>715</v>
      </c>
      <c r="I1070">
        <v>345</v>
      </c>
      <c r="J1070">
        <v>31</v>
      </c>
      <c r="K1070">
        <v>1531.04</v>
      </c>
      <c r="L1070">
        <v>6273.42</v>
      </c>
      <c r="M1070">
        <v>15</v>
      </c>
      <c r="N1070">
        <v>10</v>
      </c>
      <c r="O1070" t="s">
        <v>43</v>
      </c>
    </row>
    <row r="1071" spans="1:15" x14ac:dyDescent="0.25">
      <c r="A1071" t="s">
        <v>92</v>
      </c>
      <c r="B1071" t="s">
        <v>93</v>
      </c>
      <c r="C1071" t="s">
        <v>370</v>
      </c>
      <c r="D1071" t="s">
        <v>95</v>
      </c>
      <c r="E1071" t="s">
        <v>31</v>
      </c>
      <c r="F1071" t="s">
        <v>20</v>
      </c>
      <c r="G1071">
        <v>78284</v>
      </c>
      <c r="H1071">
        <v>727</v>
      </c>
      <c r="I1071">
        <v>212</v>
      </c>
      <c r="J1071">
        <v>15</v>
      </c>
      <c r="K1071">
        <v>1963.45</v>
      </c>
      <c r="L1071">
        <v>1980.36</v>
      </c>
      <c r="M1071">
        <v>5</v>
      </c>
      <c r="N1071">
        <v>29</v>
      </c>
      <c r="O1071" t="s">
        <v>23</v>
      </c>
    </row>
    <row r="1072" spans="1:15" x14ac:dyDescent="0.25">
      <c r="A1072" t="s">
        <v>178</v>
      </c>
      <c r="B1072" t="s">
        <v>179</v>
      </c>
      <c r="C1072" t="s">
        <v>370</v>
      </c>
      <c r="D1072" t="s">
        <v>95</v>
      </c>
      <c r="E1072" t="s">
        <v>64</v>
      </c>
      <c r="F1072" t="s">
        <v>20</v>
      </c>
      <c r="G1072">
        <v>35929</v>
      </c>
      <c r="H1072">
        <v>439</v>
      </c>
      <c r="I1072">
        <v>146</v>
      </c>
      <c r="J1072">
        <v>7</v>
      </c>
      <c r="K1072">
        <v>1633.75</v>
      </c>
      <c r="L1072">
        <v>1064.3399999999999</v>
      </c>
      <c r="M1072">
        <v>3</v>
      </c>
      <c r="N1072">
        <v>24</v>
      </c>
      <c r="O1072" t="s">
        <v>21</v>
      </c>
    </row>
    <row r="1073" spans="1:15" x14ac:dyDescent="0.25">
      <c r="A1073" t="s">
        <v>98</v>
      </c>
      <c r="B1073" t="s">
        <v>99</v>
      </c>
      <c r="C1073" t="s">
        <v>370</v>
      </c>
      <c r="D1073" t="s">
        <v>68</v>
      </c>
      <c r="E1073" t="s">
        <v>42</v>
      </c>
      <c r="F1073" t="s">
        <v>51</v>
      </c>
      <c r="G1073">
        <v>14862</v>
      </c>
      <c r="H1073">
        <v>2023</v>
      </c>
      <c r="I1073">
        <v>1027</v>
      </c>
      <c r="J1073">
        <v>400</v>
      </c>
      <c r="K1073">
        <v>1100.49</v>
      </c>
      <c r="L1073">
        <v>140509.74</v>
      </c>
      <c r="M1073">
        <v>293</v>
      </c>
      <c r="N1073">
        <v>15</v>
      </c>
      <c r="O1073" t="s">
        <v>43</v>
      </c>
    </row>
    <row r="1074" spans="1:15" x14ac:dyDescent="0.25">
      <c r="A1074" t="s">
        <v>72</v>
      </c>
      <c r="B1074" t="s">
        <v>73</v>
      </c>
      <c r="C1074" t="s">
        <v>370</v>
      </c>
      <c r="D1074" t="s">
        <v>70</v>
      </c>
      <c r="E1074" t="s">
        <v>31</v>
      </c>
      <c r="F1074" t="s">
        <v>20</v>
      </c>
      <c r="G1074">
        <v>54368</v>
      </c>
      <c r="H1074">
        <v>2631</v>
      </c>
      <c r="I1074">
        <v>837</v>
      </c>
      <c r="J1074">
        <v>192</v>
      </c>
      <c r="K1074">
        <v>4764.45</v>
      </c>
      <c r="L1074">
        <v>41977.29</v>
      </c>
      <c r="M1074">
        <v>130</v>
      </c>
      <c r="N1074">
        <v>26</v>
      </c>
      <c r="O1074" t="s">
        <v>43</v>
      </c>
    </row>
    <row r="1075" spans="1:15" x14ac:dyDescent="0.25">
      <c r="A1075" t="s">
        <v>113</v>
      </c>
      <c r="B1075" t="s">
        <v>114</v>
      </c>
      <c r="C1075" t="s">
        <v>370</v>
      </c>
      <c r="D1075" t="s">
        <v>170</v>
      </c>
      <c r="E1075" t="s">
        <v>19</v>
      </c>
      <c r="F1075" t="s">
        <v>26</v>
      </c>
      <c r="G1075">
        <v>46957</v>
      </c>
      <c r="H1075">
        <v>2954</v>
      </c>
      <c r="I1075">
        <v>807</v>
      </c>
      <c r="J1075">
        <v>382</v>
      </c>
      <c r="K1075">
        <v>9595.7800000000007</v>
      </c>
      <c r="L1075">
        <v>132166.67000000001</v>
      </c>
      <c r="M1075">
        <v>312</v>
      </c>
      <c r="N1075">
        <v>9</v>
      </c>
      <c r="O1075" t="s">
        <v>23</v>
      </c>
    </row>
    <row r="1076" spans="1:15" x14ac:dyDescent="0.25">
      <c r="A1076" t="s">
        <v>38</v>
      </c>
      <c r="B1076" t="s">
        <v>39</v>
      </c>
      <c r="C1076" t="s">
        <v>370</v>
      </c>
      <c r="D1076" t="s">
        <v>106</v>
      </c>
      <c r="E1076" t="s">
        <v>42</v>
      </c>
      <c r="F1076" t="s">
        <v>51</v>
      </c>
      <c r="G1076">
        <v>30245</v>
      </c>
      <c r="H1076">
        <v>1543</v>
      </c>
      <c r="I1076">
        <v>755</v>
      </c>
      <c r="J1076">
        <v>148</v>
      </c>
      <c r="K1076">
        <v>3171.53</v>
      </c>
      <c r="L1076">
        <v>23700.67</v>
      </c>
      <c r="M1076">
        <v>99</v>
      </c>
      <c r="N1076">
        <v>18</v>
      </c>
      <c r="O1076" t="s">
        <v>43</v>
      </c>
    </row>
    <row r="1077" spans="1:15" x14ac:dyDescent="0.25">
      <c r="A1077" t="s">
        <v>27</v>
      </c>
      <c r="B1077" t="s">
        <v>28</v>
      </c>
      <c r="C1077" t="s">
        <v>370</v>
      </c>
      <c r="D1077" t="s">
        <v>89</v>
      </c>
      <c r="E1077" t="s">
        <v>31</v>
      </c>
      <c r="F1077" t="s">
        <v>20</v>
      </c>
      <c r="G1077">
        <v>26764</v>
      </c>
      <c r="H1077">
        <v>1245</v>
      </c>
      <c r="I1077">
        <v>567</v>
      </c>
      <c r="J1077">
        <v>184</v>
      </c>
      <c r="K1077">
        <v>588.80999999999995</v>
      </c>
      <c r="L1077">
        <v>60542.78</v>
      </c>
      <c r="M1077">
        <v>122</v>
      </c>
      <c r="N1077">
        <v>20</v>
      </c>
      <c r="O1077" t="s">
        <v>23</v>
      </c>
    </row>
    <row r="1078" spans="1:15" x14ac:dyDescent="0.25">
      <c r="A1078" t="s">
        <v>38</v>
      </c>
      <c r="B1078" t="s">
        <v>39</v>
      </c>
      <c r="C1078" t="s">
        <v>308</v>
      </c>
      <c r="D1078" t="s">
        <v>106</v>
      </c>
      <c r="E1078" t="s">
        <v>42</v>
      </c>
      <c r="F1078" t="s">
        <v>32</v>
      </c>
      <c r="G1078">
        <v>33858</v>
      </c>
      <c r="H1078">
        <v>1569</v>
      </c>
      <c r="I1078">
        <v>799</v>
      </c>
      <c r="J1078">
        <v>97</v>
      </c>
      <c r="K1078">
        <v>3951.58</v>
      </c>
      <c r="L1078">
        <v>24772.16</v>
      </c>
      <c r="M1078">
        <v>66</v>
      </c>
      <c r="N1078">
        <v>23</v>
      </c>
      <c r="O1078" t="s">
        <v>21</v>
      </c>
    </row>
    <row r="1079" spans="1:15" x14ac:dyDescent="0.25">
      <c r="A1079" t="s">
        <v>38</v>
      </c>
      <c r="B1079" t="s">
        <v>39</v>
      </c>
      <c r="C1079" t="s">
        <v>308</v>
      </c>
      <c r="D1079" t="s">
        <v>106</v>
      </c>
      <c r="E1079" t="s">
        <v>42</v>
      </c>
      <c r="F1079" t="s">
        <v>32</v>
      </c>
      <c r="G1079">
        <v>24432</v>
      </c>
      <c r="H1079">
        <v>1142</v>
      </c>
      <c r="I1079">
        <v>571</v>
      </c>
      <c r="J1079">
        <v>71</v>
      </c>
      <c r="K1079">
        <v>3501.32</v>
      </c>
      <c r="L1079">
        <v>17454.46</v>
      </c>
      <c r="M1079">
        <v>42</v>
      </c>
      <c r="N1079">
        <v>16</v>
      </c>
      <c r="O1079" t="s">
        <v>21</v>
      </c>
    </row>
    <row r="1080" spans="1:15" x14ac:dyDescent="0.25">
      <c r="A1080" t="s">
        <v>44</v>
      </c>
      <c r="B1080" t="s">
        <v>45</v>
      </c>
      <c r="C1080" t="s">
        <v>308</v>
      </c>
      <c r="D1080" t="s">
        <v>25</v>
      </c>
      <c r="E1080" t="s">
        <v>19</v>
      </c>
      <c r="F1080" t="s">
        <v>55</v>
      </c>
      <c r="G1080">
        <v>19387</v>
      </c>
      <c r="H1080">
        <v>626</v>
      </c>
      <c r="I1080">
        <v>285</v>
      </c>
      <c r="J1080">
        <v>74</v>
      </c>
      <c r="K1080">
        <v>4123.42</v>
      </c>
      <c r="L1080">
        <v>37959.300000000003</v>
      </c>
      <c r="M1080">
        <v>43</v>
      </c>
      <c r="N1080">
        <v>9</v>
      </c>
      <c r="O1080" t="s">
        <v>43</v>
      </c>
    </row>
    <row r="1081" spans="1:15" x14ac:dyDescent="0.25">
      <c r="A1081" t="s">
        <v>44</v>
      </c>
      <c r="B1081" t="s">
        <v>45</v>
      </c>
      <c r="C1081" t="s">
        <v>308</v>
      </c>
      <c r="D1081" t="s">
        <v>25</v>
      </c>
      <c r="E1081" t="s">
        <v>19</v>
      </c>
      <c r="F1081" t="s">
        <v>20</v>
      </c>
      <c r="G1081">
        <v>6631</v>
      </c>
      <c r="H1081">
        <v>152</v>
      </c>
      <c r="I1081">
        <v>81</v>
      </c>
      <c r="J1081">
        <v>13</v>
      </c>
      <c r="K1081">
        <v>1237.97</v>
      </c>
      <c r="L1081">
        <v>6197.34</v>
      </c>
      <c r="M1081">
        <v>6</v>
      </c>
      <c r="N1081">
        <v>12</v>
      </c>
      <c r="O1081" t="s">
        <v>23</v>
      </c>
    </row>
    <row r="1082" spans="1:15" x14ac:dyDescent="0.25">
      <c r="A1082" t="s">
        <v>27</v>
      </c>
      <c r="B1082" t="s">
        <v>28</v>
      </c>
      <c r="C1082" t="s">
        <v>308</v>
      </c>
      <c r="D1082" t="s">
        <v>89</v>
      </c>
      <c r="E1082" t="s">
        <v>31</v>
      </c>
      <c r="F1082" t="s">
        <v>20</v>
      </c>
      <c r="G1082">
        <v>30835</v>
      </c>
      <c r="H1082">
        <v>2462</v>
      </c>
      <c r="I1082">
        <v>776</v>
      </c>
      <c r="J1082">
        <v>341</v>
      </c>
      <c r="K1082">
        <v>985.74</v>
      </c>
      <c r="L1082">
        <v>92514.01</v>
      </c>
      <c r="M1082">
        <v>282</v>
      </c>
      <c r="N1082">
        <v>29</v>
      </c>
      <c r="O1082" t="s">
        <v>43</v>
      </c>
    </row>
    <row r="1083" spans="1:15" x14ac:dyDescent="0.25">
      <c r="A1083" t="s">
        <v>52</v>
      </c>
      <c r="B1083" t="s">
        <v>53</v>
      </c>
      <c r="C1083" t="s">
        <v>308</v>
      </c>
      <c r="D1083" t="s">
        <v>89</v>
      </c>
      <c r="E1083" t="s">
        <v>37</v>
      </c>
      <c r="F1083" t="s">
        <v>55</v>
      </c>
      <c r="G1083">
        <v>31273</v>
      </c>
      <c r="H1083">
        <v>1713</v>
      </c>
      <c r="I1083">
        <v>594</v>
      </c>
      <c r="J1083">
        <v>209</v>
      </c>
      <c r="K1083">
        <v>811.46</v>
      </c>
      <c r="L1083">
        <v>52616.68</v>
      </c>
      <c r="M1083">
        <v>141</v>
      </c>
      <c r="N1083">
        <v>21</v>
      </c>
      <c r="O1083" t="s">
        <v>43</v>
      </c>
    </row>
    <row r="1084" spans="1:15" x14ac:dyDescent="0.25">
      <c r="A1084" t="s">
        <v>72</v>
      </c>
      <c r="B1084" t="s">
        <v>73</v>
      </c>
      <c r="C1084" t="s">
        <v>378</v>
      </c>
      <c r="D1084" t="s">
        <v>70</v>
      </c>
      <c r="E1084" t="s">
        <v>31</v>
      </c>
      <c r="F1084" t="s">
        <v>26</v>
      </c>
      <c r="G1084">
        <v>43479</v>
      </c>
      <c r="H1084">
        <v>1462</v>
      </c>
      <c r="I1084">
        <v>760</v>
      </c>
      <c r="J1084">
        <v>119</v>
      </c>
      <c r="K1084">
        <v>4147.59</v>
      </c>
      <c r="L1084">
        <v>33132.410000000003</v>
      </c>
      <c r="M1084">
        <v>68</v>
      </c>
      <c r="N1084">
        <v>26</v>
      </c>
      <c r="O1084" t="s">
        <v>21</v>
      </c>
    </row>
    <row r="1085" spans="1:15" x14ac:dyDescent="0.25">
      <c r="A1085" t="s">
        <v>113</v>
      </c>
      <c r="B1085" t="s">
        <v>114</v>
      </c>
      <c r="C1085" t="s">
        <v>378</v>
      </c>
      <c r="D1085" t="s">
        <v>170</v>
      </c>
      <c r="E1085" t="s">
        <v>19</v>
      </c>
      <c r="F1085" t="s">
        <v>55</v>
      </c>
      <c r="G1085">
        <v>23252</v>
      </c>
      <c r="H1085">
        <v>873</v>
      </c>
      <c r="I1085">
        <v>263</v>
      </c>
      <c r="J1085">
        <v>70</v>
      </c>
      <c r="K1085">
        <v>3766.64</v>
      </c>
      <c r="L1085">
        <v>19806.37</v>
      </c>
      <c r="M1085">
        <v>53</v>
      </c>
      <c r="N1085">
        <v>16</v>
      </c>
      <c r="O1085" t="s">
        <v>23</v>
      </c>
    </row>
    <row r="1086" spans="1:15" x14ac:dyDescent="0.25">
      <c r="A1086" t="s">
        <v>15</v>
      </c>
      <c r="B1086" t="s">
        <v>16</v>
      </c>
      <c r="C1086" t="s">
        <v>378</v>
      </c>
      <c r="D1086" t="s">
        <v>25</v>
      </c>
      <c r="E1086" t="s">
        <v>19</v>
      </c>
      <c r="F1086" t="s">
        <v>32</v>
      </c>
      <c r="G1086">
        <v>14830</v>
      </c>
      <c r="H1086">
        <v>358</v>
      </c>
      <c r="I1086">
        <v>149</v>
      </c>
      <c r="J1086">
        <v>45</v>
      </c>
      <c r="K1086">
        <v>3810.94</v>
      </c>
      <c r="L1086">
        <v>20375.759999999998</v>
      </c>
      <c r="M1086">
        <v>24</v>
      </c>
      <c r="N1086">
        <v>28</v>
      </c>
      <c r="O1086" t="s">
        <v>23</v>
      </c>
    </row>
    <row r="1087" spans="1:15" x14ac:dyDescent="0.25">
      <c r="A1087" t="s">
        <v>44</v>
      </c>
      <c r="B1087" t="s">
        <v>45</v>
      </c>
      <c r="C1087" t="s">
        <v>378</v>
      </c>
      <c r="D1087" t="s">
        <v>25</v>
      </c>
      <c r="E1087" t="s">
        <v>19</v>
      </c>
      <c r="F1087" t="s">
        <v>55</v>
      </c>
      <c r="G1087">
        <v>9756</v>
      </c>
      <c r="H1087">
        <v>259</v>
      </c>
      <c r="I1087">
        <v>102</v>
      </c>
      <c r="J1087">
        <v>25</v>
      </c>
      <c r="K1087">
        <v>1660.13</v>
      </c>
      <c r="L1087">
        <v>12212.12</v>
      </c>
      <c r="M1087">
        <v>10</v>
      </c>
      <c r="N1087">
        <v>30</v>
      </c>
      <c r="O1087" t="s">
        <v>23</v>
      </c>
    </row>
    <row r="1088" spans="1:15" x14ac:dyDescent="0.25">
      <c r="A1088" t="s">
        <v>27</v>
      </c>
      <c r="B1088" t="s">
        <v>28</v>
      </c>
      <c r="C1088" t="s">
        <v>378</v>
      </c>
      <c r="D1088" t="s">
        <v>89</v>
      </c>
      <c r="E1088" t="s">
        <v>31</v>
      </c>
      <c r="F1088" t="s">
        <v>51</v>
      </c>
      <c r="G1088">
        <v>16679</v>
      </c>
      <c r="H1088">
        <v>844</v>
      </c>
      <c r="I1088">
        <v>296</v>
      </c>
      <c r="J1088">
        <v>84</v>
      </c>
      <c r="K1088">
        <v>341.55</v>
      </c>
      <c r="L1088">
        <v>27339.56</v>
      </c>
      <c r="M1088">
        <v>57</v>
      </c>
      <c r="N1088">
        <v>20</v>
      </c>
      <c r="O1088" t="s">
        <v>23</v>
      </c>
    </row>
    <row r="1089" spans="1:15" x14ac:dyDescent="0.25">
      <c r="A1089" t="s">
        <v>129</v>
      </c>
      <c r="B1089" t="s">
        <v>130</v>
      </c>
      <c r="C1089" t="s">
        <v>378</v>
      </c>
      <c r="D1089" t="s">
        <v>82</v>
      </c>
      <c r="E1089" t="s">
        <v>31</v>
      </c>
      <c r="F1089" t="s">
        <v>26</v>
      </c>
      <c r="G1089">
        <v>44774</v>
      </c>
      <c r="H1089">
        <v>814</v>
      </c>
      <c r="I1089">
        <v>385</v>
      </c>
      <c r="J1089">
        <v>41</v>
      </c>
      <c r="K1089">
        <v>1056.3699999999999</v>
      </c>
      <c r="L1089">
        <v>9001.09</v>
      </c>
      <c r="M1089">
        <v>24</v>
      </c>
      <c r="N1089">
        <v>20</v>
      </c>
      <c r="O1089" t="s">
        <v>21</v>
      </c>
    </row>
    <row r="1090" spans="1:15" x14ac:dyDescent="0.25">
      <c r="A1090" t="s">
        <v>92</v>
      </c>
      <c r="B1090" t="s">
        <v>93</v>
      </c>
      <c r="C1090" t="s">
        <v>121</v>
      </c>
      <c r="D1090" t="s">
        <v>95</v>
      </c>
      <c r="E1090" t="s">
        <v>31</v>
      </c>
      <c r="F1090" t="s">
        <v>20</v>
      </c>
      <c r="G1090">
        <v>77976</v>
      </c>
      <c r="H1090">
        <v>1377</v>
      </c>
      <c r="I1090">
        <v>639</v>
      </c>
      <c r="J1090">
        <v>29</v>
      </c>
      <c r="K1090">
        <v>4522.8500000000004</v>
      </c>
      <c r="L1090">
        <v>5480.56</v>
      </c>
      <c r="M1090">
        <v>12</v>
      </c>
      <c r="N1090">
        <v>10</v>
      </c>
      <c r="O1090" t="s">
        <v>23</v>
      </c>
    </row>
    <row r="1091" spans="1:15" x14ac:dyDescent="0.25">
      <c r="A1091" t="s">
        <v>178</v>
      </c>
      <c r="B1091" t="s">
        <v>179</v>
      </c>
      <c r="C1091" t="s">
        <v>121</v>
      </c>
      <c r="D1091" t="s">
        <v>95</v>
      </c>
      <c r="E1091" t="s">
        <v>64</v>
      </c>
      <c r="F1091" t="s">
        <v>32</v>
      </c>
      <c r="G1091">
        <v>69790</v>
      </c>
      <c r="H1091">
        <v>703</v>
      </c>
      <c r="I1091">
        <v>193</v>
      </c>
      <c r="J1091">
        <v>17</v>
      </c>
      <c r="K1091">
        <v>1682.56</v>
      </c>
      <c r="L1091">
        <v>2671.17</v>
      </c>
      <c r="M1091">
        <v>6</v>
      </c>
      <c r="N1091">
        <v>21</v>
      </c>
      <c r="O1091" t="s">
        <v>21</v>
      </c>
    </row>
    <row r="1092" spans="1:15" x14ac:dyDescent="0.25">
      <c r="A1092" t="s">
        <v>98</v>
      </c>
      <c r="B1092" t="s">
        <v>99</v>
      </c>
      <c r="C1092" t="s">
        <v>121</v>
      </c>
      <c r="D1092" t="s">
        <v>68</v>
      </c>
      <c r="E1092" t="s">
        <v>42</v>
      </c>
      <c r="F1092" t="s">
        <v>26</v>
      </c>
      <c r="G1092">
        <v>25799</v>
      </c>
      <c r="H1092">
        <v>2912</v>
      </c>
      <c r="I1092">
        <v>834</v>
      </c>
      <c r="J1092">
        <v>594</v>
      </c>
      <c r="K1092">
        <v>1153.43</v>
      </c>
      <c r="L1092">
        <v>206180.45</v>
      </c>
      <c r="M1092">
        <v>514</v>
      </c>
      <c r="N1092">
        <v>9</v>
      </c>
      <c r="O1092" t="s">
        <v>23</v>
      </c>
    </row>
    <row r="1093" spans="1:15" x14ac:dyDescent="0.25">
      <c r="A1093" t="s">
        <v>60</v>
      </c>
      <c r="B1093" t="s">
        <v>61</v>
      </c>
      <c r="C1093" t="s">
        <v>121</v>
      </c>
      <c r="D1093" t="s">
        <v>70</v>
      </c>
      <c r="E1093" t="s">
        <v>64</v>
      </c>
      <c r="F1093" t="s">
        <v>26</v>
      </c>
      <c r="G1093">
        <v>25524</v>
      </c>
      <c r="H1093">
        <v>801</v>
      </c>
      <c r="I1093">
        <v>259</v>
      </c>
      <c r="J1093">
        <v>64</v>
      </c>
      <c r="K1093">
        <v>2020.2</v>
      </c>
      <c r="L1093">
        <v>12246.77</v>
      </c>
      <c r="M1093">
        <v>37</v>
      </c>
      <c r="N1093">
        <v>27</v>
      </c>
      <c r="O1093" t="s">
        <v>43</v>
      </c>
    </row>
    <row r="1094" spans="1:15" x14ac:dyDescent="0.25">
      <c r="A1094" t="s">
        <v>72</v>
      </c>
      <c r="B1094" t="s">
        <v>73</v>
      </c>
      <c r="C1094" t="s">
        <v>121</v>
      </c>
      <c r="D1094" t="s">
        <v>70</v>
      </c>
      <c r="E1094" t="s">
        <v>31</v>
      </c>
      <c r="F1094" t="s">
        <v>26</v>
      </c>
      <c r="G1094">
        <v>45668</v>
      </c>
      <c r="H1094">
        <v>1333</v>
      </c>
      <c r="I1094">
        <v>342</v>
      </c>
      <c r="J1094">
        <v>139</v>
      </c>
      <c r="K1094">
        <v>2934.17</v>
      </c>
      <c r="L1094">
        <v>38456.1</v>
      </c>
      <c r="M1094">
        <v>87</v>
      </c>
      <c r="N1094">
        <v>14</v>
      </c>
      <c r="O1094" t="s">
        <v>23</v>
      </c>
    </row>
    <row r="1095" spans="1:15" x14ac:dyDescent="0.25">
      <c r="A1095" t="s">
        <v>33</v>
      </c>
      <c r="B1095" t="s">
        <v>34</v>
      </c>
      <c r="C1095" t="s">
        <v>121</v>
      </c>
      <c r="D1095" t="s">
        <v>170</v>
      </c>
      <c r="E1095" t="s">
        <v>37</v>
      </c>
      <c r="F1095" t="s">
        <v>55</v>
      </c>
      <c r="G1095">
        <v>24599</v>
      </c>
      <c r="H1095">
        <v>1021</v>
      </c>
      <c r="I1095">
        <v>349</v>
      </c>
      <c r="J1095">
        <v>113</v>
      </c>
      <c r="K1095">
        <v>3226.28</v>
      </c>
      <c r="L1095">
        <v>35685.97</v>
      </c>
      <c r="M1095">
        <v>80</v>
      </c>
      <c r="N1095">
        <v>26</v>
      </c>
      <c r="O1095" t="s">
        <v>21</v>
      </c>
    </row>
    <row r="1096" spans="1:15" x14ac:dyDescent="0.25">
      <c r="A1096" t="s">
        <v>38</v>
      </c>
      <c r="B1096" t="s">
        <v>39</v>
      </c>
      <c r="C1096" t="s">
        <v>121</v>
      </c>
      <c r="D1096" t="s">
        <v>106</v>
      </c>
      <c r="E1096" t="s">
        <v>42</v>
      </c>
      <c r="F1096" t="s">
        <v>55</v>
      </c>
      <c r="G1096">
        <v>43907</v>
      </c>
      <c r="H1096">
        <v>1761</v>
      </c>
      <c r="I1096">
        <v>630</v>
      </c>
      <c r="J1096">
        <v>109</v>
      </c>
      <c r="K1096">
        <v>6012.2</v>
      </c>
      <c r="L1096">
        <v>26869.91</v>
      </c>
      <c r="M1096">
        <v>62</v>
      </c>
      <c r="N1096">
        <v>8</v>
      </c>
      <c r="O1096" t="s">
        <v>21</v>
      </c>
    </row>
    <row r="1097" spans="1:15" x14ac:dyDescent="0.25">
      <c r="A1097" t="s">
        <v>76</v>
      </c>
      <c r="B1097" t="s">
        <v>77</v>
      </c>
      <c r="C1097" t="s">
        <v>121</v>
      </c>
      <c r="D1097" t="s">
        <v>82</v>
      </c>
      <c r="E1097" t="s">
        <v>42</v>
      </c>
      <c r="F1097" t="s">
        <v>51</v>
      </c>
      <c r="G1097">
        <v>59254</v>
      </c>
      <c r="H1097">
        <v>1233</v>
      </c>
      <c r="I1097">
        <v>532</v>
      </c>
      <c r="J1097">
        <v>61</v>
      </c>
      <c r="K1097">
        <v>1802.53</v>
      </c>
      <c r="L1097">
        <v>13753.15</v>
      </c>
      <c r="M1097">
        <v>29</v>
      </c>
      <c r="N1097">
        <v>28</v>
      </c>
      <c r="O1097" t="s">
        <v>43</v>
      </c>
    </row>
    <row r="1098" spans="1:15" x14ac:dyDescent="0.25">
      <c r="A1098" t="s">
        <v>92</v>
      </c>
      <c r="B1098" t="s">
        <v>93</v>
      </c>
      <c r="C1098" t="s">
        <v>564</v>
      </c>
      <c r="D1098" t="s">
        <v>95</v>
      </c>
      <c r="E1098" t="s">
        <v>31</v>
      </c>
      <c r="F1098" t="s">
        <v>55</v>
      </c>
      <c r="G1098">
        <v>53022</v>
      </c>
      <c r="H1098">
        <v>936</v>
      </c>
      <c r="I1098">
        <v>267</v>
      </c>
      <c r="J1098">
        <v>16</v>
      </c>
      <c r="K1098">
        <v>2240.33</v>
      </c>
      <c r="L1098">
        <v>2295.16</v>
      </c>
      <c r="M1098">
        <v>6</v>
      </c>
      <c r="N1098">
        <v>28</v>
      </c>
      <c r="O1098" t="s">
        <v>21</v>
      </c>
    </row>
    <row r="1099" spans="1:15" x14ac:dyDescent="0.25">
      <c r="A1099" t="s">
        <v>33</v>
      </c>
      <c r="B1099" t="s">
        <v>34</v>
      </c>
      <c r="C1099" t="s">
        <v>564</v>
      </c>
      <c r="D1099" t="s">
        <v>170</v>
      </c>
      <c r="E1099" t="s">
        <v>37</v>
      </c>
      <c r="F1099" t="s">
        <v>55</v>
      </c>
      <c r="G1099">
        <v>10537</v>
      </c>
      <c r="H1099">
        <v>442</v>
      </c>
      <c r="I1099">
        <v>216</v>
      </c>
      <c r="J1099">
        <v>48</v>
      </c>
      <c r="K1099">
        <v>1238.2</v>
      </c>
      <c r="L1099">
        <v>12693.54</v>
      </c>
      <c r="M1099">
        <v>32</v>
      </c>
      <c r="N1099">
        <v>21</v>
      </c>
      <c r="O1099" t="s">
        <v>43</v>
      </c>
    </row>
    <row r="1100" spans="1:15" x14ac:dyDescent="0.25">
      <c r="A1100" t="s">
        <v>113</v>
      </c>
      <c r="B1100" t="s">
        <v>114</v>
      </c>
      <c r="C1100" t="s">
        <v>564</v>
      </c>
      <c r="D1100" t="s">
        <v>170</v>
      </c>
      <c r="E1100" t="s">
        <v>19</v>
      </c>
      <c r="F1100" t="s">
        <v>20</v>
      </c>
      <c r="G1100">
        <v>22874</v>
      </c>
      <c r="H1100">
        <v>1010</v>
      </c>
      <c r="I1100">
        <v>511</v>
      </c>
      <c r="J1100">
        <v>115</v>
      </c>
      <c r="K1100">
        <v>2992.02</v>
      </c>
      <c r="L1100">
        <v>34082.86</v>
      </c>
      <c r="M1100">
        <v>76</v>
      </c>
      <c r="N1100">
        <v>14</v>
      </c>
      <c r="O1100" t="s">
        <v>43</v>
      </c>
    </row>
    <row r="1101" spans="1:15" x14ac:dyDescent="0.25">
      <c r="A1101" t="s">
        <v>38</v>
      </c>
      <c r="B1101" t="s">
        <v>39</v>
      </c>
      <c r="C1101" t="s">
        <v>564</v>
      </c>
      <c r="D1101" t="s">
        <v>106</v>
      </c>
      <c r="E1101" t="s">
        <v>42</v>
      </c>
      <c r="F1101" t="s">
        <v>55</v>
      </c>
      <c r="G1101">
        <v>23631</v>
      </c>
      <c r="H1101">
        <v>997</v>
      </c>
      <c r="I1101">
        <v>510</v>
      </c>
      <c r="J1101">
        <v>58</v>
      </c>
      <c r="K1101">
        <v>2283.7199999999998</v>
      </c>
      <c r="L1101">
        <v>12196.46</v>
      </c>
      <c r="M1101">
        <v>39</v>
      </c>
      <c r="N1101">
        <v>17</v>
      </c>
      <c r="O1101" t="s">
        <v>43</v>
      </c>
    </row>
    <row r="1102" spans="1:15" x14ac:dyDescent="0.25">
      <c r="A1102" t="s">
        <v>47</v>
      </c>
      <c r="B1102" t="s">
        <v>48</v>
      </c>
      <c r="C1102" t="s">
        <v>564</v>
      </c>
      <c r="D1102" t="s">
        <v>106</v>
      </c>
      <c r="E1102" t="s">
        <v>37</v>
      </c>
      <c r="F1102" t="s">
        <v>55</v>
      </c>
      <c r="G1102">
        <v>37668</v>
      </c>
      <c r="H1102">
        <v>1368</v>
      </c>
      <c r="I1102">
        <v>449</v>
      </c>
      <c r="J1102">
        <v>129</v>
      </c>
      <c r="K1102">
        <v>3691.66</v>
      </c>
      <c r="L1102">
        <v>32446.53</v>
      </c>
      <c r="M1102">
        <v>83</v>
      </c>
      <c r="N1102">
        <v>10</v>
      </c>
      <c r="O1102" t="s">
        <v>23</v>
      </c>
    </row>
    <row r="1103" spans="1:15" x14ac:dyDescent="0.25">
      <c r="A1103" t="s">
        <v>15</v>
      </c>
      <c r="B1103" t="s">
        <v>16</v>
      </c>
      <c r="C1103" t="s">
        <v>564</v>
      </c>
      <c r="D1103" t="s">
        <v>25</v>
      </c>
      <c r="E1103" t="s">
        <v>19</v>
      </c>
      <c r="F1103" t="s">
        <v>26</v>
      </c>
      <c r="G1103">
        <v>17958</v>
      </c>
      <c r="H1103">
        <v>325</v>
      </c>
      <c r="I1103">
        <v>90</v>
      </c>
      <c r="J1103">
        <v>36</v>
      </c>
      <c r="K1103">
        <v>2326.5500000000002</v>
      </c>
      <c r="L1103">
        <v>20181.310000000001</v>
      </c>
      <c r="M1103">
        <v>22</v>
      </c>
      <c r="N1103">
        <v>27</v>
      </c>
      <c r="O1103" t="s">
        <v>43</v>
      </c>
    </row>
    <row r="1104" spans="1:15" x14ac:dyDescent="0.25">
      <c r="A1104" t="s">
        <v>44</v>
      </c>
      <c r="B1104" t="s">
        <v>45</v>
      </c>
      <c r="C1104" t="s">
        <v>564</v>
      </c>
      <c r="D1104" t="s">
        <v>25</v>
      </c>
      <c r="E1104" t="s">
        <v>19</v>
      </c>
      <c r="F1104" t="s">
        <v>51</v>
      </c>
      <c r="G1104">
        <v>6928</v>
      </c>
      <c r="H1104">
        <v>181</v>
      </c>
      <c r="I1104">
        <v>60</v>
      </c>
      <c r="J1104">
        <v>16</v>
      </c>
      <c r="K1104">
        <v>1773.45</v>
      </c>
      <c r="L1104">
        <v>10629.59</v>
      </c>
      <c r="M1104">
        <v>10</v>
      </c>
      <c r="N1104">
        <v>7</v>
      </c>
      <c r="O1104" t="s">
        <v>43</v>
      </c>
    </row>
    <row r="1105" spans="1:15" x14ac:dyDescent="0.25">
      <c r="A1105" t="s">
        <v>65</v>
      </c>
      <c r="B1105" t="s">
        <v>66</v>
      </c>
      <c r="C1105" t="s">
        <v>389</v>
      </c>
      <c r="D1105" t="s">
        <v>68</v>
      </c>
      <c r="E1105" t="s">
        <v>37</v>
      </c>
      <c r="F1105" t="s">
        <v>32</v>
      </c>
      <c r="G1105">
        <v>9789</v>
      </c>
      <c r="H1105">
        <v>1053</v>
      </c>
      <c r="I1105">
        <v>354</v>
      </c>
      <c r="J1105">
        <v>172</v>
      </c>
      <c r="K1105">
        <v>742.92</v>
      </c>
      <c r="L1105">
        <v>54248.65</v>
      </c>
      <c r="M1105">
        <v>154</v>
      </c>
      <c r="N1105">
        <v>9</v>
      </c>
      <c r="O1105" t="s">
        <v>43</v>
      </c>
    </row>
    <row r="1106" spans="1:15" x14ac:dyDescent="0.25">
      <c r="A1106" t="s">
        <v>65</v>
      </c>
      <c r="B1106" t="s">
        <v>66</v>
      </c>
      <c r="C1106" t="s">
        <v>389</v>
      </c>
      <c r="D1106" t="s">
        <v>68</v>
      </c>
      <c r="E1106" t="s">
        <v>37</v>
      </c>
      <c r="F1106" t="s">
        <v>51</v>
      </c>
      <c r="G1106">
        <v>16733</v>
      </c>
      <c r="H1106">
        <v>1601</v>
      </c>
      <c r="I1106">
        <v>744</v>
      </c>
      <c r="J1106">
        <v>285</v>
      </c>
      <c r="K1106">
        <v>585.53</v>
      </c>
      <c r="L1106">
        <v>92354.29</v>
      </c>
      <c r="M1106">
        <v>226</v>
      </c>
      <c r="N1106">
        <v>27</v>
      </c>
      <c r="O1106" t="s">
        <v>23</v>
      </c>
    </row>
    <row r="1107" spans="1:15" x14ac:dyDescent="0.25">
      <c r="A1107" t="s">
        <v>65</v>
      </c>
      <c r="B1107" t="s">
        <v>66</v>
      </c>
      <c r="C1107" t="s">
        <v>389</v>
      </c>
      <c r="D1107" t="s">
        <v>68</v>
      </c>
      <c r="E1107" t="s">
        <v>37</v>
      </c>
      <c r="F1107" t="s">
        <v>51</v>
      </c>
      <c r="G1107">
        <v>29525</v>
      </c>
      <c r="H1107">
        <v>3004</v>
      </c>
      <c r="I1107">
        <v>1084</v>
      </c>
      <c r="J1107">
        <v>600</v>
      </c>
      <c r="K1107">
        <v>948.36</v>
      </c>
      <c r="L1107">
        <v>134425.17000000001</v>
      </c>
      <c r="M1107">
        <v>461</v>
      </c>
      <c r="N1107">
        <v>25</v>
      </c>
      <c r="O1107" t="s">
        <v>23</v>
      </c>
    </row>
    <row r="1108" spans="1:15" x14ac:dyDescent="0.25">
      <c r="A1108" t="s">
        <v>72</v>
      </c>
      <c r="B1108" t="s">
        <v>73</v>
      </c>
      <c r="C1108" t="s">
        <v>389</v>
      </c>
      <c r="D1108" t="s">
        <v>70</v>
      </c>
      <c r="E1108" t="s">
        <v>31</v>
      </c>
      <c r="F1108" t="s">
        <v>26</v>
      </c>
      <c r="G1108">
        <v>44575</v>
      </c>
      <c r="H1108">
        <v>1490</v>
      </c>
      <c r="I1108">
        <v>587</v>
      </c>
      <c r="J1108">
        <v>151</v>
      </c>
      <c r="K1108">
        <v>3502.67</v>
      </c>
      <c r="L1108">
        <v>35252.339999999997</v>
      </c>
      <c r="M1108">
        <v>98</v>
      </c>
      <c r="N1108">
        <v>10</v>
      </c>
      <c r="O1108" t="s">
        <v>23</v>
      </c>
    </row>
    <row r="1109" spans="1:15" x14ac:dyDescent="0.25">
      <c r="A1109" t="s">
        <v>72</v>
      </c>
      <c r="B1109" t="s">
        <v>73</v>
      </c>
      <c r="C1109" t="s">
        <v>389</v>
      </c>
      <c r="D1109" t="s">
        <v>70</v>
      </c>
      <c r="E1109" t="s">
        <v>31</v>
      </c>
      <c r="F1109" t="s">
        <v>32</v>
      </c>
      <c r="G1109">
        <v>64478</v>
      </c>
      <c r="H1109">
        <v>2545</v>
      </c>
      <c r="I1109">
        <v>1075</v>
      </c>
      <c r="J1109">
        <v>253</v>
      </c>
      <c r="K1109">
        <v>6378.69</v>
      </c>
      <c r="L1109">
        <v>68982.09</v>
      </c>
      <c r="M1109">
        <v>168</v>
      </c>
      <c r="N1109">
        <v>23</v>
      </c>
      <c r="O1109" t="s">
        <v>21</v>
      </c>
    </row>
    <row r="1110" spans="1:15" x14ac:dyDescent="0.25">
      <c r="A1110" t="s">
        <v>113</v>
      </c>
      <c r="B1110" t="s">
        <v>114</v>
      </c>
      <c r="C1110" t="s">
        <v>389</v>
      </c>
      <c r="D1110" t="s">
        <v>170</v>
      </c>
      <c r="E1110" t="s">
        <v>19</v>
      </c>
      <c r="F1110" t="s">
        <v>51</v>
      </c>
      <c r="G1110">
        <v>36200</v>
      </c>
      <c r="H1110">
        <v>1713</v>
      </c>
      <c r="I1110">
        <v>930</v>
      </c>
      <c r="J1110">
        <v>190</v>
      </c>
      <c r="K1110">
        <v>6333.49</v>
      </c>
      <c r="L1110">
        <v>53607.61</v>
      </c>
      <c r="M1110">
        <v>130</v>
      </c>
      <c r="N1110">
        <v>13</v>
      </c>
      <c r="O1110" t="s">
        <v>23</v>
      </c>
    </row>
    <row r="1111" spans="1:15" x14ac:dyDescent="0.25">
      <c r="A1111" t="s">
        <v>113</v>
      </c>
      <c r="B1111" t="s">
        <v>114</v>
      </c>
      <c r="C1111" t="s">
        <v>389</v>
      </c>
      <c r="D1111" t="s">
        <v>170</v>
      </c>
      <c r="E1111" t="s">
        <v>19</v>
      </c>
      <c r="F1111" t="s">
        <v>32</v>
      </c>
      <c r="G1111">
        <v>38520</v>
      </c>
      <c r="H1111">
        <v>1916</v>
      </c>
      <c r="I1111">
        <v>832</v>
      </c>
      <c r="J1111">
        <v>203</v>
      </c>
      <c r="K1111">
        <v>5956.72</v>
      </c>
      <c r="L1111">
        <v>55463.17</v>
      </c>
      <c r="M1111">
        <v>156</v>
      </c>
      <c r="N1111">
        <v>28</v>
      </c>
      <c r="O1111" t="s">
        <v>21</v>
      </c>
    </row>
    <row r="1112" spans="1:15" x14ac:dyDescent="0.25">
      <c r="A1112" t="s">
        <v>38</v>
      </c>
      <c r="B1112" t="s">
        <v>39</v>
      </c>
      <c r="C1112" t="s">
        <v>389</v>
      </c>
      <c r="D1112" t="s">
        <v>106</v>
      </c>
      <c r="E1112" t="s">
        <v>42</v>
      </c>
      <c r="F1112" t="s">
        <v>20</v>
      </c>
      <c r="G1112">
        <v>39922</v>
      </c>
      <c r="H1112">
        <v>1689</v>
      </c>
      <c r="I1112">
        <v>679</v>
      </c>
      <c r="J1112">
        <v>128</v>
      </c>
      <c r="K1112">
        <v>4469.21</v>
      </c>
      <c r="L1112">
        <v>28969.24</v>
      </c>
      <c r="M1112">
        <v>75</v>
      </c>
      <c r="N1112">
        <v>18</v>
      </c>
      <c r="O1112" t="s">
        <v>23</v>
      </c>
    </row>
    <row r="1113" spans="1:15" x14ac:dyDescent="0.25">
      <c r="A1113" t="s">
        <v>15</v>
      </c>
      <c r="B1113" t="s">
        <v>16</v>
      </c>
      <c r="C1113" t="s">
        <v>389</v>
      </c>
      <c r="D1113" t="s">
        <v>25</v>
      </c>
      <c r="E1113" t="s">
        <v>19</v>
      </c>
      <c r="F1113" t="s">
        <v>20</v>
      </c>
      <c r="G1113">
        <v>8728</v>
      </c>
      <c r="H1113">
        <v>158</v>
      </c>
      <c r="I1113">
        <v>65</v>
      </c>
      <c r="J1113">
        <v>14</v>
      </c>
      <c r="K1113">
        <v>1206.8800000000001</v>
      </c>
      <c r="L1113">
        <v>10245.19</v>
      </c>
      <c r="M1113">
        <v>6</v>
      </c>
      <c r="N1113">
        <v>17</v>
      </c>
      <c r="O1113" t="s">
        <v>43</v>
      </c>
    </row>
    <row r="1114" spans="1:15" x14ac:dyDescent="0.25">
      <c r="A1114" t="s">
        <v>44</v>
      </c>
      <c r="B1114" t="s">
        <v>45</v>
      </c>
      <c r="C1114" t="s">
        <v>389</v>
      </c>
      <c r="D1114" t="s">
        <v>25</v>
      </c>
      <c r="E1114" t="s">
        <v>19</v>
      </c>
      <c r="F1114" t="s">
        <v>26</v>
      </c>
      <c r="G1114">
        <v>6885</v>
      </c>
      <c r="H1114">
        <v>164</v>
      </c>
      <c r="I1114">
        <v>70</v>
      </c>
      <c r="J1114">
        <v>17</v>
      </c>
      <c r="K1114">
        <v>1257.3399999999999</v>
      </c>
      <c r="L1114">
        <v>9246.59</v>
      </c>
      <c r="M1114">
        <v>10</v>
      </c>
      <c r="N1114">
        <v>25</v>
      </c>
      <c r="O1114" t="s">
        <v>43</v>
      </c>
    </row>
    <row r="1115" spans="1:15" x14ac:dyDescent="0.25">
      <c r="A1115" t="s">
        <v>27</v>
      </c>
      <c r="B1115" t="s">
        <v>28</v>
      </c>
      <c r="C1115" t="s">
        <v>389</v>
      </c>
      <c r="D1115" t="s">
        <v>89</v>
      </c>
      <c r="E1115" t="s">
        <v>31</v>
      </c>
      <c r="F1115" t="s">
        <v>32</v>
      </c>
      <c r="G1115">
        <v>24863</v>
      </c>
      <c r="H1115">
        <v>1029</v>
      </c>
      <c r="I1115">
        <v>442</v>
      </c>
      <c r="J1115">
        <v>123</v>
      </c>
      <c r="K1115">
        <v>366.61</v>
      </c>
      <c r="L1115">
        <v>35288.86</v>
      </c>
      <c r="M1115">
        <v>99</v>
      </c>
      <c r="N1115">
        <v>12</v>
      </c>
      <c r="O1115" t="s">
        <v>21</v>
      </c>
    </row>
    <row r="1116" spans="1:15" x14ac:dyDescent="0.25">
      <c r="A1116" t="s">
        <v>52</v>
      </c>
      <c r="B1116" t="s">
        <v>53</v>
      </c>
      <c r="C1116" t="s">
        <v>389</v>
      </c>
      <c r="D1116" t="s">
        <v>89</v>
      </c>
      <c r="E1116" t="s">
        <v>37</v>
      </c>
      <c r="F1116" t="s">
        <v>51</v>
      </c>
      <c r="G1116">
        <v>65766</v>
      </c>
      <c r="H1116">
        <v>3902</v>
      </c>
      <c r="I1116">
        <v>1947</v>
      </c>
      <c r="J1116">
        <v>550</v>
      </c>
      <c r="K1116">
        <v>1460.24</v>
      </c>
      <c r="L1116">
        <v>162594.98000000001</v>
      </c>
      <c r="M1116">
        <v>451</v>
      </c>
      <c r="N1116">
        <v>24</v>
      </c>
      <c r="O1116" t="s">
        <v>21</v>
      </c>
    </row>
    <row r="1117" spans="1:15" x14ac:dyDescent="0.25">
      <c r="A1117" t="s">
        <v>76</v>
      </c>
      <c r="B1117" t="s">
        <v>77</v>
      </c>
      <c r="C1117" t="s">
        <v>389</v>
      </c>
      <c r="D1117" t="s">
        <v>82</v>
      </c>
      <c r="E1117" t="s">
        <v>42</v>
      </c>
      <c r="F1117" t="s">
        <v>55</v>
      </c>
      <c r="G1117">
        <v>50271</v>
      </c>
      <c r="H1117">
        <v>611</v>
      </c>
      <c r="I1117">
        <v>315</v>
      </c>
      <c r="J1117">
        <v>41</v>
      </c>
      <c r="K1117">
        <v>1308.3599999999999</v>
      </c>
      <c r="L1117">
        <v>9747.7800000000007</v>
      </c>
      <c r="M1117">
        <v>20</v>
      </c>
      <c r="N1117">
        <v>23</v>
      </c>
      <c r="O1117" t="s">
        <v>43</v>
      </c>
    </row>
    <row r="1118" spans="1:15" x14ac:dyDescent="0.25">
      <c r="A1118" t="s">
        <v>92</v>
      </c>
      <c r="B1118" t="s">
        <v>93</v>
      </c>
      <c r="C1118" t="s">
        <v>71</v>
      </c>
      <c r="D1118" t="s">
        <v>95</v>
      </c>
      <c r="E1118" t="s">
        <v>31</v>
      </c>
      <c r="F1118" t="s">
        <v>20</v>
      </c>
      <c r="G1118">
        <v>68488</v>
      </c>
      <c r="H1118">
        <v>595</v>
      </c>
      <c r="I1118">
        <v>200</v>
      </c>
      <c r="J1118">
        <v>10</v>
      </c>
      <c r="K1118">
        <v>1913.57</v>
      </c>
      <c r="L1118">
        <v>1511.45</v>
      </c>
      <c r="M1118">
        <v>3</v>
      </c>
      <c r="N1118">
        <v>12</v>
      </c>
      <c r="O1118" t="s">
        <v>43</v>
      </c>
    </row>
    <row r="1119" spans="1:15" x14ac:dyDescent="0.25">
      <c r="A1119" t="s">
        <v>98</v>
      </c>
      <c r="B1119" t="s">
        <v>99</v>
      </c>
      <c r="C1119" t="s">
        <v>71</v>
      </c>
      <c r="D1119" t="s">
        <v>68</v>
      </c>
      <c r="E1119" t="s">
        <v>42</v>
      </c>
      <c r="F1119" t="s">
        <v>26</v>
      </c>
      <c r="G1119">
        <v>20697</v>
      </c>
      <c r="H1119">
        <v>3101</v>
      </c>
      <c r="I1119">
        <v>1311</v>
      </c>
      <c r="J1119">
        <v>498</v>
      </c>
      <c r="K1119">
        <v>1135.3900000000001</v>
      </c>
      <c r="L1119">
        <v>121848.4</v>
      </c>
      <c r="M1119">
        <v>418</v>
      </c>
      <c r="N1119">
        <v>22</v>
      </c>
      <c r="O1119" t="s">
        <v>21</v>
      </c>
    </row>
    <row r="1120" spans="1:15" x14ac:dyDescent="0.25">
      <c r="A1120" t="s">
        <v>27</v>
      </c>
      <c r="B1120" t="s">
        <v>28</v>
      </c>
      <c r="C1120" t="s">
        <v>71</v>
      </c>
      <c r="D1120" t="s">
        <v>89</v>
      </c>
      <c r="E1120" t="s">
        <v>31</v>
      </c>
      <c r="F1120" t="s">
        <v>55</v>
      </c>
      <c r="G1120">
        <v>47152</v>
      </c>
      <c r="H1120">
        <v>2316</v>
      </c>
      <c r="I1120">
        <v>843</v>
      </c>
      <c r="J1120">
        <v>269</v>
      </c>
      <c r="K1120">
        <v>975.53</v>
      </c>
      <c r="L1120">
        <v>75743.789999999994</v>
      </c>
      <c r="M1120">
        <v>206</v>
      </c>
      <c r="N1120">
        <v>21</v>
      </c>
      <c r="O1120" t="s">
        <v>21</v>
      </c>
    </row>
    <row r="1121" spans="1:15" x14ac:dyDescent="0.25">
      <c r="A1121" t="s">
        <v>129</v>
      </c>
      <c r="B1121" t="s">
        <v>130</v>
      </c>
      <c r="C1121" t="s">
        <v>71</v>
      </c>
      <c r="D1121" t="s">
        <v>82</v>
      </c>
      <c r="E1121" t="s">
        <v>31</v>
      </c>
      <c r="F1121" t="s">
        <v>55</v>
      </c>
      <c r="G1121">
        <v>67052</v>
      </c>
      <c r="H1121">
        <v>1152</v>
      </c>
      <c r="I1121">
        <v>623</v>
      </c>
      <c r="J1121">
        <v>66</v>
      </c>
      <c r="K1121">
        <v>1448.17</v>
      </c>
      <c r="L1121">
        <v>11570.05</v>
      </c>
      <c r="M1121">
        <v>37</v>
      </c>
      <c r="N1121">
        <v>15</v>
      </c>
      <c r="O1121" t="s">
        <v>21</v>
      </c>
    </row>
    <row r="1122" spans="1:15" x14ac:dyDescent="0.25">
      <c r="A1122" t="s">
        <v>76</v>
      </c>
      <c r="B1122" t="s">
        <v>77</v>
      </c>
      <c r="C1122" t="s">
        <v>71</v>
      </c>
      <c r="D1122" t="s">
        <v>82</v>
      </c>
      <c r="E1122" t="s">
        <v>42</v>
      </c>
      <c r="F1122" t="s">
        <v>32</v>
      </c>
      <c r="G1122">
        <v>87378</v>
      </c>
      <c r="H1122">
        <v>1053</v>
      </c>
      <c r="I1122">
        <v>353</v>
      </c>
      <c r="J1122">
        <v>63</v>
      </c>
      <c r="K1122">
        <v>1700.31</v>
      </c>
      <c r="L1122">
        <v>15514.66</v>
      </c>
      <c r="M1122">
        <v>31</v>
      </c>
      <c r="N1122">
        <v>25</v>
      </c>
      <c r="O1122" t="s">
        <v>43</v>
      </c>
    </row>
    <row r="1123" spans="1:15" x14ac:dyDescent="0.25">
      <c r="A1123" t="s">
        <v>98</v>
      </c>
      <c r="B1123" t="s">
        <v>99</v>
      </c>
      <c r="C1123" t="s">
        <v>158</v>
      </c>
      <c r="D1123" t="s">
        <v>68</v>
      </c>
      <c r="E1123" t="s">
        <v>42</v>
      </c>
      <c r="F1123" t="s">
        <v>51</v>
      </c>
      <c r="G1123">
        <v>26960</v>
      </c>
      <c r="H1123">
        <v>3184</v>
      </c>
      <c r="I1123">
        <v>1594</v>
      </c>
      <c r="J1123">
        <v>590</v>
      </c>
      <c r="K1123">
        <v>1231.97</v>
      </c>
      <c r="L1123">
        <v>156794.51999999999</v>
      </c>
      <c r="M1123">
        <v>490</v>
      </c>
      <c r="N1123">
        <v>15</v>
      </c>
      <c r="O1123" t="s">
        <v>21</v>
      </c>
    </row>
    <row r="1124" spans="1:15" x14ac:dyDescent="0.25">
      <c r="A1124" t="s">
        <v>33</v>
      </c>
      <c r="B1124" t="s">
        <v>34</v>
      </c>
      <c r="C1124" t="s">
        <v>158</v>
      </c>
      <c r="D1124" t="s">
        <v>170</v>
      </c>
      <c r="E1124" t="s">
        <v>37</v>
      </c>
      <c r="F1124" t="s">
        <v>55</v>
      </c>
      <c r="G1124">
        <v>37312</v>
      </c>
      <c r="H1124">
        <v>1324</v>
      </c>
      <c r="I1124">
        <v>636</v>
      </c>
      <c r="J1124">
        <v>164</v>
      </c>
      <c r="K1124">
        <v>5609.91</v>
      </c>
      <c r="L1124">
        <v>52427.73</v>
      </c>
      <c r="M1124">
        <v>130</v>
      </c>
      <c r="N1124">
        <v>24</v>
      </c>
      <c r="O1124" t="s">
        <v>23</v>
      </c>
    </row>
    <row r="1125" spans="1:15" x14ac:dyDescent="0.25">
      <c r="A1125" t="s">
        <v>38</v>
      </c>
      <c r="B1125" t="s">
        <v>39</v>
      </c>
      <c r="C1125" t="s">
        <v>158</v>
      </c>
      <c r="D1125" t="s">
        <v>106</v>
      </c>
      <c r="E1125" t="s">
        <v>42</v>
      </c>
      <c r="F1125" t="s">
        <v>20</v>
      </c>
      <c r="G1125">
        <v>52451</v>
      </c>
      <c r="H1125">
        <v>1893</v>
      </c>
      <c r="I1125">
        <v>733</v>
      </c>
      <c r="J1125">
        <v>173</v>
      </c>
      <c r="K1125">
        <v>6064.17</v>
      </c>
      <c r="L1125">
        <v>40355.5</v>
      </c>
      <c r="M1125">
        <v>104</v>
      </c>
      <c r="N1125">
        <v>21</v>
      </c>
      <c r="O1125" t="s">
        <v>43</v>
      </c>
    </row>
    <row r="1126" spans="1:15" x14ac:dyDescent="0.25">
      <c r="A1126" t="s">
        <v>15</v>
      </c>
      <c r="B1126" t="s">
        <v>16</v>
      </c>
      <c r="C1126" t="s">
        <v>158</v>
      </c>
      <c r="D1126" t="s">
        <v>25</v>
      </c>
      <c r="E1126" t="s">
        <v>19</v>
      </c>
      <c r="F1126" t="s">
        <v>51</v>
      </c>
      <c r="G1126">
        <v>7077</v>
      </c>
      <c r="H1126">
        <v>181</v>
      </c>
      <c r="I1126">
        <v>87</v>
      </c>
      <c r="J1126">
        <v>18</v>
      </c>
      <c r="K1126">
        <v>1245.48</v>
      </c>
      <c r="L1126">
        <v>11104.87</v>
      </c>
      <c r="M1126">
        <v>9</v>
      </c>
      <c r="N1126">
        <v>26</v>
      </c>
      <c r="O1126" t="s">
        <v>43</v>
      </c>
    </row>
    <row r="1127" spans="1:15" x14ac:dyDescent="0.25">
      <c r="A1127" t="s">
        <v>52</v>
      </c>
      <c r="B1127" t="s">
        <v>53</v>
      </c>
      <c r="C1127" t="s">
        <v>158</v>
      </c>
      <c r="D1127" t="s">
        <v>89</v>
      </c>
      <c r="E1127" t="s">
        <v>37</v>
      </c>
      <c r="F1127" t="s">
        <v>55</v>
      </c>
      <c r="G1127">
        <v>37377</v>
      </c>
      <c r="H1127">
        <v>2192</v>
      </c>
      <c r="I1127">
        <v>1151</v>
      </c>
      <c r="J1127">
        <v>210</v>
      </c>
      <c r="K1127">
        <v>1171.5</v>
      </c>
      <c r="L1127">
        <v>85710.74</v>
      </c>
      <c r="M1127">
        <v>140</v>
      </c>
      <c r="N1127">
        <v>10</v>
      </c>
      <c r="O1127" t="s">
        <v>43</v>
      </c>
    </row>
    <row r="1128" spans="1:15" x14ac:dyDescent="0.25">
      <c r="A1128" t="s">
        <v>92</v>
      </c>
      <c r="B1128" t="s">
        <v>93</v>
      </c>
      <c r="C1128" t="s">
        <v>447</v>
      </c>
      <c r="D1128" t="s">
        <v>95</v>
      </c>
      <c r="E1128" t="s">
        <v>31</v>
      </c>
      <c r="F1128" t="s">
        <v>32</v>
      </c>
      <c r="G1128">
        <v>76508</v>
      </c>
      <c r="H1128">
        <v>459</v>
      </c>
      <c r="I1128">
        <v>138</v>
      </c>
      <c r="J1128">
        <v>11</v>
      </c>
      <c r="K1128">
        <v>1468.65</v>
      </c>
      <c r="L1128">
        <v>1245.72</v>
      </c>
      <c r="M1128">
        <v>5</v>
      </c>
      <c r="N1128">
        <v>7</v>
      </c>
      <c r="O1128" t="s">
        <v>21</v>
      </c>
    </row>
    <row r="1129" spans="1:15" x14ac:dyDescent="0.25">
      <c r="A1129" t="s">
        <v>65</v>
      </c>
      <c r="B1129" t="s">
        <v>66</v>
      </c>
      <c r="C1129" t="s">
        <v>447</v>
      </c>
      <c r="D1129" t="s">
        <v>68</v>
      </c>
      <c r="E1129" t="s">
        <v>37</v>
      </c>
      <c r="F1129" t="s">
        <v>26</v>
      </c>
      <c r="G1129">
        <v>13394</v>
      </c>
      <c r="H1129">
        <v>1654</v>
      </c>
      <c r="I1129">
        <v>783</v>
      </c>
      <c r="J1129">
        <v>275</v>
      </c>
      <c r="K1129">
        <v>1192.53</v>
      </c>
      <c r="L1129">
        <v>59565.63</v>
      </c>
      <c r="M1129">
        <v>233</v>
      </c>
      <c r="N1129">
        <v>21</v>
      </c>
      <c r="O1129" t="s">
        <v>23</v>
      </c>
    </row>
    <row r="1130" spans="1:15" x14ac:dyDescent="0.25">
      <c r="A1130" t="s">
        <v>113</v>
      </c>
      <c r="B1130" t="s">
        <v>114</v>
      </c>
      <c r="C1130" t="s">
        <v>447</v>
      </c>
      <c r="D1130" t="s">
        <v>170</v>
      </c>
      <c r="E1130" t="s">
        <v>19</v>
      </c>
      <c r="F1130" t="s">
        <v>32</v>
      </c>
      <c r="G1130">
        <v>36254</v>
      </c>
      <c r="H1130">
        <v>1459</v>
      </c>
      <c r="I1130">
        <v>597</v>
      </c>
      <c r="J1130">
        <v>118</v>
      </c>
      <c r="K1130">
        <v>5701.96</v>
      </c>
      <c r="L1130">
        <v>34629.11</v>
      </c>
      <c r="M1130">
        <v>76</v>
      </c>
      <c r="N1130">
        <v>13</v>
      </c>
      <c r="O1130" t="s">
        <v>21</v>
      </c>
    </row>
    <row r="1131" spans="1:15" x14ac:dyDescent="0.25">
      <c r="A1131" t="s">
        <v>44</v>
      </c>
      <c r="B1131" t="s">
        <v>45</v>
      </c>
      <c r="C1131" t="s">
        <v>447</v>
      </c>
      <c r="D1131" t="s">
        <v>25</v>
      </c>
      <c r="E1131" t="s">
        <v>19</v>
      </c>
      <c r="F1131" t="s">
        <v>20</v>
      </c>
      <c r="G1131">
        <v>5208</v>
      </c>
      <c r="H1131">
        <v>174</v>
      </c>
      <c r="I1131">
        <v>48</v>
      </c>
      <c r="J1131">
        <v>22</v>
      </c>
      <c r="K1131">
        <v>1469.91</v>
      </c>
      <c r="L1131">
        <v>15151.77</v>
      </c>
      <c r="M1131">
        <v>13</v>
      </c>
      <c r="N1131">
        <v>28</v>
      </c>
      <c r="O1131" t="s">
        <v>21</v>
      </c>
    </row>
    <row r="1132" spans="1:15" x14ac:dyDescent="0.25">
      <c r="A1132" t="s">
        <v>27</v>
      </c>
      <c r="B1132" t="s">
        <v>28</v>
      </c>
      <c r="C1132" t="s">
        <v>447</v>
      </c>
      <c r="D1132" t="s">
        <v>89</v>
      </c>
      <c r="E1132" t="s">
        <v>31</v>
      </c>
      <c r="F1132" t="s">
        <v>51</v>
      </c>
      <c r="G1132">
        <v>50042</v>
      </c>
      <c r="H1132">
        <v>2367</v>
      </c>
      <c r="I1132">
        <v>1181</v>
      </c>
      <c r="J1132">
        <v>350</v>
      </c>
      <c r="K1132">
        <v>751.55</v>
      </c>
      <c r="L1132">
        <v>105860.83</v>
      </c>
      <c r="M1132">
        <v>270</v>
      </c>
      <c r="N1132">
        <v>12</v>
      </c>
      <c r="O1132" t="s">
        <v>23</v>
      </c>
    </row>
    <row r="1133" spans="1:15" x14ac:dyDescent="0.25">
      <c r="A1133" t="s">
        <v>92</v>
      </c>
      <c r="B1133" t="s">
        <v>93</v>
      </c>
      <c r="C1133" t="s">
        <v>354</v>
      </c>
      <c r="D1133" t="s">
        <v>95</v>
      </c>
      <c r="E1133" t="s">
        <v>31</v>
      </c>
      <c r="F1133" t="s">
        <v>32</v>
      </c>
      <c r="G1133">
        <v>53065</v>
      </c>
      <c r="H1133">
        <v>841</v>
      </c>
      <c r="I1133">
        <v>266</v>
      </c>
      <c r="J1133">
        <v>28</v>
      </c>
      <c r="K1133">
        <v>2304.86</v>
      </c>
      <c r="L1133">
        <v>3196.67</v>
      </c>
      <c r="M1133">
        <v>15</v>
      </c>
      <c r="N1133">
        <v>20</v>
      </c>
      <c r="O1133" t="s">
        <v>43</v>
      </c>
    </row>
    <row r="1134" spans="1:15" x14ac:dyDescent="0.25">
      <c r="A1134" t="s">
        <v>98</v>
      </c>
      <c r="B1134" t="s">
        <v>99</v>
      </c>
      <c r="C1134" t="s">
        <v>354</v>
      </c>
      <c r="D1134" t="s">
        <v>68</v>
      </c>
      <c r="E1134" t="s">
        <v>42</v>
      </c>
      <c r="F1134" t="s">
        <v>26</v>
      </c>
      <c r="G1134">
        <v>12743</v>
      </c>
      <c r="H1134">
        <v>1105</v>
      </c>
      <c r="I1134">
        <v>569</v>
      </c>
      <c r="J1134">
        <v>171</v>
      </c>
      <c r="K1134">
        <v>444.5</v>
      </c>
      <c r="L1134">
        <v>57043.82</v>
      </c>
      <c r="M1134">
        <v>146</v>
      </c>
      <c r="N1134">
        <v>29</v>
      </c>
      <c r="O1134" t="s">
        <v>23</v>
      </c>
    </row>
    <row r="1135" spans="1:15" x14ac:dyDescent="0.25">
      <c r="A1135" t="s">
        <v>98</v>
      </c>
      <c r="B1135" t="s">
        <v>99</v>
      </c>
      <c r="C1135" t="s">
        <v>354</v>
      </c>
      <c r="D1135" t="s">
        <v>68</v>
      </c>
      <c r="E1135" t="s">
        <v>42</v>
      </c>
      <c r="F1135" t="s">
        <v>51</v>
      </c>
      <c r="G1135">
        <v>23525</v>
      </c>
      <c r="H1135">
        <v>3290</v>
      </c>
      <c r="I1135">
        <v>1605</v>
      </c>
      <c r="J1135">
        <v>659</v>
      </c>
      <c r="K1135">
        <v>2487.09</v>
      </c>
      <c r="L1135">
        <v>238302.1</v>
      </c>
      <c r="M1135">
        <v>527</v>
      </c>
      <c r="N1135">
        <v>8</v>
      </c>
      <c r="O1135" t="s">
        <v>21</v>
      </c>
    </row>
    <row r="1136" spans="1:15" x14ac:dyDescent="0.25">
      <c r="A1136" t="s">
        <v>60</v>
      </c>
      <c r="B1136" t="s">
        <v>61</v>
      </c>
      <c r="C1136" t="s">
        <v>354</v>
      </c>
      <c r="D1136" t="s">
        <v>70</v>
      </c>
      <c r="E1136" t="s">
        <v>64</v>
      </c>
      <c r="F1136" t="s">
        <v>55</v>
      </c>
      <c r="G1136">
        <v>25659</v>
      </c>
      <c r="H1136">
        <v>878</v>
      </c>
      <c r="I1136">
        <v>379</v>
      </c>
      <c r="J1136">
        <v>64</v>
      </c>
      <c r="K1136">
        <v>1629.71</v>
      </c>
      <c r="L1136">
        <v>17514.59</v>
      </c>
      <c r="M1136">
        <v>43</v>
      </c>
      <c r="N1136">
        <v>18</v>
      </c>
      <c r="O1136" t="s">
        <v>43</v>
      </c>
    </row>
    <row r="1137" spans="1:15" x14ac:dyDescent="0.25">
      <c r="A1137" t="s">
        <v>72</v>
      </c>
      <c r="B1137" t="s">
        <v>73</v>
      </c>
      <c r="C1137" t="s">
        <v>354</v>
      </c>
      <c r="D1137" t="s">
        <v>70</v>
      </c>
      <c r="E1137" t="s">
        <v>31</v>
      </c>
      <c r="F1137" t="s">
        <v>55</v>
      </c>
      <c r="G1137">
        <v>57775</v>
      </c>
      <c r="H1137">
        <v>2467</v>
      </c>
      <c r="I1137">
        <v>979</v>
      </c>
      <c r="J1137">
        <v>172</v>
      </c>
      <c r="K1137">
        <v>4491.59</v>
      </c>
      <c r="L1137">
        <v>42149.599999999999</v>
      </c>
      <c r="M1137">
        <v>102</v>
      </c>
      <c r="N1137">
        <v>22</v>
      </c>
      <c r="O1137" t="s">
        <v>23</v>
      </c>
    </row>
    <row r="1138" spans="1:15" x14ac:dyDescent="0.25">
      <c r="A1138" t="s">
        <v>47</v>
      </c>
      <c r="B1138" t="s">
        <v>48</v>
      </c>
      <c r="C1138" t="s">
        <v>354</v>
      </c>
      <c r="D1138" t="s">
        <v>106</v>
      </c>
      <c r="E1138" t="s">
        <v>37</v>
      </c>
      <c r="F1138" t="s">
        <v>20</v>
      </c>
      <c r="G1138">
        <v>51544</v>
      </c>
      <c r="H1138">
        <v>1566</v>
      </c>
      <c r="I1138">
        <v>514</v>
      </c>
      <c r="J1138">
        <v>123</v>
      </c>
      <c r="K1138">
        <v>4943.46</v>
      </c>
      <c r="L1138">
        <v>22390.61</v>
      </c>
      <c r="M1138">
        <v>74</v>
      </c>
      <c r="N1138">
        <v>25</v>
      </c>
      <c r="O1138" t="s">
        <v>21</v>
      </c>
    </row>
    <row r="1139" spans="1:15" x14ac:dyDescent="0.25">
      <c r="A1139" t="s">
        <v>15</v>
      </c>
      <c r="B1139" t="s">
        <v>16</v>
      </c>
      <c r="C1139" t="s">
        <v>354</v>
      </c>
      <c r="D1139" t="s">
        <v>25</v>
      </c>
      <c r="E1139" t="s">
        <v>19</v>
      </c>
      <c r="F1139" t="s">
        <v>51</v>
      </c>
      <c r="G1139">
        <v>16349</v>
      </c>
      <c r="H1139">
        <v>362</v>
      </c>
      <c r="I1139">
        <v>119</v>
      </c>
      <c r="J1139">
        <v>40</v>
      </c>
      <c r="K1139">
        <v>3346.47</v>
      </c>
      <c r="L1139">
        <v>27069.14</v>
      </c>
      <c r="M1139">
        <v>22</v>
      </c>
      <c r="N1139">
        <v>28</v>
      </c>
      <c r="O1139" t="s">
        <v>21</v>
      </c>
    </row>
    <row r="1140" spans="1:15" x14ac:dyDescent="0.25">
      <c r="A1140" t="s">
        <v>52</v>
      </c>
      <c r="B1140" t="s">
        <v>53</v>
      </c>
      <c r="C1140" t="s">
        <v>354</v>
      </c>
      <c r="D1140" t="s">
        <v>89</v>
      </c>
      <c r="E1140" t="s">
        <v>37</v>
      </c>
      <c r="F1140" t="s">
        <v>20</v>
      </c>
      <c r="G1140">
        <v>64729</v>
      </c>
      <c r="H1140">
        <v>4675</v>
      </c>
      <c r="I1140">
        <v>1640</v>
      </c>
      <c r="J1140">
        <v>532</v>
      </c>
      <c r="K1140">
        <v>2240.52</v>
      </c>
      <c r="L1140">
        <v>147061.57</v>
      </c>
      <c r="M1140">
        <v>447</v>
      </c>
      <c r="N1140">
        <v>7</v>
      </c>
      <c r="O1140" t="s">
        <v>21</v>
      </c>
    </row>
    <row r="1141" spans="1:15" x14ac:dyDescent="0.25">
      <c r="A1141" t="s">
        <v>52</v>
      </c>
      <c r="B1141" t="s">
        <v>53</v>
      </c>
      <c r="C1141" t="s">
        <v>354</v>
      </c>
      <c r="D1141" t="s">
        <v>89</v>
      </c>
      <c r="E1141" t="s">
        <v>37</v>
      </c>
      <c r="F1141" t="s">
        <v>51</v>
      </c>
      <c r="G1141">
        <v>29034</v>
      </c>
      <c r="H1141">
        <v>2237</v>
      </c>
      <c r="I1141">
        <v>1077</v>
      </c>
      <c r="J1141">
        <v>332</v>
      </c>
      <c r="K1141">
        <v>1161.72</v>
      </c>
      <c r="L1141">
        <v>94077.46</v>
      </c>
      <c r="M1141">
        <v>235</v>
      </c>
      <c r="N1141">
        <v>26</v>
      </c>
      <c r="O1141" t="s">
        <v>43</v>
      </c>
    </row>
    <row r="1142" spans="1:15" x14ac:dyDescent="0.25">
      <c r="A1142" t="s">
        <v>129</v>
      </c>
      <c r="B1142" t="s">
        <v>130</v>
      </c>
      <c r="C1142" t="s">
        <v>354</v>
      </c>
      <c r="D1142" t="s">
        <v>82</v>
      </c>
      <c r="E1142" t="s">
        <v>31</v>
      </c>
      <c r="F1142" t="s">
        <v>32</v>
      </c>
      <c r="G1142">
        <v>45082</v>
      </c>
      <c r="H1142">
        <v>1017</v>
      </c>
      <c r="I1142">
        <v>507</v>
      </c>
      <c r="J1142">
        <v>41</v>
      </c>
      <c r="K1142">
        <v>1538.29</v>
      </c>
      <c r="L1142">
        <v>7063.88</v>
      </c>
      <c r="M1142">
        <v>26</v>
      </c>
      <c r="N1142">
        <v>22</v>
      </c>
      <c r="O1142" t="s">
        <v>21</v>
      </c>
    </row>
    <row r="1143" spans="1:15" x14ac:dyDescent="0.25">
      <c r="A1143" t="s">
        <v>33</v>
      </c>
      <c r="B1143" t="s">
        <v>34</v>
      </c>
      <c r="C1143" t="s">
        <v>458</v>
      </c>
      <c r="D1143" t="s">
        <v>170</v>
      </c>
      <c r="E1143" t="s">
        <v>37</v>
      </c>
      <c r="F1143" t="s">
        <v>26</v>
      </c>
      <c r="G1143">
        <v>45218</v>
      </c>
      <c r="H1143">
        <v>2474</v>
      </c>
      <c r="I1143">
        <v>1129</v>
      </c>
      <c r="J1143">
        <v>337</v>
      </c>
      <c r="K1143">
        <v>10479.77</v>
      </c>
      <c r="L1143">
        <v>99692.67</v>
      </c>
      <c r="M1143">
        <v>263</v>
      </c>
      <c r="N1143">
        <v>7</v>
      </c>
      <c r="O1143" t="s">
        <v>21</v>
      </c>
    </row>
    <row r="1144" spans="1:15" x14ac:dyDescent="0.25">
      <c r="A1144" t="s">
        <v>38</v>
      </c>
      <c r="B1144" t="s">
        <v>39</v>
      </c>
      <c r="C1144" t="s">
        <v>458</v>
      </c>
      <c r="D1144" t="s">
        <v>106</v>
      </c>
      <c r="E1144" t="s">
        <v>42</v>
      </c>
      <c r="F1144" t="s">
        <v>51</v>
      </c>
      <c r="G1144">
        <v>42053</v>
      </c>
      <c r="H1144">
        <v>1701</v>
      </c>
      <c r="I1144">
        <v>830</v>
      </c>
      <c r="J1144">
        <v>103</v>
      </c>
      <c r="K1144">
        <v>5260.47</v>
      </c>
      <c r="L1144">
        <v>19520.16</v>
      </c>
      <c r="M1144">
        <v>54</v>
      </c>
      <c r="N1144">
        <v>21</v>
      </c>
      <c r="O1144" t="s">
        <v>23</v>
      </c>
    </row>
    <row r="1145" spans="1:15" x14ac:dyDescent="0.25">
      <c r="A1145" t="s">
        <v>15</v>
      </c>
      <c r="B1145" t="s">
        <v>16</v>
      </c>
      <c r="C1145" t="s">
        <v>458</v>
      </c>
      <c r="D1145" t="s">
        <v>25</v>
      </c>
      <c r="E1145" t="s">
        <v>19</v>
      </c>
      <c r="F1145" t="s">
        <v>32</v>
      </c>
      <c r="G1145">
        <v>14747</v>
      </c>
      <c r="H1145">
        <v>448</v>
      </c>
      <c r="I1145">
        <v>231</v>
      </c>
      <c r="J1145">
        <v>39</v>
      </c>
      <c r="K1145">
        <v>4700.6899999999996</v>
      </c>
      <c r="L1145">
        <v>20623.89</v>
      </c>
      <c r="M1145">
        <v>24</v>
      </c>
      <c r="N1145">
        <v>7</v>
      </c>
      <c r="O1145" t="s">
        <v>23</v>
      </c>
    </row>
    <row r="1146" spans="1:15" x14ac:dyDescent="0.25">
      <c r="A1146" t="s">
        <v>44</v>
      </c>
      <c r="B1146" t="s">
        <v>45</v>
      </c>
      <c r="C1146" t="s">
        <v>458</v>
      </c>
      <c r="D1146" t="s">
        <v>25</v>
      </c>
      <c r="E1146" t="s">
        <v>19</v>
      </c>
      <c r="F1146" t="s">
        <v>20</v>
      </c>
      <c r="G1146">
        <v>20124</v>
      </c>
      <c r="H1146">
        <v>658</v>
      </c>
      <c r="I1146">
        <v>241</v>
      </c>
      <c r="J1146">
        <v>62</v>
      </c>
      <c r="K1146">
        <v>4517.37</v>
      </c>
      <c r="L1146">
        <v>30427.83</v>
      </c>
      <c r="M1146">
        <v>28</v>
      </c>
      <c r="N1146">
        <v>21</v>
      </c>
      <c r="O1146" t="s">
        <v>43</v>
      </c>
    </row>
    <row r="1147" spans="1:15" x14ac:dyDescent="0.25">
      <c r="A1147" t="s">
        <v>44</v>
      </c>
      <c r="B1147" t="s">
        <v>45</v>
      </c>
      <c r="C1147" t="s">
        <v>458</v>
      </c>
      <c r="D1147" t="s">
        <v>25</v>
      </c>
      <c r="E1147" t="s">
        <v>19</v>
      </c>
      <c r="F1147" t="s">
        <v>55</v>
      </c>
      <c r="G1147">
        <v>18057</v>
      </c>
      <c r="H1147">
        <v>493</v>
      </c>
      <c r="I1147">
        <v>191</v>
      </c>
      <c r="J1147">
        <v>52</v>
      </c>
      <c r="K1147">
        <v>3354.2</v>
      </c>
      <c r="L1147">
        <v>29605.21</v>
      </c>
      <c r="M1147">
        <v>24</v>
      </c>
      <c r="N1147">
        <v>30</v>
      </c>
      <c r="O1147" t="s">
        <v>21</v>
      </c>
    </row>
    <row r="1148" spans="1:15" x14ac:dyDescent="0.25">
      <c r="A1148" t="s">
        <v>52</v>
      </c>
      <c r="B1148" t="s">
        <v>53</v>
      </c>
      <c r="C1148" t="s">
        <v>458</v>
      </c>
      <c r="D1148" t="s">
        <v>89</v>
      </c>
      <c r="E1148" t="s">
        <v>37</v>
      </c>
      <c r="F1148" t="s">
        <v>32</v>
      </c>
      <c r="G1148">
        <v>16955</v>
      </c>
      <c r="H1148">
        <v>1234</v>
      </c>
      <c r="I1148">
        <v>644</v>
      </c>
      <c r="J1148">
        <v>169</v>
      </c>
      <c r="K1148">
        <v>252.5</v>
      </c>
      <c r="L1148">
        <v>66660.28</v>
      </c>
      <c r="M1148">
        <v>121</v>
      </c>
      <c r="N1148">
        <v>18</v>
      </c>
      <c r="O1148" t="s">
        <v>43</v>
      </c>
    </row>
    <row r="1149" spans="1:15" x14ac:dyDescent="0.25">
      <c r="A1149" t="s">
        <v>65</v>
      </c>
      <c r="B1149" t="s">
        <v>66</v>
      </c>
      <c r="C1149" t="s">
        <v>486</v>
      </c>
      <c r="D1149" t="s">
        <v>68</v>
      </c>
      <c r="E1149" t="s">
        <v>37</v>
      </c>
      <c r="F1149" t="s">
        <v>20</v>
      </c>
      <c r="G1149">
        <v>26831</v>
      </c>
      <c r="H1149">
        <v>2385</v>
      </c>
      <c r="I1149">
        <v>1060</v>
      </c>
      <c r="J1149">
        <v>481</v>
      </c>
      <c r="K1149">
        <v>838.25</v>
      </c>
      <c r="L1149">
        <v>165183.29</v>
      </c>
      <c r="M1149">
        <v>368</v>
      </c>
      <c r="N1149">
        <v>26</v>
      </c>
      <c r="O1149" t="s">
        <v>23</v>
      </c>
    </row>
    <row r="1150" spans="1:15" x14ac:dyDescent="0.25">
      <c r="A1150" t="s">
        <v>65</v>
      </c>
      <c r="B1150" t="s">
        <v>66</v>
      </c>
      <c r="C1150" t="s">
        <v>486</v>
      </c>
      <c r="D1150" t="s">
        <v>68</v>
      </c>
      <c r="E1150" t="s">
        <v>37</v>
      </c>
      <c r="F1150" t="s">
        <v>20</v>
      </c>
      <c r="G1150">
        <v>17309</v>
      </c>
      <c r="H1150">
        <v>1966</v>
      </c>
      <c r="I1150">
        <v>724</v>
      </c>
      <c r="J1150">
        <v>236</v>
      </c>
      <c r="K1150">
        <v>1288.68</v>
      </c>
      <c r="L1150">
        <v>65078.34</v>
      </c>
      <c r="M1150">
        <v>191</v>
      </c>
      <c r="N1150">
        <v>21</v>
      </c>
      <c r="O1150" t="s">
        <v>43</v>
      </c>
    </row>
    <row r="1151" spans="1:15" x14ac:dyDescent="0.25">
      <c r="A1151" t="s">
        <v>60</v>
      </c>
      <c r="B1151" t="s">
        <v>61</v>
      </c>
      <c r="C1151" t="s">
        <v>486</v>
      </c>
      <c r="D1151" t="s">
        <v>70</v>
      </c>
      <c r="E1151" t="s">
        <v>64</v>
      </c>
      <c r="F1151" t="s">
        <v>20</v>
      </c>
      <c r="G1151">
        <v>39204</v>
      </c>
      <c r="H1151">
        <v>1893</v>
      </c>
      <c r="I1151">
        <v>907</v>
      </c>
      <c r="J1151">
        <v>135</v>
      </c>
      <c r="K1151">
        <v>5172.55</v>
      </c>
      <c r="L1151">
        <v>33989.43</v>
      </c>
      <c r="M1151">
        <v>77</v>
      </c>
      <c r="N1151">
        <v>29</v>
      </c>
      <c r="O1151" t="s">
        <v>23</v>
      </c>
    </row>
    <row r="1152" spans="1:15" x14ac:dyDescent="0.25">
      <c r="A1152" t="s">
        <v>33</v>
      </c>
      <c r="B1152" t="s">
        <v>34</v>
      </c>
      <c r="C1152" t="s">
        <v>486</v>
      </c>
      <c r="D1152" t="s">
        <v>170</v>
      </c>
      <c r="E1152" t="s">
        <v>37</v>
      </c>
      <c r="F1152" t="s">
        <v>51</v>
      </c>
      <c r="G1152">
        <v>31321</v>
      </c>
      <c r="H1152">
        <v>1788</v>
      </c>
      <c r="I1152">
        <v>602</v>
      </c>
      <c r="J1152">
        <v>157</v>
      </c>
      <c r="K1152">
        <v>6295.27</v>
      </c>
      <c r="L1152">
        <v>39750.83</v>
      </c>
      <c r="M1152">
        <v>110</v>
      </c>
      <c r="N1152">
        <v>10</v>
      </c>
      <c r="O1152" t="s">
        <v>21</v>
      </c>
    </row>
    <row r="1153" spans="1:15" x14ac:dyDescent="0.25">
      <c r="A1153" t="s">
        <v>33</v>
      </c>
      <c r="B1153" t="s">
        <v>34</v>
      </c>
      <c r="C1153" t="s">
        <v>486</v>
      </c>
      <c r="D1153" t="s">
        <v>170</v>
      </c>
      <c r="E1153" t="s">
        <v>37</v>
      </c>
      <c r="F1153" t="s">
        <v>20</v>
      </c>
      <c r="G1153">
        <v>30610</v>
      </c>
      <c r="H1153">
        <v>1220</v>
      </c>
      <c r="I1153">
        <v>375</v>
      </c>
      <c r="J1153">
        <v>136</v>
      </c>
      <c r="K1153">
        <v>4931.03</v>
      </c>
      <c r="L1153">
        <v>35029.74</v>
      </c>
      <c r="M1153">
        <v>110</v>
      </c>
      <c r="N1153">
        <v>19</v>
      </c>
      <c r="O1153" t="s">
        <v>21</v>
      </c>
    </row>
    <row r="1154" spans="1:15" x14ac:dyDescent="0.25">
      <c r="A1154" t="s">
        <v>15</v>
      </c>
      <c r="B1154" t="s">
        <v>16</v>
      </c>
      <c r="C1154" t="s">
        <v>486</v>
      </c>
      <c r="D1154" t="s">
        <v>25</v>
      </c>
      <c r="E1154" t="s">
        <v>19</v>
      </c>
      <c r="F1154" t="s">
        <v>20</v>
      </c>
      <c r="G1154">
        <v>20291</v>
      </c>
      <c r="H1154">
        <v>440</v>
      </c>
      <c r="I1154">
        <v>237</v>
      </c>
      <c r="J1154">
        <v>38</v>
      </c>
      <c r="K1154">
        <v>4699.8999999999996</v>
      </c>
      <c r="L1154">
        <v>26895.01</v>
      </c>
      <c r="M1154">
        <v>24</v>
      </c>
      <c r="N1154">
        <v>7</v>
      </c>
      <c r="O1154" t="s">
        <v>23</v>
      </c>
    </row>
    <row r="1155" spans="1:15" x14ac:dyDescent="0.25">
      <c r="A1155" t="s">
        <v>129</v>
      </c>
      <c r="B1155" t="s">
        <v>130</v>
      </c>
      <c r="C1155" t="s">
        <v>486</v>
      </c>
      <c r="D1155" t="s">
        <v>82</v>
      </c>
      <c r="E1155" t="s">
        <v>31</v>
      </c>
      <c r="F1155" t="s">
        <v>55</v>
      </c>
      <c r="G1155">
        <v>74350</v>
      </c>
      <c r="H1155">
        <v>1800</v>
      </c>
      <c r="I1155">
        <v>774</v>
      </c>
      <c r="J1155">
        <v>74</v>
      </c>
      <c r="K1155">
        <v>2275.29</v>
      </c>
      <c r="L1155">
        <v>11207.17</v>
      </c>
      <c r="M1155">
        <v>47</v>
      </c>
      <c r="N1155">
        <v>13</v>
      </c>
      <c r="O1155" t="s">
        <v>23</v>
      </c>
    </row>
    <row r="1156" spans="1:15" x14ac:dyDescent="0.25">
      <c r="A1156" t="s">
        <v>129</v>
      </c>
      <c r="B1156" t="s">
        <v>130</v>
      </c>
      <c r="C1156" t="s">
        <v>486</v>
      </c>
      <c r="D1156" t="s">
        <v>82</v>
      </c>
      <c r="E1156" t="s">
        <v>31</v>
      </c>
      <c r="F1156" t="s">
        <v>26</v>
      </c>
      <c r="G1156">
        <v>32405</v>
      </c>
      <c r="H1156">
        <v>493</v>
      </c>
      <c r="I1156">
        <v>223</v>
      </c>
      <c r="J1156">
        <v>23</v>
      </c>
      <c r="K1156">
        <v>1052.28</v>
      </c>
      <c r="L1156">
        <v>3540.5</v>
      </c>
      <c r="M1156">
        <v>13</v>
      </c>
      <c r="N1156">
        <v>16</v>
      </c>
      <c r="O1156" t="s">
        <v>23</v>
      </c>
    </row>
    <row r="1157" spans="1:15" x14ac:dyDescent="0.25">
      <c r="A1157" t="s">
        <v>98</v>
      </c>
      <c r="B1157" t="s">
        <v>99</v>
      </c>
      <c r="C1157" t="s">
        <v>335</v>
      </c>
      <c r="D1157" t="s">
        <v>68</v>
      </c>
      <c r="E1157" t="s">
        <v>42</v>
      </c>
      <c r="F1157" t="s">
        <v>20</v>
      </c>
      <c r="G1157">
        <v>19648</v>
      </c>
      <c r="H1157">
        <v>2182</v>
      </c>
      <c r="I1157">
        <v>682</v>
      </c>
      <c r="J1157">
        <v>267</v>
      </c>
      <c r="K1157">
        <v>944.3</v>
      </c>
      <c r="L1157">
        <v>83062.759999999995</v>
      </c>
      <c r="M1157">
        <v>216</v>
      </c>
      <c r="N1157">
        <v>28</v>
      </c>
      <c r="O1157" t="s">
        <v>23</v>
      </c>
    </row>
    <row r="1158" spans="1:15" x14ac:dyDescent="0.25">
      <c r="A1158" t="s">
        <v>65</v>
      </c>
      <c r="B1158" t="s">
        <v>66</v>
      </c>
      <c r="C1158" t="s">
        <v>335</v>
      </c>
      <c r="D1158" t="s">
        <v>68</v>
      </c>
      <c r="E1158" t="s">
        <v>37</v>
      </c>
      <c r="F1158" t="s">
        <v>32</v>
      </c>
      <c r="G1158">
        <v>21489</v>
      </c>
      <c r="H1158">
        <v>2413</v>
      </c>
      <c r="I1158">
        <v>917</v>
      </c>
      <c r="J1158">
        <v>383</v>
      </c>
      <c r="K1158">
        <v>819.73</v>
      </c>
      <c r="L1158">
        <v>94761.24</v>
      </c>
      <c r="M1158">
        <v>270</v>
      </c>
      <c r="N1158">
        <v>13</v>
      </c>
      <c r="O1158" t="s">
        <v>43</v>
      </c>
    </row>
    <row r="1159" spans="1:15" x14ac:dyDescent="0.25">
      <c r="A1159" t="s">
        <v>27</v>
      </c>
      <c r="B1159" t="s">
        <v>28</v>
      </c>
      <c r="C1159" t="s">
        <v>335</v>
      </c>
      <c r="D1159" t="s">
        <v>89</v>
      </c>
      <c r="E1159" t="s">
        <v>31</v>
      </c>
      <c r="F1159" t="s">
        <v>51</v>
      </c>
      <c r="G1159">
        <v>42137</v>
      </c>
      <c r="H1159">
        <v>2057</v>
      </c>
      <c r="I1159">
        <v>633</v>
      </c>
      <c r="J1159">
        <v>197</v>
      </c>
      <c r="K1159">
        <v>821.14</v>
      </c>
      <c r="L1159">
        <v>77575.95</v>
      </c>
      <c r="M1159">
        <v>151</v>
      </c>
      <c r="N1159">
        <v>18</v>
      </c>
      <c r="O1159" t="s">
        <v>21</v>
      </c>
    </row>
    <row r="1160" spans="1:15" x14ac:dyDescent="0.25">
      <c r="A1160" t="s">
        <v>129</v>
      </c>
      <c r="B1160" t="s">
        <v>130</v>
      </c>
      <c r="C1160" t="s">
        <v>335</v>
      </c>
      <c r="D1160" t="s">
        <v>82</v>
      </c>
      <c r="E1160" t="s">
        <v>31</v>
      </c>
      <c r="F1160" t="s">
        <v>51</v>
      </c>
      <c r="G1160">
        <v>48039</v>
      </c>
      <c r="H1160">
        <v>619</v>
      </c>
      <c r="I1160">
        <v>214</v>
      </c>
      <c r="J1160">
        <v>36</v>
      </c>
      <c r="K1160">
        <v>1176.6600000000001</v>
      </c>
      <c r="L1160">
        <v>8630.1200000000008</v>
      </c>
      <c r="M1160">
        <v>19</v>
      </c>
      <c r="N1160">
        <v>22</v>
      </c>
      <c r="O1160" t="s">
        <v>21</v>
      </c>
    </row>
    <row r="1161" spans="1:15" x14ac:dyDescent="0.25">
      <c r="A1161" t="s">
        <v>92</v>
      </c>
      <c r="B1161" t="s">
        <v>93</v>
      </c>
      <c r="C1161" t="s">
        <v>416</v>
      </c>
      <c r="D1161" t="s">
        <v>95</v>
      </c>
      <c r="E1161" t="s">
        <v>31</v>
      </c>
      <c r="F1161" t="s">
        <v>20</v>
      </c>
      <c r="G1161">
        <v>41964</v>
      </c>
      <c r="H1161">
        <v>559</v>
      </c>
      <c r="I1161">
        <v>291</v>
      </c>
      <c r="J1161">
        <v>14</v>
      </c>
      <c r="K1161">
        <v>2044.34</v>
      </c>
      <c r="L1161">
        <v>2225.79</v>
      </c>
      <c r="M1161">
        <v>6</v>
      </c>
      <c r="N1161">
        <v>11</v>
      </c>
      <c r="O1161" t="s">
        <v>21</v>
      </c>
    </row>
    <row r="1162" spans="1:15" x14ac:dyDescent="0.25">
      <c r="A1162" t="s">
        <v>65</v>
      </c>
      <c r="B1162" t="s">
        <v>66</v>
      </c>
      <c r="C1162" t="s">
        <v>416</v>
      </c>
      <c r="D1162" t="s">
        <v>68</v>
      </c>
      <c r="E1162" t="s">
        <v>37</v>
      </c>
      <c r="F1162" t="s">
        <v>32</v>
      </c>
      <c r="G1162">
        <v>27298</v>
      </c>
      <c r="H1162">
        <v>2963</v>
      </c>
      <c r="I1162">
        <v>1275</v>
      </c>
      <c r="J1162">
        <v>449</v>
      </c>
      <c r="K1162">
        <v>1597.53</v>
      </c>
      <c r="L1162">
        <v>121408.17</v>
      </c>
      <c r="M1162">
        <v>354</v>
      </c>
      <c r="N1162">
        <v>13</v>
      </c>
      <c r="O1162" t="s">
        <v>43</v>
      </c>
    </row>
    <row r="1163" spans="1:15" x14ac:dyDescent="0.25">
      <c r="A1163" t="s">
        <v>72</v>
      </c>
      <c r="B1163" t="s">
        <v>73</v>
      </c>
      <c r="C1163" t="s">
        <v>416</v>
      </c>
      <c r="D1163" t="s">
        <v>70</v>
      </c>
      <c r="E1163" t="s">
        <v>31</v>
      </c>
      <c r="F1163" t="s">
        <v>55</v>
      </c>
      <c r="G1163">
        <v>53052</v>
      </c>
      <c r="H1163">
        <v>1571</v>
      </c>
      <c r="I1163">
        <v>437</v>
      </c>
      <c r="J1163">
        <v>138</v>
      </c>
      <c r="K1163">
        <v>3631.16</v>
      </c>
      <c r="L1163">
        <v>38279.449999999997</v>
      </c>
      <c r="M1163">
        <v>91</v>
      </c>
      <c r="N1163">
        <v>15</v>
      </c>
      <c r="O1163" t="s">
        <v>43</v>
      </c>
    </row>
    <row r="1164" spans="1:15" x14ac:dyDescent="0.25">
      <c r="A1164" t="s">
        <v>72</v>
      </c>
      <c r="B1164" t="s">
        <v>73</v>
      </c>
      <c r="C1164" t="s">
        <v>416</v>
      </c>
      <c r="D1164" t="s">
        <v>70</v>
      </c>
      <c r="E1164" t="s">
        <v>31</v>
      </c>
      <c r="F1164" t="s">
        <v>55</v>
      </c>
      <c r="G1164">
        <v>29741</v>
      </c>
      <c r="H1164">
        <v>1059</v>
      </c>
      <c r="I1164">
        <v>486</v>
      </c>
      <c r="J1164">
        <v>83</v>
      </c>
      <c r="K1164">
        <v>2575.0100000000002</v>
      </c>
      <c r="L1164">
        <v>18613.87</v>
      </c>
      <c r="M1164">
        <v>51</v>
      </c>
      <c r="N1164">
        <v>14</v>
      </c>
      <c r="O1164" t="s">
        <v>43</v>
      </c>
    </row>
    <row r="1165" spans="1:15" x14ac:dyDescent="0.25">
      <c r="A1165" t="s">
        <v>44</v>
      </c>
      <c r="B1165" t="s">
        <v>45</v>
      </c>
      <c r="C1165" t="s">
        <v>416</v>
      </c>
      <c r="D1165" t="s">
        <v>25</v>
      </c>
      <c r="E1165" t="s">
        <v>19</v>
      </c>
      <c r="F1165" t="s">
        <v>26</v>
      </c>
      <c r="G1165">
        <v>20338</v>
      </c>
      <c r="H1165">
        <v>488</v>
      </c>
      <c r="I1165">
        <v>176</v>
      </c>
      <c r="J1165">
        <v>62</v>
      </c>
      <c r="K1165">
        <v>4997.1400000000003</v>
      </c>
      <c r="L1165">
        <v>31330.81</v>
      </c>
      <c r="M1165">
        <v>26</v>
      </c>
      <c r="N1165">
        <v>19</v>
      </c>
      <c r="O1165" t="s">
        <v>23</v>
      </c>
    </row>
    <row r="1166" spans="1:15" x14ac:dyDescent="0.25">
      <c r="A1166" t="s">
        <v>27</v>
      </c>
      <c r="B1166" t="s">
        <v>28</v>
      </c>
      <c r="C1166" t="s">
        <v>416</v>
      </c>
      <c r="D1166" t="s">
        <v>89</v>
      </c>
      <c r="E1166" t="s">
        <v>31</v>
      </c>
      <c r="F1166" t="s">
        <v>20</v>
      </c>
      <c r="G1166">
        <v>42851</v>
      </c>
      <c r="H1166">
        <v>2305</v>
      </c>
      <c r="I1166">
        <v>757</v>
      </c>
      <c r="J1166">
        <v>248</v>
      </c>
      <c r="K1166">
        <v>619.80999999999995</v>
      </c>
      <c r="L1166">
        <v>100651.86</v>
      </c>
      <c r="M1166">
        <v>208</v>
      </c>
      <c r="N1166">
        <v>9</v>
      </c>
      <c r="O1166" t="s">
        <v>21</v>
      </c>
    </row>
    <row r="1167" spans="1:15" x14ac:dyDescent="0.25">
      <c r="A1167" t="s">
        <v>52</v>
      </c>
      <c r="B1167" t="s">
        <v>53</v>
      </c>
      <c r="C1167" t="s">
        <v>416</v>
      </c>
      <c r="D1167" t="s">
        <v>89</v>
      </c>
      <c r="E1167" t="s">
        <v>37</v>
      </c>
      <c r="F1167" t="s">
        <v>20</v>
      </c>
      <c r="G1167">
        <v>42107</v>
      </c>
      <c r="H1167">
        <v>2114</v>
      </c>
      <c r="I1167">
        <v>795</v>
      </c>
      <c r="J1167">
        <v>307</v>
      </c>
      <c r="K1167">
        <v>892.96</v>
      </c>
      <c r="L1167">
        <v>124154.23</v>
      </c>
      <c r="M1167">
        <v>231</v>
      </c>
      <c r="N1167">
        <v>24</v>
      </c>
      <c r="O1167" t="s">
        <v>21</v>
      </c>
    </row>
    <row r="1168" spans="1:15" x14ac:dyDescent="0.25">
      <c r="A1168" t="s">
        <v>178</v>
      </c>
      <c r="B1168" t="s">
        <v>179</v>
      </c>
      <c r="C1168" t="s">
        <v>219</v>
      </c>
      <c r="D1168" t="s">
        <v>95</v>
      </c>
      <c r="E1168" t="s">
        <v>64</v>
      </c>
      <c r="F1168" t="s">
        <v>20</v>
      </c>
      <c r="G1168">
        <v>57859</v>
      </c>
      <c r="H1168">
        <v>633</v>
      </c>
      <c r="I1168">
        <v>198</v>
      </c>
      <c r="J1168">
        <v>23</v>
      </c>
      <c r="K1168">
        <v>1446.81</v>
      </c>
      <c r="L1168">
        <v>2630.02</v>
      </c>
      <c r="M1168">
        <v>11</v>
      </c>
      <c r="N1168">
        <v>22</v>
      </c>
      <c r="O1168" t="s">
        <v>23</v>
      </c>
    </row>
    <row r="1169" spans="1:15" x14ac:dyDescent="0.25">
      <c r="A1169" t="s">
        <v>60</v>
      </c>
      <c r="B1169" t="s">
        <v>61</v>
      </c>
      <c r="C1169" t="s">
        <v>219</v>
      </c>
      <c r="D1169" t="s">
        <v>70</v>
      </c>
      <c r="E1169" t="s">
        <v>64</v>
      </c>
      <c r="F1169" t="s">
        <v>32</v>
      </c>
      <c r="G1169">
        <v>35516</v>
      </c>
      <c r="H1169">
        <v>1710</v>
      </c>
      <c r="I1169">
        <v>525</v>
      </c>
      <c r="J1169">
        <v>123</v>
      </c>
      <c r="K1169">
        <v>3507.35</v>
      </c>
      <c r="L1169">
        <v>24492.58</v>
      </c>
      <c r="M1169">
        <v>91</v>
      </c>
      <c r="N1169">
        <v>14</v>
      </c>
      <c r="O1169" t="s">
        <v>43</v>
      </c>
    </row>
    <row r="1170" spans="1:15" x14ac:dyDescent="0.25">
      <c r="A1170" t="s">
        <v>27</v>
      </c>
      <c r="B1170" t="s">
        <v>28</v>
      </c>
      <c r="C1170" t="s">
        <v>219</v>
      </c>
      <c r="D1170" t="s">
        <v>89</v>
      </c>
      <c r="E1170" t="s">
        <v>31</v>
      </c>
      <c r="F1170" t="s">
        <v>20</v>
      </c>
      <c r="G1170">
        <v>66858</v>
      </c>
      <c r="H1170">
        <v>5175</v>
      </c>
      <c r="I1170">
        <v>2669</v>
      </c>
      <c r="J1170">
        <v>470</v>
      </c>
      <c r="K1170">
        <v>1411.59</v>
      </c>
      <c r="L1170">
        <v>180075.74</v>
      </c>
      <c r="M1170">
        <v>385</v>
      </c>
      <c r="N1170">
        <v>12</v>
      </c>
      <c r="O1170" t="s">
        <v>23</v>
      </c>
    </row>
    <row r="1171" spans="1:15" x14ac:dyDescent="0.25">
      <c r="A1171" t="s">
        <v>92</v>
      </c>
      <c r="B1171" t="s">
        <v>93</v>
      </c>
      <c r="C1171" t="s">
        <v>290</v>
      </c>
      <c r="D1171" t="s">
        <v>95</v>
      </c>
      <c r="E1171" t="s">
        <v>31</v>
      </c>
      <c r="F1171" t="s">
        <v>26</v>
      </c>
      <c r="G1171">
        <v>41313</v>
      </c>
      <c r="H1171">
        <v>369</v>
      </c>
      <c r="I1171">
        <v>123</v>
      </c>
      <c r="J1171">
        <v>12</v>
      </c>
      <c r="K1171">
        <v>876.94</v>
      </c>
      <c r="L1171">
        <v>1334.97</v>
      </c>
      <c r="M1171">
        <v>4</v>
      </c>
      <c r="N1171">
        <v>28</v>
      </c>
      <c r="O1171" t="s">
        <v>21</v>
      </c>
    </row>
    <row r="1172" spans="1:15" x14ac:dyDescent="0.25">
      <c r="A1172" t="s">
        <v>92</v>
      </c>
      <c r="B1172" t="s">
        <v>93</v>
      </c>
      <c r="C1172" t="s">
        <v>290</v>
      </c>
      <c r="D1172" t="s">
        <v>95</v>
      </c>
      <c r="E1172" t="s">
        <v>31</v>
      </c>
      <c r="F1172" t="s">
        <v>51</v>
      </c>
      <c r="G1172">
        <v>32871</v>
      </c>
      <c r="H1172">
        <v>248</v>
      </c>
      <c r="I1172">
        <v>79</v>
      </c>
      <c r="J1172">
        <v>9</v>
      </c>
      <c r="K1172">
        <v>734.38</v>
      </c>
      <c r="L1172">
        <v>1247.1400000000001</v>
      </c>
      <c r="M1172">
        <v>4</v>
      </c>
      <c r="N1172">
        <v>15</v>
      </c>
      <c r="O1172" t="s">
        <v>23</v>
      </c>
    </row>
    <row r="1173" spans="1:15" x14ac:dyDescent="0.25">
      <c r="A1173" t="s">
        <v>98</v>
      </c>
      <c r="B1173" t="s">
        <v>99</v>
      </c>
      <c r="C1173" t="s">
        <v>290</v>
      </c>
      <c r="D1173" t="s">
        <v>68</v>
      </c>
      <c r="E1173" t="s">
        <v>42</v>
      </c>
      <c r="F1173" t="s">
        <v>20</v>
      </c>
      <c r="G1173">
        <v>26538</v>
      </c>
      <c r="H1173">
        <v>2503</v>
      </c>
      <c r="I1173">
        <v>1208</v>
      </c>
      <c r="J1173">
        <v>324</v>
      </c>
      <c r="K1173">
        <v>999.98</v>
      </c>
      <c r="L1173">
        <v>64885.73</v>
      </c>
      <c r="M1173">
        <v>260</v>
      </c>
      <c r="N1173">
        <v>27</v>
      </c>
      <c r="O1173" t="s">
        <v>21</v>
      </c>
    </row>
    <row r="1174" spans="1:15" x14ac:dyDescent="0.25">
      <c r="A1174" t="s">
        <v>98</v>
      </c>
      <c r="B1174" t="s">
        <v>99</v>
      </c>
      <c r="C1174" t="s">
        <v>290</v>
      </c>
      <c r="D1174" t="s">
        <v>68</v>
      </c>
      <c r="E1174" t="s">
        <v>42</v>
      </c>
      <c r="F1174" t="s">
        <v>32</v>
      </c>
      <c r="G1174">
        <v>27583</v>
      </c>
      <c r="H1174">
        <v>3653</v>
      </c>
      <c r="I1174">
        <v>1098</v>
      </c>
      <c r="J1174">
        <v>644</v>
      </c>
      <c r="K1174">
        <v>2423.71</v>
      </c>
      <c r="L1174">
        <v>135919.54999999999</v>
      </c>
      <c r="M1174">
        <v>511</v>
      </c>
      <c r="N1174">
        <v>29</v>
      </c>
      <c r="O1174" t="s">
        <v>43</v>
      </c>
    </row>
    <row r="1175" spans="1:15" x14ac:dyDescent="0.25">
      <c r="A1175" t="s">
        <v>60</v>
      </c>
      <c r="B1175" t="s">
        <v>61</v>
      </c>
      <c r="C1175" t="s">
        <v>290</v>
      </c>
      <c r="D1175" t="s">
        <v>70</v>
      </c>
      <c r="E1175" t="s">
        <v>64</v>
      </c>
      <c r="F1175" t="s">
        <v>51</v>
      </c>
      <c r="G1175">
        <v>54751</v>
      </c>
      <c r="H1175">
        <v>1487</v>
      </c>
      <c r="I1175">
        <v>583</v>
      </c>
      <c r="J1175">
        <v>121</v>
      </c>
      <c r="K1175">
        <v>4165.04</v>
      </c>
      <c r="L1175">
        <v>26560.87</v>
      </c>
      <c r="M1175">
        <v>82</v>
      </c>
      <c r="N1175">
        <v>16</v>
      </c>
      <c r="O1175" t="s">
        <v>23</v>
      </c>
    </row>
    <row r="1176" spans="1:15" x14ac:dyDescent="0.25">
      <c r="A1176" t="s">
        <v>38</v>
      </c>
      <c r="B1176" t="s">
        <v>39</v>
      </c>
      <c r="C1176" t="s">
        <v>290</v>
      </c>
      <c r="D1176" t="s">
        <v>106</v>
      </c>
      <c r="E1176" t="s">
        <v>42</v>
      </c>
      <c r="F1176" t="s">
        <v>26</v>
      </c>
      <c r="G1176">
        <v>27743</v>
      </c>
      <c r="H1176">
        <v>844</v>
      </c>
      <c r="I1176">
        <v>420</v>
      </c>
      <c r="J1176">
        <v>71</v>
      </c>
      <c r="K1176">
        <v>2092.11</v>
      </c>
      <c r="L1176">
        <v>15436.49</v>
      </c>
      <c r="M1176">
        <v>47</v>
      </c>
      <c r="N1176">
        <v>15</v>
      </c>
      <c r="O1176" t="s">
        <v>23</v>
      </c>
    </row>
    <row r="1177" spans="1:15" x14ac:dyDescent="0.25">
      <c r="A1177" t="s">
        <v>15</v>
      </c>
      <c r="B1177" t="s">
        <v>16</v>
      </c>
      <c r="C1177" t="s">
        <v>290</v>
      </c>
      <c r="D1177" t="s">
        <v>25</v>
      </c>
      <c r="E1177" t="s">
        <v>19</v>
      </c>
      <c r="F1177" t="s">
        <v>51</v>
      </c>
      <c r="G1177">
        <v>9347</v>
      </c>
      <c r="H1177">
        <v>323</v>
      </c>
      <c r="I1177">
        <v>111</v>
      </c>
      <c r="J1177">
        <v>41</v>
      </c>
      <c r="K1177">
        <v>2987.89</v>
      </c>
      <c r="L1177">
        <v>24647.89</v>
      </c>
      <c r="M1177">
        <v>23</v>
      </c>
      <c r="N1177">
        <v>28</v>
      </c>
      <c r="O1177" t="s">
        <v>21</v>
      </c>
    </row>
    <row r="1178" spans="1:15" x14ac:dyDescent="0.25">
      <c r="A1178" t="s">
        <v>44</v>
      </c>
      <c r="B1178" t="s">
        <v>45</v>
      </c>
      <c r="C1178" t="s">
        <v>290</v>
      </c>
      <c r="D1178" t="s">
        <v>25</v>
      </c>
      <c r="E1178" t="s">
        <v>19</v>
      </c>
      <c r="F1178" t="s">
        <v>55</v>
      </c>
      <c r="G1178">
        <v>18701</v>
      </c>
      <c r="H1178">
        <v>373</v>
      </c>
      <c r="I1178">
        <v>128</v>
      </c>
      <c r="J1178">
        <v>29</v>
      </c>
      <c r="K1178">
        <v>3851.8</v>
      </c>
      <c r="L1178">
        <v>15898.69</v>
      </c>
      <c r="M1178">
        <v>15</v>
      </c>
      <c r="N1178">
        <v>26</v>
      </c>
      <c r="O1178" t="s">
        <v>23</v>
      </c>
    </row>
    <row r="1179" spans="1:15" x14ac:dyDescent="0.25">
      <c r="A1179" t="s">
        <v>52</v>
      </c>
      <c r="B1179" t="s">
        <v>53</v>
      </c>
      <c r="C1179" t="s">
        <v>290</v>
      </c>
      <c r="D1179" t="s">
        <v>89</v>
      </c>
      <c r="E1179" t="s">
        <v>37</v>
      </c>
      <c r="F1179" t="s">
        <v>26</v>
      </c>
      <c r="G1179">
        <v>66303</v>
      </c>
      <c r="H1179">
        <v>3736</v>
      </c>
      <c r="I1179">
        <v>1840</v>
      </c>
      <c r="J1179">
        <v>420</v>
      </c>
      <c r="K1179">
        <v>1587.44</v>
      </c>
      <c r="L1179">
        <v>153194.22</v>
      </c>
      <c r="M1179">
        <v>307</v>
      </c>
      <c r="N1179">
        <v>13</v>
      </c>
      <c r="O1179" t="s">
        <v>23</v>
      </c>
    </row>
    <row r="1180" spans="1:15" x14ac:dyDescent="0.25">
      <c r="A1180" t="s">
        <v>178</v>
      </c>
      <c r="B1180" t="s">
        <v>179</v>
      </c>
      <c r="C1180" t="s">
        <v>592</v>
      </c>
      <c r="D1180" t="s">
        <v>95</v>
      </c>
      <c r="E1180" t="s">
        <v>64</v>
      </c>
      <c r="F1180" t="s">
        <v>32</v>
      </c>
      <c r="G1180">
        <v>29395</v>
      </c>
      <c r="H1180">
        <v>464</v>
      </c>
      <c r="I1180">
        <v>205</v>
      </c>
      <c r="J1180">
        <v>7</v>
      </c>
      <c r="K1180">
        <v>1099.1600000000001</v>
      </c>
      <c r="L1180">
        <v>1109.45</v>
      </c>
      <c r="M1180">
        <v>2</v>
      </c>
      <c r="N1180">
        <v>23</v>
      </c>
      <c r="O1180" t="s">
        <v>21</v>
      </c>
    </row>
    <row r="1181" spans="1:15" x14ac:dyDescent="0.25">
      <c r="A1181" t="s">
        <v>178</v>
      </c>
      <c r="B1181" t="s">
        <v>179</v>
      </c>
      <c r="C1181" t="s">
        <v>592</v>
      </c>
      <c r="D1181" t="s">
        <v>95</v>
      </c>
      <c r="E1181" t="s">
        <v>64</v>
      </c>
      <c r="F1181" t="s">
        <v>20</v>
      </c>
      <c r="G1181">
        <v>30613</v>
      </c>
      <c r="H1181">
        <v>301</v>
      </c>
      <c r="I1181">
        <v>164</v>
      </c>
      <c r="J1181">
        <v>6</v>
      </c>
      <c r="K1181">
        <v>660.09</v>
      </c>
      <c r="L1181">
        <v>812.54</v>
      </c>
      <c r="M1181">
        <v>2</v>
      </c>
      <c r="N1181">
        <v>26</v>
      </c>
      <c r="O1181" t="s">
        <v>23</v>
      </c>
    </row>
    <row r="1182" spans="1:15" x14ac:dyDescent="0.25">
      <c r="A1182" t="s">
        <v>178</v>
      </c>
      <c r="B1182" t="s">
        <v>179</v>
      </c>
      <c r="C1182" t="s">
        <v>592</v>
      </c>
      <c r="D1182" t="s">
        <v>95</v>
      </c>
      <c r="E1182" t="s">
        <v>64</v>
      </c>
      <c r="F1182" t="s">
        <v>26</v>
      </c>
      <c r="G1182">
        <v>27708</v>
      </c>
      <c r="H1182">
        <v>491</v>
      </c>
      <c r="I1182">
        <v>242</v>
      </c>
      <c r="J1182">
        <v>17</v>
      </c>
      <c r="K1182">
        <v>1210.95</v>
      </c>
      <c r="L1182">
        <v>2156.4299999999998</v>
      </c>
      <c r="M1182">
        <v>8</v>
      </c>
      <c r="N1182">
        <v>19</v>
      </c>
      <c r="O1182" t="s">
        <v>43</v>
      </c>
    </row>
    <row r="1183" spans="1:15" x14ac:dyDescent="0.25">
      <c r="A1183" t="s">
        <v>113</v>
      </c>
      <c r="B1183" t="s">
        <v>114</v>
      </c>
      <c r="C1183" t="s">
        <v>592</v>
      </c>
      <c r="D1183" t="s">
        <v>170</v>
      </c>
      <c r="E1183" t="s">
        <v>19</v>
      </c>
      <c r="F1183" t="s">
        <v>51</v>
      </c>
      <c r="G1183">
        <v>43283</v>
      </c>
      <c r="H1183">
        <v>1729</v>
      </c>
      <c r="I1183">
        <v>498</v>
      </c>
      <c r="J1183">
        <v>145</v>
      </c>
      <c r="K1183">
        <v>6293.28</v>
      </c>
      <c r="L1183">
        <v>43889.63</v>
      </c>
      <c r="M1183">
        <v>91</v>
      </c>
      <c r="N1183">
        <v>26</v>
      </c>
      <c r="O1183" t="s">
        <v>43</v>
      </c>
    </row>
    <row r="1184" spans="1:15" x14ac:dyDescent="0.25">
      <c r="A1184" t="s">
        <v>44</v>
      </c>
      <c r="B1184" t="s">
        <v>45</v>
      </c>
      <c r="C1184" t="s">
        <v>592</v>
      </c>
      <c r="D1184" t="s">
        <v>25</v>
      </c>
      <c r="E1184" t="s">
        <v>19</v>
      </c>
      <c r="F1184" t="s">
        <v>51</v>
      </c>
      <c r="G1184">
        <v>14875</v>
      </c>
      <c r="H1184">
        <v>297</v>
      </c>
      <c r="I1184">
        <v>75</v>
      </c>
      <c r="J1184">
        <v>36</v>
      </c>
      <c r="K1184">
        <v>2751.25</v>
      </c>
      <c r="L1184">
        <v>16785.59</v>
      </c>
      <c r="M1184">
        <v>16</v>
      </c>
      <c r="N1184">
        <v>23</v>
      </c>
      <c r="O1184" t="s">
        <v>43</v>
      </c>
    </row>
    <row r="1185" spans="1:15" x14ac:dyDescent="0.25">
      <c r="A1185" t="s">
        <v>52</v>
      </c>
      <c r="B1185" t="s">
        <v>53</v>
      </c>
      <c r="C1185" t="s">
        <v>592</v>
      </c>
      <c r="D1185" t="s">
        <v>89</v>
      </c>
      <c r="E1185" t="s">
        <v>37</v>
      </c>
      <c r="F1185" t="s">
        <v>51</v>
      </c>
      <c r="G1185">
        <v>38849</v>
      </c>
      <c r="H1185">
        <v>2535</v>
      </c>
      <c r="I1185">
        <v>729</v>
      </c>
      <c r="J1185">
        <v>344</v>
      </c>
      <c r="K1185">
        <v>1503.81</v>
      </c>
      <c r="L1185">
        <v>138331.38</v>
      </c>
      <c r="M1185">
        <v>257</v>
      </c>
      <c r="N1185">
        <v>16</v>
      </c>
      <c r="O1185" t="s">
        <v>23</v>
      </c>
    </row>
    <row r="1186" spans="1:15" x14ac:dyDescent="0.25">
      <c r="A1186" t="s">
        <v>76</v>
      </c>
      <c r="B1186" t="s">
        <v>77</v>
      </c>
      <c r="C1186" t="s">
        <v>592</v>
      </c>
      <c r="D1186" t="s">
        <v>82</v>
      </c>
      <c r="E1186" t="s">
        <v>42</v>
      </c>
      <c r="F1186" t="s">
        <v>55</v>
      </c>
      <c r="G1186">
        <v>35313</v>
      </c>
      <c r="H1186">
        <v>707</v>
      </c>
      <c r="I1186">
        <v>370</v>
      </c>
      <c r="J1186">
        <v>31</v>
      </c>
      <c r="K1186">
        <v>1472.39</v>
      </c>
      <c r="L1186">
        <v>6100.05</v>
      </c>
      <c r="M1186">
        <v>19</v>
      </c>
      <c r="N1186">
        <v>20</v>
      </c>
      <c r="O1186" t="s">
        <v>43</v>
      </c>
    </row>
    <row r="1187" spans="1:15" x14ac:dyDescent="0.25">
      <c r="A1187" t="s">
        <v>92</v>
      </c>
      <c r="B1187" t="s">
        <v>93</v>
      </c>
      <c r="C1187" t="s">
        <v>280</v>
      </c>
      <c r="D1187" t="s">
        <v>95</v>
      </c>
      <c r="E1187" t="s">
        <v>31</v>
      </c>
      <c r="F1187" t="s">
        <v>32</v>
      </c>
      <c r="G1187">
        <v>43702</v>
      </c>
      <c r="H1187">
        <v>377</v>
      </c>
      <c r="I1187">
        <v>197</v>
      </c>
      <c r="J1187">
        <v>10</v>
      </c>
      <c r="K1187">
        <v>1207.33</v>
      </c>
      <c r="L1187">
        <v>1485.94</v>
      </c>
      <c r="M1187">
        <v>4</v>
      </c>
      <c r="N1187">
        <v>18</v>
      </c>
      <c r="O1187" t="s">
        <v>43</v>
      </c>
    </row>
    <row r="1188" spans="1:15" x14ac:dyDescent="0.25">
      <c r="A1188" t="s">
        <v>98</v>
      </c>
      <c r="B1188" t="s">
        <v>99</v>
      </c>
      <c r="C1188" t="s">
        <v>280</v>
      </c>
      <c r="D1188" t="s">
        <v>68</v>
      </c>
      <c r="E1188" t="s">
        <v>42</v>
      </c>
      <c r="F1188" t="s">
        <v>51</v>
      </c>
      <c r="G1188">
        <v>22096</v>
      </c>
      <c r="H1188">
        <v>1921</v>
      </c>
      <c r="I1188">
        <v>895</v>
      </c>
      <c r="J1188">
        <v>394</v>
      </c>
      <c r="K1188">
        <v>1250.3599999999999</v>
      </c>
      <c r="L1188">
        <v>124963.01</v>
      </c>
      <c r="M1188">
        <v>336</v>
      </c>
      <c r="N1188">
        <v>26</v>
      </c>
      <c r="O1188" t="s">
        <v>21</v>
      </c>
    </row>
    <row r="1189" spans="1:15" x14ac:dyDescent="0.25">
      <c r="A1189" t="s">
        <v>60</v>
      </c>
      <c r="B1189" t="s">
        <v>61</v>
      </c>
      <c r="C1189" t="s">
        <v>280</v>
      </c>
      <c r="D1189" t="s">
        <v>70</v>
      </c>
      <c r="E1189" t="s">
        <v>64</v>
      </c>
      <c r="F1189" t="s">
        <v>20</v>
      </c>
      <c r="G1189">
        <v>35617</v>
      </c>
      <c r="H1189">
        <v>1122</v>
      </c>
      <c r="I1189">
        <v>590</v>
      </c>
      <c r="J1189">
        <v>102</v>
      </c>
      <c r="K1189">
        <v>3450.3</v>
      </c>
      <c r="L1189">
        <v>27582.68</v>
      </c>
      <c r="M1189">
        <v>75</v>
      </c>
      <c r="N1189">
        <v>8</v>
      </c>
      <c r="O1189" t="s">
        <v>43</v>
      </c>
    </row>
    <row r="1190" spans="1:15" x14ac:dyDescent="0.25">
      <c r="A1190" t="s">
        <v>60</v>
      </c>
      <c r="B1190" t="s">
        <v>61</v>
      </c>
      <c r="C1190" t="s">
        <v>280</v>
      </c>
      <c r="D1190" t="s">
        <v>70</v>
      </c>
      <c r="E1190" t="s">
        <v>64</v>
      </c>
      <c r="F1190" t="s">
        <v>55</v>
      </c>
      <c r="G1190">
        <v>41689</v>
      </c>
      <c r="H1190">
        <v>2022</v>
      </c>
      <c r="I1190">
        <v>649</v>
      </c>
      <c r="J1190">
        <v>158</v>
      </c>
      <c r="K1190">
        <v>3180.3</v>
      </c>
      <c r="L1190">
        <v>28775.82</v>
      </c>
      <c r="M1190">
        <v>111</v>
      </c>
      <c r="N1190">
        <v>24</v>
      </c>
      <c r="O1190" t="s">
        <v>21</v>
      </c>
    </row>
    <row r="1191" spans="1:15" x14ac:dyDescent="0.25">
      <c r="A1191" t="s">
        <v>72</v>
      </c>
      <c r="B1191" t="s">
        <v>73</v>
      </c>
      <c r="C1191" t="s">
        <v>280</v>
      </c>
      <c r="D1191" t="s">
        <v>70</v>
      </c>
      <c r="E1191" t="s">
        <v>31</v>
      </c>
      <c r="F1191" t="s">
        <v>32</v>
      </c>
      <c r="G1191">
        <v>63367</v>
      </c>
      <c r="H1191">
        <v>2584</v>
      </c>
      <c r="I1191">
        <v>1045</v>
      </c>
      <c r="J1191">
        <v>274</v>
      </c>
      <c r="K1191">
        <v>5605.1</v>
      </c>
      <c r="L1191">
        <v>74777.59</v>
      </c>
      <c r="M1191">
        <v>203</v>
      </c>
      <c r="N1191">
        <v>7</v>
      </c>
      <c r="O1191" t="s">
        <v>43</v>
      </c>
    </row>
    <row r="1192" spans="1:15" x14ac:dyDescent="0.25">
      <c r="A1192" t="s">
        <v>38</v>
      </c>
      <c r="B1192" t="s">
        <v>39</v>
      </c>
      <c r="C1192" t="s">
        <v>280</v>
      </c>
      <c r="D1192" t="s">
        <v>106</v>
      </c>
      <c r="E1192" t="s">
        <v>42</v>
      </c>
      <c r="F1192" t="s">
        <v>32</v>
      </c>
      <c r="G1192">
        <v>51750</v>
      </c>
      <c r="H1192">
        <v>2371</v>
      </c>
      <c r="I1192">
        <v>1048</v>
      </c>
      <c r="J1192">
        <v>162</v>
      </c>
      <c r="K1192">
        <v>5564.28</v>
      </c>
      <c r="L1192">
        <v>31369.13</v>
      </c>
      <c r="M1192">
        <v>106</v>
      </c>
      <c r="N1192">
        <v>18</v>
      </c>
      <c r="O1192" t="s">
        <v>21</v>
      </c>
    </row>
    <row r="1193" spans="1:15" x14ac:dyDescent="0.25">
      <c r="A1193" t="s">
        <v>44</v>
      </c>
      <c r="B1193" t="s">
        <v>45</v>
      </c>
      <c r="C1193" t="s">
        <v>280</v>
      </c>
      <c r="D1193" t="s">
        <v>25</v>
      </c>
      <c r="E1193" t="s">
        <v>19</v>
      </c>
      <c r="F1193" t="s">
        <v>20</v>
      </c>
      <c r="G1193">
        <v>9527</v>
      </c>
      <c r="H1193">
        <v>221</v>
      </c>
      <c r="I1193">
        <v>112</v>
      </c>
      <c r="J1193">
        <v>25</v>
      </c>
      <c r="K1193">
        <v>2099.52</v>
      </c>
      <c r="L1193">
        <v>13491.85</v>
      </c>
      <c r="M1193">
        <v>14</v>
      </c>
      <c r="N1193">
        <v>11</v>
      </c>
      <c r="O1193" t="s">
        <v>43</v>
      </c>
    </row>
    <row r="1194" spans="1:15" x14ac:dyDescent="0.25">
      <c r="A1194" t="s">
        <v>76</v>
      </c>
      <c r="B1194" t="s">
        <v>77</v>
      </c>
      <c r="C1194" t="s">
        <v>280</v>
      </c>
      <c r="D1194" t="s">
        <v>82</v>
      </c>
      <c r="E1194" t="s">
        <v>42</v>
      </c>
      <c r="F1194" t="s">
        <v>26</v>
      </c>
      <c r="G1194">
        <v>86465</v>
      </c>
      <c r="H1194">
        <v>1532</v>
      </c>
      <c r="I1194">
        <v>665</v>
      </c>
      <c r="J1194">
        <v>83</v>
      </c>
      <c r="K1194">
        <v>2867.47</v>
      </c>
      <c r="L1194">
        <v>20245.05</v>
      </c>
      <c r="M1194">
        <v>51</v>
      </c>
      <c r="N1194">
        <v>30</v>
      </c>
      <c r="O1194" t="s">
        <v>21</v>
      </c>
    </row>
    <row r="1195" spans="1:15" x14ac:dyDescent="0.25">
      <c r="A1195" t="s">
        <v>65</v>
      </c>
      <c r="B1195" t="s">
        <v>66</v>
      </c>
      <c r="C1195" t="s">
        <v>270</v>
      </c>
      <c r="D1195" t="s">
        <v>68</v>
      </c>
      <c r="E1195" t="s">
        <v>37</v>
      </c>
      <c r="F1195" t="s">
        <v>32</v>
      </c>
      <c r="G1195">
        <v>27538</v>
      </c>
      <c r="H1195">
        <v>3897</v>
      </c>
      <c r="I1195">
        <v>1349</v>
      </c>
      <c r="J1195">
        <v>754</v>
      </c>
      <c r="K1195">
        <v>1257.1600000000001</v>
      </c>
      <c r="L1195">
        <v>198658.19</v>
      </c>
      <c r="M1195">
        <v>589</v>
      </c>
      <c r="N1195">
        <v>18</v>
      </c>
      <c r="O1195" t="s">
        <v>21</v>
      </c>
    </row>
    <row r="1196" spans="1:15" x14ac:dyDescent="0.25">
      <c r="A1196" t="s">
        <v>60</v>
      </c>
      <c r="B1196" t="s">
        <v>61</v>
      </c>
      <c r="C1196" t="s">
        <v>270</v>
      </c>
      <c r="D1196" t="s">
        <v>70</v>
      </c>
      <c r="E1196" t="s">
        <v>64</v>
      </c>
      <c r="F1196" t="s">
        <v>26</v>
      </c>
      <c r="G1196">
        <v>19890</v>
      </c>
      <c r="H1196">
        <v>545</v>
      </c>
      <c r="I1196">
        <v>235</v>
      </c>
      <c r="J1196">
        <v>55</v>
      </c>
      <c r="K1196">
        <v>1441.01</v>
      </c>
      <c r="L1196">
        <v>12932.84</v>
      </c>
      <c r="M1196">
        <v>33</v>
      </c>
      <c r="N1196">
        <v>12</v>
      </c>
      <c r="O1196" t="s">
        <v>43</v>
      </c>
    </row>
    <row r="1197" spans="1:15" x14ac:dyDescent="0.25">
      <c r="A1197" t="s">
        <v>72</v>
      </c>
      <c r="B1197" t="s">
        <v>73</v>
      </c>
      <c r="C1197" t="s">
        <v>270</v>
      </c>
      <c r="D1197" t="s">
        <v>70</v>
      </c>
      <c r="E1197" t="s">
        <v>31</v>
      </c>
      <c r="F1197" t="s">
        <v>32</v>
      </c>
      <c r="G1197">
        <v>52782</v>
      </c>
      <c r="H1197">
        <v>1798</v>
      </c>
      <c r="I1197">
        <v>704</v>
      </c>
      <c r="J1197">
        <v>123</v>
      </c>
      <c r="K1197">
        <v>2969.74</v>
      </c>
      <c r="L1197">
        <v>31634.87</v>
      </c>
      <c r="M1197">
        <v>73</v>
      </c>
      <c r="N1197">
        <v>15</v>
      </c>
      <c r="O1197" t="s">
        <v>23</v>
      </c>
    </row>
    <row r="1198" spans="1:15" x14ac:dyDescent="0.25">
      <c r="A1198" t="s">
        <v>113</v>
      </c>
      <c r="B1198" t="s">
        <v>114</v>
      </c>
      <c r="C1198" t="s">
        <v>270</v>
      </c>
      <c r="D1198" t="s">
        <v>170</v>
      </c>
      <c r="E1198" t="s">
        <v>19</v>
      </c>
      <c r="F1198" t="s">
        <v>32</v>
      </c>
      <c r="G1198">
        <v>48341</v>
      </c>
      <c r="H1198">
        <v>2524</v>
      </c>
      <c r="I1198">
        <v>680</v>
      </c>
      <c r="J1198">
        <v>212</v>
      </c>
      <c r="K1198">
        <v>7763.43</v>
      </c>
      <c r="L1198">
        <v>50134.73</v>
      </c>
      <c r="M1198">
        <v>138</v>
      </c>
      <c r="N1198">
        <v>18</v>
      </c>
      <c r="O1198" t="s">
        <v>43</v>
      </c>
    </row>
    <row r="1199" spans="1:15" x14ac:dyDescent="0.25">
      <c r="A1199" t="s">
        <v>52</v>
      </c>
      <c r="B1199" t="s">
        <v>53</v>
      </c>
      <c r="C1199" t="s">
        <v>270</v>
      </c>
      <c r="D1199" t="s">
        <v>89</v>
      </c>
      <c r="E1199" t="s">
        <v>37</v>
      </c>
      <c r="F1199" t="s">
        <v>26</v>
      </c>
      <c r="G1199">
        <v>36381</v>
      </c>
      <c r="H1199">
        <v>2549</v>
      </c>
      <c r="I1199">
        <v>1141</v>
      </c>
      <c r="J1199">
        <v>381</v>
      </c>
      <c r="K1199">
        <v>540.58000000000004</v>
      </c>
      <c r="L1199">
        <v>124891.56</v>
      </c>
      <c r="M1199">
        <v>286</v>
      </c>
      <c r="N1199">
        <v>23</v>
      </c>
      <c r="O1199" t="s">
        <v>21</v>
      </c>
    </row>
    <row r="1200" spans="1:15" x14ac:dyDescent="0.25">
      <c r="A1200" t="s">
        <v>52</v>
      </c>
      <c r="B1200" t="s">
        <v>53</v>
      </c>
      <c r="C1200" t="s">
        <v>270</v>
      </c>
      <c r="D1200" t="s">
        <v>89</v>
      </c>
      <c r="E1200" t="s">
        <v>37</v>
      </c>
      <c r="F1200" t="s">
        <v>26</v>
      </c>
      <c r="G1200">
        <v>16043</v>
      </c>
      <c r="H1200">
        <v>949</v>
      </c>
      <c r="I1200">
        <v>244</v>
      </c>
      <c r="J1200">
        <v>132</v>
      </c>
      <c r="K1200">
        <v>305.52</v>
      </c>
      <c r="L1200">
        <v>52251.77</v>
      </c>
      <c r="M1200">
        <v>105</v>
      </c>
      <c r="N1200">
        <v>9</v>
      </c>
      <c r="O1200" t="s">
        <v>43</v>
      </c>
    </row>
    <row r="1201" spans="1:15" x14ac:dyDescent="0.25">
      <c r="A1201" t="s">
        <v>76</v>
      </c>
      <c r="B1201" t="s">
        <v>77</v>
      </c>
      <c r="C1201" t="s">
        <v>270</v>
      </c>
      <c r="D1201" t="s">
        <v>82</v>
      </c>
      <c r="E1201" t="s">
        <v>42</v>
      </c>
      <c r="F1201" t="s">
        <v>55</v>
      </c>
      <c r="G1201">
        <v>39360</v>
      </c>
      <c r="H1201">
        <v>958</v>
      </c>
      <c r="I1201">
        <v>441</v>
      </c>
      <c r="J1201">
        <v>46</v>
      </c>
      <c r="K1201">
        <v>1745.13</v>
      </c>
      <c r="L1201">
        <v>11448.65</v>
      </c>
      <c r="M1201">
        <v>24</v>
      </c>
      <c r="N1201">
        <v>14</v>
      </c>
      <c r="O1201" t="s">
        <v>21</v>
      </c>
    </row>
    <row r="1202" spans="1:15" x14ac:dyDescent="0.25">
      <c r="A1202" t="s">
        <v>72</v>
      </c>
      <c r="B1202" t="s">
        <v>73</v>
      </c>
      <c r="C1202" t="s">
        <v>87</v>
      </c>
      <c r="D1202" t="s">
        <v>70</v>
      </c>
      <c r="E1202" t="s">
        <v>31</v>
      </c>
      <c r="F1202" t="s">
        <v>20</v>
      </c>
      <c r="G1202">
        <v>58692</v>
      </c>
      <c r="H1202">
        <v>1786</v>
      </c>
      <c r="I1202">
        <v>709</v>
      </c>
      <c r="J1202">
        <v>163</v>
      </c>
      <c r="K1202">
        <v>3021.87</v>
      </c>
      <c r="L1202">
        <v>34629.57</v>
      </c>
      <c r="M1202">
        <v>95</v>
      </c>
      <c r="N1202">
        <v>8</v>
      </c>
      <c r="O1202" t="s">
        <v>21</v>
      </c>
    </row>
    <row r="1203" spans="1:15" x14ac:dyDescent="0.25">
      <c r="A1203" t="s">
        <v>72</v>
      </c>
      <c r="B1203" t="s">
        <v>73</v>
      </c>
      <c r="C1203" t="s">
        <v>87</v>
      </c>
      <c r="D1203" t="s">
        <v>70</v>
      </c>
      <c r="E1203" t="s">
        <v>31</v>
      </c>
      <c r="F1203" t="s">
        <v>55</v>
      </c>
      <c r="G1203">
        <v>44697</v>
      </c>
      <c r="H1203">
        <v>1496</v>
      </c>
      <c r="I1203">
        <v>794</v>
      </c>
      <c r="J1203">
        <v>145</v>
      </c>
      <c r="K1203">
        <v>2844.44</v>
      </c>
      <c r="L1203">
        <v>34533.11</v>
      </c>
      <c r="M1203">
        <v>100</v>
      </c>
      <c r="N1203">
        <v>7</v>
      </c>
      <c r="O1203" t="s">
        <v>43</v>
      </c>
    </row>
    <row r="1204" spans="1:15" x14ac:dyDescent="0.25">
      <c r="A1204" t="s">
        <v>72</v>
      </c>
      <c r="B1204" t="s">
        <v>73</v>
      </c>
      <c r="C1204" t="s">
        <v>87</v>
      </c>
      <c r="D1204" t="s">
        <v>70</v>
      </c>
      <c r="E1204" t="s">
        <v>31</v>
      </c>
      <c r="F1204" t="s">
        <v>55</v>
      </c>
      <c r="G1204">
        <v>27874</v>
      </c>
      <c r="H1204">
        <v>831</v>
      </c>
      <c r="I1204">
        <v>263</v>
      </c>
      <c r="J1204">
        <v>56</v>
      </c>
      <c r="K1204">
        <v>2503.39</v>
      </c>
      <c r="L1204">
        <v>11885.41</v>
      </c>
      <c r="M1204">
        <v>30</v>
      </c>
      <c r="N1204">
        <v>24</v>
      </c>
      <c r="O1204" t="s">
        <v>43</v>
      </c>
    </row>
    <row r="1205" spans="1:15" x14ac:dyDescent="0.25">
      <c r="A1205" t="s">
        <v>33</v>
      </c>
      <c r="B1205" t="s">
        <v>34</v>
      </c>
      <c r="C1205" t="s">
        <v>87</v>
      </c>
      <c r="D1205" t="s">
        <v>170</v>
      </c>
      <c r="E1205" t="s">
        <v>37</v>
      </c>
      <c r="F1205" t="s">
        <v>51</v>
      </c>
      <c r="G1205">
        <v>15152</v>
      </c>
      <c r="H1205">
        <v>727</v>
      </c>
      <c r="I1205">
        <v>189</v>
      </c>
      <c r="J1205">
        <v>60</v>
      </c>
      <c r="K1205">
        <v>3253.49</v>
      </c>
      <c r="L1205">
        <v>18098.93</v>
      </c>
      <c r="M1205">
        <v>41</v>
      </c>
      <c r="N1205">
        <v>20</v>
      </c>
      <c r="O1205" t="s">
        <v>43</v>
      </c>
    </row>
    <row r="1206" spans="1:15" x14ac:dyDescent="0.25">
      <c r="A1206" t="s">
        <v>33</v>
      </c>
      <c r="B1206" t="s">
        <v>34</v>
      </c>
      <c r="C1206" t="s">
        <v>87</v>
      </c>
      <c r="D1206" t="s">
        <v>170</v>
      </c>
      <c r="E1206" t="s">
        <v>37</v>
      </c>
      <c r="F1206" t="s">
        <v>20</v>
      </c>
      <c r="G1206">
        <v>14379</v>
      </c>
      <c r="H1206">
        <v>675</v>
      </c>
      <c r="I1206">
        <v>179</v>
      </c>
      <c r="J1206">
        <v>79</v>
      </c>
      <c r="K1206">
        <v>2402.77</v>
      </c>
      <c r="L1206">
        <v>24143.29</v>
      </c>
      <c r="M1206">
        <v>61</v>
      </c>
      <c r="N1206">
        <v>15</v>
      </c>
      <c r="O1206" t="s">
        <v>43</v>
      </c>
    </row>
    <row r="1207" spans="1:15" x14ac:dyDescent="0.25">
      <c r="A1207" t="s">
        <v>113</v>
      </c>
      <c r="B1207" t="s">
        <v>114</v>
      </c>
      <c r="C1207" t="s">
        <v>87</v>
      </c>
      <c r="D1207" t="s">
        <v>170</v>
      </c>
      <c r="E1207" t="s">
        <v>19</v>
      </c>
      <c r="F1207" t="s">
        <v>55</v>
      </c>
      <c r="G1207">
        <v>17503</v>
      </c>
      <c r="H1207">
        <v>982</v>
      </c>
      <c r="I1207">
        <v>499</v>
      </c>
      <c r="J1207">
        <v>118</v>
      </c>
      <c r="K1207">
        <v>3625.9</v>
      </c>
      <c r="L1207">
        <v>27852.69</v>
      </c>
      <c r="M1207">
        <v>72</v>
      </c>
      <c r="N1207">
        <v>28</v>
      </c>
      <c r="O1207" t="s">
        <v>23</v>
      </c>
    </row>
    <row r="1208" spans="1:15" x14ac:dyDescent="0.25">
      <c r="A1208" t="s">
        <v>113</v>
      </c>
      <c r="B1208" t="s">
        <v>114</v>
      </c>
      <c r="C1208" t="s">
        <v>87</v>
      </c>
      <c r="D1208" t="s">
        <v>170</v>
      </c>
      <c r="E1208" t="s">
        <v>19</v>
      </c>
      <c r="F1208" t="s">
        <v>20</v>
      </c>
      <c r="G1208">
        <v>37466</v>
      </c>
      <c r="H1208">
        <v>1852</v>
      </c>
      <c r="I1208">
        <v>970</v>
      </c>
      <c r="J1208">
        <v>235</v>
      </c>
      <c r="K1208">
        <v>6613.52</v>
      </c>
      <c r="L1208">
        <v>81198.77</v>
      </c>
      <c r="M1208">
        <v>166</v>
      </c>
      <c r="N1208">
        <v>18</v>
      </c>
      <c r="O1208" t="s">
        <v>43</v>
      </c>
    </row>
    <row r="1209" spans="1:15" x14ac:dyDescent="0.25">
      <c r="A1209" t="s">
        <v>27</v>
      </c>
      <c r="B1209" t="s">
        <v>28</v>
      </c>
      <c r="C1209" t="s">
        <v>87</v>
      </c>
      <c r="D1209" t="s">
        <v>89</v>
      </c>
      <c r="E1209" t="s">
        <v>31</v>
      </c>
      <c r="F1209" t="s">
        <v>32</v>
      </c>
      <c r="G1209">
        <v>28633</v>
      </c>
      <c r="H1209">
        <v>1431</v>
      </c>
      <c r="I1209">
        <v>465</v>
      </c>
      <c r="J1209">
        <v>139</v>
      </c>
      <c r="K1209">
        <v>837.27</v>
      </c>
      <c r="L1209">
        <v>42567.360000000001</v>
      </c>
      <c r="M1209">
        <v>114</v>
      </c>
      <c r="N1209">
        <v>8</v>
      </c>
      <c r="O1209" t="s">
        <v>43</v>
      </c>
    </row>
    <row r="1210" spans="1:15" x14ac:dyDescent="0.25">
      <c r="A1210" t="s">
        <v>27</v>
      </c>
      <c r="B1210" t="s">
        <v>28</v>
      </c>
      <c r="C1210" t="s">
        <v>87</v>
      </c>
      <c r="D1210" t="s">
        <v>89</v>
      </c>
      <c r="E1210" t="s">
        <v>31</v>
      </c>
      <c r="F1210" t="s">
        <v>55</v>
      </c>
      <c r="G1210">
        <v>50272</v>
      </c>
      <c r="H1210">
        <v>3514</v>
      </c>
      <c r="I1210">
        <v>1337</v>
      </c>
      <c r="J1210">
        <v>464</v>
      </c>
      <c r="K1210">
        <v>1470.44</v>
      </c>
      <c r="L1210">
        <v>133396.09</v>
      </c>
      <c r="M1210">
        <v>321</v>
      </c>
      <c r="N1210">
        <v>20</v>
      </c>
      <c r="O1210" t="s">
        <v>43</v>
      </c>
    </row>
    <row r="1211" spans="1:15" x14ac:dyDescent="0.25">
      <c r="A1211" t="s">
        <v>52</v>
      </c>
      <c r="B1211" t="s">
        <v>53</v>
      </c>
      <c r="C1211" t="s">
        <v>87</v>
      </c>
      <c r="D1211" t="s">
        <v>89</v>
      </c>
      <c r="E1211" t="s">
        <v>37</v>
      </c>
      <c r="F1211" t="s">
        <v>51</v>
      </c>
      <c r="G1211">
        <v>30686</v>
      </c>
      <c r="H1211">
        <v>1624</v>
      </c>
      <c r="I1211">
        <v>740</v>
      </c>
      <c r="J1211">
        <v>228</v>
      </c>
      <c r="K1211">
        <v>349.6</v>
      </c>
      <c r="L1211">
        <v>81156.149999999994</v>
      </c>
      <c r="M1211">
        <v>176</v>
      </c>
      <c r="N1211">
        <v>29</v>
      </c>
      <c r="O1211" t="s">
        <v>23</v>
      </c>
    </row>
    <row r="1212" spans="1:15" x14ac:dyDescent="0.25">
      <c r="A1212" t="s">
        <v>178</v>
      </c>
      <c r="B1212" t="s">
        <v>179</v>
      </c>
      <c r="C1212" t="s">
        <v>448</v>
      </c>
      <c r="D1212" t="s">
        <v>95</v>
      </c>
      <c r="E1212" t="s">
        <v>64</v>
      </c>
      <c r="F1212" t="s">
        <v>26</v>
      </c>
      <c r="G1212">
        <v>24551</v>
      </c>
      <c r="H1212">
        <v>283</v>
      </c>
      <c r="I1212">
        <v>80</v>
      </c>
      <c r="J1212">
        <v>9</v>
      </c>
      <c r="K1212">
        <v>1019.06</v>
      </c>
      <c r="L1212">
        <v>1477.83</v>
      </c>
      <c r="M1212">
        <v>4</v>
      </c>
      <c r="N1212">
        <v>29</v>
      </c>
      <c r="O1212" t="s">
        <v>43</v>
      </c>
    </row>
    <row r="1213" spans="1:15" x14ac:dyDescent="0.25">
      <c r="A1213" t="s">
        <v>65</v>
      </c>
      <c r="B1213" t="s">
        <v>66</v>
      </c>
      <c r="C1213" t="s">
        <v>448</v>
      </c>
      <c r="D1213" t="s">
        <v>68</v>
      </c>
      <c r="E1213" t="s">
        <v>37</v>
      </c>
      <c r="F1213" t="s">
        <v>20</v>
      </c>
      <c r="G1213">
        <v>21473</v>
      </c>
      <c r="H1213">
        <v>2001</v>
      </c>
      <c r="I1213">
        <v>1067</v>
      </c>
      <c r="J1213">
        <v>416</v>
      </c>
      <c r="K1213">
        <v>1361.16</v>
      </c>
      <c r="L1213">
        <v>131581.4</v>
      </c>
      <c r="M1213">
        <v>298</v>
      </c>
      <c r="N1213">
        <v>24</v>
      </c>
      <c r="O1213" t="s">
        <v>23</v>
      </c>
    </row>
    <row r="1214" spans="1:15" x14ac:dyDescent="0.25">
      <c r="A1214" t="s">
        <v>65</v>
      </c>
      <c r="B1214" t="s">
        <v>66</v>
      </c>
      <c r="C1214" t="s">
        <v>448</v>
      </c>
      <c r="D1214" t="s">
        <v>68</v>
      </c>
      <c r="E1214" t="s">
        <v>37</v>
      </c>
      <c r="F1214" t="s">
        <v>20</v>
      </c>
      <c r="G1214">
        <v>17343</v>
      </c>
      <c r="H1214">
        <v>1785</v>
      </c>
      <c r="I1214">
        <v>902</v>
      </c>
      <c r="J1214">
        <v>369</v>
      </c>
      <c r="K1214">
        <v>1170.78</v>
      </c>
      <c r="L1214">
        <v>135664.26999999999</v>
      </c>
      <c r="M1214">
        <v>302</v>
      </c>
      <c r="N1214">
        <v>7</v>
      </c>
      <c r="O1214" t="s">
        <v>43</v>
      </c>
    </row>
    <row r="1215" spans="1:15" x14ac:dyDescent="0.25">
      <c r="A1215" t="s">
        <v>72</v>
      </c>
      <c r="B1215" t="s">
        <v>73</v>
      </c>
      <c r="C1215" t="s">
        <v>448</v>
      </c>
      <c r="D1215" t="s">
        <v>70</v>
      </c>
      <c r="E1215" t="s">
        <v>31</v>
      </c>
      <c r="F1215" t="s">
        <v>26</v>
      </c>
      <c r="G1215">
        <v>17583</v>
      </c>
      <c r="H1215">
        <v>548</v>
      </c>
      <c r="I1215">
        <v>285</v>
      </c>
      <c r="J1215">
        <v>47</v>
      </c>
      <c r="K1215">
        <v>1745.14</v>
      </c>
      <c r="L1215">
        <v>11060.5</v>
      </c>
      <c r="M1215">
        <v>35</v>
      </c>
      <c r="N1215">
        <v>15</v>
      </c>
      <c r="O1215" t="s">
        <v>21</v>
      </c>
    </row>
    <row r="1216" spans="1:15" x14ac:dyDescent="0.25">
      <c r="A1216" t="s">
        <v>33</v>
      </c>
      <c r="B1216" t="s">
        <v>34</v>
      </c>
      <c r="C1216" t="s">
        <v>448</v>
      </c>
      <c r="D1216" t="s">
        <v>170</v>
      </c>
      <c r="E1216" t="s">
        <v>37</v>
      </c>
      <c r="F1216" t="s">
        <v>26</v>
      </c>
      <c r="G1216">
        <v>47631</v>
      </c>
      <c r="H1216">
        <v>2896</v>
      </c>
      <c r="I1216">
        <v>727</v>
      </c>
      <c r="J1216">
        <v>367</v>
      </c>
      <c r="K1216">
        <v>8257.02</v>
      </c>
      <c r="L1216">
        <v>110488.03</v>
      </c>
      <c r="M1216">
        <v>229</v>
      </c>
      <c r="N1216">
        <v>20</v>
      </c>
      <c r="O1216" t="s">
        <v>43</v>
      </c>
    </row>
    <row r="1217" spans="1:15" x14ac:dyDescent="0.25">
      <c r="A1217" t="s">
        <v>33</v>
      </c>
      <c r="B1217" t="s">
        <v>34</v>
      </c>
      <c r="C1217" t="s">
        <v>448</v>
      </c>
      <c r="D1217" t="s">
        <v>170</v>
      </c>
      <c r="E1217" t="s">
        <v>37</v>
      </c>
      <c r="F1217" t="s">
        <v>26</v>
      </c>
      <c r="G1217">
        <v>40968</v>
      </c>
      <c r="H1217">
        <v>1586</v>
      </c>
      <c r="I1217">
        <v>703</v>
      </c>
      <c r="J1217">
        <v>154</v>
      </c>
      <c r="K1217">
        <v>6077.28</v>
      </c>
      <c r="L1217">
        <v>37471.03</v>
      </c>
      <c r="M1217">
        <v>127</v>
      </c>
      <c r="N1217">
        <v>27</v>
      </c>
      <c r="O1217" t="s">
        <v>43</v>
      </c>
    </row>
    <row r="1218" spans="1:15" x14ac:dyDescent="0.25">
      <c r="A1218" t="s">
        <v>113</v>
      </c>
      <c r="B1218" t="s">
        <v>114</v>
      </c>
      <c r="C1218" t="s">
        <v>448</v>
      </c>
      <c r="D1218" t="s">
        <v>170</v>
      </c>
      <c r="E1218" t="s">
        <v>19</v>
      </c>
      <c r="F1218" t="s">
        <v>32</v>
      </c>
      <c r="G1218">
        <v>47868</v>
      </c>
      <c r="H1218">
        <v>2097</v>
      </c>
      <c r="I1218">
        <v>806</v>
      </c>
      <c r="J1218">
        <v>203</v>
      </c>
      <c r="K1218">
        <v>8018.22</v>
      </c>
      <c r="L1218">
        <v>66450</v>
      </c>
      <c r="M1218">
        <v>137</v>
      </c>
      <c r="N1218">
        <v>7</v>
      </c>
      <c r="O1218" t="s">
        <v>21</v>
      </c>
    </row>
    <row r="1219" spans="1:15" x14ac:dyDescent="0.25">
      <c r="A1219" t="s">
        <v>47</v>
      </c>
      <c r="B1219" t="s">
        <v>48</v>
      </c>
      <c r="C1219" t="s">
        <v>448</v>
      </c>
      <c r="D1219" t="s">
        <v>106</v>
      </c>
      <c r="E1219" t="s">
        <v>37</v>
      </c>
      <c r="F1219" t="s">
        <v>20</v>
      </c>
      <c r="G1219">
        <v>33655</v>
      </c>
      <c r="H1219">
        <v>1056</v>
      </c>
      <c r="I1219">
        <v>580</v>
      </c>
      <c r="J1219">
        <v>98</v>
      </c>
      <c r="K1219">
        <v>3448.63</v>
      </c>
      <c r="L1219">
        <v>20961.39</v>
      </c>
      <c r="M1219">
        <v>66</v>
      </c>
      <c r="N1219">
        <v>11</v>
      </c>
      <c r="O1219" t="s">
        <v>23</v>
      </c>
    </row>
    <row r="1220" spans="1:15" x14ac:dyDescent="0.25">
      <c r="A1220" t="s">
        <v>15</v>
      </c>
      <c r="B1220" t="s">
        <v>16</v>
      </c>
      <c r="C1220" t="s">
        <v>448</v>
      </c>
      <c r="D1220" t="s">
        <v>25</v>
      </c>
      <c r="E1220" t="s">
        <v>19</v>
      </c>
      <c r="F1220" t="s">
        <v>32</v>
      </c>
      <c r="G1220">
        <v>9024</v>
      </c>
      <c r="H1220">
        <v>302</v>
      </c>
      <c r="I1220">
        <v>88</v>
      </c>
      <c r="J1220">
        <v>27</v>
      </c>
      <c r="K1220">
        <v>2774.27</v>
      </c>
      <c r="L1220">
        <v>17735.04</v>
      </c>
      <c r="M1220">
        <v>15</v>
      </c>
      <c r="N1220">
        <v>15</v>
      </c>
      <c r="O1220" t="s">
        <v>23</v>
      </c>
    </row>
    <row r="1221" spans="1:15" x14ac:dyDescent="0.25">
      <c r="A1221" t="s">
        <v>27</v>
      </c>
      <c r="B1221" t="s">
        <v>28</v>
      </c>
      <c r="C1221" t="s">
        <v>448</v>
      </c>
      <c r="D1221" t="s">
        <v>89</v>
      </c>
      <c r="E1221" t="s">
        <v>31</v>
      </c>
      <c r="F1221" t="s">
        <v>51</v>
      </c>
      <c r="G1221">
        <v>55832</v>
      </c>
      <c r="H1221">
        <v>3307</v>
      </c>
      <c r="I1221">
        <v>1258</v>
      </c>
      <c r="J1221">
        <v>312</v>
      </c>
      <c r="K1221">
        <v>1889.5</v>
      </c>
      <c r="L1221">
        <v>94652.28</v>
      </c>
      <c r="M1221">
        <v>258</v>
      </c>
      <c r="N1221">
        <v>12</v>
      </c>
      <c r="O1221" t="s">
        <v>43</v>
      </c>
    </row>
    <row r="1222" spans="1:15" x14ac:dyDescent="0.25">
      <c r="A1222" t="s">
        <v>27</v>
      </c>
      <c r="B1222" t="s">
        <v>28</v>
      </c>
      <c r="C1222" t="s">
        <v>448</v>
      </c>
      <c r="D1222" t="s">
        <v>89</v>
      </c>
      <c r="E1222" t="s">
        <v>31</v>
      </c>
      <c r="F1222" t="s">
        <v>20</v>
      </c>
      <c r="G1222">
        <v>45863</v>
      </c>
      <c r="H1222">
        <v>3135</v>
      </c>
      <c r="I1222">
        <v>1119</v>
      </c>
      <c r="J1222">
        <v>441</v>
      </c>
      <c r="K1222">
        <v>1114.53</v>
      </c>
      <c r="L1222">
        <v>136142.91</v>
      </c>
      <c r="M1222">
        <v>342</v>
      </c>
      <c r="N1222">
        <v>19</v>
      </c>
      <c r="O1222" t="s">
        <v>23</v>
      </c>
    </row>
    <row r="1223" spans="1:15" x14ac:dyDescent="0.25">
      <c r="A1223" t="s">
        <v>129</v>
      </c>
      <c r="B1223" t="s">
        <v>130</v>
      </c>
      <c r="C1223" t="s">
        <v>448</v>
      </c>
      <c r="D1223" t="s">
        <v>82</v>
      </c>
      <c r="E1223" t="s">
        <v>31</v>
      </c>
      <c r="F1223" t="s">
        <v>26</v>
      </c>
      <c r="G1223">
        <v>64617</v>
      </c>
      <c r="H1223">
        <v>869</v>
      </c>
      <c r="I1223">
        <v>409</v>
      </c>
      <c r="J1223">
        <v>33</v>
      </c>
      <c r="K1223">
        <v>1311.82</v>
      </c>
      <c r="L1223">
        <v>6174.06</v>
      </c>
      <c r="M1223">
        <v>21</v>
      </c>
      <c r="N1223">
        <v>24</v>
      </c>
      <c r="O1223" t="s">
        <v>23</v>
      </c>
    </row>
    <row r="1224" spans="1:15" x14ac:dyDescent="0.25">
      <c r="A1224" t="s">
        <v>76</v>
      </c>
      <c r="B1224" t="s">
        <v>77</v>
      </c>
      <c r="C1224" t="s">
        <v>448</v>
      </c>
      <c r="D1224" t="s">
        <v>82</v>
      </c>
      <c r="E1224" t="s">
        <v>42</v>
      </c>
      <c r="F1224" t="s">
        <v>55</v>
      </c>
      <c r="G1224">
        <v>47176</v>
      </c>
      <c r="H1224">
        <v>1125</v>
      </c>
      <c r="I1224">
        <v>430</v>
      </c>
      <c r="J1224">
        <v>78</v>
      </c>
      <c r="K1224">
        <v>1621.33</v>
      </c>
      <c r="L1224">
        <v>13662.79</v>
      </c>
      <c r="M1224">
        <v>40</v>
      </c>
      <c r="N1224">
        <v>16</v>
      </c>
      <c r="O1224" t="s">
        <v>43</v>
      </c>
    </row>
    <row r="1225" spans="1:15" x14ac:dyDescent="0.25">
      <c r="A1225" t="s">
        <v>76</v>
      </c>
      <c r="B1225" t="s">
        <v>77</v>
      </c>
      <c r="C1225" t="s">
        <v>448</v>
      </c>
      <c r="D1225" t="s">
        <v>82</v>
      </c>
      <c r="E1225" t="s">
        <v>42</v>
      </c>
      <c r="F1225" t="s">
        <v>55</v>
      </c>
      <c r="G1225">
        <v>87613</v>
      </c>
      <c r="H1225">
        <v>1167</v>
      </c>
      <c r="I1225">
        <v>482</v>
      </c>
      <c r="J1225">
        <v>76</v>
      </c>
      <c r="K1225">
        <v>2392.4899999999998</v>
      </c>
      <c r="L1225">
        <v>16086.16</v>
      </c>
      <c r="M1225">
        <v>36</v>
      </c>
      <c r="N1225">
        <v>10</v>
      </c>
      <c r="O1225" t="s">
        <v>21</v>
      </c>
    </row>
    <row r="1226" spans="1:15" x14ac:dyDescent="0.25">
      <c r="A1226" t="s">
        <v>92</v>
      </c>
      <c r="B1226" t="s">
        <v>93</v>
      </c>
      <c r="C1226" t="s">
        <v>229</v>
      </c>
      <c r="D1226" t="s">
        <v>95</v>
      </c>
      <c r="E1226" t="s">
        <v>31</v>
      </c>
      <c r="F1226" t="s">
        <v>32</v>
      </c>
      <c r="G1226">
        <v>47903</v>
      </c>
      <c r="H1226">
        <v>837</v>
      </c>
      <c r="I1226">
        <v>401</v>
      </c>
      <c r="J1226">
        <v>26</v>
      </c>
      <c r="K1226">
        <v>2868.12</v>
      </c>
      <c r="L1226">
        <v>4767.87</v>
      </c>
      <c r="M1226">
        <v>13</v>
      </c>
      <c r="N1226">
        <v>22</v>
      </c>
      <c r="O1226" t="s">
        <v>23</v>
      </c>
    </row>
    <row r="1227" spans="1:15" x14ac:dyDescent="0.25">
      <c r="A1227" t="s">
        <v>98</v>
      </c>
      <c r="B1227" t="s">
        <v>99</v>
      </c>
      <c r="C1227" t="s">
        <v>229</v>
      </c>
      <c r="D1227" t="s">
        <v>68</v>
      </c>
      <c r="E1227" t="s">
        <v>42</v>
      </c>
      <c r="F1227" t="s">
        <v>55</v>
      </c>
      <c r="G1227">
        <v>19900</v>
      </c>
      <c r="H1227">
        <v>2317</v>
      </c>
      <c r="I1227">
        <v>988</v>
      </c>
      <c r="J1227">
        <v>368</v>
      </c>
      <c r="K1227">
        <v>1408.01</v>
      </c>
      <c r="L1227">
        <v>107325.43</v>
      </c>
      <c r="M1227">
        <v>277</v>
      </c>
      <c r="N1227">
        <v>8</v>
      </c>
      <c r="O1227" t="s">
        <v>43</v>
      </c>
    </row>
    <row r="1228" spans="1:15" x14ac:dyDescent="0.25">
      <c r="A1228" t="s">
        <v>65</v>
      </c>
      <c r="B1228" t="s">
        <v>66</v>
      </c>
      <c r="C1228" t="s">
        <v>229</v>
      </c>
      <c r="D1228" t="s">
        <v>68</v>
      </c>
      <c r="E1228" t="s">
        <v>37</v>
      </c>
      <c r="F1228" t="s">
        <v>32</v>
      </c>
      <c r="G1228">
        <v>28794</v>
      </c>
      <c r="H1228">
        <v>2602</v>
      </c>
      <c r="I1228">
        <v>1234</v>
      </c>
      <c r="J1228">
        <v>315</v>
      </c>
      <c r="K1228">
        <v>873.29</v>
      </c>
      <c r="L1228">
        <v>114403.51</v>
      </c>
      <c r="M1228">
        <v>251</v>
      </c>
      <c r="N1228">
        <v>13</v>
      </c>
      <c r="O1228" t="s">
        <v>23</v>
      </c>
    </row>
    <row r="1229" spans="1:15" x14ac:dyDescent="0.25">
      <c r="A1229" t="s">
        <v>65</v>
      </c>
      <c r="B1229" t="s">
        <v>66</v>
      </c>
      <c r="C1229" t="s">
        <v>229</v>
      </c>
      <c r="D1229" t="s">
        <v>68</v>
      </c>
      <c r="E1229" t="s">
        <v>37</v>
      </c>
      <c r="F1229" t="s">
        <v>55</v>
      </c>
      <c r="G1229">
        <v>28187</v>
      </c>
      <c r="H1229">
        <v>3594</v>
      </c>
      <c r="I1229">
        <v>1872</v>
      </c>
      <c r="J1229">
        <v>607</v>
      </c>
      <c r="K1229">
        <v>1488.83</v>
      </c>
      <c r="L1229">
        <v>204303.25</v>
      </c>
      <c r="M1229">
        <v>540</v>
      </c>
      <c r="N1229">
        <v>8</v>
      </c>
      <c r="O1229" t="s">
        <v>21</v>
      </c>
    </row>
    <row r="1230" spans="1:15" x14ac:dyDescent="0.25">
      <c r="A1230" t="s">
        <v>33</v>
      </c>
      <c r="B1230" t="s">
        <v>34</v>
      </c>
      <c r="C1230" t="s">
        <v>229</v>
      </c>
      <c r="D1230" t="s">
        <v>170</v>
      </c>
      <c r="E1230" t="s">
        <v>37</v>
      </c>
      <c r="F1230" t="s">
        <v>51</v>
      </c>
      <c r="G1230">
        <v>33311</v>
      </c>
      <c r="H1230">
        <v>1886</v>
      </c>
      <c r="I1230">
        <v>688</v>
      </c>
      <c r="J1230">
        <v>253</v>
      </c>
      <c r="K1230">
        <v>6920.58</v>
      </c>
      <c r="L1230">
        <v>78922.789999999994</v>
      </c>
      <c r="M1230">
        <v>188</v>
      </c>
      <c r="N1230">
        <v>20</v>
      </c>
      <c r="O1230" t="s">
        <v>21</v>
      </c>
    </row>
    <row r="1231" spans="1:15" x14ac:dyDescent="0.25">
      <c r="A1231" t="s">
        <v>38</v>
      </c>
      <c r="B1231" t="s">
        <v>39</v>
      </c>
      <c r="C1231" t="s">
        <v>229</v>
      </c>
      <c r="D1231" t="s">
        <v>106</v>
      </c>
      <c r="E1231" t="s">
        <v>42</v>
      </c>
      <c r="F1231" t="s">
        <v>20</v>
      </c>
      <c r="G1231">
        <v>47240</v>
      </c>
      <c r="H1231">
        <v>2269</v>
      </c>
      <c r="I1231">
        <v>614</v>
      </c>
      <c r="J1231">
        <v>156</v>
      </c>
      <c r="K1231">
        <v>5185.87</v>
      </c>
      <c r="L1231">
        <v>34019.83</v>
      </c>
      <c r="M1231">
        <v>84</v>
      </c>
      <c r="N1231">
        <v>23</v>
      </c>
      <c r="O1231" t="s">
        <v>23</v>
      </c>
    </row>
    <row r="1232" spans="1:15" x14ac:dyDescent="0.25">
      <c r="A1232" t="s">
        <v>38</v>
      </c>
      <c r="B1232" t="s">
        <v>39</v>
      </c>
      <c r="C1232" t="s">
        <v>229</v>
      </c>
      <c r="D1232" t="s">
        <v>106</v>
      </c>
      <c r="E1232" t="s">
        <v>42</v>
      </c>
      <c r="F1232" t="s">
        <v>20</v>
      </c>
      <c r="G1232">
        <v>34122</v>
      </c>
      <c r="H1232">
        <v>1025</v>
      </c>
      <c r="I1232">
        <v>302</v>
      </c>
      <c r="J1232">
        <v>82</v>
      </c>
      <c r="K1232">
        <v>2750.49</v>
      </c>
      <c r="L1232">
        <v>19616.64</v>
      </c>
      <c r="M1232">
        <v>54</v>
      </c>
      <c r="N1232">
        <v>8</v>
      </c>
      <c r="O1232" t="s">
        <v>43</v>
      </c>
    </row>
    <row r="1233" spans="1:15" x14ac:dyDescent="0.25">
      <c r="A1233" t="s">
        <v>15</v>
      </c>
      <c r="B1233" t="s">
        <v>16</v>
      </c>
      <c r="C1233" t="s">
        <v>229</v>
      </c>
      <c r="D1233" t="s">
        <v>25</v>
      </c>
      <c r="E1233" t="s">
        <v>19</v>
      </c>
      <c r="F1233" t="s">
        <v>32</v>
      </c>
      <c r="G1233">
        <v>14985</v>
      </c>
      <c r="H1233">
        <v>375</v>
      </c>
      <c r="I1233">
        <v>124</v>
      </c>
      <c r="J1233">
        <v>37</v>
      </c>
      <c r="K1233">
        <v>3222.31</v>
      </c>
      <c r="L1233">
        <v>23089.23</v>
      </c>
      <c r="M1233">
        <v>17</v>
      </c>
      <c r="N1233">
        <v>7</v>
      </c>
      <c r="O1233" t="s">
        <v>43</v>
      </c>
    </row>
    <row r="1234" spans="1:15" x14ac:dyDescent="0.25">
      <c r="A1234" t="s">
        <v>129</v>
      </c>
      <c r="B1234" t="s">
        <v>130</v>
      </c>
      <c r="C1234" t="s">
        <v>229</v>
      </c>
      <c r="D1234" t="s">
        <v>82</v>
      </c>
      <c r="E1234" t="s">
        <v>31</v>
      </c>
      <c r="F1234" t="s">
        <v>51</v>
      </c>
      <c r="G1234">
        <v>49307</v>
      </c>
      <c r="H1234">
        <v>590</v>
      </c>
      <c r="I1234">
        <v>234</v>
      </c>
      <c r="J1234">
        <v>18</v>
      </c>
      <c r="K1234">
        <v>1392.34</v>
      </c>
      <c r="L1234">
        <v>3022.87</v>
      </c>
      <c r="M1234">
        <v>8</v>
      </c>
      <c r="N1234">
        <v>28</v>
      </c>
      <c r="O1234" t="s">
        <v>43</v>
      </c>
    </row>
    <row r="1235" spans="1:15" x14ac:dyDescent="0.25">
      <c r="A1235" t="s">
        <v>129</v>
      </c>
      <c r="B1235" t="s">
        <v>130</v>
      </c>
      <c r="C1235" t="s">
        <v>229</v>
      </c>
      <c r="D1235" t="s">
        <v>82</v>
      </c>
      <c r="E1235" t="s">
        <v>31</v>
      </c>
      <c r="F1235" t="s">
        <v>55</v>
      </c>
      <c r="G1235">
        <v>84720</v>
      </c>
      <c r="H1235">
        <v>1833</v>
      </c>
      <c r="I1235">
        <v>901</v>
      </c>
      <c r="J1235">
        <v>65</v>
      </c>
      <c r="K1235">
        <v>2564.29</v>
      </c>
      <c r="L1235">
        <v>12887.39</v>
      </c>
      <c r="M1235">
        <v>33</v>
      </c>
      <c r="N1235">
        <v>11</v>
      </c>
      <c r="O1235" t="s">
        <v>43</v>
      </c>
    </row>
    <row r="1236" spans="1:15" x14ac:dyDescent="0.25">
      <c r="A1236" t="s">
        <v>92</v>
      </c>
      <c r="B1236" t="s">
        <v>93</v>
      </c>
      <c r="C1236" t="s">
        <v>212</v>
      </c>
      <c r="D1236" t="s">
        <v>95</v>
      </c>
      <c r="E1236" t="s">
        <v>31</v>
      </c>
      <c r="F1236" t="s">
        <v>51</v>
      </c>
      <c r="G1236">
        <v>55194</v>
      </c>
      <c r="H1236">
        <v>672</v>
      </c>
      <c r="I1236">
        <v>197</v>
      </c>
      <c r="J1236">
        <v>10</v>
      </c>
      <c r="K1236">
        <v>1439.57</v>
      </c>
      <c r="L1236">
        <v>1290.57</v>
      </c>
      <c r="M1236">
        <v>3</v>
      </c>
      <c r="N1236">
        <v>16</v>
      </c>
      <c r="O1236" t="s">
        <v>43</v>
      </c>
    </row>
    <row r="1237" spans="1:15" x14ac:dyDescent="0.25">
      <c r="A1237" t="s">
        <v>92</v>
      </c>
      <c r="B1237" t="s">
        <v>93</v>
      </c>
      <c r="C1237" t="s">
        <v>212</v>
      </c>
      <c r="D1237" t="s">
        <v>95</v>
      </c>
      <c r="E1237" t="s">
        <v>31</v>
      </c>
      <c r="F1237" t="s">
        <v>51</v>
      </c>
      <c r="G1237">
        <v>97085</v>
      </c>
      <c r="H1237">
        <v>1102</v>
      </c>
      <c r="I1237">
        <v>275</v>
      </c>
      <c r="J1237">
        <v>33</v>
      </c>
      <c r="K1237">
        <v>3357.64</v>
      </c>
      <c r="L1237">
        <v>4616.3999999999996</v>
      </c>
      <c r="M1237">
        <v>14</v>
      </c>
      <c r="N1237">
        <v>13</v>
      </c>
      <c r="O1237" t="s">
        <v>21</v>
      </c>
    </row>
    <row r="1238" spans="1:15" x14ac:dyDescent="0.25">
      <c r="A1238" t="s">
        <v>178</v>
      </c>
      <c r="B1238" t="s">
        <v>179</v>
      </c>
      <c r="C1238" t="s">
        <v>212</v>
      </c>
      <c r="D1238" t="s">
        <v>95</v>
      </c>
      <c r="E1238" t="s">
        <v>64</v>
      </c>
      <c r="F1238" t="s">
        <v>20</v>
      </c>
      <c r="G1238">
        <v>26166</v>
      </c>
      <c r="H1238">
        <v>470</v>
      </c>
      <c r="I1238">
        <v>238</v>
      </c>
      <c r="J1238">
        <v>10</v>
      </c>
      <c r="K1238">
        <v>1183.26</v>
      </c>
      <c r="L1238">
        <v>1641.54</v>
      </c>
      <c r="M1238">
        <v>3</v>
      </c>
      <c r="N1238">
        <v>24</v>
      </c>
      <c r="O1238" t="s">
        <v>43</v>
      </c>
    </row>
    <row r="1239" spans="1:15" x14ac:dyDescent="0.25">
      <c r="A1239" t="s">
        <v>60</v>
      </c>
      <c r="B1239" t="s">
        <v>61</v>
      </c>
      <c r="C1239" t="s">
        <v>212</v>
      </c>
      <c r="D1239" t="s">
        <v>70</v>
      </c>
      <c r="E1239" t="s">
        <v>64</v>
      </c>
      <c r="F1239" t="s">
        <v>20</v>
      </c>
      <c r="G1239">
        <v>40809</v>
      </c>
      <c r="H1239">
        <v>1715</v>
      </c>
      <c r="I1239">
        <v>747</v>
      </c>
      <c r="J1239">
        <v>164</v>
      </c>
      <c r="K1239">
        <v>3403.79</v>
      </c>
      <c r="L1239">
        <v>41872.97</v>
      </c>
      <c r="M1239">
        <v>95</v>
      </c>
      <c r="N1239">
        <v>16</v>
      </c>
      <c r="O1239" t="s">
        <v>21</v>
      </c>
    </row>
    <row r="1240" spans="1:15" x14ac:dyDescent="0.25">
      <c r="A1240" t="s">
        <v>113</v>
      </c>
      <c r="B1240" t="s">
        <v>114</v>
      </c>
      <c r="C1240" t="s">
        <v>212</v>
      </c>
      <c r="D1240" t="s">
        <v>170</v>
      </c>
      <c r="E1240" t="s">
        <v>19</v>
      </c>
      <c r="F1240" t="s">
        <v>26</v>
      </c>
      <c r="G1240">
        <v>15612</v>
      </c>
      <c r="H1240">
        <v>927</v>
      </c>
      <c r="I1240">
        <v>390</v>
      </c>
      <c r="J1240">
        <v>109</v>
      </c>
      <c r="K1240">
        <v>3917.11</v>
      </c>
      <c r="L1240">
        <v>25434.47</v>
      </c>
      <c r="M1240">
        <v>73</v>
      </c>
      <c r="N1240">
        <v>12</v>
      </c>
      <c r="O1240" t="s">
        <v>21</v>
      </c>
    </row>
    <row r="1241" spans="1:15" x14ac:dyDescent="0.25">
      <c r="A1241" t="s">
        <v>113</v>
      </c>
      <c r="B1241" t="s">
        <v>114</v>
      </c>
      <c r="C1241" t="s">
        <v>212</v>
      </c>
      <c r="D1241" t="s">
        <v>170</v>
      </c>
      <c r="E1241" t="s">
        <v>19</v>
      </c>
      <c r="F1241" t="s">
        <v>26</v>
      </c>
      <c r="G1241">
        <v>47549</v>
      </c>
      <c r="H1241">
        <v>2555</v>
      </c>
      <c r="I1241">
        <v>1068</v>
      </c>
      <c r="J1241">
        <v>309</v>
      </c>
      <c r="K1241">
        <v>10292.370000000001</v>
      </c>
      <c r="L1241">
        <v>103717.52</v>
      </c>
      <c r="M1241">
        <v>240</v>
      </c>
      <c r="N1241">
        <v>19</v>
      </c>
      <c r="O1241" t="s">
        <v>21</v>
      </c>
    </row>
    <row r="1242" spans="1:15" x14ac:dyDescent="0.25">
      <c r="A1242" t="s">
        <v>44</v>
      </c>
      <c r="B1242" t="s">
        <v>45</v>
      </c>
      <c r="C1242" t="s">
        <v>212</v>
      </c>
      <c r="D1242" t="s">
        <v>25</v>
      </c>
      <c r="E1242" t="s">
        <v>19</v>
      </c>
      <c r="F1242" t="s">
        <v>55</v>
      </c>
      <c r="G1242">
        <v>19230</v>
      </c>
      <c r="H1242">
        <v>627</v>
      </c>
      <c r="I1242">
        <v>228</v>
      </c>
      <c r="J1242">
        <v>74</v>
      </c>
      <c r="K1242">
        <v>4201.25</v>
      </c>
      <c r="L1242">
        <v>51360.95</v>
      </c>
      <c r="M1242">
        <v>31</v>
      </c>
      <c r="N1242">
        <v>18</v>
      </c>
      <c r="O1242" t="s">
        <v>43</v>
      </c>
    </row>
    <row r="1243" spans="1:15" x14ac:dyDescent="0.25">
      <c r="A1243" t="s">
        <v>33</v>
      </c>
      <c r="B1243" t="s">
        <v>34</v>
      </c>
      <c r="C1243" t="s">
        <v>324</v>
      </c>
      <c r="D1243" t="s">
        <v>170</v>
      </c>
      <c r="E1243" t="s">
        <v>37</v>
      </c>
      <c r="F1243" t="s">
        <v>51</v>
      </c>
      <c r="G1243">
        <v>37834</v>
      </c>
      <c r="H1243">
        <v>2358</v>
      </c>
      <c r="I1243">
        <v>733</v>
      </c>
      <c r="J1243">
        <v>303</v>
      </c>
      <c r="K1243">
        <v>7094.17</v>
      </c>
      <c r="L1243">
        <v>93757.46</v>
      </c>
      <c r="M1243">
        <v>226</v>
      </c>
      <c r="N1243">
        <v>17</v>
      </c>
      <c r="O1243" t="s">
        <v>43</v>
      </c>
    </row>
    <row r="1244" spans="1:15" x14ac:dyDescent="0.25">
      <c r="A1244" t="s">
        <v>47</v>
      </c>
      <c r="B1244" t="s">
        <v>48</v>
      </c>
      <c r="C1244" t="s">
        <v>324</v>
      </c>
      <c r="D1244" t="s">
        <v>106</v>
      </c>
      <c r="E1244" t="s">
        <v>37</v>
      </c>
      <c r="F1244" t="s">
        <v>20</v>
      </c>
      <c r="G1244">
        <v>40130</v>
      </c>
      <c r="H1244">
        <v>1861</v>
      </c>
      <c r="I1244">
        <v>591</v>
      </c>
      <c r="J1244">
        <v>93</v>
      </c>
      <c r="K1244">
        <v>5576.09</v>
      </c>
      <c r="L1244">
        <v>19314.3</v>
      </c>
      <c r="M1244">
        <v>48</v>
      </c>
      <c r="N1244">
        <v>18</v>
      </c>
      <c r="O1244" t="s">
        <v>21</v>
      </c>
    </row>
    <row r="1245" spans="1:15" x14ac:dyDescent="0.25">
      <c r="A1245" t="s">
        <v>47</v>
      </c>
      <c r="B1245" t="s">
        <v>48</v>
      </c>
      <c r="C1245" t="s">
        <v>324</v>
      </c>
      <c r="D1245" t="s">
        <v>106</v>
      </c>
      <c r="E1245" t="s">
        <v>37</v>
      </c>
      <c r="F1245" t="s">
        <v>51</v>
      </c>
      <c r="G1245">
        <v>21171</v>
      </c>
      <c r="H1245">
        <v>1012</v>
      </c>
      <c r="I1245">
        <v>364</v>
      </c>
      <c r="J1245">
        <v>71</v>
      </c>
      <c r="K1245">
        <v>2359.44</v>
      </c>
      <c r="L1245">
        <v>18300.240000000002</v>
      </c>
      <c r="M1245">
        <v>40</v>
      </c>
      <c r="N1245">
        <v>18</v>
      </c>
      <c r="O1245" t="s">
        <v>21</v>
      </c>
    </row>
    <row r="1246" spans="1:15" x14ac:dyDescent="0.25">
      <c r="A1246" t="s">
        <v>47</v>
      </c>
      <c r="B1246" t="s">
        <v>48</v>
      </c>
      <c r="C1246" t="s">
        <v>324</v>
      </c>
      <c r="D1246" t="s">
        <v>106</v>
      </c>
      <c r="E1246" t="s">
        <v>37</v>
      </c>
      <c r="F1246" t="s">
        <v>51</v>
      </c>
      <c r="G1246">
        <v>50742</v>
      </c>
      <c r="H1246">
        <v>2617</v>
      </c>
      <c r="I1246">
        <v>888</v>
      </c>
      <c r="J1246">
        <v>150</v>
      </c>
      <c r="K1246">
        <v>5853.5</v>
      </c>
      <c r="L1246">
        <v>29339.13</v>
      </c>
      <c r="M1246">
        <v>94</v>
      </c>
      <c r="N1246">
        <v>17</v>
      </c>
      <c r="O1246" t="s">
        <v>43</v>
      </c>
    </row>
    <row r="1247" spans="1:15" x14ac:dyDescent="0.25">
      <c r="A1247" t="s">
        <v>27</v>
      </c>
      <c r="B1247" t="s">
        <v>28</v>
      </c>
      <c r="C1247" t="s">
        <v>324</v>
      </c>
      <c r="D1247" t="s">
        <v>89</v>
      </c>
      <c r="E1247" t="s">
        <v>31</v>
      </c>
      <c r="F1247" t="s">
        <v>26</v>
      </c>
      <c r="G1247">
        <v>37520</v>
      </c>
      <c r="H1247">
        <v>1864</v>
      </c>
      <c r="I1247">
        <v>614</v>
      </c>
      <c r="J1247">
        <v>174</v>
      </c>
      <c r="K1247">
        <v>906.2</v>
      </c>
      <c r="L1247">
        <v>66734.2</v>
      </c>
      <c r="M1247">
        <v>143</v>
      </c>
      <c r="N1247">
        <v>23</v>
      </c>
      <c r="O1247" t="s">
        <v>21</v>
      </c>
    </row>
    <row r="1248" spans="1:15" x14ac:dyDescent="0.25">
      <c r="A1248" t="s">
        <v>52</v>
      </c>
      <c r="B1248" t="s">
        <v>53</v>
      </c>
      <c r="C1248" t="s">
        <v>324</v>
      </c>
      <c r="D1248" t="s">
        <v>89</v>
      </c>
      <c r="E1248" t="s">
        <v>37</v>
      </c>
      <c r="F1248" t="s">
        <v>32</v>
      </c>
      <c r="G1248">
        <v>38222</v>
      </c>
      <c r="H1248">
        <v>2616</v>
      </c>
      <c r="I1248">
        <v>1006</v>
      </c>
      <c r="J1248">
        <v>319</v>
      </c>
      <c r="K1248">
        <v>893.67</v>
      </c>
      <c r="L1248">
        <v>107248.62</v>
      </c>
      <c r="M1248">
        <v>214</v>
      </c>
      <c r="N1248">
        <v>30</v>
      </c>
      <c r="O1248" t="s">
        <v>43</v>
      </c>
    </row>
    <row r="1249" spans="1:15" x14ac:dyDescent="0.25">
      <c r="A1249" t="s">
        <v>129</v>
      </c>
      <c r="B1249" t="s">
        <v>130</v>
      </c>
      <c r="C1249" t="s">
        <v>324</v>
      </c>
      <c r="D1249" t="s">
        <v>82</v>
      </c>
      <c r="E1249" t="s">
        <v>31</v>
      </c>
      <c r="F1249" t="s">
        <v>55</v>
      </c>
      <c r="G1249">
        <v>36426</v>
      </c>
      <c r="H1249">
        <v>877</v>
      </c>
      <c r="I1249">
        <v>247</v>
      </c>
      <c r="J1249">
        <v>50</v>
      </c>
      <c r="K1249">
        <v>1903.09</v>
      </c>
      <c r="L1249">
        <v>10479.07</v>
      </c>
      <c r="M1249">
        <v>22</v>
      </c>
      <c r="N1249">
        <v>19</v>
      </c>
      <c r="O1249" t="s">
        <v>21</v>
      </c>
    </row>
    <row r="1250" spans="1:15" x14ac:dyDescent="0.25">
      <c r="A1250" t="s">
        <v>65</v>
      </c>
      <c r="B1250" t="s">
        <v>66</v>
      </c>
      <c r="C1250" t="s">
        <v>551</v>
      </c>
      <c r="D1250" t="s">
        <v>68</v>
      </c>
      <c r="E1250" t="s">
        <v>37</v>
      </c>
      <c r="F1250" t="s">
        <v>55</v>
      </c>
      <c r="G1250">
        <v>25354</v>
      </c>
      <c r="H1250">
        <v>2265</v>
      </c>
      <c r="I1250">
        <v>1241</v>
      </c>
      <c r="J1250">
        <v>434</v>
      </c>
      <c r="K1250">
        <v>802.28</v>
      </c>
      <c r="L1250">
        <v>151569.96</v>
      </c>
      <c r="M1250">
        <v>320</v>
      </c>
      <c r="N1250">
        <v>28</v>
      </c>
      <c r="O1250" t="s">
        <v>43</v>
      </c>
    </row>
    <row r="1251" spans="1:15" x14ac:dyDescent="0.25">
      <c r="A1251" t="s">
        <v>33</v>
      </c>
      <c r="B1251" t="s">
        <v>34</v>
      </c>
      <c r="C1251" t="s">
        <v>551</v>
      </c>
      <c r="D1251" t="s">
        <v>170</v>
      </c>
      <c r="E1251" t="s">
        <v>37</v>
      </c>
      <c r="F1251" t="s">
        <v>20</v>
      </c>
      <c r="G1251">
        <v>29044</v>
      </c>
      <c r="H1251">
        <v>1463</v>
      </c>
      <c r="I1251">
        <v>464</v>
      </c>
      <c r="J1251">
        <v>163</v>
      </c>
      <c r="K1251">
        <v>6466.38</v>
      </c>
      <c r="L1251">
        <v>55275.86</v>
      </c>
      <c r="M1251">
        <v>98</v>
      </c>
      <c r="N1251">
        <v>15</v>
      </c>
      <c r="O1251" t="s">
        <v>43</v>
      </c>
    </row>
    <row r="1252" spans="1:15" x14ac:dyDescent="0.25">
      <c r="A1252" t="s">
        <v>33</v>
      </c>
      <c r="B1252" t="s">
        <v>34</v>
      </c>
      <c r="C1252" t="s">
        <v>551</v>
      </c>
      <c r="D1252" t="s">
        <v>170</v>
      </c>
      <c r="E1252" t="s">
        <v>37</v>
      </c>
      <c r="F1252" t="s">
        <v>32</v>
      </c>
      <c r="G1252">
        <v>35974</v>
      </c>
      <c r="H1252">
        <v>1894</v>
      </c>
      <c r="I1252">
        <v>567</v>
      </c>
      <c r="J1252">
        <v>248</v>
      </c>
      <c r="K1252">
        <v>6270.34</v>
      </c>
      <c r="L1252">
        <v>63795.72</v>
      </c>
      <c r="M1252">
        <v>186</v>
      </c>
      <c r="N1252">
        <v>22</v>
      </c>
      <c r="O1252" t="s">
        <v>23</v>
      </c>
    </row>
    <row r="1253" spans="1:15" x14ac:dyDescent="0.25">
      <c r="A1253" t="s">
        <v>113</v>
      </c>
      <c r="B1253" t="s">
        <v>114</v>
      </c>
      <c r="C1253" t="s">
        <v>551</v>
      </c>
      <c r="D1253" t="s">
        <v>170</v>
      </c>
      <c r="E1253" t="s">
        <v>19</v>
      </c>
      <c r="F1253" t="s">
        <v>51</v>
      </c>
      <c r="G1253">
        <v>15259</v>
      </c>
      <c r="H1253">
        <v>964</v>
      </c>
      <c r="I1253">
        <v>276</v>
      </c>
      <c r="J1253">
        <v>115</v>
      </c>
      <c r="K1253">
        <v>3455.76</v>
      </c>
      <c r="L1253">
        <v>27101.03</v>
      </c>
      <c r="M1253">
        <v>70</v>
      </c>
      <c r="N1253">
        <v>24</v>
      </c>
      <c r="O1253" t="s">
        <v>23</v>
      </c>
    </row>
    <row r="1254" spans="1:15" x14ac:dyDescent="0.25">
      <c r="A1254" t="s">
        <v>113</v>
      </c>
      <c r="B1254" t="s">
        <v>114</v>
      </c>
      <c r="C1254" t="s">
        <v>551</v>
      </c>
      <c r="D1254" t="s">
        <v>170</v>
      </c>
      <c r="E1254" t="s">
        <v>19</v>
      </c>
      <c r="F1254" t="s">
        <v>32</v>
      </c>
      <c r="G1254">
        <v>38645</v>
      </c>
      <c r="H1254">
        <v>2105</v>
      </c>
      <c r="I1254">
        <v>551</v>
      </c>
      <c r="J1254">
        <v>276</v>
      </c>
      <c r="K1254">
        <v>8374.1200000000008</v>
      </c>
      <c r="L1254">
        <v>84023.22</v>
      </c>
      <c r="M1254">
        <v>200</v>
      </c>
      <c r="N1254">
        <v>17</v>
      </c>
      <c r="O1254" t="s">
        <v>21</v>
      </c>
    </row>
    <row r="1255" spans="1:15" x14ac:dyDescent="0.25">
      <c r="A1255" t="s">
        <v>38</v>
      </c>
      <c r="B1255" t="s">
        <v>39</v>
      </c>
      <c r="C1255" t="s">
        <v>551</v>
      </c>
      <c r="D1255" t="s">
        <v>106</v>
      </c>
      <c r="E1255" t="s">
        <v>42</v>
      </c>
      <c r="F1255" t="s">
        <v>26</v>
      </c>
      <c r="G1255">
        <v>35449</v>
      </c>
      <c r="H1255">
        <v>1249</v>
      </c>
      <c r="I1255">
        <v>464</v>
      </c>
      <c r="J1255">
        <v>68</v>
      </c>
      <c r="K1255">
        <v>2778.03</v>
      </c>
      <c r="L1255">
        <v>16184.79</v>
      </c>
      <c r="M1255">
        <v>46</v>
      </c>
      <c r="N1255">
        <v>8</v>
      </c>
      <c r="O1255" t="s">
        <v>23</v>
      </c>
    </row>
    <row r="1256" spans="1:15" x14ac:dyDescent="0.25">
      <c r="A1256" t="s">
        <v>52</v>
      </c>
      <c r="B1256" t="s">
        <v>53</v>
      </c>
      <c r="C1256" t="s">
        <v>551</v>
      </c>
      <c r="D1256" t="s">
        <v>89</v>
      </c>
      <c r="E1256" t="s">
        <v>37</v>
      </c>
      <c r="F1256" t="s">
        <v>20</v>
      </c>
      <c r="G1256">
        <v>30415</v>
      </c>
      <c r="H1256">
        <v>1642</v>
      </c>
      <c r="I1256">
        <v>723</v>
      </c>
      <c r="J1256">
        <v>183</v>
      </c>
      <c r="K1256">
        <v>727</v>
      </c>
      <c r="L1256">
        <v>62837.35</v>
      </c>
      <c r="M1256">
        <v>131</v>
      </c>
      <c r="N1256">
        <v>22</v>
      </c>
      <c r="O1256" t="s">
        <v>21</v>
      </c>
    </row>
    <row r="1257" spans="1:15" x14ac:dyDescent="0.25">
      <c r="A1257" t="s">
        <v>76</v>
      </c>
      <c r="B1257" t="s">
        <v>77</v>
      </c>
      <c r="C1257" t="s">
        <v>551</v>
      </c>
      <c r="D1257" t="s">
        <v>82</v>
      </c>
      <c r="E1257" t="s">
        <v>42</v>
      </c>
      <c r="F1257" t="s">
        <v>20</v>
      </c>
      <c r="G1257">
        <v>57053</v>
      </c>
      <c r="H1257">
        <v>1336</v>
      </c>
      <c r="I1257">
        <v>486</v>
      </c>
      <c r="J1257">
        <v>74</v>
      </c>
      <c r="K1257">
        <v>2063.46</v>
      </c>
      <c r="L1257">
        <v>13967.7</v>
      </c>
      <c r="M1257">
        <v>38</v>
      </c>
      <c r="N1257">
        <v>22</v>
      </c>
      <c r="O1257" t="s">
        <v>23</v>
      </c>
    </row>
    <row r="1258" spans="1:15" x14ac:dyDescent="0.25">
      <c r="A1258" t="s">
        <v>92</v>
      </c>
      <c r="B1258" t="s">
        <v>93</v>
      </c>
      <c r="C1258" t="s">
        <v>364</v>
      </c>
      <c r="D1258" t="s">
        <v>95</v>
      </c>
      <c r="E1258" t="s">
        <v>31</v>
      </c>
      <c r="F1258" t="s">
        <v>51</v>
      </c>
      <c r="G1258">
        <v>45430</v>
      </c>
      <c r="H1258">
        <v>444</v>
      </c>
      <c r="I1258">
        <v>161</v>
      </c>
      <c r="J1258">
        <v>17</v>
      </c>
      <c r="K1258">
        <v>1640.25</v>
      </c>
      <c r="L1258">
        <v>2497.88</v>
      </c>
      <c r="M1258">
        <v>6</v>
      </c>
      <c r="N1258">
        <v>22</v>
      </c>
      <c r="O1258" t="s">
        <v>23</v>
      </c>
    </row>
    <row r="1259" spans="1:15" x14ac:dyDescent="0.25">
      <c r="A1259" t="s">
        <v>92</v>
      </c>
      <c r="B1259" t="s">
        <v>93</v>
      </c>
      <c r="C1259" t="s">
        <v>364</v>
      </c>
      <c r="D1259" t="s">
        <v>95</v>
      </c>
      <c r="E1259" t="s">
        <v>31</v>
      </c>
      <c r="F1259" t="s">
        <v>26</v>
      </c>
      <c r="G1259">
        <v>75252</v>
      </c>
      <c r="H1259">
        <v>728</v>
      </c>
      <c r="I1259">
        <v>335</v>
      </c>
      <c r="J1259">
        <v>21</v>
      </c>
      <c r="K1259">
        <v>1500.84</v>
      </c>
      <c r="L1259">
        <v>3245.41</v>
      </c>
      <c r="M1259">
        <v>8</v>
      </c>
      <c r="N1259">
        <v>18</v>
      </c>
      <c r="O1259" t="s">
        <v>21</v>
      </c>
    </row>
    <row r="1260" spans="1:15" x14ac:dyDescent="0.25">
      <c r="A1260" t="s">
        <v>65</v>
      </c>
      <c r="B1260" t="s">
        <v>66</v>
      </c>
      <c r="C1260" t="s">
        <v>364</v>
      </c>
      <c r="D1260" t="s">
        <v>68</v>
      </c>
      <c r="E1260" t="s">
        <v>37</v>
      </c>
      <c r="F1260" t="s">
        <v>32</v>
      </c>
      <c r="G1260">
        <v>13206</v>
      </c>
      <c r="H1260">
        <v>1744</v>
      </c>
      <c r="I1260">
        <v>446</v>
      </c>
      <c r="J1260">
        <v>320</v>
      </c>
      <c r="K1260">
        <v>1126.43</v>
      </c>
      <c r="L1260">
        <v>90797.95</v>
      </c>
      <c r="M1260">
        <v>283</v>
      </c>
      <c r="N1260">
        <v>18</v>
      </c>
      <c r="O1260" t="s">
        <v>23</v>
      </c>
    </row>
    <row r="1261" spans="1:15" x14ac:dyDescent="0.25">
      <c r="A1261" t="s">
        <v>65</v>
      </c>
      <c r="B1261" t="s">
        <v>66</v>
      </c>
      <c r="C1261" t="s">
        <v>364</v>
      </c>
      <c r="D1261" t="s">
        <v>68</v>
      </c>
      <c r="E1261" t="s">
        <v>37</v>
      </c>
      <c r="F1261" t="s">
        <v>51</v>
      </c>
      <c r="G1261">
        <v>26267</v>
      </c>
      <c r="H1261">
        <v>3378</v>
      </c>
      <c r="I1261">
        <v>1837</v>
      </c>
      <c r="J1261">
        <v>514</v>
      </c>
      <c r="K1261">
        <v>1406.2</v>
      </c>
      <c r="L1261">
        <v>126227.71</v>
      </c>
      <c r="M1261">
        <v>441</v>
      </c>
      <c r="N1261">
        <v>28</v>
      </c>
      <c r="O1261" t="s">
        <v>23</v>
      </c>
    </row>
    <row r="1262" spans="1:15" x14ac:dyDescent="0.25">
      <c r="A1262" t="s">
        <v>60</v>
      </c>
      <c r="B1262" t="s">
        <v>61</v>
      </c>
      <c r="C1262" t="s">
        <v>364</v>
      </c>
      <c r="D1262" t="s">
        <v>70</v>
      </c>
      <c r="E1262" t="s">
        <v>64</v>
      </c>
      <c r="F1262" t="s">
        <v>51</v>
      </c>
      <c r="G1262">
        <v>38034</v>
      </c>
      <c r="H1262">
        <v>1044</v>
      </c>
      <c r="I1262">
        <v>334</v>
      </c>
      <c r="J1262">
        <v>72</v>
      </c>
      <c r="K1262">
        <v>3282</v>
      </c>
      <c r="L1262">
        <v>13169.44</v>
      </c>
      <c r="M1262">
        <v>45</v>
      </c>
      <c r="N1262">
        <v>20</v>
      </c>
      <c r="O1262" t="s">
        <v>21</v>
      </c>
    </row>
    <row r="1263" spans="1:15" x14ac:dyDescent="0.25">
      <c r="A1263" t="s">
        <v>60</v>
      </c>
      <c r="B1263" t="s">
        <v>61</v>
      </c>
      <c r="C1263" t="s">
        <v>364</v>
      </c>
      <c r="D1263" t="s">
        <v>70</v>
      </c>
      <c r="E1263" t="s">
        <v>64</v>
      </c>
      <c r="F1263" t="s">
        <v>20</v>
      </c>
      <c r="G1263">
        <v>59047</v>
      </c>
      <c r="H1263">
        <v>2546</v>
      </c>
      <c r="I1263">
        <v>757</v>
      </c>
      <c r="J1263">
        <v>195</v>
      </c>
      <c r="K1263">
        <v>6321.64</v>
      </c>
      <c r="L1263">
        <v>39646.910000000003</v>
      </c>
      <c r="M1263">
        <v>112</v>
      </c>
      <c r="N1263">
        <v>23</v>
      </c>
      <c r="O1263" t="s">
        <v>43</v>
      </c>
    </row>
    <row r="1264" spans="1:15" x14ac:dyDescent="0.25">
      <c r="A1264" t="s">
        <v>33</v>
      </c>
      <c r="B1264" t="s">
        <v>34</v>
      </c>
      <c r="C1264" t="s">
        <v>364</v>
      </c>
      <c r="D1264" t="s">
        <v>170</v>
      </c>
      <c r="E1264" t="s">
        <v>37</v>
      </c>
      <c r="F1264" t="s">
        <v>51</v>
      </c>
      <c r="G1264">
        <v>26716</v>
      </c>
      <c r="H1264">
        <v>1654</v>
      </c>
      <c r="I1264">
        <v>556</v>
      </c>
      <c r="J1264">
        <v>228</v>
      </c>
      <c r="K1264">
        <v>4911.1499999999996</v>
      </c>
      <c r="L1264">
        <v>67352.37</v>
      </c>
      <c r="M1264">
        <v>173</v>
      </c>
      <c r="N1264">
        <v>24</v>
      </c>
      <c r="O1264" t="s">
        <v>21</v>
      </c>
    </row>
    <row r="1265" spans="1:15" x14ac:dyDescent="0.25">
      <c r="A1265" t="s">
        <v>38</v>
      </c>
      <c r="B1265" t="s">
        <v>39</v>
      </c>
      <c r="C1265" t="s">
        <v>364</v>
      </c>
      <c r="D1265" t="s">
        <v>106</v>
      </c>
      <c r="E1265" t="s">
        <v>42</v>
      </c>
      <c r="F1265" t="s">
        <v>55</v>
      </c>
      <c r="G1265">
        <v>34149</v>
      </c>
      <c r="H1265">
        <v>1508</v>
      </c>
      <c r="I1265">
        <v>477</v>
      </c>
      <c r="J1265">
        <v>106</v>
      </c>
      <c r="K1265">
        <v>4458.3500000000004</v>
      </c>
      <c r="L1265">
        <v>19491.91</v>
      </c>
      <c r="M1265">
        <v>64</v>
      </c>
      <c r="N1265">
        <v>13</v>
      </c>
      <c r="O1265" t="s">
        <v>43</v>
      </c>
    </row>
    <row r="1266" spans="1:15" x14ac:dyDescent="0.25">
      <c r="A1266" t="s">
        <v>15</v>
      </c>
      <c r="B1266" t="s">
        <v>16</v>
      </c>
      <c r="C1266" t="s">
        <v>364</v>
      </c>
      <c r="D1266" t="s">
        <v>25</v>
      </c>
      <c r="E1266" t="s">
        <v>19</v>
      </c>
      <c r="F1266" t="s">
        <v>51</v>
      </c>
      <c r="G1266">
        <v>21265</v>
      </c>
      <c r="H1266">
        <v>427</v>
      </c>
      <c r="I1266">
        <v>232</v>
      </c>
      <c r="J1266">
        <v>35</v>
      </c>
      <c r="K1266">
        <v>3542.06</v>
      </c>
      <c r="L1266">
        <v>19792.46</v>
      </c>
      <c r="M1266">
        <v>21</v>
      </c>
      <c r="N1266">
        <v>18</v>
      </c>
      <c r="O1266" t="s">
        <v>43</v>
      </c>
    </row>
    <row r="1267" spans="1:15" x14ac:dyDescent="0.25">
      <c r="A1267" t="s">
        <v>178</v>
      </c>
      <c r="B1267" t="s">
        <v>179</v>
      </c>
      <c r="C1267" t="s">
        <v>265</v>
      </c>
      <c r="D1267" t="s">
        <v>95</v>
      </c>
      <c r="E1267" t="s">
        <v>64</v>
      </c>
      <c r="F1267" t="s">
        <v>32</v>
      </c>
      <c r="G1267">
        <v>40959</v>
      </c>
      <c r="H1267">
        <v>569</v>
      </c>
      <c r="I1267">
        <v>295</v>
      </c>
      <c r="J1267">
        <v>21</v>
      </c>
      <c r="K1267">
        <v>1540.7</v>
      </c>
      <c r="L1267">
        <v>2936.84</v>
      </c>
      <c r="M1267">
        <v>10</v>
      </c>
      <c r="N1267">
        <v>8</v>
      </c>
      <c r="O1267" t="s">
        <v>23</v>
      </c>
    </row>
    <row r="1268" spans="1:15" x14ac:dyDescent="0.25">
      <c r="A1268" t="s">
        <v>38</v>
      </c>
      <c r="B1268" t="s">
        <v>39</v>
      </c>
      <c r="C1268" t="s">
        <v>265</v>
      </c>
      <c r="D1268" t="s">
        <v>106</v>
      </c>
      <c r="E1268" t="s">
        <v>42</v>
      </c>
      <c r="F1268" t="s">
        <v>20</v>
      </c>
      <c r="G1268">
        <v>40962</v>
      </c>
      <c r="H1268">
        <v>2139</v>
      </c>
      <c r="I1268">
        <v>553</v>
      </c>
      <c r="J1268">
        <v>188</v>
      </c>
      <c r="K1268">
        <v>6023.43</v>
      </c>
      <c r="L1268">
        <v>36510.449999999997</v>
      </c>
      <c r="M1268">
        <v>120</v>
      </c>
      <c r="N1268">
        <v>11</v>
      </c>
      <c r="O1268" t="s">
        <v>43</v>
      </c>
    </row>
    <row r="1269" spans="1:15" x14ac:dyDescent="0.25">
      <c r="A1269" t="s">
        <v>47</v>
      </c>
      <c r="B1269" t="s">
        <v>48</v>
      </c>
      <c r="C1269" t="s">
        <v>265</v>
      </c>
      <c r="D1269" t="s">
        <v>106</v>
      </c>
      <c r="E1269" t="s">
        <v>37</v>
      </c>
      <c r="F1269" t="s">
        <v>26</v>
      </c>
      <c r="G1269">
        <v>30282</v>
      </c>
      <c r="H1269">
        <v>970</v>
      </c>
      <c r="I1269">
        <v>257</v>
      </c>
      <c r="J1269">
        <v>60</v>
      </c>
      <c r="K1269">
        <v>2943.52</v>
      </c>
      <c r="L1269">
        <v>9775.85</v>
      </c>
      <c r="M1269">
        <v>38</v>
      </c>
      <c r="N1269">
        <v>30</v>
      </c>
      <c r="O1269" t="s">
        <v>43</v>
      </c>
    </row>
    <row r="1270" spans="1:15" x14ac:dyDescent="0.25">
      <c r="A1270" t="s">
        <v>44</v>
      </c>
      <c r="B1270" t="s">
        <v>45</v>
      </c>
      <c r="C1270" t="s">
        <v>265</v>
      </c>
      <c r="D1270" t="s">
        <v>25</v>
      </c>
      <c r="E1270" t="s">
        <v>19</v>
      </c>
      <c r="F1270" t="s">
        <v>26</v>
      </c>
      <c r="G1270">
        <v>19718</v>
      </c>
      <c r="H1270">
        <v>509</v>
      </c>
      <c r="I1270">
        <v>258</v>
      </c>
      <c r="J1270">
        <v>39</v>
      </c>
      <c r="K1270">
        <v>3580.2</v>
      </c>
      <c r="L1270">
        <v>23883.84</v>
      </c>
      <c r="M1270">
        <v>23</v>
      </c>
      <c r="N1270">
        <v>17</v>
      </c>
      <c r="O1270" t="s">
        <v>43</v>
      </c>
    </row>
    <row r="1271" spans="1:15" x14ac:dyDescent="0.25">
      <c r="A1271" t="s">
        <v>44</v>
      </c>
      <c r="B1271" t="s">
        <v>45</v>
      </c>
      <c r="C1271" t="s">
        <v>265</v>
      </c>
      <c r="D1271" t="s">
        <v>25</v>
      </c>
      <c r="E1271" t="s">
        <v>19</v>
      </c>
      <c r="F1271" t="s">
        <v>26</v>
      </c>
      <c r="G1271">
        <v>16286</v>
      </c>
      <c r="H1271">
        <v>568</v>
      </c>
      <c r="I1271">
        <v>273</v>
      </c>
      <c r="J1271">
        <v>49</v>
      </c>
      <c r="K1271">
        <v>3457.41</v>
      </c>
      <c r="L1271">
        <v>24394.21</v>
      </c>
      <c r="M1271">
        <v>20</v>
      </c>
      <c r="N1271">
        <v>14</v>
      </c>
      <c r="O1271" t="s">
        <v>43</v>
      </c>
    </row>
    <row r="1272" spans="1:15" x14ac:dyDescent="0.25">
      <c r="A1272" t="s">
        <v>44</v>
      </c>
      <c r="B1272" t="s">
        <v>45</v>
      </c>
      <c r="C1272" t="s">
        <v>265</v>
      </c>
      <c r="D1272" t="s">
        <v>25</v>
      </c>
      <c r="E1272" t="s">
        <v>19</v>
      </c>
      <c r="F1272" t="s">
        <v>51</v>
      </c>
      <c r="G1272">
        <v>6834</v>
      </c>
      <c r="H1272">
        <v>222</v>
      </c>
      <c r="I1272">
        <v>67</v>
      </c>
      <c r="J1272">
        <v>28</v>
      </c>
      <c r="K1272">
        <v>1971.61</v>
      </c>
      <c r="L1272">
        <v>19566.89</v>
      </c>
      <c r="M1272">
        <v>15</v>
      </c>
      <c r="N1272">
        <v>22</v>
      </c>
      <c r="O1272" t="s">
        <v>21</v>
      </c>
    </row>
    <row r="1273" spans="1:15" x14ac:dyDescent="0.25">
      <c r="A1273" t="s">
        <v>52</v>
      </c>
      <c r="B1273" t="s">
        <v>53</v>
      </c>
      <c r="C1273" t="s">
        <v>265</v>
      </c>
      <c r="D1273" t="s">
        <v>89</v>
      </c>
      <c r="E1273" t="s">
        <v>37</v>
      </c>
      <c r="F1273" t="s">
        <v>26</v>
      </c>
      <c r="G1273">
        <v>16535</v>
      </c>
      <c r="H1273">
        <v>1232</v>
      </c>
      <c r="I1273">
        <v>622</v>
      </c>
      <c r="J1273">
        <v>183</v>
      </c>
      <c r="K1273">
        <v>659.3</v>
      </c>
      <c r="L1273">
        <v>75328.539999999994</v>
      </c>
      <c r="M1273">
        <v>131</v>
      </c>
      <c r="N1273">
        <v>27</v>
      </c>
      <c r="O1273" t="s">
        <v>23</v>
      </c>
    </row>
    <row r="1274" spans="1:15" x14ac:dyDescent="0.25">
      <c r="A1274" t="s">
        <v>60</v>
      </c>
      <c r="B1274" t="s">
        <v>61</v>
      </c>
      <c r="C1274" t="s">
        <v>490</v>
      </c>
      <c r="D1274" t="s">
        <v>70</v>
      </c>
      <c r="E1274" t="s">
        <v>64</v>
      </c>
      <c r="F1274" t="s">
        <v>20</v>
      </c>
      <c r="G1274">
        <v>39934</v>
      </c>
      <c r="H1274">
        <v>1162</v>
      </c>
      <c r="I1274">
        <v>317</v>
      </c>
      <c r="J1274">
        <v>107</v>
      </c>
      <c r="K1274">
        <v>3329.92</v>
      </c>
      <c r="L1274">
        <v>21343.62</v>
      </c>
      <c r="M1274">
        <v>61</v>
      </c>
      <c r="N1274">
        <v>19</v>
      </c>
      <c r="O1274" t="s">
        <v>43</v>
      </c>
    </row>
    <row r="1275" spans="1:15" x14ac:dyDescent="0.25">
      <c r="A1275" t="s">
        <v>52</v>
      </c>
      <c r="B1275" t="s">
        <v>53</v>
      </c>
      <c r="C1275" t="s">
        <v>490</v>
      </c>
      <c r="D1275" t="s">
        <v>89</v>
      </c>
      <c r="E1275" t="s">
        <v>37</v>
      </c>
      <c r="F1275" t="s">
        <v>32</v>
      </c>
      <c r="G1275">
        <v>47716</v>
      </c>
      <c r="H1275">
        <v>3572</v>
      </c>
      <c r="I1275">
        <v>1832</v>
      </c>
      <c r="J1275">
        <v>508</v>
      </c>
      <c r="K1275">
        <v>1907.17</v>
      </c>
      <c r="L1275">
        <v>206989.83</v>
      </c>
      <c r="M1275">
        <v>358</v>
      </c>
      <c r="N1275">
        <v>11</v>
      </c>
      <c r="O1275" t="s">
        <v>23</v>
      </c>
    </row>
    <row r="1276" spans="1:15" x14ac:dyDescent="0.25">
      <c r="A1276" t="s">
        <v>129</v>
      </c>
      <c r="B1276" t="s">
        <v>130</v>
      </c>
      <c r="C1276" t="s">
        <v>490</v>
      </c>
      <c r="D1276" t="s">
        <v>82</v>
      </c>
      <c r="E1276" t="s">
        <v>31</v>
      </c>
      <c r="F1276" t="s">
        <v>26</v>
      </c>
      <c r="G1276">
        <v>64525</v>
      </c>
      <c r="H1276">
        <v>879</v>
      </c>
      <c r="I1276">
        <v>414</v>
      </c>
      <c r="J1276">
        <v>54</v>
      </c>
      <c r="K1276">
        <v>2077.2399999999998</v>
      </c>
      <c r="L1276">
        <v>11328.21</v>
      </c>
      <c r="M1276">
        <v>29</v>
      </c>
      <c r="N1276">
        <v>8</v>
      </c>
      <c r="O1276" t="s">
        <v>23</v>
      </c>
    </row>
    <row r="1277" spans="1:15" x14ac:dyDescent="0.25">
      <c r="A1277" t="s">
        <v>129</v>
      </c>
      <c r="B1277" t="s">
        <v>130</v>
      </c>
      <c r="C1277" t="s">
        <v>490</v>
      </c>
      <c r="D1277" t="s">
        <v>82</v>
      </c>
      <c r="E1277" t="s">
        <v>31</v>
      </c>
      <c r="F1277" t="s">
        <v>51</v>
      </c>
      <c r="G1277">
        <v>72141</v>
      </c>
      <c r="H1277">
        <v>844</v>
      </c>
      <c r="I1277">
        <v>290</v>
      </c>
      <c r="J1277">
        <v>55</v>
      </c>
      <c r="K1277">
        <v>1731.06</v>
      </c>
      <c r="L1277">
        <v>8791.06</v>
      </c>
      <c r="M1277">
        <v>25</v>
      </c>
      <c r="N1277">
        <v>11</v>
      </c>
      <c r="O1277" t="s">
        <v>23</v>
      </c>
    </row>
    <row r="1278" spans="1:15" x14ac:dyDescent="0.25">
      <c r="A1278" t="s">
        <v>92</v>
      </c>
      <c r="B1278" t="s">
        <v>93</v>
      </c>
      <c r="C1278" t="s">
        <v>205</v>
      </c>
      <c r="D1278" t="s">
        <v>95</v>
      </c>
      <c r="E1278" t="s">
        <v>31</v>
      </c>
      <c r="F1278" t="s">
        <v>20</v>
      </c>
      <c r="G1278">
        <v>22329</v>
      </c>
      <c r="H1278">
        <v>141</v>
      </c>
      <c r="I1278">
        <v>60</v>
      </c>
      <c r="J1278">
        <v>4</v>
      </c>
      <c r="K1278">
        <v>370.08</v>
      </c>
      <c r="L1278">
        <v>440.05</v>
      </c>
      <c r="M1278">
        <v>1</v>
      </c>
      <c r="N1278">
        <v>22</v>
      </c>
      <c r="O1278" t="s">
        <v>43</v>
      </c>
    </row>
    <row r="1279" spans="1:15" x14ac:dyDescent="0.25">
      <c r="A1279" t="s">
        <v>92</v>
      </c>
      <c r="B1279" t="s">
        <v>93</v>
      </c>
      <c r="C1279" t="s">
        <v>205</v>
      </c>
      <c r="D1279" t="s">
        <v>95</v>
      </c>
      <c r="E1279" t="s">
        <v>31</v>
      </c>
      <c r="F1279" t="s">
        <v>51</v>
      </c>
      <c r="G1279">
        <v>33953</v>
      </c>
      <c r="H1279">
        <v>386</v>
      </c>
      <c r="I1279">
        <v>144</v>
      </c>
      <c r="J1279">
        <v>11</v>
      </c>
      <c r="K1279">
        <v>780.01</v>
      </c>
      <c r="L1279">
        <v>1570.11</v>
      </c>
      <c r="M1279">
        <v>4</v>
      </c>
      <c r="N1279">
        <v>11</v>
      </c>
      <c r="O1279" t="s">
        <v>23</v>
      </c>
    </row>
    <row r="1280" spans="1:15" x14ac:dyDescent="0.25">
      <c r="A1280" t="s">
        <v>92</v>
      </c>
      <c r="B1280" t="s">
        <v>93</v>
      </c>
      <c r="C1280" t="s">
        <v>205</v>
      </c>
      <c r="D1280" t="s">
        <v>95</v>
      </c>
      <c r="E1280" t="s">
        <v>31</v>
      </c>
      <c r="F1280" t="s">
        <v>51</v>
      </c>
      <c r="G1280">
        <v>95055</v>
      </c>
      <c r="H1280">
        <v>1413</v>
      </c>
      <c r="I1280">
        <v>693</v>
      </c>
      <c r="J1280">
        <v>53</v>
      </c>
      <c r="K1280">
        <v>3187.25</v>
      </c>
      <c r="L1280">
        <v>8557.24</v>
      </c>
      <c r="M1280">
        <v>21</v>
      </c>
      <c r="N1280">
        <v>19</v>
      </c>
      <c r="O1280" t="s">
        <v>21</v>
      </c>
    </row>
    <row r="1281" spans="1:15" x14ac:dyDescent="0.25">
      <c r="A1281" t="s">
        <v>178</v>
      </c>
      <c r="B1281" t="s">
        <v>179</v>
      </c>
      <c r="C1281" t="s">
        <v>205</v>
      </c>
      <c r="D1281" t="s">
        <v>95</v>
      </c>
      <c r="E1281" t="s">
        <v>64</v>
      </c>
      <c r="F1281" t="s">
        <v>55</v>
      </c>
      <c r="G1281">
        <v>62290</v>
      </c>
      <c r="H1281">
        <v>998</v>
      </c>
      <c r="I1281">
        <v>284</v>
      </c>
      <c r="J1281">
        <v>30</v>
      </c>
      <c r="K1281">
        <v>3480.71</v>
      </c>
      <c r="L1281">
        <v>4670.3999999999996</v>
      </c>
      <c r="M1281">
        <v>11</v>
      </c>
      <c r="N1281">
        <v>27</v>
      </c>
      <c r="O1281" t="s">
        <v>21</v>
      </c>
    </row>
    <row r="1282" spans="1:15" x14ac:dyDescent="0.25">
      <c r="A1282" t="s">
        <v>178</v>
      </c>
      <c r="B1282" t="s">
        <v>179</v>
      </c>
      <c r="C1282" t="s">
        <v>205</v>
      </c>
      <c r="D1282" t="s">
        <v>95</v>
      </c>
      <c r="E1282" t="s">
        <v>64</v>
      </c>
      <c r="F1282" t="s">
        <v>20</v>
      </c>
      <c r="G1282">
        <v>90735</v>
      </c>
      <c r="H1282">
        <v>799</v>
      </c>
      <c r="I1282">
        <v>215</v>
      </c>
      <c r="J1282">
        <v>24</v>
      </c>
      <c r="K1282">
        <v>1568.11</v>
      </c>
      <c r="L1282">
        <v>3858.2</v>
      </c>
      <c r="M1282">
        <v>9</v>
      </c>
      <c r="N1282">
        <v>8</v>
      </c>
      <c r="O1282" t="s">
        <v>43</v>
      </c>
    </row>
    <row r="1283" spans="1:15" x14ac:dyDescent="0.25">
      <c r="A1283" t="s">
        <v>178</v>
      </c>
      <c r="B1283" t="s">
        <v>179</v>
      </c>
      <c r="C1283" t="s">
        <v>205</v>
      </c>
      <c r="D1283" t="s">
        <v>95</v>
      </c>
      <c r="E1283" t="s">
        <v>64</v>
      </c>
      <c r="F1283" t="s">
        <v>26</v>
      </c>
      <c r="G1283">
        <v>75914</v>
      </c>
      <c r="H1283">
        <v>421</v>
      </c>
      <c r="I1283">
        <v>213</v>
      </c>
      <c r="J1283">
        <v>11</v>
      </c>
      <c r="K1283">
        <v>807.54</v>
      </c>
      <c r="L1283">
        <v>1937.19</v>
      </c>
      <c r="M1283">
        <v>5</v>
      </c>
      <c r="N1283">
        <v>14</v>
      </c>
      <c r="O1283" t="s">
        <v>21</v>
      </c>
    </row>
    <row r="1284" spans="1:15" x14ac:dyDescent="0.25">
      <c r="A1284" t="s">
        <v>98</v>
      </c>
      <c r="B1284" t="s">
        <v>99</v>
      </c>
      <c r="C1284" t="s">
        <v>205</v>
      </c>
      <c r="D1284" t="s">
        <v>68</v>
      </c>
      <c r="E1284" t="s">
        <v>42</v>
      </c>
      <c r="F1284" t="s">
        <v>20</v>
      </c>
      <c r="G1284">
        <v>13073</v>
      </c>
      <c r="H1284">
        <v>1233</v>
      </c>
      <c r="I1284">
        <v>527</v>
      </c>
      <c r="J1284">
        <v>189</v>
      </c>
      <c r="K1284">
        <v>414.93</v>
      </c>
      <c r="L1284">
        <v>41515.69</v>
      </c>
      <c r="M1284">
        <v>134</v>
      </c>
      <c r="N1284">
        <v>27</v>
      </c>
      <c r="O1284" t="s">
        <v>23</v>
      </c>
    </row>
    <row r="1285" spans="1:15" x14ac:dyDescent="0.25">
      <c r="A1285" t="s">
        <v>60</v>
      </c>
      <c r="B1285" t="s">
        <v>61</v>
      </c>
      <c r="C1285" t="s">
        <v>205</v>
      </c>
      <c r="D1285" t="s">
        <v>70</v>
      </c>
      <c r="E1285" t="s">
        <v>64</v>
      </c>
      <c r="F1285" t="s">
        <v>20</v>
      </c>
      <c r="G1285">
        <v>49508</v>
      </c>
      <c r="H1285">
        <v>1782</v>
      </c>
      <c r="I1285">
        <v>576</v>
      </c>
      <c r="J1285">
        <v>118</v>
      </c>
      <c r="K1285">
        <v>2860.33</v>
      </c>
      <c r="L1285">
        <v>24256.79</v>
      </c>
      <c r="M1285">
        <v>66</v>
      </c>
      <c r="N1285">
        <v>18</v>
      </c>
      <c r="O1285" t="s">
        <v>23</v>
      </c>
    </row>
    <row r="1286" spans="1:15" x14ac:dyDescent="0.25">
      <c r="A1286" t="s">
        <v>72</v>
      </c>
      <c r="B1286" t="s">
        <v>73</v>
      </c>
      <c r="C1286" t="s">
        <v>205</v>
      </c>
      <c r="D1286" t="s">
        <v>70</v>
      </c>
      <c r="E1286" t="s">
        <v>31</v>
      </c>
      <c r="F1286" t="s">
        <v>32</v>
      </c>
      <c r="G1286">
        <v>35555</v>
      </c>
      <c r="H1286">
        <v>1036</v>
      </c>
      <c r="I1286">
        <v>567</v>
      </c>
      <c r="J1286">
        <v>85</v>
      </c>
      <c r="K1286">
        <v>3189.31</v>
      </c>
      <c r="L1286">
        <v>22108.13</v>
      </c>
      <c r="M1286">
        <v>60</v>
      </c>
      <c r="N1286">
        <v>25</v>
      </c>
      <c r="O1286" t="s">
        <v>23</v>
      </c>
    </row>
    <row r="1287" spans="1:15" x14ac:dyDescent="0.25">
      <c r="A1287" t="s">
        <v>33</v>
      </c>
      <c r="B1287" t="s">
        <v>34</v>
      </c>
      <c r="C1287" t="s">
        <v>205</v>
      </c>
      <c r="D1287" t="s">
        <v>170</v>
      </c>
      <c r="E1287" t="s">
        <v>37</v>
      </c>
      <c r="F1287" t="s">
        <v>26</v>
      </c>
      <c r="G1287">
        <v>34277</v>
      </c>
      <c r="H1287">
        <v>1912</v>
      </c>
      <c r="I1287">
        <v>510</v>
      </c>
      <c r="J1287">
        <v>194</v>
      </c>
      <c r="K1287">
        <v>8458.9</v>
      </c>
      <c r="L1287">
        <v>50740.38</v>
      </c>
      <c r="M1287">
        <v>134</v>
      </c>
      <c r="N1287">
        <v>7</v>
      </c>
      <c r="O1287" t="s">
        <v>43</v>
      </c>
    </row>
    <row r="1288" spans="1:15" x14ac:dyDescent="0.25">
      <c r="A1288" t="s">
        <v>33</v>
      </c>
      <c r="B1288" t="s">
        <v>34</v>
      </c>
      <c r="C1288" t="s">
        <v>205</v>
      </c>
      <c r="D1288" t="s">
        <v>170</v>
      </c>
      <c r="E1288" t="s">
        <v>37</v>
      </c>
      <c r="F1288" t="s">
        <v>26</v>
      </c>
      <c r="G1288">
        <v>28085</v>
      </c>
      <c r="H1288">
        <v>1757</v>
      </c>
      <c r="I1288">
        <v>681</v>
      </c>
      <c r="J1288">
        <v>200</v>
      </c>
      <c r="K1288">
        <v>6189.11</v>
      </c>
      <c r="L1288">
        <v>58861.91</v>
      </c>
      <c r="M1288">
        <v>124</v>
      </c>
      <c r="N1288">
        <v>29</v>
      </c>
      <c r="O1288" t="s">
        <v>23</v>
      </c>
    </row>
    <row r="1289" spans="1:15" x14ac:dyDescent="0.25">
      <c r="A1289" t="s">
        <v>113</v>
      </c>
      <c r="B1289" t="s">
        <v>114</v>
      </c>
      <c r="C1289" t="s">
        <v>205</v>
      </c>
      <c r="D1289" t="s">
        <v>170</v>
      </c>
      <c r="E1289" t="s">
        <v>19</v>
      </c>
      <c r="F1289" t="s">
        <v>32</v>
      </c>
      <c r="G1289">
        <v>28004</v>
      </c>
      <c r="H1289">
        <v>1392</v>
      </c>
      <c r="I1289">
        <v>588</v>
      </c>
      <c r="J1289">
        <v>187</v>
      </c>
      <c r="K1289">
        <v>6220.55</v>
      </c>
      <c r="L1289">
        <v>47953.279999999999</v>
      </c>
      <c r="M1289">
        <v>122</v>
      </c>
      <c r="N1289">
        <v>25</v>
      </c>
      <c r="O1289" t="s">
        <v>21</v>
      </c>
    </row>
    <row r="1290" spans="1:15" x14ac:dyDescent="0.25">
      <c r="A1290" t="s">
        <v>44</v>
      </c>
      <c r="B1290" t="s">
        <v>45</v>
      </c>
      <c r="C1290" t="s">
        <v>205</v>
      </c>
      <c r="D1290" t="s">
        <v>25</v>
      </c>
      <c r="E1290" t="s">
        <v>19</v>
      </c>
      <c r="F1290" t="s">
        <v>26</v>
      </c>
      <c r="G1290">
        <v>22386</v>
      </c>
      <c r="H1290">
        <v>665</v>
      </c>
      <c r="I1290">
        <v>167</v>
      </c>
      <c r="J1290">
        <v>73</v>
      </c>
      <c r="K1290">
        <v>6902.42</v>
      </c>
      <c r="L1290">
        <v>50084.47</v>
      </c>
      <c r="M1290">
        <v>30</v>
      </c>
      <c r="N1290">
        <v>26</v>
      </c>
      <c r="O1290" t="s">
        <v>43</v>
      </c>
    </row>
    <row r="1291" spans="1:15" x14ac:dyDescent="0.25">
      <c r="A1291" t="s">
        <v>76</v>
      </c>
      <c r="B1291" t="s">
        <v>77</v>
      </c>
      <c r="C1291" t="s">
        <v>205</v>
      </c>
      <c r="D1291" t="s">
        <v>82</v>
      </c>
      <c r="E1291" t="s">
        <v>42</v>
      </c>
      <c r="F1291" t="s">
        <v>20</v>
      </c>
      <c r="G1291">
        <v>63417</v>
      </c>
      <c r="H1291">
        <v>832</v>
      </c>
      <c r="I1291">
        <v>377</v>
      </c>
      <c r="J1291">
        <v>32</v>
      </c>
      <c r="K1291">
        <v>1563.77</v>
      </c>
      <c r="L1291">
        <v>6678.64</v>
      </c>
      <c r="M1291">
        <v>19</v>
      </c>
      <c r="N1291">
        <v>27</v>
      </c>
      <c r="O1291" t="s">
        <v>43</v>
      </c>
    </row>
    <row r="1292" spans="1:15" x14ac:dyDescent="0.25">
      <c r="A1292" t="s">
        <v>76</v>
      </c>
      <c r="B1292" t="s">
        <v>77</v>
      </c>
      <c r="C1292" t="s">
        <v>205</v>
      </c>
      <c r="D1292" t="s">
        <v>82</v>
      </c>
      <c r="E1292" t="s">
        <v>42</v>
      </c>
      <c r="F1292" t="s">
        <v>26</v>
      </c>
      <c r="G1292">
        <v>37277</v>
      </c>
      <c r="H1292">
        <v>558</v>
      </c>
      <c r="I1292">
        <v>142</v>
      </c>
      <c r="J1292">
        <v>38</v>
      </c>
      <c r="K1292">
        <v>999.81</v>
      </c>
      <c r="L1292">
        <v>8230.92</v>
      </c>
      <c r="M1292">
        <v>20</v>
      </c>
      <c r="N1292">
        <v>12</v>
      </c>
      <c r="O1292" t="s">
        <v>23</v>
      </c>
    </row>
    <row r="1293" spans="1:15" x14ac:dyDescent="0.25">
      <c r="A1293" t="s">
        <v>178</v>
      </c>
      <c r="B1293" t="s">
        <v>179</v>
      </c>
      <c r="C1293" t="s">
        <v>156</v>
      </c>
      <c r="D1293" t="s">
        <v>95</v>
      </c>
      <c r="E1293" t="s">
        <v>64</v>
      </c>
      <c r="F1293" t="s">
        <v>55</v>
      </c>
      <c r="G1293">
        <v>27312</v>
      </c>
      <c r="H1293">
        <v>410</v>
      </c>
      <c r="I1293">
        <v>161</v>
      </c>
      <c r="J1293">
        <v>13</v>
      </c>
      <c r="K1293">
        <v>1484.07</v>
      </c>
      <c r="L1293">
        <v>1603.58</v>
      </c>
      <c r="M1293">
        <v>5</v>
      </c>
      <c r="N1293">
        <v>26</v>
      </c>
      <c r="O1293" t="s">
        <v>43</v>
      </c>
    </row>
    <row r="1294" spans="1:15" x14ac:dyDescent="0.25">
      <c r="A1294" t="s">
        <v>60</v>
      </c>
      <c r="B1294" t="s">
        <v>61</v>
      </c>
      <c r="C1294" t="s">
        <v>156</v>
      </c>
      <c r="D1294" t="s">
        <v>70</v>
      </c>
      <c r="E1294" t="s">
        <v>64</v>
      </c>
      <c r="F1294" t="s">
        <v>32</v>
      </c>
      <c r="G1294">
        <v>40936</v>
      </c>
      <c r="H1294">
        <v>1988</v>
      </c>
      <c r="I1294">
        <v>1064</v>
      </c>
      <c r="J1294">
        <v>209</v>
      </c>
      <c r="K1294">
        <v>3470.33</v>
      </c>
      <c r="L1294">
        <v>48658.74</v>
      </c>
      <c r="M1294">
        <v>120</v>
      </c>
      <c r="N1294">
        <v>28</v>
      </c>
      <c r="O1294" t="s">
        <v>43</v>
      </c>
    </row>
    <row r="1295" spans="1:15" x14ac:dyDescent="0.25">
      <c r="A1295" t="s">
        <v>72</v>
      </c>
      <c r="B1295" t="s">
        <v>73</v>
      </c>
      <c r="C1295" t="s">
        <v>156</v>
      </c>
      <c r="D1295" t="s">
        <v>70</v>
      </c>
      <c r="E1295" t="s">
        <v>31</v>
      </c>
      <c r="F1295" t="s">
        <v>26</v>
      </c>
      <c r="G1295">
        <v>31001</v>
      </c>
      <c r="H1295">
        <v>1362</v>
      </c>
      <c r="I1295">
        <v>684</v>
      </c>
      <c r="J1295">
        <v>137</v>
      </c>
      <c r="K1295">
        <v>3196.17</v>
      </c>
      <c r="L1295">
        <v>25623.52</v>
      </c>
      <c r="M1295">
        <v>83</v>
      </c>
      <c r="N1295">
        <v>20</v>
      </c>
      <c r="O1295" t="s">
        <v>43</v>
      </c>
    </row>
    <row r="1296" spans="1:15" x14ac:dyDescent="0.25">
      <c r="A1296" t="s">
        <v>72</v>
      </c>
      <c r="B1296" t="s">
        <v>73</v>
      </c>
      <c r="C1296" t="s">
        <v>156</v>
      </c>
      <c r="D1296" t="s">
        <v>70</v>
      </c>
      <c r="E1296" t="s">
        <v>31</v>
      </c>
      <c r="F1296" t="s">
        <v>32</v>
      </c>
      <c r="G1296">
        <v>54966</v>
      </c>
      <c r="H1296">
        <v>2699</v>
      </c>
      <c r="I1296">
        <v>1256</v>
      </c>
      <c r="J1296">
        <v>239</v>
      </c>
      <c r="K1296">
        <v>5920.28</v>
      </c>
      <c r="L1296">
        <v>59871.39</v>
      </c>
      <c r="M1296">
        <v>136</v>
      </c>
      <c r="N1296">
        <v>27</v>
      </c>
      <c r="O1296" t="s">
        <v>23</v>
      </c>
    </row>
    <row r="1297" spans="1:15" x14ac:dyDescent="0.25">
      <c r="A1297" t="s">
        <v>72</v>
      </c>
      <c r="B1297" t="s">
        <v>73</v>
      </c>
      <c r="C1297" t="s">
        <v>156</v>
      </c>
      <c r="D1297" t="s">
        <v>70</v>
      </c>
      <c r="E1297" t="s">
        <v>31</v>
      </c>
      <c r="F1297" t="s">
        <v>20</v>
      </c>
      <c r="G1297">
        <v>64590</v>
      </c>
      <c r="H1297">
        <v>2175</v>
      </c>
      <c r="I1297">
        <v>1016</v>
      </c>
      <c r="J1297">
        <v>210</v>
      </c>
      <c r="K1297">
        <v>6559.92</v>
      </c>
      <c r="L1297">
        <v>38248.410000000003</v>
      </c>
      <c r="M1297">
        <v>131</v>
      </c>
      <c r="N1297">
        <v>27</v>
      </c>
      <c r="O1297" t="s">
        <v>23</v>
      </c>
    </row>
    <row r="1298" spans="1:15" x14ac:dyDescent="0.25">
      <c r="A1298" t="s">
        <v>33</v>
      </c>
      <c r="B1298" t="s">
        <v>34</v>
      </c>
      <c r="C1298" t="s">
        <v>156</v>
      </c>
      <c r="D1298" t="s">
        <v>170</v>
      </c>
      <c r="E1298" t="s">
        <v>37</v>
      </c>
      <c r="F1298" t="s">
        <v>20</v>
      </c>
      <c r="G1298">
        <v>17208</v>
      </c>
      <c r="H1298">
        <v>853</v>
      </c>
      <c r="I1298">
        <v>368</v>
      </c>
      <c r="J1298">
        <v>96</v>
      </c>
      <c r="K1298">
        <v>3523.98</v>
      </c>
      <c r="L1298">
        <v>21570.42</v>
      </c>
      <c r="M1298">
        <v>80</v>
      </c>
      <c r="N1298">
        <v>21</v>
      </c>
      <c r="O1298" t="s">
        <v>21</v>
      </c>
    </row>
    <row r="1299" spans="1:15" x14ac:dyDescent="0.25">
      <c r="A1299" t="s">
        <v>113</v>
      </c>
      <c r="B1299" t="s">
        <v>114</v>
      </c>
      <c r="C1299" t="s">
        <v>156</v>
      </c>
      <c r="D1299" t="s">
        <v>170</v>
      </c>
      <c r="E1299" t="s">
        <v>19</v>
      </c>
      <c r="F1299" t="s">
        <v>26</v>
      </c>
      <c r="G1299">
        <v>20008</v>
      </c>
      <c r="H1299">
        <v>905</v>
      </c>
      <c r="I1299">
        <v>401</v>
      </c>
      <c r="J1299">
        <v>122</v>
      </c>
      <c r="K1299">
        <v>3982.75</v>
      </c>
      <c r="L1299">
        <v>32392.86</v>
      </c>
      <c r="M1299">
        <v>79</v>
      </c>
      <c r="N1299">
        <v>7</v>
      </c>
      <c r="O1299" t="s">
        <v>21</v>
      </c>
    </row>
    <row r="1300" spans="1:15" x14ac:dyDescent="0.25">
      <c r="A1300" t="s">
        <v>27</v>
      </c>
      <c r="B1300" t="s">
        <v>28</v>
      </c>
      <c r="C1300" t="s">
        <v>156</v>
      </c>
      <c r="D1300" t="s">
        <v>89</v>
      </c>
      <c r="E1300" t="s">
        <v>31</v>
      </c>
      <c r="F1300" t="s">
        <v>55</v>
      </c>
      <c r="G1300">
        <v>24790</v>
      </c>
      <c r="H1300">
        <v>1387</v>
      </c>
      <c r="I1300">
        <v>593</v>
      </c>
      <c r="J1300">
        <v>201</v>
      </c>
      <c r="K1300">
        <v>285.14</v>
      </c>
      <c r="L1300">
        <v>72862.75</v>
      </c>
      <c r="M1300">
        <v>137</v>
      </c>
      <c r="N1300">
        <v>27</v>
      </c>
      <c r="O1300" t="s">
        <v>23</v>
      </c>
    </row>
    <row r="1301" spans="1:15" x14ac:dyDescent="0.25">
      <c r="A1301" t="s">
        <v>27</v>
      </c>
      <c r="B1301" t="s">
        <v>28</v>
      </c>
      <c r="C1301" t="s">
        <v>156</v>
      </c>
      <c r="D1301" t="s">
        <v>89</v>
      </c>
      <c r="E1301" t="s">
        <v>31</v>
      </c>
      <c r="F1301" t="s">
        <v>20</v>
      </c>
      <c r="G1301">
        <v>68176</v>
      </c>
      <c r="H1301">
        <v>3766</v>
      </c>
      <c r="I1301">
        <v>2031</v>
      </c>
      <c r="J1301">
        <v>547</v>
      </c>
      <c r="K1301">
        <v>2242.15</v>
      </c>
      <c r="L1301">
        <v>197381.25</v>
      </c>
      <c r="M1301">
        <v>372</v>
      </c>
      <c r="N1301">
        <v>29</v>
      </c>
      <c r="O1301" t="s">
        <v>23</v>
      </c>
    </row>
    <row r="1302" spans="1:15" x14ac:dyDescent="0.25">
      <c r="A1302" t="s">
        <v>52</v>
      </c>
      <c r="B1302" t="s">
        <v>53</v>
      </c>
      <c r="C1302" t="s">
        <v>156</v>
      </c>
      <c r="D1302" t="s">
        <v>89</v>
      </c>
      <c r="E1302" t="s">
        <v>37</v>
      </c>
      <c r="F1302" t="s">
        <v>32</v>
      </c>
      <c r="G1302">
        <v>20227</v>
      </c>
      <c r="H1302">
        <v>1259</v>
      </c>
      <c r="I1302">
        <v>486</v>
      </c>
      <c r="J1302">
        <v>167</v>
      </c>
      <c r="K1302">
        <v>409.51</v>
      </c>
      <c r="L1302">
        <v>52916.57</v>
      </c>
      <c r="M1302">
        <v>131</v>
      </c>
      <c r="N1302">
        <v>19</v>
      </c>
      <c r="O1302" t="s">
        <v>43</v>
      </c>
    </row>
    <row r="1303" spans="1:15" x14ac:dyDescent="0.25">
      <c r="A1303" t="s">
        <v>52</v>
      </c>
      <c r="B1303" t="s">
        <v>53</v>
      </c>
      <c r="C1303" t="s">
        <v>156</v>
      </c>
      <c r="D1303" t="s">
        <v>89</v>
      </c>
      <c r="E1303" t="s">
        <v>37</v>
      </c>
      <c r="F1303" t="s">
        <v>51</v>
      </c>
      <c r="G1303">
        <v>68252</v>
      </c>
      <c r="H1303">
        <v>3371</v>
      </c>
      <c r="I1303">
        <v>1505</v>
      </c>
      <c r="J1303">
        <v>461</v>
      </c>
      <c r="K1303">
        <v>726.76</v>
      </c>
      <c r="L1303">
        <v>187566.36</v>
      </c>
      <c r="M1303">
        <v>353</v>
      </c>
      <c r="N1303">
        <v>14</v>
      </c>
      <c r="O1303" t="s">
        <v>23</v>
      </c>
    </row>
    <row r="1304" spans="1:15" x14ac:dyDescent="0.25">
      <c r="A1304" t="s">
        <v>129</v>
      </c>
      <c r="B1304" t="s">
        <v>130</v>
      </c>
      <c r="C1304" t="s">
        <v>156</v>
      </c>
      <c r="D1304" t="s">
        <v>82</v>
      </c>
      <c r="E1304" t="s">
        <v>31</v>
      </c>
      <c r="F1304" t="s">
        <v>20</v>
      </c>
      <c r="G1304">
        <v>38656</v>
      </c>
      <c r="H1304">
        <v>711</v>
      </c>
      <c r="I1304">
        <v>365</v>
      </c>
      <c r="J1304">
        <v>41</v>
      </c>
      <c r="K1304">
        <v>1499.05</v>
      </c>
      <c r="L1304">
        <v>7821.66</v>
      </c>
      <c r="M1304">
        <v>24</v>
      </c>
      <c r="N1304">
        <v>17</v>
      </c>
      <c r="O1304" t="s">
        <v>21</v>
      </c>
    </row>
    <row r="1305" spans="1:15" x14ac:dyDescent="0.25">
      <c r="A1305" t="s">
        <v>92</v>
      </c>
      <c r="B1305" t="s">
        <v>93</v>
      </c>
      <c r="C1305" t="s">
        <v>135</v>
      </c>
      <c r="D1305" t="s">
        <v>95</v>
      </c>
      <c r="E1305" t="s">
        <v>31</v>
      </c>
      <c r="F1305" t="s">
        <v>32</v>
      </c>
      <c r="G1305">
        <v>61031</v>
      </c>
      <c r="H1305">
        <v>840</v>
      </c>
      <c r="I1305">
        <v>316</v>
      </c>
      <c r="J1305">
        <v>27</v>
      </c>
      <c r="K1305">
        <v>2883.07</v>
      </c>
      <c r="L1305">
        <v>4159.7299999999996</v>
      </c>
      <c r="M1305">
        <v>13</v>
      </c>
      <c r="N1305">
        <v>14</v>
      </c>
      <c r="O1305" t="s">
        <v>21</v>
      </c>
    </row>
    <row r="1306" spans="1:15" x14ac:dyDescent="0.25">
      <c r="A1306" t="s">
        <v>65</v>
      </c>
      <c r="B1306" t="s">
        <v>66</v>
      </c>
      <c r="C1306" t="s">
        <v>135</v>
      </c>
      <c r="D1306" t="s">
        <v>68</v>
      </c>
      <c r="E1306" t="s">
        <v>37</v>
      </c>
      <c r="F1306" t="s">
        <v>55</v>
      </c>
      <c r="G1306">
        <v>20144</v>
      </c>
      <c r="H1306">
        <v>2941</v>
      </c>
      <c r="I1306">
        <v>1457</v>
      </c>
      <c r="J1306">
        <v>637</v>
      </c>
      <c r="K1306">
        <v>1509.42</v>
      </c>
      <c r="L1306">
        <v>127906.59</v>
      </c>
      <c r="M1306">
        <v>515</v>
      </c>
      <c r="N1306">
        <v>18</v>
      </c>
      <c r="O1306" t="s">
        <v>23</v>
      </c>
    </row>
    <row r="1307" spans="1:15" x14ac:dyDescent="0.25">
      <c r="A1307" t="s">
        <v>72</v>
      </c>
      <c r="B1307" t="s">
        <v>73</v>
      </c>
      <c r="C1307" t="s">
        <v>135</v>
      </c>
      <c r="D1307" t="s">
        <v>70</v>
      </c>
      <c r="E1307" t="s">
        <v>31</v>
      </c>
      <c r="F1307" t="s">
        <v>32</v>
      </c>
      <c r="G1307">
        <v>31547</v>
      </c>
      <c r="H1307">
        <v>1161</v>
      </c>
      <c r="I1307">
        <v>486</v>
      </c>
      <c r="J1307">
        <v>71</v>
      </c>
      <c r="K1307">
        <v>3224.83</v>
      </c>
      <c r="L1307">
        <v>16175.23</v>
      </c>
      <c r="M1307">
        <v>51</v>
      </c>
      <c r="N1307">
        <v>7</v>
      </c>
      <c r="O1307" t="s">
        <v>23</v>
      </c>
    </row>
    <row r="1308" spans="1:15" x14ac:dyDescent="0.25">
      <c r="A1308" t="s">
        <v>33</v>
      </c>
      <c r="B1308" t="s">
        <v>34</v>
      </c>
      <c r="C1308" t="s">
        <v>135</v>
      </c>
      <c r="D1308" t="s">
        <v>170</v>
      </c>
      <c r="E1308" t="s">
        <v>37</v>
      </c>
      <c r="F1308" t="s">
        <v>55</v>
      </c>
      <c r="G1308">
        <v>35858</v>
      </c>
      <c r="H1308">
        <v>1276</v>
      </c>
      <c r="I1308">
        <v>322</v>
      </c>
      <c r="J1308">
        <v>111</v>
      </c>
      <c r="K1308">
        <v>5089.74</v>
      </c>
      <c r="L1308">
        <v>27899.52</v>
      </c>
      <c r="M1308">
        <v>82</v>
      </c>
      <c r="N1308">
        <v>28</v>
      </c>
      <c r="O1308" t="s">
        <v>21</v>
      </c>
    </row>
    <row r="1309" spans="1:15" x14ac:dyDescent="0.25">
      <c r="A1309" t="s">
        <v>15</v>
      </c>
      <c r="B1309" t="s">
        <v>16</v>
      </c>
      <c r="C1309" t="s">
        <v>135</v>
      </c>
      <c r="D1309" t="s">
        <v>25</v>
      </c>
      <c r="E1309" t="s">
        <v>19</v>
      </c>
      <c r="F1309" t="s">
        <v>32</v>
      </c>
      <c r="G1309">
        <v>8855</v>
      </c>
      <c r="H1309">
        <v>181</v>
      </c>
      <c r="I1309">
        <v>50</v>
      </c>
      <c r="J1309">
        <v>13</v>
      </c>
      <c r="K1309">
        <v>1228.53</v>
      </c>
      <c r="L1309">
        <v>9587.36</v>
      </c>
      <c r="M1309">
        <v>7</v>
      </c>
      <c r="N1309">
        <v>28</v>
      </c>
      <c r="O1309" t="s">
        <v>21</v>
      </c>
    </row>
    <row r="1310" spans="1:15" x14ac:dyDescent="0.25">
      <c r="A1310" t="s">
        <v>76</v>
      </c>
      <c r="B1310" t="s">
        <v>77</v>
      </c>
      <c r="C1310" t="s">
        <v>135</v>
      </c>
      <c r="D1310" t="s">
        <v>82</v>
      </c>
      <c r="E1310" t="s">
        <v>42</v>
      </c>
      <c r="F1310" t="s">
        <v>32</v>
      </c>
      <c r="G1310">
        <v>57958</v>
      </c>
      <c r="H1310">
        <v>1383</v>
      </c>
      <c r="I1310">
        <v>589</v>
      </c>
      <c r="J1310">
        <v>79</v>
      </c>
      <c r="K1310">
        <v>1797.12</v>
      </c>
      <c r="L1310">
        <v>15760.13</v>
      </c>
      <c r="M1310">
        <v>36</v>
      </c>
      <c r="N1310">
        <v>14</v>
      </c>
      <c r="O1310" t="s">
        <v>21</v>
      </c>
    </row>
    <row r="1311" spans="1:15" x14ac:dyDescent="0.25">
      <c r="A1311" t="s">
        <v>76</v>
      </c>
      <c r="B1311" t="s">
        <v>77</v>
      </c>
      <c r="C1311" t="s">
        <v>135</v>
      </c>
      <c r="D1311" t="s">
        <v>82</v>
      </c>
      <c r="E1311" t="s">
        <v>42</v>
      </c>
      <c r="F1311" t="s">
        <v>51</v>
      </c>
      <c r="G1311">
        <v>58960</v>
      </c>
      <c r="H1311">
        <v>1220</v>
      </c>
      <c r="I1311">
        <v>349</v>
      </c>
      <c r="J1311">
        <v>50</v>
      </c>
      <c r="K1311">
        <v>2255.91</v>
      </c>
      <c r="L1311">
        <v>11069.42</v>
      </c>
      <c r="M1311">
        <v>26</v>
      </c>
      <c r="N1311">
        <v>8</v>
      </c>
      <c r="O1311" t="s">
        <v>43</v>
      </c>
    </row>
    <row r="1312" spans="1:15" x14ac:dyDescent="0.25">
      <c r="A1312" t="s">
        <v>178</v>
      </c>
      <c r="B1312" t="s">
        <v>179</v>
      </c>
      <c r="C1312" t="s">
        <v>272</v>
      </c>
      <c r="D1312" t="s">
        <v>95</v>
      </c>
      <c r="E1312" t="s">
        <v>64</v>
      </c>
      <c r="F1312" t="s">
        <v>51</v>
      </c>
      <c r="G1312">
        <v>23416</v>
      </c>
      <c r="H1312">
        <v>214</v>
      </c>
      <c r="I1312">
        <v>117</v>
      </c>
      <c r="J1312">
        <v>8</v>
      </c>
      <c r="K1312">
        <v>478.94</v>
      </c>
      <c r="L1312">
        <v>1378.26</v>
      </c>
      <c r="M1312">
        <v>2</v>
      </c>
      <c r="N1312">
        <v>12</v>
      </c>
      <c r="O1312" t="s">
        <v>21</v>
      </c>
    </row>
    <row r="1313" spans="1:15" x14ac:dyDescent="0.25">
      <c r="A1313" t="s">
        <v>113</v>
      </c>
      <c r="B1313" t="s">
        <v>114</v>
      </c>
      <c r="C1313" t="s">
        <v>272</v>
      </c>
      <c r="D1313" t="s">
        <v>170</v>
      </c>
      <c r="E1313" t="s">
        <v>19</v>
      </c>
      <c r="F1313" t="s">
        <v>20</v>
      </c>
      <c r="G1313">
        <v>27403</v>
      </c>
      <c r="H1313">
        <v>1010</v>
      </c>
      <c r="I1313">
        <v>450</v>
      </c>
      <c r="J1313">
        <v>92</v>
      </c>
      <c r="K1313">
        <v>2996.82</v>
      </c>
      <c r="L1313">
        <v>30917.69</v>
      </c>
      <c r="M1313">
        <v>64</v>
      </c>
      <c r="N1313">
        <v>10</v>
      </c>
      <c r="O1313" t="s">
        <v>43</v>
      </c>
    </row>
    <row r="1314" spans="1:15" x14ac:dyDescent="0.25">
      <c r="A1314" t="s">
        <v>38</v>
      </c>
      <c r="B1314" t="s">
        <v>39</v>
      </c>
      <c r="C1314" t="s">
        <v>272</v>
      </c>
      <c r="D1314" t="s">
        <v>106</v>
      </c>
      <c r="E1314" t="s">
        <v>42</v>
      </c>
      <c r="F1314" t="s">
        <v>32</v>
      </c>
      <c r="G1314">
        <v>34419</v>
      </c>
      <c r="H1314">
        <v>1287</v>
      </c>
      <c r="I1314">
        <v>539</v>
      </c>
      <c r="J1314">
        <v>96</v>
      </c>
      <c r="K1314">
        <v>4488.21</v>
      </c>
      <c r="L1314">
        <v>22506.01</v>
      </c>
      <c r="M1314">
        <v>48</v>
      </c>
      <c r="N1314">
        <v>8</v>
      </c>
      <c r="O1314" t="s">
        <v>43</v>
      </c>
    </row>
    <row r="1315" spans="1:15" x14ac:dyDescent="0.25">
      <c r="A1315" t="s">
        <v>15</v>
      </c>
      <c r="B1315" t="s">
        <v>16</v>
      </c>
      <c r="C1315" t="s">
        <v>272</v>
      </c>
      <c r="D1315" t="s">
        <v>25</v>
      </c>
      <c r="E1315" t="s">
        <v>19</v>
      </c>
      <c r="F1315" t="s">
        <v>26</v>
      </c>
      <c r="G1315">
        <v>8468</v>
      </c>
      <c r="H1315">
        <v>201</v>
      </c>
      <c r="I1315">
        <v>83</v>
      </c>
      <c r="J1315">
        <v>24</v>
      </c>
      <c r="K1315">
        <v>1479.69</v>
      </c>
      <c r="L1315">
        <v>15844.06</v>
      </c>
      <c r="M1315">
        <v>10</v>
      </c>
      <c r="N1315">
        <v>17</v>
      </c>
      <c r="O1315" t="s">
        <v>23</v>
      </c>
    </row>
    <row r="1316" spans="1:15" x14ac:dyDescent="0.25">
      <c r="A1316" t="s">
        <v>27</v>
      </c>
      <c r="B1316" t="s">
        <v>28</v>
      </c>
      <c r="C1316" t="s">
        <v>272</v>
      </c>
      <c r="D1316" t="s">
        <v>89</v>
      </c>
      <c r="E1316" t="s">
        <v>31</v>
      </c>
      <c r="F1316" t="s">
        <v>20</v>
      </c>
      <c r="G1316">
        <v>21550</v>
      </c>
      <c r="H1316">
        <v>1683</v>
      </c>
      <c r="I1316">
        <v>637</v>
      </c>
      <c r="J1316">
        <v>181</v>
      </c>
      <c r="K1316">
        <v>853.34</v>
      </c>
      <c r="L1316">
        <v>55728.21</v>
      </c>
      <c r="M1316">
        <v>119</v>
      </c>
      <c r="N1316">
        <v>13</v>
      </c>
      <c r="O1316" t="s">
        <v>23</v>
      </c>
    </row>
    <row r="1317" spans="1:15" x14ac:dyDescent="0.25">
      <c r="A1317" t="s">
        <v>76</v>
      </c>
      <c r="B1317" t="s">
        <v>77</v>
      </c>
      <c r="C1317" t="s">
        <v>272</v>
      </c>
      <c r="D1317" t="s">
        <v>82</v>
      </c>
      <c r="E1317" t="s">
        <v>42</v>
      </c>
      <c r="F1317" t="s">
        <v>32</v>
      </c>
      <c r="G1317">
        <v>84482</v>
      </c>
      <c r="H1317">
        <v>1626</v>
      </c>
      <c r="I1317">
        <v>832</v>
      </c>
      <c r="J1317">
        <v>113</v>
      </c>
      <c r="K1317">
        <v>2649.13</v>
      </c>
      <c r="L1317">
        <v>27172.44</v>
      </c>
      <c r="M1317">
        <v>68</v>
      </c>
      <c r="N1317">
        <v>28</v>
      </c>
      <c r="O1317" t="s">
        <v>43</v>
      </c>
    </row>
    <row r="1318" spans="1:15" x14ac:dyDescent="0.25">
      <c r="A1318" t="s">
        <v>65</v>
      </c>
      <c r="B1318" t="s">
        <v>66</v>
      </c>
      <c r="C1318" t="s">
        <v>481</v>
      </c>
      <c r="D1318" t="s">
        <v>68</v>
      </c>
      <c r="E1318" t="s">
        <v>37</v>
      </c>
      <c r="F1318" t="s">
        <v>55</v>
      </c>
      <c r="G1318">
        <v>18004</v>
      </c>
      <c r="H1318">
        <v>2010</v>
      </c>
      <c r="I1318">
        <v>811</v>
      </c>
      <c r="J1318">
        <v>280</v>
      </c>
      <c r="K1318">
        <v>1544.93</v>
      </c>
      <c r="L1318">
        <v>88856.12</v>
      </c>
      <c r="M1318">
        <v>239</v>
      </c>
      <c r="N1318">
        <v>20</v>
      </c>
      <c r="O1318" t="s">
        <v>43</v>
      </c>
    </row>
    <row r="1319" spans="1:15" x14ac:dyDescent="0.25">
      <c r="A1319" t="s">
        <v>72</v>
      </c>
      <c r="B1319" t="s">
        <v>73</v>
      </c>
      <c r="C1319" t="s">
        <v>481</v>
      </c>
      <c r="D1319" t="s">
        <v>70</v>
      </c>
      <c r="E1319" t="s">
        <v>31</v>
      </c>
      <c r="F1319" t="s">
        <v>26</v>
      </c>
      <c r="G1319">
        <v>41253</v>
      </c>
      <c r="H1319">
        <v>1583</v>
      </c>
      <c r="I1319">
        <v>764</v>
      </c>
      <c r="J1319">
        <v>120</v>
      </c>
      <c r="K1319">
        <v>3569.27</v>
      </c>
      <c r="L1319">
        <v>30600.62</v>
      </c>
      <c r="M1319">
        <v>85</v>
      </c>
      <c r="N1319">
        <v>13</v>
      </c>
      <c r="O1319" t="s">
        <v>21</v>
      </c>
    </row>
    <row r="1320" spans="1:15" x14ac:dyDescent="0.25">
      <c r="A1320" t="s">
        <v>113</v>
      </c>
      <c r="B1320" t="s">
        <v>114</v>
      </c>
      <c r="C1320" t="s">
        <v>481</v>
      </c>
      <c r="D1320" t="s">
        <v>170</v>
      </c>
      <c r="E1320" t="s">
        <v>19</v>
      </c>
      <c r="F1320" t="s">
        <v>55</v>
      </c>
      <c r="G1320">
        <v>28960</v>
      </c>
      <c r="H1320">
        <v>1136</v>
      </c>
      <c r="I1320">
        <v>610</v>
      </c>
      <c r="J1320">
        <v>124</v>
      </c>
      <c r="K1320">
        <v>4018.63</v>
      </c>
      <c r="L1320">
        <v>30768.43</v>
      </c>
      <c r="M1320">
        <v>89</v>
      </c>
      <c r="N1320">
        <v>26</v>
      </c>
      <c r="O1320" t="s">
        <v>23</v>
      </c>
    </row>
    <row r="1321" spans="1:15" x14ac:dyDescent="0.25">
      <c r="A1321" t="s">
        <v>38</v>
      </c>
      <c r="B1321" t="s">
        <v>39</v>
      </c>
      <c r="C1321" t="s">
        <v>481</v>
      </c>
      <c r="D1321" t="s">
        <v>106</v>
      </c>
      <c r="E1321" t="s">
        <v>42</v>
      </c>
      <c r="F1321" t="s">
        <v>51</v>
      </c>
      <c r="G1321">
        <v>37939</v>
      </c>
      <c r="H1321">
        <v>1156</v>
      </c>
      <c r="I1321">
        <v>479</v>
      </c>
      <c r="J1321">
        <v>86</v>
      </c>
      <c r="K1321">
        <v>3585.23</v>
      </c>
      <c r="L1321">
        <v>19518.919999999998</v>
      </c>
      <c r="M1321">
        <v>54</v>
      </c>
      <c r="N1321">
        <v>27</v>
      </c>
      <c r="O1321" t="s">
        <v>43</v>
      </c>
    </row>
    <row r="1322" spans="1:15" x14ac:dyDescent="0.25">
      <c r="A1322" t="s">
        <v>76</v>
      </c>
      <c r="B1322" t="s">
        <v>77</v>
      </c>
      <c r="C1322" t="s">
        <v>481</v>
      </c>
      <c r="D1322" t="s">
        <v>82</v>
      </c>
      <c r="E1322" t="s">
        <v>42</v>
      </c>
      <c r="F1322" t="s">
        <v>51</v>
      </c>
      <c r="G1322">
        <v>79141</v>
      </c>
      <c r="H1322">
        <v>839</v>
      </c>
      <c r="I1322">
        <v>419</v>
      </c>
      <c r="J1322">
        <v>47</v>
      </c>
      <c r="K1322">
        <v>1604.49</v>
      </c>
      <c r="L1322">
        <v>8336.7999999999993</v>
      </c>
      <c r="M1322">
        <v>25</v>
      </c>
      <c r="N1322">
        <v>21</v>
      </c>
      <c r="O1322" t="s">
        <v>23</v>
      </c>
    </row>
    <row r="1323" spans="1:15" x14ac:dyDescent="0.25">
      <c r="A1323" t="s">
        <v>92</v>
      </c>
      <c r="B1323" t="s">
        <v>93</v>
      </c>
      <c r="C1323" t="s">
        <v>628</v>
      </c>
      <c r="D1323" t="s">
        <v>95</v>
      </c>
      <c r="E1323" t="s">
        <v>31</v>
      </c>
      <c r="F1323" t="s">
        <v>26</v>
      </c>
      <c r="G1323">
        <v>46580</v>
      </c>
      <c r="H1323">
        <v>319</v>
      </c>
      <c r="I1323">
        <v>121</v>
      </c>
      <c r="J1323">
        <v>9</v>
      </c>
      <c r="K1323">
        <v>933.25</v>
      </c>
      <c r="L1323">
        <v>1496.28</v>
      </c>
      <c r="M1323">
        <v>4</v>
      </c>
      <c r="N1323">
        <v>30</v>
      </c>
      <c r="O1323" t="s">
        <v>43</v>
      </c>
    </row>
    <row r="1324" spans="1:15" x14ac:dyDescent="0.25">
      <c r="A1324" t="s">
        <v>47</v>
      </c>
      <c r="B1324" t="s">
        <v>48</v>
      </c>
      <c r="C1324" t="s">
        <v>628</v>
      </c>
      <c r="D1324" t="s">
        <v>106</v>
      </c>
      <c r="E1324" t="s">
        <v>37</v>
      </c>
      <c r="F1324" t="s">
        <v>55</v>
      </c>
      <c r="G1324">
        <v>37465</v>
      </c>
      <c r="H1324">
        <v>1758</v>
      </c>
      <c r="I1324">
        <v>905</v>
      </c>
      <c r="J1324">
        <v>148</v>
      </c>
      <c r="K1324">
        <v>6070.42</v>
      </c>
      <c r="L1324">
        <v>28594.29</v>
      </c>
      <c r="M1324">
        <v>92</v>
      </c>
      <c r="N1324">
        <v>29</v>
      </c>
      <c r="O1324" t="s">
        <v>21</v>
      </c>
    </row>
    <row r="1325" spans="1:15" x14ac:dyDescent="0.25">
      <c r="A1325" t="s">
        <v>44</v>
      </c>
      <c r="B1325" t="s">
        <v>45</v>
      </c>
      <c r="C1325" t="s">
        <v>628</v>
      </c>
      <c r="D1325" t="s">
        <v>25</v>
      </c>
      <c r="E1325" t="s">
        <v>19</v>
      </c>
      <c r="F1325" t="s">
        <v>20</v>
      </c>
      <c r="G1325">
        <v>13623</v>
      </c>
      <c r="H1325">
        <v>413</v>
      </c>
      <c r="I1325">
        <v>195</v>
      </c>
      <c r="J1325">
        <v>42</v>
      </c>
      <c r="K1325">
        <v>2809.62</v>
      </c>
      <c r="L1325">
        <v>29779.88</v>
      </c>
      <c r="M1325">
        <v>23</v>
      </c>
      <c r="N1325">
        <v>27</v>
      </c>
      <c r="O1325" t="s">
        <v>23</v>
      </c>
    </row>
    <row r="1326" spans="1:15" x14ac:dyDescent="0.25">
      <c r="A1326" t="s">
        <v>129</v>
      </c>
      <c r="B1326" t="s">
        <v>130</v>
      </c>
      <c r="C1326" t="s">
        <v>628</v>
      </c>
      <c r="D1326" t="s">
        <v>82</v>
      </c>
      <c r="E1326" t="s">
        <v>31</v>
      </c>
      <c r="F1326" t="s">
        <v>55</v>
      </c>
      <c r="G1326">
        <v>54086</v>
      </c>
      <c r="H1326">
        <v>1046</v>
      </c>
      <c r="I1326">
        <v>337</v>
      </c>
      <c r="J1326">
        <v>64</v>
      </c>
      <c r="K1326">
        <v>2026.71</v>
      </c>
      <c r="L1326">
        <v>10833.91</v>
      </c>
      <c r="M1326">
        <v>37</v>
      </c>
      <c r="N1326">
        <v>28</v>
      </c>
      <c r="O1326" t="s">
        <v>23</v>
      </c>
    </row>
    <row r="1327" spans="1:15" x14ac:dyDescent="0.25">
      <c r="A1327" t="s">
        <v>92</v>
      </c>
      <c r="B1327" t="s">
        <v>93</v>
      </c>
      <c r="C1327" t="s">
        <v>373</v>
      </c>
      <c r="D1327" t="s">
        <v>95</v>
      </c>
      <c r="E1327" t="s">
        <v>31</v>
      </c>
      <c r="F1327" t="s">
        <v>26</v>
      </c>
      <c r="G1327">
        <v>40947</v>
      </c>
      <c r="H1327">
        <v>497</v>
      </c>
      <c r="I1327">
        <v>141</v>
      </c>
      <c r="J1327">
        <v>19</v>
      </c>
      <c r="K1327">
        <v>960.88</v>
      </c>
      <c r="L1327">
        <v>3368.35</v>
      </c>
      <c r="M1327">
        <v>8</v>
      </c>
      <c r="N1327">
        <v>29</v>
      </c>
      <c r="O1327" t="s">
        <v>43</v>
      </c>
    </row>
    <row r="1328" spans="1:15" x14ac:dyDescent="0.25">
      <c r="A1328" t="s">
        <v>92</v>
      </c>
      <c r="B1328" t="s">
        <v>93</v>
      </c>
      <c r="C1328" t="s">
        <v>373</v>
      </c>
      <c r="D1328" t="s">
        <v>95</v>
      </c>
      <c r="E1328" t="s">
        <v>31</v>
      </c>
      <c r="F1328" t="s">
        <v>55</v>
      </c>
      <c r="G1328">
        <v>31412</v>
      </c>
      <c r="H1328">
        <v>180</v>
      </c>
      <c r="I1328">
        <v>61</v>
      </c>
      <c r="J1328">
        <v>3</v>
      </c>
      <c r="K1328">
        <v>504.15</v>
      </c>
      <c r="L1328">
        <v>369.65</v>
      </c>
      <c r="M1328">
        <v>1</v>
      </c>
      <c r="N1328">
        <v>12</v>
      </c>
      <c r="O1328" t="s">
        <v>43</v>
      </c>
    </row>
    <row r="1329" spans="1:15" x14ac:dyDescent="0.25">
      <c r="A1329" t="s">
        <v>65</v>
      </c>
      <c r="B1329" t="s">
        <v>66</v>
      </c>
      <c r="C1329" t="s">
        <v>373</v>
      </c>
      <c r="D1329" t="s">
        <v>68</v>
      </c>
      <c r="E1329" t="s">
        <v>37</v>
      </c>
      <c r="F1329" t="s">
        <v>55</v>
      </c>
      <c r="G1329">
        <v>12195</v>
      </c>
      <c r="H1329">
        <v>1146</v>
      </c>
      <c r="I1329">
        <v>524</v>
      </c>
      <c r="J1329">
        <v>198</v>
      </c>
      <c r="K1329">
        <v>724.44</v>
      </c>
      <c r="L1329">
        <v>64540.28</v>
      </c>
      <c r="M1329">
        <v>168</v>
      </c>
      <c r="N1329">
        <v>16</v>
      </c>
      <c r="O1329" t="s">
        <v>21</v>
      </c>
    </row>
    <row r="1330" spans="1:15" x14ac:dyDescent="0.25">
      <c r="A1330" t="s">
        <v>38</v>
      </c>
      <c r="B1330" t="s">
        <v>39</v>
      </c>
      <c r="C1330" t="s">
        <v>373</v>
      </c>
      <c r="D1330" t="s">
        <v>106</v>
      </c>
      <c r="E1330" t="s">
        <v>42</v>
      </c>
      <c r="F1330" t="s">
        <v>26</v>
      </c>
      <c r="G1330">
        <v>39826</v>
      </c>
      <c r="H1330">
        <v>1789</v>
      </c>
      <c r="I1330">
        <v>461</v>
      </c>
      <c r="J1330">
        <v>120</v>
      </c>
      <c r="K1330">
        <v>4844.6000000000004</v>
      </c>
      <c r="L1330">
        <v>27238.52</v>
      </c>
      <c r="M1330">
        <v>83</v>
      </c>
      <c r="N1330">
        <v>28</v>
      </c>
      <c r="O1330" t="s">
        <v>43</v>
      </c>
    </row>
    <row r="1331" spans="1:15" x14ac:dyDescent="0.25">
      <c r="A1331" t="s">
        <v>15</v>
      </c>
      <c r="B1331" t="s">
        <v>16</v>
      </c>
      <c r="C1331" t="s">
        <v>373</v>
      </c>
      <c r="D1331" t="s">
        <v>25</v>
      </c>
      <c r="E1331" t="s">
        <v>19</v>
      </c>
      <c r="F1331" t="s">
        <v>32</v>
      </c>
      <c r="G1331">
        <v>15057</v>
      </c>
      <c r="H1331">
        <v>455</v>
      </c>
      <c r="I1331">
        <v>215</v>
      </c>
      <c r="J1331">
        <v>54</v>
      </c>
      <c r="K1331">
        <v>3026.51</v>
      </c>
      <c r="L1331">
        <v>28501.59</v>
      </c>
      <c r="M1331">
        <v>22</v>
      </c>
      <c r="N1331">
        <v>19</v>
      </c>
      <c r="O1331" t="s">
        <v>21</v>
      </c>
    </row>
    <row r="1332" spans="1:15" x14ac:dyDescent="0.25">
      <c r="A1332" t="s">
        <v>15</v>
      </c>
      <c r="B1332" t="s">
        <v>16</v>
      </c>
      <c r="C1332" t="s">
        <v>373</v>
      </c>
      <c r="D1332" t="s">
        <v>25</v>
      </c>
      <c r="E1332" t="s">
        <v>19</v>
      </c>
      <c r="F1332" t="s">
        <v>32</v>
      </c>
      <c r="G1332">
        <v>19111</v>
      </c>
      <c r="H1332">
        <v>353</v>
      </c>
      <c r="I1332">
        <v>173</v>
      </c>
      <c r="J1332">
        <v>39</v>
      </c>
      <c r="K1332">
        <v>2789.07</v>
      </c>
      <c r="L1332">
        <v>23403.07</v>
      </c>
      <c r="M1332">
        <v>23</v>
      </c>
      <c r="N1332">
        <v>22</v>
      </c>
      <c r="O1332" t="s">
        <v>43</v>
      </c>
    </row>
    <row r="1333" spans="1:15" x14ac:dyDescent="0.25">
      <c r="A1333" t="s">
        <v>27</v>
      </c>
      <c r="B1333" t="s">
        <v>28</v>
      </c>
      <c r="C1333" t="s">
        <v>373</v>
      </c>
      <c r="D1333" t="s">
        <v>89</v>
      </c>
      <c r="E1333" t="s">
        <v>31</v>
      </c>
      <c r="F1333" t="s">
        <v>55</v>
      </c>
      <c r="G1333">
        <v>56897</v>
      </c>
      <c r="H1333">
        <v>2629</v>
      </c>
      <c r="I1333">
        <v>1281</v>
      </c>
      <c r="J1333">
        <v>263</v>
      </c>
      <c r="K1333">
        <v>1495.34</v>
      </c>
      <c r="L1333">
        <v>89192.59</v>
      </c>
      <c r="M1333">
        <v>210</v>
      </c>
      <c r="N1333">
        <v>27</v>
      </c>
      <c r="O1333" t="s">
        <v>23</v>
      </c>
    </row>
    <row r="1334" spans="1:15" x14ac:dyDescent="0.25">
      <c r="A1334" t="s">
        <v>92</v>
      </c>
      <c r="B1334" t="s">
        <v>93</v>
      </c>
      <c r="C1334" t="s">
        <v>414</v>
      </c>
      <c r="D1334" t="s">
        <v>95</v>
      </c>
      <c r="E1334" t="s">
        <v>31</v>
      </c>
      <c r="F1334" t="s">
        <v>51</v>
      </c>
      <c r="G1334">
        <v>92373</v>
      </c>
      <c r="H1334">
        <v>1507</v>
      </c>
      <c r="I1334">
        <v>786</v>
      </c>
      <c r="J1334">
        <v>23</v>
      </c>
      <c r="K1334">
        <v>4715.5</v>
      </c>
      <c r="L1334">
        <v>3158.18</v>
      </c>
      <c r="M1334">
        <v>12</v>
      </c>
      <c r="N1334">
        <v>25</v>
      </c>
      <c r="O1334" t="s">
        <v>43</v>
      </c>
    </row>
    <row r="1335" spans="1:15" x14ac:dyDescent="0.25">
      <c r="A1335" t="s">
        <v>98</v>
      </c>
      <c r="B1335" t="s">
        <v>99</v>
      </c>
      <c r="C1335" t="s">
        <v>414</v>
      </c>
      <c r="D1335" t="s">
        <v>68</v>
      </c>
      <c r="E1335" t="s">
        <v>42</v>
      </c>
      <c r="F1335" t="s">
        <v>55</v>
      </c>
      <c r="G1335">
        <v>18536</v>
      </c>
      <c r="H1335">
        <v>2649</v>
      </c>
      <c r="I1335">
        <v>744</v>
      </c>
      <c r="J1335">
        <v>420</v>
      </c>
      <c r="K1335">
        <v>1538.59</v>
      </c>
      <c r="L1335">
        <v>129496.22</v>
      </c>
      <c r="M1335">
        <v>338</v>
      </c>
      <c r="N1335">
        <v>25</v>
      </c>
      <c r="O1335" t="s">
        <v>21</v>
      </c>
    </row>
    <row r="1336" spans="1:15" x14ac:dyDescent="0.25">
      <c r="A1336" t="s">
        <v>98</v>
      </c>
      <c r="B1336" t="s">
        <v>99</v>
      </c>
      <c r="C1336" t="s">
        <v>414</v>
      </c>
      <c r="D1336" t="s">
        <v>68</v>
      </c>
      <c r="E1336" t="s">
        <v>42</v>
      </c>
      <c r="F1336" t="s">
        <v>26</v>
      </c>
      <c r="G1336">
        <v>8071</v>
      </c>
      <c r="H1336">
        <v>1133</v>
      </c>
      <c r="I1336">
        <v>450</v>
      </c>
      <c r="J1336">
        <v>176</v>
      </c>
      <c r="K1336">
        <v>665.45</v>
      </c>
      <c r="L1336">
        <v>62076.87</v>
      </c>
      <c r="M1336">
        <v>147</v>
      </c>
      <c r="N1336">
        <v>27</v>
      </c>
      <c r="O1336" t="s">
        <v>21</v>
      </c>
    </row>
    <row r="1337" spans="1:15" x14ac:dyDescent="0.25">
      <c r="A1337" t="s">
        <v>65</v>
      </c>
      <c r="B1337" t="s">
        <v>66</v>
      </c>
      <c r="C1337" t="s">
        <v>414</v>
      </c>
      <c r="D1337" t="s">
        <v>68</v>
      </c>
      <c r="E1337" t="s">
        <v>37</v>
      </c>
      <c r="F1337" t="s">
        <v>26</v>
      </c>
      <c r="G1337">
        <v>8237</v>
      </c>
      <c r="H1337">
        <v>1159</v>
      </c>
      <c r="I1337">
        <v>503</v>
      </c>
      <c r="J1337">
        <v>210</v>
      </c>
      <c r="K1337">
        <v>856.29</v>
      </c>
      <c r="L1337">
        <v>60114.09</v>
      </c>
      <c r="M1337">
        <v>168</v>
      </c>
      <c r="N1337">
        <v>29</v>
      </c>
      <c r="O1337" t="s">
        <v>43</v>
      </c>
    </row>
    <row r="1338" spans="1:15" x14ac:dyDescent="0.25">
      <c r="A1338" t="s">
        <v>72</v>
      </c>
      <c r="B1338" t="s">
        <v>73</v>
      </c>
      <c r="C1338" t="s">
        <v>414</v>
      </c>
      <c r="D1338" t="s">
        <v>70</v>
      </c>
      <c r="E1338" t="s">
        <v>31</v>
      </c>
      <c r="F1338" t="s">
        <v>55</v>
      </c>
      <c r="G1338">
        <v>44175</v>
      </c>
      <c r="H1338">
        <v>1857</v>
      </c>
      <c r="I1338">
        <v>863</v>
      </c>
      <c r="J1338">
        <v>176</v>
      </c>
      <c r="K1338">
        <v>2955.92</v>
      </c>
      <c r="L1338">
        <v>34640.15</v>
      </c>
      <c r="M1338">
        <v>97</v>
      </c>
      <c r="N1338">
        <v>29</v>
      </c>
      <c r="O1338" t="s">
        <v>23</v>
      </c>
    </row>
    <row r="1339" spans="1:15" x14ac:dyDescent="0.25">
      <c r="A1339" t="s">
        <v>15</v>
      </c>
      <c r="B1339" t="s">
        <v>16</v>
      </c>
      <c r="C1339" t="s">
        <v>414</v>
      </c>
      <c r="D1339" t="s">
        <v>25</v>
      </c>
      <c r="E1339" t="s">
        <v>19</v>
      </c>
      <c r="F1339" t="s">
        <v>32</v>
      </c>
      <c r="G1339">
        <v>12565</v>
      </c>
      <c r="H1339">
        <v>303</v>
      </c>
      <c r="I1339">
        <v>155</v>
      </c>
      <c r="J1339">
        <v>23</v>
      </c>
      <c r="K1339">
        <v>2951.51</v>
      </c>
      <c r="L1339">
        <v>12013.22</v>
      </c>
      <c r="M1339">
        <v>13</v>
      </c>
      <c r="N1339">
        <v>18</v>
      </c>
      <c r="O1339" t="s">
        <v>23</v>
      </c>
    </row>
    <row r="1340" spans="1:15" x14ac:dyDescent="0.25">
      <c r="A1340" t="s">
        <v>15</v>
      </c>
      <c r="B1340" t="s">
        <v>16</v>
      </c>
      <c r="C1340" t="s">
        <v>414</v>
      </c>
      <c r="D1340" t="s">
        <v>25</v>
      </c>
      <c r="E1340" t="s">
        <v>19</v>
      </c>
      <c r="F1340" t="s">
        <v>26</v>
      </c>
      <c r="G1340">
        <v>5092</v>
      </c>
      <c r="H1340">
        <v>104</v>
      </c>
      <c r="I1340">
        <v>29</v>
      </c>
      <c r="J1340">
        <v>13</v>
      </c>
      <c r="K1340">
        <v>1135.69</v>
      </c>
      <c r="L1340">
        <v>7956.84</v>
      </c>
      <c r="M1340">
        <v>7</v>
      </c>
      <c r="N1340">
        <v>26</v>
      </c>
      <c r="O1340" t="s">
        <v>23</v>
      </c>
    </row>
    <row r="1341" spans="1:15" x14ac:dyDescent="0.25">
      <c r="A1341" t="s">
        <v>15</v>
      </c>
      <c r="B1341" t="s">
        <v>16</v>
      </c>
      <c r="C1341" t="s">
        <v>414</v>
      </c>
      <c r="D1341" t="s">
        <v>25</v>
      </c>
      <c r="E1341" t="s">
        <v>19</v>
      </c>
      <c r="F1341" t="s">
        <v>51</v>
      </c>
      <c r="G1341">
        <v>10109</v>
      </c>
      <c r="H1341">
        <v>353</v>
      </c>
      <c r="I1341">
        <v>148</v>
      </c>
      <c r="J1341">
        <v>28</v>
      </c>
      <c r="K1341">
        <v>2487.8200000000002</v>
      </c>
      <c r="L1341">
        <v>16173.92</v>
      </c>
      <c r="M1341">
        <v>16</v>
      </c>
      <c r="N1341">
        <v>15</v>
      </c>
      <c r="O1341" t="s">
        <v>21</v>
      </c>
    </row>
    <row r="1342" spans="1:15" x14ac:dyDescent="0.25">
      <c r="A1342" t="s">
        <v>52</v>
      </c>
      <c r="B1342" t="s">
        <v>53</v>
      </c>
      <c r="C1342" t="s">
        <v>414</v>
      </c>
      <c r="D1342" t="s">
        <v>89</v>
      </c>
      <c r="E1342" t="s">
        <v>37</v>
      </c>
      <c r="F1342" t="s">
        <v>26</v>
      </c>
      <c r="G1342">
        <v>40376</v>
      </c>
      <c r="H1342">
        <v>2375</v>
      </c>
      <c r="I1342">
        <v>1089</v>
      </c>
      <c r="J1342">
        <v>282</v>
      </c>
      <c r="K1342">
        <v>669.98</v>
      </c>
      <c r="L1342">
        <v>85106.36</v>
      </c>
      <c r="M1342">
        <v>229</v>
      </c>
      <c r="N1342">
        <v>8</v>
      </c>
      <c r="O1342" t="s">
        <v>21</v>
      </c>
    </row>
    <row r="1343" spans="1:15" x14ac:dyDescent="0.25">
      <c r="A1343" t="s">
        <v>92</v>
      </c>
      <c r="B1343" t="s">
        <v>93</v>
      </c>
      <c r="C1343" t="s">
        <v>279</v>
      </c>
      <c r="D1343" t="s">
        <v>95</v>
      </c>
      <c r="E1343" t="s">
        <v>31</v>
      </c>
      <c r="F1343" t="s">
        <v>55</v>
      </c>
      <c r="G1343">
        <v>52094</v>
      </c>
      <c r="H1343">
        <v>573</v>
      </c>
      <c r="I1343">
        <v>292</v>
      </c>
      <c r="J1343">
        <v>8</v>
      </c>
      <c r="K1343">
        <v>2134.4</v>
      </c>
      <c r="L1343">
        <v>900.69</v>
      </c>
      <c r="M1343">
        <v>3</v>
      </c>
      <c r="N1343">
        <v>12</v>
      </c>
      <c r="O1343" t="s">
        <v>21</v>
      </c>
    </row>
    <row r="1344" spans="1:15" x14ac:dyDescent="0.25">
      <c r="A1344" t="s">
        <v>60</v>
      </c>
      <c r="B1344" t="s">
        <v>61</v>
      </c>
      <c r="C1344" t="s">
        <v>279</v>
      </c>
      <c r="D1344" t="s">
        <v>70</v>
      </c>
      <c r="E1344" t="s">
        <v>64</v>
      </c>
      <c r="F1344" t="s">
        <v>51</v>
      </c>
      <c r="G1344">
        <v>22248</v>
      </c>
      <c r="H1344">
        <v>765</v>
      </c>
      <c r="I1344">
        <v>387</v>
      </c>
      <c r="J1344">
        <v>69</v>
      </c>
      <c r="K1344">
        <v>1596.38</v>
      </c>
      <c r="L1344">
        <v>13904.41</v>
      </c>
      <c r="M1344">
        <v>40</v>
      </c>
      <c r="N1344">
        <v>23</v>
      </c>
      <c r="O1344" t="s">
        <v>43</v>
      </c>
    </row>
    <row r="1345" spans="1:15" x14ac:dyDescent="0.25">
      <c r="A1345" t="s">
        <v>33</v>
      </c>
      <c r="B1345" t="s">
        <v>34</v>
      </c>
      <c r="C1345" t="s">
        <v>279</v>
      </c>
      <c r="D1345" t="s">
        <v>170</v>
      </c>
      <c r="E1345" t="s">
        <v>37</v>
      </c>
      <c r="F1345" t="s">
        <v>32</v>
      </c>
      <c r="G1345">
        <v>31574</v>
      </c>
      <c r="H1345">
        <v>1795</v>
      </c>
      <c r="I1345">
        <v>895</v>
      </c>
      <c r="J1345">
        <v>187</v>
      </c>
      <c r="K1345">
        <v>4828.49</v>
      </c>
      <c r="L1345">
        <v>44609.07</v>
      </c>
      <c r="M1345">
        <v>156</v>
      </c>
      <c r="N1345">
        <v>18</v>
      </c>
      <c r="O1345" t="s">
        <v>21</v>
      </c>
    </row>
    <row r="1346" spans="1:15" x14ac:dyDescent="0.25">
      <c r="A1346" t="s">
        <v>47</v>
      </c>
      <c r="B1346" t="s">
        <v>48</v>
      </c>
      <c r="C1346" t="s">
        <v>279</v>
      </c>
      <c r="D1346" t="s">
        <v>106</v>
      </c>
      <c r="E1346" t="s">
        <v>37</v>
      </c>
      <c r="F1346" t="s">
        <v>51</v>
      </c>
      <c r="G1346">
        <v>40685</v>
      </c>
      <c r="H1346">
        <v>1250</v>
      </c>
      <c r="I1346">
        <v>410</v>
      </c>
      <c r="J1346">
        <v>88</v>
      </c>
      <c r="K1346">
        <v>3650.88</v>
      </c>
      <c r="L1346">
        <v>15502.79</v>
      </c>
      <c r="M1346">
        <v>55</v>
      </c>
      <c r="N1346">
        <v>21</v>
      </c>
      <c r="O1346" t="s">
        <v>21</v>
      </c>
    </row>
    <row r="1347" spans="1:15" x14ac:dyDescent="0.25">
      <c r="A1347" t="s">
        <v>92</v>
      </c>
      <c r="B1347" t="s">
        <v>93</v>
      </c>
      <c r="C1347" t="s">
        <v>303</v>
      </c>
      <c r="D1347" t="s">
        <v>95</v>
      </c>
      <c r="E1347" t="s">
        <v>31</v>
      </c>
      <c r="F1347" t="s">
        <v>32</v>
      </c>
      <c r="G1347">
        <v>89924</v>
      </c>
      <c r="H1347">
        <v>541</v>
      </c>
      <c r="I1347">
        <v>265</v>
      </c>
      <c r="J1347">
        <v>18</v>
      </c>
      <c r="K1347">
        <v>1972.25</v>
      </c>
      <c r="L1347">
        <v>2797.62</v>
      </c>
      <c r="M1347">
        <v>6</v>
      </c>
      <c r="N1347">
        <v>29</v>
      </c>
      <c r="O1347" t="s">
        <v>43</v>
      </c>
    </row>
    <row r="1348" spans="1:15" x14ac:dyDescent="0.25">
      <c r="A1348" t="s">
        <v>92</v>
      </c>
      <c r="B1348" t="s">
        <v>93</v>
      </c>
      <c r="C1348" t="s">
        <v>303</v>
      </c>
      <c r="D1348" t="s">
        <v>95</v>
      </c>
      <c r="E1348" t="s">
        <v>31</v>
      </c>
      <c r="F1348" t="s">
        <v>26</v>
      </c>
      <c r="G1348">
        <v>31453</v>
      </c>
      <c r="H1348">
        <v>410</v>
      </c>
      <c r="I1348">
        <v>185</v>
      </c>
      <c r="J1348">
        <v>11</v>
      </c>
      <c r="K1348">
        <v>1115.71</v>
      </c>
      <c r="L1348">
        <v>1712.43</v>
      </c>
      <c r="M1348">
        <v>4</v>
      </c>
      <c r="N1348">
        <v>8</v>
      </c>
      <c r="O1348" t="s">
        <v>21</v>
      </c>
    </row>
    <row r="1349" spans="1:15" x14ac:dyDescent="0.25">
      <c r="A1349" t="s">
        <v>178</v>
      </c>
      <c r="B1349" t="s">
        <v>179</v>
      </c>
      <c r="C1349" t="s">
        <v>303</v>
      </c>
      <c r="D1349" t="s">
        <v>95</v>
      </c>
      <c r="E1349" t="s">
        <v>64</v>
      </c>
      <c r="F1349" t="s">
        <v>32</v>
      </c>
      <c r="G1349">
        <v>83781</v>
      </c>
      <c r="H1349">
        <v>1007</v>
      </c>
      <c r="I1349">
        <v>275</v>
      </c>
      <c r="J1349">
        <v>21</v>
      </c>
      <c r="K1349">
        <v>3094.72</v>
      </c>
      <c r="L1349">
        <v>3543.12</v>
      </c>
      <c r="M1349">
        <v>8</v>
      </c>
      <c r="N1349">
        <v>17</v>
      </c>
      <c r="O1349" t="s">
        <v>23</v>
      </c>
    </row>
    <row r="1350" spans="1:15" x14ac:dyDescent="0.25">
      <c r="A1350" t="s">
        <v>98</v>
      </c>
      <c r="B1350" t="s">
        <v>99</v>
      </c>
      <c r="C1350" t="s">
        <v>303</v>
      </c>
      <c r="D1350" t="s">
        <v>68</v>
      </c>
      <c r="E1350" t="s">
        <v>42</v>
      </c>
      <c r="F1350" t="s">
        <v>55</v>
      </c>
      <c r="G1350">
        <v>26642</v>
      </c>
      <c r="H1350">
        <v>3280</v>
      </c>
      <c r="I1350">
        <v>1481</v>
      </c>
      <c r="J1350">
        <v>451</v>
      </c>
      <c r="K1350">
        <v>1031.75</v>
      </c>
      <c r="L1350">
        <v>117031.19</v>
      </c>
      <c r="M1350">
        <v>346</v>
      </c>
      <c r="N1350">
        <v>30</v>
      </c>
      <c r="O1350" t="s">
        <v>21</v>
      </c>
    </row>
    <row r="1351" spans="1:15" x14ac:dyDescent="0.25">
      <c r="A1351" t="s">
        <v>65</v>
      </c>
      <c r="B1351" t="s">
        <v>66</v>
      </c>
      <c r="C1351" t="s">
        <v>303</v>
      </c>
      <c r="D1351" t="s">
        <v>68</v>
      </c>
      <c r="E1351" t="s">
        <v>37</v>
      </c>
      <c r="F1351" t="s">
        <v>20</v>
      </c>
      <c r="G1351">
        <v>27135</v>
      </c>
      <c r="H1351">
        <v>2695</v>
      </c>
      <c r="I1351">
        <v>1023</v>
      </c>
      <c r="J1351">
        <v>429</v>
      </c>
      <c r="K1351">
        <v>1935.29</v>
      </c>
      <c r="L1351">
        <v>163002.48000000001</v>
      </c>
      <c r="M1351">
        <v>385</v>
      </c>
      <c r="N1351">
        <v>9</v>
      </c>
      <c r="O1351" t="s">
        <v>21</v>
      </c>
    </row>
    <row r="1352" spans="1:15" x14ac:dyDescent="0.25">
      <c r="A1352" t="s">
        <v>60</v>
      </c>
      <c r="B1352" t="s">
        <v>61</v>
      </c>
      <c r="C1352" t="s">
        <v>303</v>
      </c>
      <c r="D1352" t="s">
        <v>70</v>
      </c>
      <c r="E1352" t="s">
        <v>64</v>
      </c>
      <c r="F1352" t="s">
        <v>26</v>
      </c>
      <c r="G1352">
        <v>38753</v>
      </c>
      <c r="H1352">
        <v>1158</v>
      </c>
      <c r="I1352">
        <v>570</v>
      </c>
      <c r="J1352">
        <v>73</v>
      </c>
      <c r="K1352">
        <v>1843.25</v>
      </c>
      <c r="L1352">
        <v>14771.24</v>
      </c>
      <c r="M1352">
        <v>42</v>
      </c>
      <c r="N1352">
        <v>18</v>
      </c>
      <c r="O1352" t="s">
        <v>23</v>
      </c>
    </row>
    <row r="1353" spans="1:15" x14ac:dyDescent="0.25">
      <c r="A1353" t="s">
        <v>33</v>
      </c>
      <c r="B1353" t="s">
        <v>34</v>
      </c>
      <c r="C1353" t="s">
        <v>303</v>
      </c>
      <c r="D1353" t="s">
        <v>170</v>
      </c>
      <c r="E1353" t="s">
        <v>37</v>
      </c>
      <c r="F1353" t="s">
        <v>32</v>
      </c>
      <c r="G1353">
        <v>26815</v>
      </c>
      <c r="H1353">
        <v>1545</v>
      </c>
      <c r="I1353">
        <v>671</v>
      </c>
      <c r="J1353">
        <v>145</v>
      </c>
      <c r="K1353">
        <v>5198.34</v>
      </c>
      <c r="L1353">
        <v>32196.71</v>
      </c>
      <c r="M1353">
        <v>93</v>
      </c>
      <c r="N1353">
        <v>19</v>
      </c>
      <c r="O1353" t="s">
        <v>23</v>
      </c>
    </row>
    <row r="1354" spans="1:15" x14ac:dyDescent="0.25">
      <c r="A1354" t="s">
        <v>33</v>
      </c>
      <c r="B1354" t="s">
        <v>34</v>
      </c>
      <c r="C1354" t="s">
        <v>303</v>
      </c>
      <c r="D1354" t="s">
        <v>170</v>
      </c>
      <c r="E1354" t="s">
        <v>37</v>
      </c>
      <c r="F1354" t="s">
        <v>26</v>
      </c>
      <c r="G1354">
        <v>13998</v>
      </c>
      <c r="H1354">
        <v>567</v>
      </c>
      <c r="I1354">
        <v>178</v>
      </c>
      <c r="J1354">
        <v>58</v>
      </c>
      <c r="K1354">
        <v>2523.11</v>
      </c>
      <c r="L1354">
        <v>20237.38</v>
      </c>
      <c r="M1354">
        <v>38</v>
      </c>
      <c r="N1354">
        <v>11</v>
      </c>
      <c r="O1354" t="s">
        <v>43</v>
      </c>
    </row>
    <row r="1355" spans="1:15" x14ac:dyDescent="0.25">
      <c r="A1355" t="s">
        <v>47</v>
      </c>
      <c r="B1355" t="s">
        <v>48</v>
      </c>
      <c r="C1355" t="s">
        <v>303</v>
      </c>
      <c r="D1355" t="s">
        <v>106</v>
      </c>
      <c r="E1355" t="s">
        <v>37</v>
      </c>
      <c r="F1355" t="s">
        <v>26</v>
      </c>
      <c r="G1355">
        <v>50261</v>
      </c>
      <c r="H1355">
        <v>2258</v>
      </c>
      <c r="I1355">
        <v>591</v>
      </c>
      <c r="J1355">
        <v>135</v>
      </c>
      <c r="K1355">
        <v>4336.87</v>
      </c>
      <c r="L1355">
        <v>28137.77</v>
      </c>
      <c r="M1355">
        <v>73</v>
      </c>
      <c r="N1355">
        <v>30</v>
      </c>
      <c r="O1355" t="s">
        <v>21</v>
      </c>
    </row>
    <row r="1356" spans="1:15" x14ac:dyDescent="0.25">
      <c r="A1356" t="s">
        <v>15</v>
      </c>
      <c r="B1356" t="s">
        <v>16</v>
      </c>
      <c r="C1356" t="s">
        <v>303</v>
      </c>
      <c r="D1356" t="s">
        <v>25</v>
      </c>
      <c r="E1356" t="s">
        <v>19</v>
      </c>
      <c r="F1356" t="s">
        <v>32</v>
      </c>
      <c r="G1356">
        <v>24840</v>
      </c>
      <c r="H1356">
        <v>506</v>
      </c>
      <c r="I1356">
        <v>177</v>
      </c>
      <c r="J1356">
        <v>36</v>
      </c>
      <c r="K1356">
        <v>3970.33</v>
      </c>
      <c r="L1356">
        <v>23387.17</v>
      </c>
      <c r="M1356">
        <v>19</v>
      </c>
      <c r="N1356">
        <v>13</v>
      </c>
      <c r="O1356" t="s">
        <v>21</v>
      </c>
    </row>
    <row r="1357" spans="1:15" x14ac:dyDescent="0.25">
      <c r="A1357" t="s">
        <v>76</v>
      </c>
      <c r="B1357" t="s">
        <v>77</v>
      </c>
      <c r="C1357" t="s">
        <v>303</v>
      </c>
      <c r="D1357" t="s">
        <v>82</v>
      </c>
      <c r="E1357" t="s">
        <v>42</v>
      </c>
      <c r="F1357" t="s">
        <v>55</v>
      </c>
      <c r="G1357">
        <v>74004</v>
      </c>
      <c r="H1357">
        <v>1008</v>
      </c>
      <c r="I1357">
        <v>283</v>
      </c>
      <c r="J1357">
        <v>51</v>
      </c>
      <c r="K1357">
        <v>2250.79</v>
      </c>
      <c r="L1357">
        <v>9691.25</v>
      </c>
      <c r="M1357">
        <v>30</v>
      </c>
      <c r="N1357">
        <v>21</v>
      </c>
      <c r="O1357" t="s">
        <v>23</v>
      </c>
    </row>
    <row r="1358" spans="1:15" x14ac:dyDescent="0.25">
      <c r="A1358" t="s">
        <v>178</v>
      </c>
      <c r="B1358" t="s">
        <v>179</v>
      </c>
      <c r="C1358" t="s">
        <v>262</v>
      </c>
      <c r="D1358" t="s">
        <v>95</v>
      </c>
      <c r="E1358" t="s">
        <v>64</v>
      </c>
      <c r="F1358" t="s">
        <v>20</v>
      </c>
      <c r="G1358">
        <v>27342</v>
      </c>
      <c r="H1358">
        <v>433</v>
      </c>
      <c r="I1358">
        <v>135</v>
      </c>
      <c r="J1358">
        <v>14</v>
      </c>
      <c r="K1358">
        <v>1038.6300000000001</v>
      </c>
      <c r="L1358">
        <v>1893.36</v>
      </c>
      <c r="M1358">
        <v>6</v>
      </c>
      <c r="N1358">
        <v>20</v>
      </c>
      <c r="O1358" t="s">
        <v>21</v>
      </c>
    </row>
    <row r="1359" spans="1:15" x14ac:dyDescent="0.25">
      <c r="A1359" t="s">
        <v>98</v>
      </c>
      <c r="B1359" t="s">
        <v>99</v>
      </c>
      <c r="C1359" t="s">
        <v>262</v>
      </c>
      <c r="D1359" t="s">
        <v>68</v>
      </c>
      <c r="E1359" t="s">
        <v>42</v>
      </c>
      <c r="F1359" t="s">
        <v>26</v>
      </c>
      <c r="G1359">
        <v>14825</v>
      </c>
      <c r="H1359">
        <v>2049</v>
      </c>
      <c r="I1359">
        <v>1050</v>
      </c>
      <c r="J1359">
        <v>301</v>
      </c>
      <c r="K1359">
        <v>1415.65</v>
      </c>
      <c r="L1359">
        <v>75833.55</v>
      </c>
      <c r="M1359">
        <v>251</v>
      </c>
      <c r="N1359">
        <v>30</v>
      </c>
      <c r="O1359" t="s">
        <v>21</v>
      </c>
    </row>
    <row r="1360" spans="1:15" x14ac:dyDescent="0.25">
      <c r="A1360" t="s">
        <v>65</v>
      </c>
      <c r="B1360" t="s">
        <v>66</v>
      </c>
      <c r="C1360" t="s">
        <v>262</v>
      </c>
      <c r="D1360" t="s">
        <v>68</v>
      </c>
      <c r="E1360" t="s">
        <v>37</v>
      </c>
      <c r="F1360" t="s">
        <v>20</v>
      </c>
      <c r="G1360">
        <v>20689</v>
      </c>
      <c r="H1360">
        <v>2212</v>
      </c>
      <c r="I1360">
        <v>604</v>
      </c>
      <c r="J1360">
        <v>394</v>
      </c>
      <c r="K1360">
        <v>950.37</v>
      </c>
      <c r="L1360">
        <v>97599.31</v>
      </c>
      <c r="M1360">
        <v>310</v>
      </c>
      <c r="N1360">
        <v>27</v>
      </c>
      <c r="O1360" t="s">
        <v>43</v>
      </c>
    </row>
    <row r="1361" spans="1:15" x14ac:dyDescent="0.25">
      <c r="A1361" t="s">
        <v>33</v>
      </c>
      <c r="B1361" t="s">
        <v>34</v>
      </c>
      <c r="C1361" t="s">
        <v>262</v>
      </c>
      <c r="D1361" t="s">
        <v>170</v>
      </c>
      <c r="E1361" t="s">
        <v>37</v>
      </c>
      <c r="F1361" t="s">
        <v>32</v>
      </c>
      <c r="G1361">
        <v>46469</v>
      </c>
      <c r="H1361">
        <v>2727</v>
      </c>
      <c r="I1361">
        <v>821</v>
      </c>
      <c r="J1361">
        <v>271</v>
      </c>
      <c r="K1361">
        <v>9779.19</v>
      </c>
      <c r="L1361">
        <v>79545.86</v>
      </c>
      <c r="M1361">
        <v>175</v>
      </c>
      <c r="N1361">
        <v>25</v>
      </c>
      <c r="O1361" t="s">
        <v>43</v>
      </c>
    </row>
    <row r="1362" spans="1:15" x14ac:dyDescent="0.25">
      <c r="A1362" t="s">
        <v>38</v>
      </c>
      <c r="B1362" t="s">
        <v>39</v>
      </c>
      <c r="C1362" t="s">
        <v>262</v>
      </c>
      <c r="D1362" t="s">
        <v>106</v>
      </c>
      <c r="E1362" t="s">
        <v>42</v>
      </c>
      <c r="F1362" t="s">
        <v>51</v>
      </c>
      <c r="G1362">
        <v>22697</v>
      </c>
      <c r="H1362">
        <v>986</v>
      </c>
      <c r="I1362">
        <v>520</v>
      </c>
      <c r="J1362">
        <v>83</v>
      </c>
      <c r="K1362">
        <v>2821.72</v>
      </c>
      <c r="L1362">
        <v>20767.900000000001</v>
      </c>
      <c r="M1362">
        <v>44</v>
      </c>
      <c r="N1362">
        <v>7</v>
      </c>
      <c r="O1362" t="s">
        <v>43</v>
      </c>
    </row>
    <row r="1363" spans="1:15" x14ac:dyDescent="0.25">
      <c r="A1363" t="s">
        <v>38</v>
      </c>
      <c r="B1363" t="s">
        <v>39</v>
      </c>
      <c r="C1363" t="s">
        <v>262</v>
      </c>
      <c r="D1363" t="s">
        <v>106</v>
      </c>
      <c r="E1363" t="s">
        <v>42</v>
      </c>
      <c r="F1363" t="s">
        <v>32</v>
      </c>
      <c r="G1363">
        <v>19288</v>
      </c>
      <c r="H1363">
        <v>1054</v>
      </c>
      <c r="I1363">
        <v>306</v>
      </c>
      <c r="J1363">
        <v>68</v>
      </c>
      <c r="K1363">
        <v>2334.8000000000002</v>
      </c>
      <c r="L1363">
        <v>17399.88</v>
      </c>
      <c r="M1363">
        <v>45</v>
      </c>
      <c r="N1363">
        <v>23</v>
      </c>
      <c r="O1363" t="s">
        <v>21</v>
      </c>
    </row>
    <row r="1364" spans="1:15" x14ac:dyDescent="0.25">
      <c r="A1364" t="s">
        <v>47</v>
      </c>
      <c r="B1364" t="s">
        <v>48</v>
      </c>
      <c r="C1364" t="s">
        <v>262</v>
      </c>
      <c r="D1364" t="s">
        <v>106</v>
      </c>
      <c r="E1364" t="s">
        <v>37</v>
      </c>
      <c r="F1364" t="s">
        <v>51</v>
      </c>
      <c r="G1364">
        <v>37731</v>
      </c>
      <c r="H1364">
        <v>1244</v>
      </c>
      <c r="I1364">
        <v>502</v>
      </c>
      <c r="J1364">
        <v>63</v>
      </c>
      <c r="K1364">
        <v>2842.73</v>
      </c>
      <c r="L1364">
        <v>13881.22</v>
      </c>
      <c r="M1364">
        <v>39</v>
      </c>
      <c r="N1364">
        <v>15</v>
      </c>
      <c r="O1364" t="s">
        <v>43</v>
      </c>
    </row>
    <row r="1365" spans="1:15" x14ac:dyDescent="0.25">
      <c r="A1365" t="s">
        <v>44</v>
      </c>
      <c r="B1365" t="s">
        <v>45</v>
      </c>
      <c r="C1365" t="s">
        <v>262</v>
      </c>
      <c r="D1365" t="s">
        <v>25</v>
      </c>
      <c r="E1365" t="s">
        <v>19</v>
      </c>
      <c r="F1365" t="s">
        <v>32</v>
      </c>
      <c r="G1365">
        <v>10888</v>
      </c>
      <c r="H1365">
        <v>299</v>
      </c>
      <c r="I1365">
        <v>94</v>
      </c>
      <c r="J1365">
        <v>34</v>
      </c>
      <c r="K1365">
        <v>1869.61</v>
      </c>
      <c r="L1365">
        <v>15803.56</v>
      </c>
      <c r="M1365">
        <v>15</v>
      </c>
      <c r="N1365">
        <v>26</v>
      </c>
      <c r="O1365" t="s">
        <v>23</v>
      </c>
    </row>
    <row r="1366" spans="1:15" x14ac:dyDescent="0.25">
      <c r="A1366" t="s">
        <v>27</v>
      </c>
      <c r="B1366" t="s">
        <v>28</v>
      </c>
      <c r="C1366" t="s">
        <v>262</v>
      </c>
      <c r="D1366" t="s">
        <v>89</v>
      </c>
      <c r="E1366" t="s">
        <v>31</v>
      </c>
      <c r="F1366" t="s">
        <v>55</v>
      </c>
      <c r="G1366">
        <v>26289</v>
      </c>
      <c r="H1366">
        <v>1770</v>
      </c>
      <c r="I1366">
        <v>542</v>
      </c>
      <c r="J1366">
        <v>231</v>
      </c>
      <c r="K1366">
        <v>423.61</v>
      </c>
      <c r="L1366">
        <v>74168.78</v>
      </c>
      <c r="M1366">
        <v>169</v>
      </c>
      <c r="N1366">
        <v>27</v>
      </c>
      <c r="O1366" t="s">
        <v>21</v>
      </c>
    </row>
    <row r="1367" spans="1:15" x14ac:dyDescent="0.25">
      <c r="A1367" t="s">
        <v>52</v>
      </c>
      <c r="B1367" t="s">
        <v>53</v>
      </c>
      <c r="C1367" t="s">
        <v>262</v>
      </c>
      <c r="D1367" t="s">
        <v>89</v>
      </c>
      <c r="E1367" t="s">
        <v>37</v>
      </c>
      <c r="F1367" t="s">
        <v>20</v>
      </c>
      <c r="G1367">
        <v>40162</v>
      </c>
      <c r="H1367">
        <v>2902</v>
      </c>
      <c r="I1367">
        <v>903</v>
      </c>
      <c r="J1367">
        <v>365</v>
      </c>
      <c r="K1367">
        <v>1728.23</v>
      </c>
      <c r="L1367">
        <v>152126.18</v>
      </c>
      <c r="M1367">
        <v>240</v>
      </c>
      <c r="N1367">
        <v>16</v>
      </c>
      <c r="O1367" t="s">
        <v>23</v>
      </c>
    </row>
    <row r="1368" spans="1:15" x14ac:dyDescent="0.25">
      <c r="A1368" t="s">
        <v>52</v>
      </c>
      <c r="B1368" t="s">
        <v>53</v>
      </c>
      <c r="C1368" t="s">
        <v>262</v>
      </c>
      <c r="D1368" t="s">
        <v>89</v>
      </c>
      <c r="E1368" t="s">
        <v>37</v>
      </c>
      <c r="F1368" t="s">
        <v>55</v>
      </c>
      <c r="G1368">
        <v>58556</v>
      </c>
      <c r="H1368">
        <v>4390</v>
      </c>
      <c r="I1368">
        <v>1201</v>
      </c>
      <c r="J1368">
        <v>423</v>
      </c>
      <c r="K1368">
        <v>2125.06</v>
      </c>
      <c r="L1368">
        <v>172634.76</v>
      </c>
      <c r="M1368">
        <v>317</v>
      </c>
      <c r="N1368">
        <v>27</v>
      </c>
      <c r="O1368" t="s">
        <v>21</v>
      </c>
    </row>
    <row r="1369" spans="1:15" x14ac:dyDescent="0.25">
      <c r="A1369" t="s">
        <v>65</v>
      </c>
      <c r="B1369" t="s">
        <v>66</v>
      </c>
      <c r="C1369" t="s">
        <v>147</v>
      </c>
      <c r="D1369" t="s">
        <v>68</v>
      </c>
      <c r="E1369" t="s">
        <v>37</v>
      </c>
      <c r="F1369" t="s">
        <v>55</v>
      </c>
      <c r="G1369">
        <v>24252</v>
      </c>
      <c r="H1369">
        <v>3406</v>
      </c>
      <c r="I1369">
        <v>1543</v>
      </c>
      <c r="J1369">
        <v>619</v>
      </c>
      <c r="K1369">
        <v>2084.5500000000002</v>
      </c>
      <c r="L1369">
        <v>216939.69</v>
      </c>
      <c r="M1369">
        <v>519</v>
      </c>
      <c r="N1369">
        <v>11</v>
      </c>
      <c r="O1369" t="s">
        <v>43</v>
      </c>
    </row>
    <row r="1370" spans="1:15" x14ac:dyDescent="0.25">
      <c r="A1370" t="s">
        <v>60</v>
      </c>
      <c r="B1370" t="s">
        <v>61</v>
      </c>
      <c r="C1370" t="s">
        <v>147</v>
      </c>
      <c r="D1370" t="s">
        <v>70</v>
      </c>
      <c r="E1370" t="s">
        <v>64</v>
      </c>
      <c r="F1370" t="s">
        <v>51</v>
      </c>
      <c r="G1370">
        <v>45442</v>
      </c>
      <c r="H1370">
        <v>1161</v>
      </c>
      <c r="I1370">
        <v>295</v>
      </c>
      <c r="J1370">
        <v>70</v>
      </c>
      <c r="K1370">
        <v>2484.63</v>
      </c>
      <c r="L1370">
        <v>13570.3</v>
      </c>
      <c r="M1370">
        <v>49</v>
      </c>
      <c r="N1370">
        <v>7</v>
      </c>
      <c r="O1370" t="s">
        <v>43</v>
      </c>
    </row>
    <row r="1371" spans="1:15" x14ac:dyDescent="0.25">
      <c r="A1371" t="s">
        <v>113</v>
      </c>
      <c r="B1371" t="s">
        <v>114</v>
      </c>
      <c r="C1371" t="s">
        <v>147</v>
      </c>
      <c r="D1371" t="s">
        <v>170</v>
      </c>
      <c r="E1371" t="s">
        <v>19</v>
      </c>
      <c r="F1371" t="s">
        <v>32</v>
      </c>
      <c r="G1371">
        <v>21999</v>
      </c>
      <c r="H1371">
        <v>1368</v>
      </c>
      <c r="I1371">
        <v>522</v>
      </c>
      <c r="J1371">
        <v>174</v>
      </c>
      <c r="K1371">
        <v>4369.46</v>
      </c>
      <c r="L1371">
        <v>53806.04</v>
      </c>
      <c r="M1371">
        <v>129</v>
      </c>
      <c r="N1371">
        <v>30</v>
      </c>
      <c r="O1371" t="s">
        <v>23</v>
      </c>
    </row>
    <row r="1372" spans="1:15" x14ac:dyDescent="0.25">
      <c r="A1372" t="s">
        <v>113</v>
      </c>
      <c r="B1372" t="s">
        <v>114</v>
      </c>
      <c r="C1372" t="s">
        <v>147</v>
      </c>
      <c r="D1372" t="s">
        <v>170</v>
      </c>
      <c r="E1372" t="s">
        <v>19</v>
      </c>
      <c r="F1372" t="s">
        <v>51</v>
      </c>
      <c r="G1372">
        <v>38344</v>
      </c>
      <c r="H1372">
        <v>1812</v>
      </c>
      <c r="I1372">
        <v>580</v>
      </c>
      <c r="J1372">
        <v>179</v>
      </c>
      <c r="K1372">
        <v>7445.52</v>
      </c>
      <c r="L1372">
        <v>48277.77</v>
      </c>
      <c r="M1372">
        <v>115</v>
      </c>
      <c r="N1372">
        <v>21</v>
      </c>
      <c r="O1372" t="s">
        <v>21</v>
      </c>
    </row>
    <row r="1373" spans="1:15" x14ac:dyDescent="0.25">
      <c r="A1373" t="s">
        <v>113</v>
      </c>
      <c r="B1373" t="s">
        <v>114</v>
      </c>
      <c r="C1373" t="s">
        <v>147</v>
      </c>
      <c r="D1373" t="s">
        <v>170</v>
      </c>
      <c r="E1373" t="s">
        <v>19</v>
      </c>
      <c r="F1373" t="s">
        <v>55</v>
      </c>
      <c r="G1373">
        <v>45888</v>
      </c>
      <c r="H1373">
        <v>2191</v>
      </c>
      <c r="I1373">
        <v>939</v>
      </c>
      <c r="J1373">
        <v>226</v>
      </c>
      <c r="K1373">
        <v>9859.39</v>
      </c>
      <c r="L1373">
        <v>50913.72</v>
      </c>
      <c r="M1373">
        <v>136</v>
      </c>
      <c r="N1373">
        <v>9</v>
      </c>
      <c r="O1373" t="s">
        <v>21</v>
      </c>
    </row>
    <row r="1374" spans="1:15" x14ac:dyDescent="0.25">
      <c r="A1374" t="s">
        <v>47</v>
      </c>
      <c r="B1374" t="s">
        <v>48</v>
      </c>
      <c r="C1374" t="s">
        <v>147</v>
      </c>
      <c r="D1374" t="s">
        <v>106</v>
      </c>
      <c r="E1374" t="s">
        <v>37</v>
      </c>
      <c r="F1374" t="s">
        <v>20</v>
      </c>
      <c r="G1374">
        <v>51316</v>
      </c>
      <c r="H1374">
        <v>2107</v>
      </c>
      <c r="I1374">
        <v>761</v>
      </c>
      <c r="J1374">
        <v>138</v>
      </c>
      <c r="K1374">
        <v>5054.59</v>
      </c>
      <c r="L1374">
        <v>35762.19</v>
      </c>
      <c r="M1374">
        <v>77</v>
      </c>
      <c r="N1374">
        <v>24</v>
      </c>
      <c r="O1374" t="s">
        <v>21</v>
      </c>
    </row>
    <row r="1375" spans="1:15" x14ac:dyDescent="0.25">
      <c r="A1375" t="s">
        <v>15</v>
      </c>
      <c r="B1375" t="s">
        <v>16</v>
      </c>
      <c r="C1375" t="s">
        <v>147</v>
      </c>
      <c r="D1375" t="s">
        <v>25</v>
      </c>
      <c r="E1375" t="s">
        <v>19</v>
      </c>
      <c r="F1375" t="s">
        <v>32</v>
      </c>
      <c r="G1375">
        <v>13255</v>
      </c>
      <c r="H1375">
        <v>422</v>
      </c>
      <c r="I1375">
        <v>203</v>
      </c>
      <c r="J1375">
        <v>39</v>
      </c>
      <c r="K1375">
        <v>4171.93</v>
      </c>
      <c r="L1375">
        <v>19292.740000000002</v>
      </c>
      <c r="M1375">
        <v>21</v>
      </c>
      <c r="N1375">
        <v>10</v>
      </c>
      <c r="O1375" t="s">
        <v>21</v>
      </c>
    </row>
    <row r="1376" spans="1:15" x14ac:dyDescent="0.25">
      <c r="A1376" t="s">
        <v>15</v>
      </c>
      <c r="B1376" t="s">
        <v>16</v>
      </c>
      <c r="C1376" t="s">
        <v>147</v>
      </c>
      <c r="D1376" t="s">
        <v>25</v>
      </c>
      <c r="E1376" t="s">
        <v>19</v>
      </c>
      <c r="F1376" t="s">
        <v>26</v>
      </c>
      <c r="G1376">
        <v>11178</v>
      </c>
      <c r="H1376">
        <v>362</v>
      </c>
      <c r="I1376">
        <v>117</v>
      </c>
      <c r="J1376">
        <v>39</v>
      </c>
      <c r="K1376">
        <v>2178.9699999999998</v>
      </c>
      <c r="L1376">
        <v>21371.66</v>
      </c>
      <c r="M1376">
        <v>17</v>
      </c>
      <c r="N1376">
        <v>19</v>
      </c>
      <c r="O1376" t="s">
        <v>21</v>
      </c>
    </row>
    <row r="1377" spans="1:15" x14ac:dyDescent="0.25">
      <c r="A1377" t="s">
        <v>27</v>
      </c>
      <c r="B1377" t="s">
        <v>28</v>
      </c>
      <c r="C1377" t="s">
        <v>147</v>
      </c>
      <c r="D1377" t="s">
        <v>89</v>
      </c>
      <c r="E1377" t="s">
        <v>31</v>
      </c>
      <c r="F1377" t="s">
        <v>20</v>
      </c>
      <c r="G1377">
        <v>35144</v>
      </c>
      <c r="H1377">
        <v>1718</v>
      </c>
      <c r="I1377">
        <v>901</v>
      </c>
      <c r="J1377">
        <v>235</v>
      </c>
      <c r="K1377">
        <v>699.93</v>
      </c>
      <c r="L1377">
        <v>60468.27</v>
      </c>
      <c r="M1377">
        <v>160</v>
      </c>
      <c r="N1377">
        <v>29</v>
      </c>
      <c r="O1377" t="s">
        <v>23</v>
      </c>
    </row>
    <row r="1378" spans="1:15" x14ac:dyDescent="0.25">
      <c r="A1378" t="s">
        <v>27</v>
      </c>
      <c r="B1378" t="s">
        <v>28</v>
      </c>
      <c r="C1378" t="s">
        <v>147</v>
      </c>
      <c r="D1378" t="s">
        <v>89</v>
      </c>
      <c r="E1378" t="s">
        <v>31</v>
      </c>
      <c r="F1378" t="s">
        <v>51</v>
      </c>
      <c r="G1378">
        <v>58576</v>
      </c>
      <c r="H1378">
        <v>3108</v>
      </c>
      <c r="I1378">
        <v>1544</v>
      </c>
      <c r="J1378">
        <v>409</v>
      </c>
      <c r="K1378">
        <v>788.98</v>
      </c>
      <c r="L1378">
        <v>128363.86</v>
      </c>
      <c r="M1378">
        <v>267</v>
      </c>
      <c r="N1378">
        <v>25</v>
      </c>
      <c r="O1378" t="s">
        <v>23</v>
      </c>
    </row>
    <row r="1379" spans="1:15" x14ac:dyDescent="0.25">
      <c r="A1379" t="s">
        <v>27</v>
      </c>
      <c r="B1379" t="s">
        <v>28</v>
      </c>
      <c r="C1379" t="s">
        <v>147</v>
      </c>
      <c r="D1379" t="s">
        <v>89</v>
      </c>
      <c r="E1379" t="s">
        <v>31</v>
      </c>
      <c r="F1379" t="s">
        <v>26</v>
      </c>
      <c r="G1379">
        <v>22104</v>
      </c>
      <c r="H1379">
        <v>1234</v>
      </c>
      <c r="I1379">
        <v>565</v>
      </c>
      <c r="J1379">
        <v>163</v>
      </c>
      <c r="K1379">
        <v>411.66</v>
      </c>
      <c r="L1379">
        <v>47092.88</v>
      </c>
      <c r="M1379">
        <v>107</v>
      </c>
      <c r="N1379">
        <v>8</v>
      </c>
      <c r="O1379" t="s">
        <v>43</v>
      </c>
    </row>
    <row r="1380" spans="1:15" x14ac:dyDescent="0.25">
      <c r="A1380" t="s">
        <v>76</v>
      </c>
      <c r="B1380" t="s">
        <v>77</v>
      </c>
      <c r="C1380" t="s">
        <v>147</v>
      </c>
      <c r="D1380" t="s">
        <v>82</v>
      </c>
      <c r="E1380" t="s">
        <v>42</v>
      </c>
      <c r="F1380" t="s">
        <v>20</v>
      </c>
      <c r="G1380">
        <v>70563</v>
      </c>
      <c r="H1380">
        <v>719</v>
      </c>
      <c r="I1380">
        <v>217</v>
      </c>
      <c r="J1380">
        <v>23</v>
      </c>
      <c r="K1380">
        <v>966.8</v>
      </c>
      <c r="L1380">
        <v>4927.6400000000003</v>
      </c>
      <c r="M1380">
        <v>13</v>
      </c>
      <c r="N1380">
        <v>27</v>
      </c>
      <c r="O1380" t="s">
        <v>21</v>
      </c>
    </row>
    <row r="1381" spans="1:15" x14ac:dyDescent="0.25">
      <c r="A1381" t="s">
        <v>92</v>
      </c>
      <c r="B1381" t="s">
        <v>93</v>
      </c>
      <c r="C1381" t="s">
        <v>379</v>
      </c>
      <c r="D1381" t="s">
        <v>95</v>
      </c>
      <c r="E1381" t="s">
        <v>31</v>
      </c>
      <c r="F1381" t="s">
        <v>26</v>
      </c>
      <c r="G1381">
        <v>48000</v>
      </c>
      <c r="H1381">
        <v>774</v>
      </c>
      <c r="I1381">
        <v>366</v>
      </c>
      <c r="J1381">
        <v>27</v>
      </c>
      <c r="K1381">
        <v>2181.4899999999998</v>
      </c>
      <c r="L1381">
        <v>3275.11</v>
      </c>
      <c r="M1381">
        <v>12</v>
      </c>
      <c r="N1381">
        <v>21</v>
      </c>
      <c r="O1381" t="s">
        <v>43</v>
      </c>
    </row>
    <row r="1382" spans="1:15" x14ac:dyDescent="0.25">
      <c r="A1382" t="s">
        <v>72</v>
      </c>
      <c r="B1382" t="s">
        <v>73</v>
      </c>
      <c r="C1382" t="s">
        <v>379</v>
      </c>
      <c r="D1382" t="s">
        <v>70</v>
      </c>
      <c r="E1382" t="s">
        <v>31</v>
      </c>
      <c r="F1382" t="s">
        <v>20</v>
      </c>
      <c r="G1382">
        <v>31295</v>
      </c>
      <c r="H1382">
        <v>932</v>
      </c>
      <c r="I1382">
        <v>477</v>
      </c>
      <c r="J1382">
        <v>62</v>
      </c>
      <c r="K1382">
        <v>2247.69</v>
      </c>
      <c r="L1382">
        <v>12297.63</v>
      </c>
      <c r="M1382">
        <v>39</v>
      </c>
      <c r="N1382">
        <v>10</v>
      </c>
      <c r="O1382" t="s">
        <v>21</v>
      </c>
    </row>
    <row r="1383" spans="1:15" x14ac:dyDescent="0.25">
      <c r="A1383" t="s">
        <v>33</v>
      </c>
      <c r="B1383" t="s">
        <v>34</v>
      </c>
      <c r="C1383" t="s">
        <v>379</v>
      </c>
      <c r="D1383" t="s">
        <v>170</v>
      </c>
      <c r="E1383" t="s">
        <v>37</v>
      </c>
      <c r="F1383" t="s">
        <v>55</v>
      </c>
      <c r="G1383">
        <v>23259</v>
      </c>
      <c r="H1383">
        <v>911</v>
      </c>
      <c r="I1383">
        <v>358</v>
      </c>
      <c r="J1383">
        <v>121</v>
      </c>
      <c r="K1383">
        <v>3661.62</v>
      </c>
      <c r="L1383">
        <v>39447.26</v>
      </c>
      <c r="M1383">
        <v>81</v>
      </c>
      <c r="N1383">
        <v>9</v>
      </c>
      <c r="O1383" t="s">
        <v>21</v>
      </c>
    </row>
    <row r="1384" spans="1:15" x14ac:dyDescent="0.25">
      <c r="A1384" t="s">
        <v>15</v>
      </c>
      <c r="B1384" t="s">
        <v>16</v>
      </c>
      <c r="C1384" t="s">
        <v>379</v>
      </c>
      <c r="D1384" t="s">
        <v>25</v>
      </c>
      <c r="E1384" t="s">
        <v>19</v>
      </c>
      <c r="F1384" t="s">
        <v>26</v>
      </c>
      <c r="G1384">
        <v>6523</v>
      </c>
      <c r="H1384">
        <v>218</v>
      </c>
      <c r="I1384">
        <v>97</v>
      </c>
      <c r="J1384">
        <v>22</v>
      </c>
      <c r="K1384">
        <v>2220.84</v>
      </c>
      <c r="L1384">
        <v>14996.16</v>
      </c>
      <c r="M1384">
        <v>11</v>
      </c>
      <c r="N1384">
        <v>20</v>
      </c>
      <c r="O1384" t="s">
        <v>21</v>
      </c>
    </row>
    <row r="1385" spans="1:15" x14ac:dyDescent="0.25">
      <c r="A1385" t="s">
        <v>129</v>
      </c>
      <c r="B1385" t="s">
        <v>130</v>
      </c>
      <c r="C1385" t="s">
        <v>379</v>
      </c>
      <c r="D1385" t="s">
        <v>82</v>
      </c>
      <c r="E1385" t="s">
        <v>31</v>
      </c>
      <c r="F1385" t="s">
        <v>32</v>
      </c>
      <c r="G1385">
        <v>46098</v>
      </c>
      <c r="H1385">
        <v>687</v>
      </c>
      <c r="I1385">
        <v>265</v>
      </c>
      <c r="J1385">
        <v>22</v>
      </c>
      <c r="K1385">
        <v>1624.44</v>
      </c>
      <c r="L1385">
        <v>5286.09</v>
      </c>
      <c r="M1385">
        <v>11</v>
      </c>
      <c r="N1385">
        <v>14</v>
      </c>
      <c r="O1385" t="s">
        <v>23</v>
      </c>
    </row>
    <row r="1386" spans="1:15" x14ac:dyDescent="0.25">
      <c r="A1386" t="s">
        <v>178</v>
      </c>
      <c r="B1386" t="s">
        <v>179</v>
      </c>
      <c r="C1386" t="s">
        <v>431</v>
      </c>
      <c r="D1386" t="s">
        <v>95</v>
      </c>
      <c r="E1386" t="s">
        <v>64</v>
      </c>
      <c r="F1386" t="s">
        <v>55</v>
      </c>
      <c r="G1386">
        <v>23474</v>
      </c>
      <c r="H1386">
        <v>315</v>
      </c>
      <c r="I1386">
        <v>99</v>
      </c>
      <c r="J1386">
        <v>11</v>
      </c>
      <c r="K1386">
        <v>781.05</v>
      </c>
      <c r="L1386">
        <v>1807.32</v>
      </c>
      <c r="M1386">
        <v>3</v>
      </c>
      <c r="N1386">
        <v>23</v>
      </c>
      <c r="O1386" t="s">
        <v>21</v>
      </c>
    </row>
    <row r="1387" spans="1:15" x14ac:dyDescent="0.25">
      <c r="A1387" t="s">
        <v>98</v>
      </c>
      <c r="B1387" t="s">
        <v>99</v>
      </c>
      <c r="C1387" t="s">
        <v>431</v>
      </c>
      <c r="D1387" t="s">
        <v>68</v>
      </c>
      <c r="E1387" t="s">
        <v>42</v>
      </c>
      <c r="F1387" t="s">
        <v>26</v>
      </c>
      <c r="G1387">
        <v>25986</v>
      </c>
      <c r="H1387">
        <v>2908</v>
      </c>
      <c r="I1387">
        <v>1409</v>
      </c>
      <c r="J1387">
        <v>597</v>
      </c>
      <c r="K1387">
        <v>1012.72</v>
      </c>
      <c r="L1387">
        <v>201420.92</v>
      </c>
      <c r="M1387">
        <v>449</v>
      </c>
      <c r="N1387">
        <v>22</v>
      </c>
      <c r="O1387" t="s">
        <v>43</v>
      </c>
    </row>
    <row r="1388" spans="1:15" x14ac:dyDescent="0.25">
      <c r="A1388" t="s">
        <v>15</v>
      </c>
      <c r="B1388" t="s">
        <v>16</v>
      </c>
      <c r="C1388" t="s">
        <v>431</v>
      </c>
      <c r="D1388" t="s">
        <v>25</v>
      </c>
      <c r="E1388" t="s">
        <v>19</v>
      </c>
      <c r="F1388" t="s">
        <v>51</v>
      </c>
      <c r="G1388">
        <v>7608</v>
      </c>
      <c r="H1388">
        <v>218</v>
      </c>
      <c r="I1388">
        <v>115</v>
      </c>
      <c r="J1388">
        <v>17</v>
      </c>
      <c r="K1388">
        <v>2306.44</v>
      </c>
      <c r="L1388">
        <v>11533.64</v>
      </c>
      <c r="M1388">
        <v>9</v>
      </c>
      <c r="N1388">
        <v>15</v>
      </c>
      <c r="O1388" t="s">
        <v>23</v>
      </c>
    </row>
    <row r="1389" spans="1:15" x14ac:dyDescent="0.25">
      <c r="A1389" t="s">
        <v>15</v>
      </c>
      <c r="B1389" t="s">
        <v>16</v>
      </c>
      <c r="C1389" t="s">
        <v>431</v>
      </c>
      <c r="D1389" t="s">
        <v>25</v>
      </c>
      <c r="E1389" t="s">
        <v>19</v>
      </c>
      <c r="F1389" t="s">
        <v>32</v>
      </c>
      <c r="G1389">
        <v>8393</v>
      </c>
      <c r="H1389">
        <v>261</v>
      </c>
      <c r="I1389">
        <v>103</v>
      </c>
      <c r="J1389">
        <v>24</v>
      </c>
      <c r="K1389">
        <v>2578.5</v>
      </c>
      <c r="L1389">
        <v>12006.17</v>
      </c>
      <c r="M1389">
        <v>13</v>
      </c>
      <c r="N1389">
        <v>20</v>
      </c>
      <c r="O1389" t="s">
        <v>23</v>
      </c>
    </row>
    <row r="1390" spans="1:15" x14ac:dyDescent="0.25">
      <c r="A1390" t="s">
        <v>15</v>
      </c>
      <c r="B1390" t="s">
        <v>16</v>
      </c>
      <c r="C1390" t="s">
        <v>431</v>
      </c>
      <c r="D1390" t="s">
        <v>25</v>
      </c>
      <c r="E1390" t="s">
        <v>19</v>
      </c>
      <c r="F1390" t="s">
        <v>51</v>
      </c>
      <c r="G1390">
        <v>22343</v>
      </c>
      <c r="H1390">
        <v>424</v>
      </c>
      <c r="I1390">
        <v>180</v>
      </c>
      <c r="J1390">
        <v>45</v>
      </c>
      <c r="K1390">
        <v>4071.34</v>
      </c>
      <c r="L1390">
        <v>21203.14</v>
      </c>
      <c r="M1390">
        <v>19</v>
      </c>
      <c r="N1390">
        <v>19</v>
      </c>
      <c r="O1390" t="s">
        <v>43</v>
      </c>
    </row>
    <row r="1391" spans="1:15" x14ac:dyDescent="0.25">
      <c r="A1391" t="s">
        <v>44</v>
      </c>
      <c r="B1391" t="s">
        <v>45</v>
      </c>
      <c r="C1391" t="s">
        <v>431</v>
      </c>
      <c r="D1391" t="s">
        <v>25</v>
      </c>
      <c r="E1391" t="s">
        <v>19</v>
      </c>
      <c r="F1391" t="s">
        <v>26</v>
      </c>
      <c r="G1391">
        <v>9022</v>
      </c>
      <c r="H1391">
        <v>231</v>
      </c>
      <c r="I1391">
        <v>81</v>
      </c>
      <c r="J1391">
        <v>24</v>
      </c>
      <c r="K1391">
        <v>2094.04</v>
      </c>
      <c r="L1391">
        <v>16218.67</v>
      </c>
      <c r="M1391">
        <v>11</v>
      </c>
      <c r="N1391">
        <v>15</v>
      </c>
      <c r="O1391" t="s">
        <v>43</v>
      </c>
    </row>
    <row r="1392" spans="1:15" x14ac:dyDescent="0.25">
      <c r="A1392" t="s">
        <v>76</v>
      </c>
      <c r="B1392" t="s">
        <v>77</v>
      </c>
      <c r="C1392" t="s">
        <v>431</v>
      </c>
      <c r="D1392" t="s">
        <v>82</v>
      </c>
      <c r="E1392" t="s">
        <v>42</v>
      </c>
      <c r="F1392" t="s">
        <v>51</v>
      </c>
      <c r="G1392">
        <v>57968</v>
      </c>
      <c r="H1392">
        <v>848</v>
      </c>
      <c r="I1392">
        <v>293</v>
      </c>
      <c r="J1392">
        <v>58</v>
      </c>
      <c r="K1392">
        <v>1502.7</v>
      </c>
      <c r="L1392">
        <v>14185.04</v>
      </c>
      <c r="M1392">
        <v>31</v>
      </c>
      <c r="N1392">
        <v>24</v>
      </c>
      <c r="O1392" t="s">
        <v>23</v>
      </c>
    </row>
    <row r="1393" spans="1:15" x14ac:dyDescent="0.25">
      <c r="A1393" t="s">
        <v>65</v>
      </c>
      <c r="B1393" t="s">
        <v>66</v>
      </c>
      <c r="C1393" t="s">
        <v>268</v>
      </c>
      <c r="D1393" t="s">
        <v>68</v>
      </c>
      <c r="E1393" t="s">
        <v>37</v>
      </c>
      <c r="F1393" t="s">
        <v>26</v>
      </c>
      <c r="G1393">
        <v>8392</v>
      </c>
      <c r="H1393">
        <v>737</v>
      </c>
      <c r="I1393">
        <v>375</v>
      </c>
      <c r="J1393">
        <v>143</v>
      </c>
      <c r="K1393">
        <v>577.38</v>
      </c>
      <c r="L1393">
        <v>54238.3</v>
      </c>
      <c r="M1393">
        <v>126</v>
      </c>
      <c r="N1393">
        <v>7</v>
      </c>
      <c r="O1393" t="s">
        <v>43</v>
      </c>
    </row>
    <row r="1394" spans="1:15" x14ac:dyDescent="0.25">
      <c r="A1394" t="s">
        <v>60</v>
      </c>
      <c r="B1394" t="s">
        <v>61</v>
      </c>
      <c r="C1394" t="s">
        <v>268</v>
      </c>
      <c r="D1394" t="s">
        <v>70</v>
      </c>
      <c r="E1394" t="s">
        <v>64</v>
      </c>
      <c r="F1394" t="s">
        <v>20</v>
      </c>
      <c r="G1394">
        <v>40996</v>
      </c>
      <c r="H1394">
        <v>1063</v>
      </c>
      <c r="I1394">
        <v>413</v>
      </c>
      <c r="J1394">
        <v>101</v>
      </c>
      <c r="K1394">
        <v>2047.37</v>
      </c>
      <c r="L1394">
        <v>19558.45</v>
      </c>
      <c r="M1394">
        <v>69</v>
      </c>
      <c r="N1394">
        <v>13</v>
      </c>
      <c r="O1394" t="s">
        <v>43</v>
      </c>
    </row>
    <row r="1395" spans="1:15" x14ac:dyDescent="0.25">
      <c r="A1395" t="s">
        <v>44</v>
      </c>
      <c r="B1395" t="s">
        <v>45</v>
      </c>
      <c r="C1395" t="s">
        <v>268</v>
      </c>
      <c r="D1395" t="s">
        <v>25</v>
      </c>
      <c r="E1395" t="s">
        <v>19</v>
      </c>
      <c r="F1395" t="s">
        <v>20</v>
      </c>
      <c r="G1395">
        <v>18891</v>
      </c>
      <c r="H1395">
        <v>362</v>
      </c>
      <c r="I1395">
        <v>110</v>
      </c>
      <c r="J1395">
        <v>33</v>
      </c>
      <c r="K1395">
        <v>3440.29</v>
      </c>
      <c r="L1395">
        <v>23307.83</v>
      </c>
      <c r="M1395">
        <v>15</v>
      </c>
      <c r="N1395">
        <v>22</v>
      </c>
      <c r="O1395" t="s">
        <v>21</v>
      </c>
    </row>
    <row r="1396" spans="1:15" x14ac:dyDescent="0.25">
      <c r="A1396" t="s">
        <v>44</v>
      </c>
      <c r="B1396" t="s">
        <v>45</v>
      </c>
      <c r="C1396" t="s">
        <v>268</v>
      </c>
      <c r="D1396" t="s">
        <v>25</v>
      </c>
      <c r="E1396" t="s">
        <v>19</v>
      </c>
      <c r="F1396" t="s">
        <v>51</v>
      </c>
      <c r="G1396">
        <v>6112</v>
      </c>
      <c r="H1396">
        <v>178</v>
      </c>
      <c r="I1396">
        <v>65</v>
      </c>
      <c r="J1396">
        <v>13</v>
      </c>
      <c r="K1396">
        <v>1586.53</v>
      </c>
      <c r="L1396">
        <v>7283.27</v>
      </c>
      <c r="M1396">
        <v>6</v>
      </c>
      <c r="N1396">
        <v>7</v>
      </c>
      <c r="O1396" t="s">
        <v>43</v>
      </c>
    </row>
    <row r="1397" spans="1:15" x14ac:dyDescent="0.25">
      <c r="A1397" t="s">
        <v>27</v>
      </c>
      <c r="B1397" t="s">
        <v>28</v>
      </c>
      <c r="C1397" t="s">
        <v>268</v>
      </c>
      <c r="D1397" t="s">
        <v>89</v>
      </c>
      <c r="E1397" t="s">
        <v>31</v>
      </c>
      <c r="F1397" t="s">
        <v>20</v>
      </c>
      <c r="G1397">
        <v>38275</v>
      </c>
      <c r="H1397">
        <v>1802</v>
      </c>
      <c r="I1397">
        <v>558</v>
      </c>
      <c r="J1397">
        <v>193</v>
      </c>
      <c r="K1397">
        <v>670.6</v>
      </c>
      <c r="L1397">
        <v>51227</v>
      </c>
      <c r="M1397">
        <v>135</v>
      </c>
      <c r="N1397">
        <v>16</v>
      </c>
      <c r="O1397" t="s">
        <v>23</v>
      </c>
    </row>
    <row r="1398" spans="1:15" x14ac:dyDescent="0.25">
      <c r="A1398" t="s">
        <v>129</v>
      </c>
      <c r="B1398" t="s">
        <v>130</v>
      </c>
      <c r="C1398" t="s">
        <v>268</v>
      </c>
      <c r="D1398" t="s">
        <v>82</v>
      </c>
      <c r="E1398" t="s">
        <v>31</v>
      </c>
      <c r="F1398" t="s">
        <v>55</v>
      </c>
      <c r="G1398">
        <v>60093</v>
      </c>
      <c r="H1398">
        <v>1229</v>
      </c>
      <c r="I1398">
        <v>653</v>
      </c>
      <c r="J1398">
        <v>53</v>
      </c>
      <c r="K1398">
        <v>1487.45</v>
      </c>
      <c r="L1398">
        <v>12395.49</v>
      </c>
      <c r="M1398">
        <v>30</v>
      </c>
      <c r="N1398">
        <v>7</v>
      </c>
      <c r="O1398" t="s">
        <v>23</v>
      </c>
    </row>
    <row r="1399" spans="1:15" x14ac:dyDescent="0.25">
      <c r="A1399" t="s">
        <v>92</v>
      </c>
      <c r="B1399" t="s">
        <v>93</v>
      </c>
      <c r="C1399" t="s">
        <v>387</v>
      </c>
      <c r="D1399" t="s">
        <v>95</v>
      </c>
      <c r="E1399" t="s">
        <v>31</v>
      </c>
      <c r="F1399" t="s">
        <v>51</v>
      </c>
      <c r="G1399">
        <v>48606</v>
      </c>
      <c r="H1399">
        <v>525</v>
      </c>
      <c r="I1399">
        <v>245</v>
      </c>
      <c r="J1399">
        <v>15</v>
      </c>
      <c r="K1399">
        <v>1880.97</v>
      </c>
      <c r="L1399">
        <v>2018.52</v>
      </c>
      <c r="M1399">
        <v>7</v>
      </c>
      <c r="N1399">
        <v>13</v>
      </c>
      <c r="O1399" t="s">
        <v>21</v>
      </c>
    </row>
    <row r="1400" spans="1:15" x14ac:dyDescent="0.25">
      <c r="A1400" t="s">
        <v>98</v>
      </c>
      <c r="B1400" t="s">
        <v>99</v>
      </c>
      <c r="C1400" t="s">
        <v>387</v>
      </c>
      <c r="D1400" t="s">
        <v>68</v>
      </c>
      <c r="E1400" t="s">
        <v>42</v>
      </c>
      <c r="F1400" t="s">
        <v>55</v>
      </c>
      <c r="G1400">
        <v>19510</v>
      </c>
      <c r="H1400">
        <v>1637</v>
      </c>
      <c r="I1400">
        <v>747</v>
      </c>
      <c r="J1400">
        <v>234</v>
      </c>
      <c r="K1400">
        <v>691</v>
      </c>
      <c r="L1400">
        <v>59945.63</v>
      </c>
      <c r="M1400">
        <v>167</v>
      </c>
      <c r="N1400">
        <v>20</v>
      </c>
      <c r="O1400" t="s">
        <v>43</v>
      </c>
    </row>
    <row r="1401" spans="1:15" x14ac:dyDescent="0.25">
      <c r="A1401" t="s">
        <v>33</v>
      </c>
      <c r="B1401" t="s">
        <v>34</v>
      </c>
      <c r="C1401" t="s">
        <v>387</v>
      </c>
      <c r="D1401" t="s">
        <v>170</v>
      </c>
      <c r="E1401" t="s">
        <v>37</v>
      </c>
      <c r="F1401" t="s">
        <v>51</v>
      </c>
      <c r="G1401">
        <v>47209</v>
      </c>
      <c r="H1401">
        <v>2999</v>
      </c>
      <c r="I1401">
        <v>1263</v>
      </c>
      <c r="J1401">
        <v>280</v>
      </c>
      <c r="K1401">
        <v>10307.01</v>
      </c>
      <c r="L1401">
        <v>78175.570000000007</v>
      </c>
      <c r="M1401">
        <v>232</v>
      </c>
      <c r="N1401">
        <v>25</v>
      </c>
      <c r="O1401" t="s">
        <v>43</v>
      </c>
    </row>
    <row r="1402" spans="1:15" x14ac:dyDescent="0.25">
      <c r="A1402" t="s">
        <v>47</v>
      </c>
      <c r="B1402" t="s">
        <v>48</v>
      </c>
      <c r="C1402" t="s">
        <v>387</v>
      </c>
      <c r="D1402" t="s">
        <v>106</v>
      </c>
      <c r="E1402" t="s">
        <v>37</v>
      </c>
      <c r="F1402" t="s">
        <v>51</v>
      </c>
      <c r="G1402">
        <v>19601</v>
      </c>
      <c r="H1402">
        <v>613</v>
      </c>
      <c r="I1402">
        <v>322</v>
      </c>
      <c r="J1402">
        <v>45</v>
      </c>
      <c r="K1402">
        <v>1586.95</v>
      </c>
      <c r="L1402">
        <v>9343.2000000000007</v>
      </c>
      <c r="M1402">
        <v>31</v>
      </c>
      <c r="N1402">
        <v>15</v>
      </c>
      <c r="O1402" t="s">
        <v>21</v>
      </c>
    </row>
    <row r="1403" spans="1:15" x14ac:dyDescent="0.25">
      <c r="A1403" t="s">
        <v>60</v>
      </c>
      <c r="B1403" t="s">
        <v>61</v>
      </c>
      <c r="C1403" t="s">
        <v>479</v>
      </c>
      <c r="D1403" t="s">
        <v>70</v>
      </c>
      <c r="E1403" t="s">
        <v>64</v>
      </c>
      <c r="F1403" t="s">
        <v>32</v>
      </c>
      <c r="G1403">
        <v>50531</v>
      </c>
      <c r="H1403">
        <v>1630</v>
      </c>
      <c r="I1403">
        <v>492</v>
      </c>
      <c r="J1403">
        <v>110</v>
      </c>
      <c r="K1403">
        <v>3276.18</v>
      </c>
      <c r="L1403">
        <v>27605.200000000001</v>
      </c>
      <c r="M1403">
        <v>75</v>
      </c>
      <c r="N1403">
        <v>24</v>
      </c>
      <c r="O1403" t="s">
        <v>21</v>
      </c>
    </row>
    <row r="1404" spans="1:15" x14ac:dyDescent="0.25">
      <c r="A1404" t="s">
        <v>72</v>
      </c>
      <c r="B1404" t="s">
        <v>73</v>
      </c>
      <c r="C1404" t="s">
        <v>479</v>
      </c>
      <c r="D1404" t="s">
        <v>70</v>
      </c>
      <c r="E1404" t="s">
        <v>31</v>
      </c>
      <c r="F1404" t="s">
        <v>32</v>
      </c>
      <c r="G1404">
        <v>26871</v>
      </c>
      <c r="H1404">
        <v>1340</v>
      </c>
      <c r="I1404">
        <v>681</v>
      </c>
      <c r="J1404">
        <v>118</v>
      </c>
      <c r="K1404">
        <v>2181.5</v>
      </c>
      <c r="L1404">
        <v>22216.45</v>
      </c>
      <c r="M1404">
        <v>68</v>
      </c>
      <c r="N1404">
        <v>13</v>
      </c>
      <c r="O1404" t="s">
        <v>21</v>
      </c>
    </row>
    <row r="1405" spans="1:15" x14ac:dyDescent="0.25">
      <c r="A1405" t="s">
        <v>47</v>
      </c>
      <c r="B1405" t="s">
        <v>48</v>
      </c>
      <c r="C1405" t="s">
        <v>479</v>
      </c>
      <c r="D1405" t="s">
        <v>106</v>
      </c>
      <c r="E1405" t="s">
        <v>37</v>
      </c>
      <c r="F1405" t="s">
        <v>51</v>
      </c>
      <c r="G1405">
        <v>44325</v>
      </c>
      <c r="H1405">
        <v>2057</v>
      </c>
      <c r="I1405">
        <v>733</v>
      </c>
      <c r="J1405">
        <v>188</v>
      </c>
      <c r="K1405">
        <v>7155.06</v>
      </c>
      <c r="L1405">
        <v>40560.01</v>
      </c>
      <c r="M1405">
        <v>118</v>
      </c>
      <c r="N1405">
        <v>7</v>
      </c>
      <c r="O1405" t="s">
        <v>43</v>
      </c>
    </row>
    <row r="1406" spans="1:15" x14ac:dyDescent="0.25">
      <c r="A1406" t="s">
        <v>129</v>
      </c>
      <c r="B1406" t="s">
        <v>130</v>
      </c>
      <c r="C1406" t="s">
        <v>479</v>
      </c>
      <c r="D1406" t="s">
        <v>82</v>
      </c>
      <c r="E1406" t="s">
        <v>31</v>
      </c>
      <c r="F1406" t="s">
        <v>32</v>
      </c>
      <c r="G1406">
        <v>86984</v>
      </c>
      <c r="H1406">
        <v>1399</v>
      </c>
      <c r="I1406">
        <v>669</v>
      </c>
      <c r="J1406">
        <v>78</v>
      </c>
      <c r="K1406">
        <v>2733.56</v>
      </c>
      <c r="L1406">
        <v>15381.63</v>
      </c>
      <c r="M1406">
        <v>43</v>
      </c>
      <c r="N1406">
        <v>19</v>
      </c>
      <c r="O1406" t="s">
        <v>43</v>
      </c>
    </row>
    <row r="1407" spans="1:15" x14ac:dyDescent="0.25">
      <c r="A1407" t="s">
        <v>60</v>
      </c>
      <c r="B1407" t="s">
        <v>61</v>
      </c>
      <c r="C1407" t="s">
        <v>243</v>
      </c>
      <c r="D1407" t="s">
        <v>70</v>
      </c>
      <c r="E1407" t="s">
        <v>64</v>
      </c>
      <c r="F1407" t="s">
        <v>26</v>
      </c>
      <c r="G1407">
        <v>20578</v>
      </c>
      <c r="H1407">
        <v>875</v>
      </c>
      <c r="I1407">
        <v>385</v>
      </c>
      <c r="J1407">
        <v>90</v>
      </c>
      <c r="K1407">
        <v>2609.0500000000002</v>
      </c>
      <c r="L1407">
        <v>18100.59</v>
      </c>
      <c r="M1407">
        <v>66</v>
      </c>
      <c r="N1407">
        <v>27</v>
      </c>
      <c r="O1407" t="s">
        <v>23</v>
      </c>
    </row>
    <row r="1408" spans="1:15" x14ac:dyDescent="0.25">
      <c r="A1408" t="s">
        <v>72</v>
      </c>
      <c r="B1408" t="s">
        <v>73</v>
      </c>
      <c r="C1408" t="s">
        <v>243</v>
      </c>
      <c r="D1408" t="s">
        <v>70</v>
      </c>
      <c r="E1408" t="s">
        <v>31</v>
      </c>
      <c r="F1408" t="s">
        <v>32</v>
      </c>
      <c r="G1408">
        <v>19440</v>
      </c>
      <c r="H1408">
        <v>960</v>
      </c>
      <c r="I1408">
        <v>497</v>
      </c>
      <c r="J1408">
        <v>60</v>
      </c>
      <c r="K1408">
        <v>3059.16</v>
      </c>
      <c r="L1408">
        <v>10815.65</v>
      </c>
      <c r="M1408">
        <v>42</v>
      </c>
      <c r="N1408">
        <v>29</v>
      </c>
      <c r="O1408" t="s">
        <v>23</v>
      </c>
    </row>
    <row r="1409" spans="1:15" x14ac:dyDescent="0.25">
      <c r="A1409" t="s">
        <v>47</v>
      </c>
      <c r="B1409" t="s">
        <v>48</v>
      </c>
      <c r="C1409" t="s">
        <v>243</v>
      </c>
      <c r="D1409" t="s">
        <v>106</v>
      </c>
      <c r="E1409" t="s">
        <v>37</v>
      </c>
      <c r="F1409" t="s">
        <v>26</v>
      </c>
      <c r="G1409">
        <v>17648</v>
      </c>
      <c r="H1409">
        <v>967</v>
      </c>
      <c r="I1409">
        <v>528</v>
      </c>
      <c r="J1409">
        <v>80</v>
      </c>
      <c r="K1409">
        <v>2856.39</v>
      </c>
      <c r="L1409">
        <v>12918.66</v>
      </c>
      <c r="M1409">
        <v>45</v>
      </c>
      <c r="N1409">
        <v>12</v>
      </c>
      <c r="O1409" t="s">
        <v>21</v>
      </c>
    </row>
    <row r="1410" spans="1:15" x14ac:dyDescent="0.25">
      <c r="A1410" t="s">
        <v>52</v>
      </c>
      <c r="B1410" t="s">
        <v>53</v>
      </c>
      <c r="C1410" t="s">
        <v>243</v>
      </c>
      <c r="D1410" t="s">
        <v>89</v>
      </c>
      <c r="E1410" t="s">
        <v>37</v>
      </c>
      <c r="F1410" t="s">
        <v>55</v>
      </c>
      <c r="G1410">
        <v>29321</v>
      </c>
      <c r="H1410">
        <v>1922</v>
      </c>
      <c r="I1410">
        <v>789</v>
      </c>
      <c r="J1410">
        <v>205</v>
      </c>
      <c r="K1410">
        <v>503.97</v>
      </c>
      <c r="L1410">
        <v>51286.9</v>
      </c>
      <c r="M1410">
        <v>138</v>
      </c>
      <c r="N1410">
        <v>21</v>
      </c>
      <c r="O1410" t="s">
        <v>21</v>
      </c>
    </row>
    <row r="1411" spans="1:15" x14ac:dyDescent="0.25">
      <c r="A1411" t="s">
        <v>92</v>
      </c>
      <c r="B1411" t="s">
        <v>93</v>
      </c>
      <c r="C1411" t="s">
        <v>428</v>
      </c>
      <c r="D1411" t="s">
        <v>95</v>
      </c>
      <c r="E1411" t="s">
        <v>31</v>
      </c>
      <c r="F1411" t="s">
        <v>26</v>
      </c>
      <c r="G1411">
        <v>44414</v>
      </c>
      <c r="H1411">
        <v>742</v>
      </c>
      <c r="I1411">
        <v>364</v>
      </c>
      <c r="J1411">
        <v>17</v>
      </c>
      <c r="K1411">
        <v>2539.7199999999998</v>
      </c>
      <c r="L1411">
        <v>3224.36</v>
      </c>
      <c r="M1411">
        <v>8</v>
      </c>
      <c r="N1411">
        <v>17</v>
      </c>
      <c r="O1411" t="s">
        <v>21</v>
      </c>
    </row>
    <row r="1412" spans="1:15" x14ac:dyDescent="0.25">
      <c r="A1412" t="s">
        <v>92</v>
      </c>
      <c r="B1412" t="s">
        <v>93</v>
      </c>
      <c r="C1412" t="s">
        <v>428</v>
      </c>
      <c r="D1412" t="s">
        <v>95</v>
      </c>
      <c r="E1412" t="s">
        <v>31</v>
      </c>
      <c r="F1412" t="s">
        <v>26</v>
      </c>
      <c r="G1412">
        <v>65214</v>
      </c>
      <c r="H1412">
        <v>859</v>
      </c>
      <c r="I1412">
        <v>365</v>
      </c>
      <c r="J1412">
        <v>18</v>
      </c>
      <c r="K1412">
        <v>3140.3</v>
      </c>
      <c r="L1412">
        <v>3161.89</v>
      </c>
      <c r="M1412">
        <v>9</v>
      </c>
      <c r="N1412">
        <v>14</v>
      </c>
      <c r="O1412" t="s">
        <v>23</v>
      </c>
    </row>
    <row r="1413" spans="1:15" x14ac:dyDescent="0.25">
      <c r="A1413" t="s">
        <v>178</v>
      </c>
      <c r="B1413" t="s">
        <v>179</v>
      </c>
      <c r="C1413" t="s">
        <v>428</v>
      </c>
      <c r="D1413" t="s">
        <v>95</v>
      </c>
      <c r="E1413" t="s">
        <v>64</v>
      </c>
      <c r="F1413" t="s">
        <v>32</v>
      </c>
      <c r="G1413">
        <v>49146</v>
      </c>
      <c r="H1413">
        <v>582</v>
      </c>
      <c r="I1413">
        <v>155</v>
      </c>
      <c r="J1413">
        <v>20</v>
      </c>
      <c r="K1413">
        <v>1202.27</v>
      </c>
      <c r="L1413">
        <v>3151.73</v>
      </c>
      <c r="M1413">
        <v>10</v>
      </c>
      <c r="N1413">
        <v>16</v>
      </c>
      <c r="O1413" t="s">
        <v>23</v>
      </c>
    </row>
    <row r="1414" spans="1:15" x14ac:dyDescent="0.25">
      <c r="A1414" t="s">
        <v>98</v>
      </c>
      <c r="B1414" t="s">
        <v>99</v>
      </c>
      <c r="C1414" t="s">
        <v>428</v>
      </c>
      <c r="D1414" t="s">
        <v>68</v>
      </c>
      <c r="E1414" t="s">
        <v>42</v>
      </c>
      <c r="F1414" t="s">
        <v>55</v>
      </c>
      <c r="G1414">
        <v>26023</v>
      </c>
      <c r="H1414">
        <v>2673</v>
      </c>
      <c r="I1414">
        <v>1230</v>
      </c>
      <c r="J1414">
        <v>379</v>
      </c>
      <c r="K1414">
        <v>1735.95</v>
      </c>
      <c r="L1414">
        <v>117053.4</v>
      </c>
      <c r="M1414">
        <v>274</v>
      </c>
      <c r="N1414">
        <v>26</v>
      </c>
      <c r="O1414" t="s">
        <v>23</v>
      </c>
    </row>
    <row r="1415" spans="1:15" x14ac:dyDescent="0.25">
      <c r="A1415" t="s">
        <v>72</v>
      </c>
      <c r="B1415" t="s">
        <v>73</v>
      </c>
      <c r="C1415" t="s">
        <v>428</v>
      </c>
      <c r="D1415" t="s">
        <v>70</v>
      </c>
      <c r="E1415" t="s">
        <v>31</v>
      </c>
      <c r="F1415" t="s">
        <v>32</v>
      </c>
      <c r="G1415">
        <v>57823</v>
      </c>
      <c r="H1415">
        <v>2706</v>
      </c>
      <c r="I1415">
        <v>709</v>
      </c>
      <c r="J1415">
        <v>202</v>
      </c>
      <c r="K1415">
        <v>4418.38</v>
      </c>
      <c r="L1415">
        <v>52946.1</v>
      </c>
      <c r="M1415">
        <v>133</v>
      </c>
      <c r="N1415">
        <v>19</v>
      </c>
      <c r="O1415" t="s">
        <v>23</v>
      </c>
    </row>
    <row r="1416" spans="1:15" x14ac:dyDescent="0.25">
      <c r="A1416" t="s">
        <v>129</v>
      </c>
      <c r="B1416" t="s">
        <v>130</v>
      </c>
      <c r="C1416" t="s">
        <v>428</v>
      </c>
      <c r="D1416" t="s">
        <v>82</v>
      </c>
      <c r="E1416" t="s">
        <v>31</v>
      </c>
      <c r="F1416" t="s">
        <v>55</v>
      </c>
      <c r="G1416">
        <v>57540</v>
      </c>
      <c r="H1416">
        <v>1128</v>
      </c>
      <c r="I1416">
        <v>394</v>
      </c>
      <c r="J1416">
        <v>78</v>
      </c>
      <c r="K1416">
        <v>1581.49</v>
      </c>
      <c r="L1416">
        <v>18033.689999999999</v>
      </c>
      <c r="M1416">
        <v>37</v>
      </c>
      <c r="N1416">
        <v>19</v>
      </c>
      <c r="O1416" t="s">
        <v>23</v>
      </c>
    </row>
    <row r="1417" spans="1:15" x14ac:dyDescent="0.25">
      <c r="A1417" t="s">
        <v>65</v>
      </c>
      <c r="B1417" t="s">
        <v>66</v>
      </c>
      <c r="C1417" t="s">
        <v>433</v>
      </c>
      <c r="D1417" t="s">
        <v>68</v>
      </c>
      <c r="E1417" t="s">
        <v>37</v>
      </c>
      <c r="F1417" t="s">
        <v>51</v>
      </c>
      <c r="G1417">
        <v>18047</v>
      </c>
      <c r="H1417">
        <v>1761</v>
      </c>
      <c r="I1417">
        <v>842</v>
      </c>
      <c r="J1417">
        <v>245</v>
      </c>
      <c r="K1417">
        <v>634.54</v>
      </c>
      <c r="L1417">
        <v>54272.36</v>
      </c>
      <c r="M1417">
        <v>197</v>
      </c>
      <c r="N1417">
        <v>15</v>
      </c>
      <c r="O1417" t="s">
        <v>43</v>
      </c>
    </row>
    <row r="1418" spans="1:15" x14ac:dyDescent="0.25">
      <c r="A1418" t="s">
        <v>60</v>
      </c>
      <c r="B1418" t="s">
        <v>61</v>
      </c>
      <c r="C1418" t="s">
        <v>433</v>
      </c>
      <c r="D1418" t="s">
        <v>70</v>
      </c>
      <c r="E1418" t="s">
        <v>64</v>
      </c>
      <c r="F1418" t="s">
        <v>51</v>
      </c>
      <c r="G1418">
        <v>56184</v>
      </c>
      <c r="H1418">
        <v>1913</v>
      </c>
      <c r="I1418">
        <v>788</v>
      </c>
      <c r="J1418">
        <v>160</v>
      </c>
      <c r="K1418">
        <v>3329.23</v>
      </c>
      <c r="L1418">
        <v>28906.05</v>
      </c>
      <c r="M1418">
        <v>100</v>
      </c>
      <c r="N1418">
        <v>11</v>
      </c>
      <c r="O1418" t="s">
        <v>21</v>
      </c>
    </row>
    <row r="1419" spans="1:15" x14ac:dyDescent="0.25">
      <c r="A1419" t="s">
        <v>72</v>
      </c>
      <c r="B1419" t="s">
        <v>73</v>
      </c>
      <c r="C1419" t="s">
        <v>433</v>
      </c>
      <c r="D1419" t="s">
        <v>70</v>
      </c>
      <c r="E1419" t="s">
        <v>31</v>
      </c>
      <c r="F1419" t="s">
        <v>55</v>
      </c>
      <c r="G1419">
        <v>39436</v>
      </c>
      <c r="H1419">
        <v>1044</v>
      </c>
      <c r="I1419">
        <v>336</v>
      </c>
      <c r="J1419">
        <v>81</v>
      </c>
      <c r="K1419">
        <v>2764.06</v>
      </c>
      <c r="L1419">
        <v>17252.2</v>
      </c>
      <c r="M1419">
        <v>44</v>
      </c>
      <c r="N1419">
        <v>28</v>
      </c>
      <c r="O1419" t="s">
        <v>43</v>
      </c>
    </row>
    <row r="1420" spans="1:15" x14ac:dyDescent="0.25">
      <c r="A1420" t="s">
        <v>38</v>
      </c>
      <c r="B1420" t="s">
        <v>39</v>
      </c>
      <c r="C1420" t="s">
        <v>433</v>
      </c>
      <c r="D1420" t="s">
        <v>106</v>
      </c>
      <c r="E1420" t="s">
        <v>42</v>
      </c>
      <c r="F1420" t="s">
        <v>32</v>
      </c>
      <c r="G1420">
        <v>25972</v>
      </c>
      <c r="H1420">
        <v>1369</v>
      </c>
      <c r="I1420">
        <v>435</v>
      </c>
      <c r="J1420">
        <v>78</v>
      </c>
      <c r="K1420">
        <v>2809.47</v>
      </c>
      <c r="L1420">
        <v>17887.16</v>
      </c>
      <c r="M1420">
        <v>51</v>
      </c>
      <c r="N1420">
        <v>28</v>
      </c>
      <c r="O1420" t="s">
        <v>21</v>
      </c>
    </row>
    <row r="1421" spans="1:15" x14ac:dyDescent="0.25">
      <c r="A1421" t="s">
        <v>15</v>
      </c>
      <c r="B1421" t="s">
        <v>16</v>
      </c>
      <c r="C1421" t="s">
        <v>433</v>
      </c>
      <c r="D1421" t="s">
        <v>25</v>
      </c>
      <c r="E1421" t="s">
        <v>19</v>
      </c>
      <c r="F1421" t="s">
        <v>26</v>
      </c>
      <c r="G1421">
        <v>23251</v>
      </c>
      <c r="H1421">
        <v>440</v>
      </c>
      <c r="I1421">
        <v>180</v>
      </c>
      <c r="J1421">
        <v>42</v>
      </c>
      <c r="K1421">
        <v>4437.96</v>
      </c>
      <c r="L1421">
        <v>20820.689999999999</v>
      </c>
      <c r="M1421">
        <v>17</v>
      </c>
      <c r="N1421">
        <v>9</v>
      </c>
      <c r="O1421" t="s">
        <v>43</v>
      </c>
    </row>
    <row r="1422" spans="1:15" x14ac:dyDescent="0.25">
      <c r="A1422" t="s">
        <v>27</v>
      </c>
      <c r="B1422" t="s">
        <v>28</v>
      </c>
      <c r="C1422" t="s">
        <v>433</v>
      </c>
      <c r="D1422" t="s">
        <v>89</v>
      </c>
      <c r="E1422" t="s">
        <v>31</v>
      </c>
      <c r="F1422" t="s">
        <v>26</v>
      </c>
      <c r="G1422">
        <v>18955</v>
      </c>
      <c r="H1422">
        <v>1292</v>
      </c>
      <c r="I1422">
        <v>649</v>
      </c>
      <c r="J1422">
        <v>165</v>
      </c>
      <c r="K1422">
        <v>582.24</v>
      </c>
      <c r="L1422">
        <v>68610.75</v>
      </c>
      <c r="M1422">
        <v>139</v>
      </c>
      <c r="N1422">
        <v>26</v>
      </c>
      <c r="O1422" t="s">
        <v>23</v>
      </c>
    </row>
    <row r="1423" spans="1:15" x14ac:dyDescent="0.25">
      <c r="A1423" t="s">
        <v>52</v>
      </c>
      <c r="B1423" t="s">
        <v>53</v>
      </c>
      <c r="C1423" t="s">
        <v>433</v>
      </c>
      <c r="D1423" t="s">
        <v>89</v>
      </c>
      <c r="E1423" t="s">
        <v>37</v>
      </c>
      <c r="F1423" t="s">
        <v>32</v>
      </c>
      <c r="G1423">
        <v>39134</v>
      </c>
      <c r="H1423">
        <v>2913</v>
      </c>
      <c r="I1423">
        <v>845</v>
      </c>
      <c r="J1423">
        <v>278</v>
      </c>
      <c r="K1423">
        <v>1174.8800000000001</v>
      </c>
      <c r="L1423">
        <v>72430.259999999995</v>
      </c>
      <c r="M1423">
        <v>222</v>
      </c>
      <c r="N1423">
        <v>13</v>
      </c>
      <c r="O1423" t="s">
        <v>43</v>
      </c>
    </row>
    <row r="1424" spans="1:15" x14ac:dyDescent="0.25">
      <c r="A1424" t="s">
        <v>76</v>
      </c>
      <c r="B1424" t="s">
        <v>77</v>
      </c>
      <c r="C1424" t="s">
        <v>433</v>
      </c>
      <c r="D1424" t="s">
        <v>82</v>
      </c>
      <c r="E1424" t="s">
        <v>42</v>
      </c>
      <c r="F1424" t="s">
        <v>26</v>
      </c>
      <c r="G1424">
        <v>66286</v>
      </c>
      <c r="H1424">
        <v>821</v>
      </c>
      <c r="I1424">
        <v>279</v>
      </c>
      <c r="J1424">
        <v>40</v>
      </c>
      <c r="K1424">
        <v>1429.72</v>
      </c>
      <c r="L1424">
        <v>7736.71</v>
      </c>
      <c r="M1424">
        <v>21</v>
      </c>
      <c r="N1424">
        <v>20</v>
      </c>
      <c r="O1424" t="s">
        <v>21</v>
      </c>
    </row>
    <row r="1425" spans="1:15" x14ac:dyDescent="0.25">
      <c r="A1425" t="s">
        <v>65</v>
      </c>
      <c r="B1425" t="s">
        <v>66</v>
      </c>
      <c r="C1425" t="s">
        <v>223</v>
      </c>
      <c r="D1425" t="s">
        <v>68</v>
      </c>
      <c r="E1425" t="s">
        <v>37</v>
      </c>
      <c r="F1425" t="s">
        <v>55</v>
      </c>
      <c r="G1425">
        <v>15896</v>
      </c>
      <c r="H1425">
        <v>1898</v>
      </c>
      <c r="I1425">
        <v>523</v>
      </c>
      <c r="J1425">
        <v>245</v>
      </c>
      <c r="K1425">
        <v>1085.82</v>
      </c>
      <c r="L1425">
        <v>70374.710000000006</v>
      </c>
      <c r="M1425">
        <v>184</v>
      </c>
      <c r="N1425">
        <v>28</v>
      </c>
      <c r="O1425" t="s">
        <v>23</v>
      </c>
    </row>
    <row r="1426" spans="1:15" x14ac:dyDescent="0.25">
      <c r="A1426" t="s">
        <v>113</v>
      </c>
      <c r="B1426" t="s">
        <v>114</v>
      </c>
      <c r="C1426" t="s">
        <v>223</v>
      </c>
      <c r="D1426" t="s">
        <v>170</v>
      </c>
      <c r="E1426" t="s">
        <v>19</v>
      </c>
      <c r="F1426" t="s">
        <v>55</v>
      </c>
      <c r="G1426">
        <v>26950</v>
      </c>
      <c r="H1426">
        <v>1674</v>
      </c>
      <c r="I1426">
        <v>666</v>
      </c>
      <c r="J1426">
        <v>192</v>
      </c>
      <c r="K1426">
        <v>4481.09</v>
      </c>
      <c r="L1426">
        <v>45047.83</v>
      </c>
      <c r="M1426">
        <v>135</v>
      </c>
      <c r="N1426">
        <v>10</v>
      </c>
      <c r="O1426" t="s">
        <v>21</v>
      </c>
    </row>
    <row r="1427" spans="1:15" x14ac:dyDescent="0.25">
      <c r="A1427" t="s">
        <v>38</v>
      </c>
      <c r="B1427" t="s">
        <v>39</v>
      </c>
      <c r="C1427" t="s">
        <v>223</v>
      </c>
      <c r="D1427" t="s">
        <v>106</v>
      </c>
      <c r="E1427" t="s">
        <v>42</v>
      </c>
      <c r="F1427" t="s">
        <v>51</v>
      </c>
      <c r="G1427">
        <v>52688</v>
      </c>
      <c r="H1427">
        <v>2166</v>
      </c>
      <c r="I1427">
        <v>824</v>
      </c>
      <c r="J1427">
        <v>194</v>
      </c>
      <c r="K1427">
        <v>4794.1400000000003</v>
      </c>
      <c r="L1427">
        <v>32213.53</v>
      </c>
      <c r="M1427">
        <v>109</v>
      </c>
      <c r="N1427">
        <v>30</v>
      </c>
      <c r="O1427" t="s">
        <v>43</v>
      </c>
    </row>
    <row r="1428" spans="1:15" x14ac:dyDescent="0.25">
      <c r="A1428" t="s">
        <v>47</v>
      </c>
      <c r="B1428" t="s">
        <v>48</v>
      </c>
      <c r="C1428" t="s">
        <v>223</v>
      </c>
      <c r="D1428" t="s">
        <v>106</v>
      </c>
      <c r="E1428" t="s">
        <v>37</v>
      </c>
      <c r="F1428" t="s">
        <v>51</v>
      </c>
      <c r="G1428">
        <v>36320</v>
      </c>
      <c r="H1428">
        <v>1476</v>
      </c>
      <c r="I1428">
        <v>464</v>
      </c>
      <c r="J1428">
        <v>97</v>
      </c>
      <c r="K1428">
        <v>3396.48</v>
      </c>
      <c r="L1428">
        <v>23763.38</v>
      </c>
      <c r="M1428">
        <v>66</v>
      </c>
      <c r="N1428">
        <v>9</v>
      </c>
      <c r="O1428" t="s">
        <v>43</v>
      </c>
    </row>
    <row r="1429" spans="1:15" x14ac:dyDescent="0.25">
      <c r="A1429" t="s">
        <v>27</v>
      </c>
      <c r="B1429" t="s">
        <v>28</v>
      </c>
      <c r="C1429" t="s">
        <v>223</v>
      </c>
      <c r="D1429" t="s">
        <v>89</v>
      </c>
      <c r="E1429" t="s">
        <v>31</v>
      </c>
      <c r="F1429" t="s">
        <v>20</v>
      </c>
      <c r="G1429">
        <v>64653</v>
      </c>
      <c r="H1429">
        <v>3337</v>
      </c>
      <c r="I1429">
        <v>1203</v>
      </c>
      <c r="J1429">
        <v>343</v>
      </c>
      <c r="K1429">
        <v>1833.3</v>
      </c>
      <c r="L1429">
        <v>131736.71</v>
      </c>
      <c r="M1429">
        <v>272</v>
      </c>
      <c r="N1429">
        <v>18</v>
      </c>
      <c r="O1429" t="s">
        <v>23</v>
      </c>
    </row>
    <row r="1430" spans="1:15" x14ac:dyDescent="0.25">
      <c r="A1430" t="s">
        <v>92</v>
      </c>
      <c r="B1430" t="s">
        <v>93</v>
      </c>
      <c r="C1430" t="s">
        <v>633</v>
      </c>
      <c r="D1430" t="s">
        <v>95</v>
      </c>
      <c r="E1430" t="s">
        <v>31</v>
      </c>
      <c r="F1430" t="s">
        <v>20</v>
      </c>
      <c r="G1430">
        <v>91299</v>
      </c>
      <c r="H1430">
        <v>933</v>
      </c>
      <c r="I1430">
        <v>240</v>
      </c>
      <c r="J1430">
        <v>18</v>
      </c>
      <c r="K1430">
        <v>2408.0700000000002</v>
      </c>
      <c r="L1430">
        <v>3087.51</v>
      </c>
      <c r="M1430">
        <v>8</v>
      </c>
      <c r="N1430">
        <v>14</v>
      </c>
      <c r="O1430" t="s">
        <v>23</v>
      </c>
    </row>
    <row r="1431" spans="1:15" x14ac:dyDescent="0.25">
      <c r="A1431" t="s">
        <v>92</v>
      </c>
      <c r="B1431" t="s">
        <v>93</v>
      </c>
      <c r="C1431" t="s">
        <v>633</v>
      </c>
      <c r="D1431" t="s">
        <v>95</v>
      </c>
      <c r="E1431" t="s">
        <v>31</v>
      </c>
      <c r="F1431" t="s">
        <v>55</v>
      </c>
      <c r="G1431">
        <v>94862</v>
      </c>
      <c r="H1431">
        <v>1025</v>
      </c>
      <c r="I1431">
        <v>273</v>
      </c>
      <c r="J1431">
        <v>36</v>
      </c>
      <c r="K1431">
        <v>2410.34</v>
      </c>
      <c r="L1431">
        <v>4621.8599999999997</v>
      </c>
      <c r="M1431">
        <v>17</v>
      </c>
      <c r="N1431">
        <v>28</v>
      </c>
      <c r="O1431" t="s">
        <v>23</v>
      </c>
    </row>
    <row r="1432" spans="1:15" x14ac:dyDescent="0.25">
      <c r="A1432" t="s">
        <v>178</v>
      </c>
      <c r="B1432" t="s">
        <v>179</v>
      </c>
      <c r="C1432" t="s">
        <v>633</v>
      </c>
      <c r="D1432" t="s">
        <v>95</v>
      </c>
      <c r="E1432" t="s">
        <v>64</v>
      </c>
      <c r="F1432" t="s">
        <v>51</v>
      </c>
      <c r="G1432">
        <v>74179</v>
      </c>
      <c r="H1432">
        <v>975</v>
      </c>
      <c r="I1432">
        <v>393</v>
      </c>
      <c r="J1432">
        <v>27</v>
      </c>
      <c r="K1432">
        <v>3185.64</v>
      </c>
      <c r="L1432">
        <v>3169.41</v>
      </c>
      <c r="M1432">
        <v>14</v>
      </c>
      <c r="N1432">
        <v>29</v>
      </c>
      <c r="O1432" t="s">
        <v>21</v>
      </c>
    </row>
    <row r="1433" spans="1:15" x14ac:dyDescent="0.25">
      <c r="A1433" t="s">
        <v>33</v>
      </c>
      <c r="B1433" t="s">
        <v>34</v>
      </c>
      <c r="C1433" t="s">
        <v>633</v>
      </c>
      <c r="D1433" t="s">
        <v>170</v>
      </c>
      <c r="E1433" t="s">
        <v>37</v>
      </c>
      <c r="F1433" t="s">
        <v>26</v>
      </c>
      <c r="G1433">
        <v>31275</v>
      </c>
      <c r="H1433">
        <v>1373</v>
      </c>
      <c r="I1433">
        <v>506</v>
      </c>
      <c r="J1433">
        <v>119</v>
      </c>
      <c r="K1433">
        <v>3530.3</v>
      </c>
      <c r="L1433">
        <v>37502.559999999998</v>
      </c>
      <c r="M1433">
        <v>87</v>
      </c>
      <c r="N1433">
        <v>21</v>
      </c>
      <c r="O1433" t="s">
        <v>43</v>
      </c>
    </row>
    <row r="1434" spans="1:15" x14ac:dyDescent="0.25">
      <c r="A1434" t="s">
        <v>47</v>
      </c>
      <c r="B1434" t="s">
        <v>48</v>
      </c>
      <c r="C1434" t="s">
        <v>633</v>
      </c>
      <c r="D1434" t="s">
        <v>106</v>
      </c>
      <c r="E1434" t="s">
        <v>37</v>
      </c>
      <c r="F1434" t="s">
        <v>26</v>
      </c>
      <c r="G1434">
        <v>22376</v>
      </c>
      <c r="H1434">
        <v>864</v>
      </c>
      <c r="I1434">
        <v>407</v>
      </c>
      <c r="J1434">
        <v>43</v>
      </c>
      <c r="K1434">
        <v>2121.88</v>
      </c>
      <c r="L1434">
        <v>9550.9500000000007</v>
      </c>
      <c r="M1434">
        <v>27</v>
      </c>
      <c r="N1434">
        <v>23</v>
      </c>
      <c r="O1434" t="s">
        <v>43</v>
      </c>
    </row>
    <row r="1435" spans="1:15" x14ac:dyDescent="0.25">
      <c r="A1435" t="s">
        <v>27</v>
      </c>
      <c r="B1435" t="s">
        <v>28</v>
      </c>
      <c r="C1435" t="s">
        <v>633</v>
      </c>
      <c r="D1435" t="s">
        <v>89</v>
      </c>
      <c r="E1435" t="s">
        <v>31</v>
      </c>
      <c r="F1435" t="s">
        <v>51</v>
      </c>
      <c r="G1435">
        <v>45458</v>
      </c>
      <c r="H1435">
        <v>3475</v>
      </c>
      <c r="I1435">
        <v>1873</v>
      </c>
      <c r="J1435">
        <v>496</v>
      </c>
      <c r="K1435">
        <v>749.18</v>
      </c>
      <c r="L1435">
        <v>198049.36</v>
      </c>
      <c r="M1435">
        <v>387</v>
      </c>
      <c r="N1435">
        <v>25</v>
      </c>
      <c r="O1435" t="s">
        <v>21</v>
      </c>
    </row>
    <row r="1436" spans="1:15" x14ac:dyDescent="0.25">
      <c r="A1436" t="s">
        <v>129</v>
      </c>
      <c r="B1436" t="s">
        <v>130</v>
      </c>
      <c r="C1436" t="s">
        <v>633</v>
      </c>
      <c r="D1436" t="s">
        <v>82</v>
      </c>
      <c r="E1436" t="s">
        <v>31</v>
      </c>
      <c r="F1436" t="s">
        <v>51</v>
      </c>
      <c r="G1436">
        <v>36187</v>
      </c>
      <c r="H1436">
        <v>667</v>
      </c>
      <c r="I1436">
        <v>282</v>
      </c>
      <c r="J1436">
        <v>34</v>
      </c>
      <c r="K1436">
        <v>1493.77</v>
      </c>
      <c r="L1436">
        <v>5663.84</v>
      </c>
      <c r="M1436">
        <v>20</v>
      </c>
      <c r="N1436">
        <v>9</v>
      </c>
      <c r="O1436" t="s">
        <v>43</v>
      </c>
    </row>
    <row r="1437" spans="1:15" x14ac:dyDescent="0.25">
      <c r="A1437" t="s">
        <v>76</v>
      </c>
      <c r="B1437" t="s">
        <v>77</v>
      </c>
      <c r="C1437" t="s">
        <v>633</v>
      </c>
      <c r="D1437" t="s">
        <v>82</v>
      </c>
      <c r="E1437" t="s">
        <v>42</v>
      </c>
      <c r="F1437" t="s">
        <v>20</v>
      </c>
      <c r="G1437">
        <v>77807</v>
      </c>
      <c r="H1437">
        <v>1921</v>
      </c>
      <c r="I1437">
        <v>501</v>
      </c>
      <c r="J1437">
        <v>77</v>
      </c>
      <c r="K1437">
        <v>3452.62</v>
      </c>
      <c r="L1437">
        <v>18075.02</v>
      </c>
      <c r="M1437">
        <v>43</v>
      </c>
      <c r="N1437">
        <v>29</v>
      </c>
      <c r="O1437" t="s">
        <v>23</v>
      </c>
    </row>
    <row r="1438" spans="1:15" x14ac:dyDescent="0.25">
      <c r="A1438" t="s">
        <v>92</v>
      </c>
      <c r="B1438" t="s">
        <v>93</v>
      </c>
      <c r="C1438" t="s">
        <v>432</v>
      </c>
      <c r="D1438" t="s">
        <v>95</v>
      </c>
      <c r="E1438" t="s">
        <v>31</v>
      </c>
      <c r="F1438" t="s">
        <v>51</v>
      </c>
      <c r="G1438">
        <v>37125</v>
      </c>
      <c r="H1438">
        <v>418</v>
      </c>
      <c r="I1438">
        <v>186</v>
      </c>
      <c r="J1438">
        <v>15</v>
      </c>
      <c r="K1438">
        <v>1160.47</v>
      </c>
      <c r="L1438">
        <v>2178.83</v>
      </c>
      <c r="M1438">
        <v>5</v>
      </c>
      <c r="N1438">
        <v>28</v>
      </c>
      <c r="O1438" t="s">
        <v>23</v>
      </c>
    </row>
    <row r="1439" spans="1:15" x14ac:dyDescent="0.25">
      <c r="A1439" t="s">
        <v>98</v>
      </c>
      <c r="B1439" t="s">
        <v>99</v>
      </c>
      <c r="C1439" t="s">
        <v>432</v>
      </c>
      <c r="D1439" t="s">
        <v>68</v>
      </c>
      <c r="E1439" t="s">
        <v>42</v>
      </c>
      <c r="F1439" t="s">
        <v>55</v>
      </c>
      <c r="G1439">
        <v>13201</v>
      </c>
      <c r="H1439">
        <v>1445</v>
      </c>
      <c r="I1439">
        <v>494</v>
      </c>
      <c r="J1439">
        <v>267</v>
      </c>
      <c r="K1439">
        <v>675.33</v>
      </c>
      <c r="L1439">
        <v>58215.98</v>
      </c>
      <c r="M1439">
        <v>235</v>
      </c>
      <c r="N1439">
        <v>7</v>
      </c>
      <c r="O1439" t="s">
        <v>21</v>
      </c>
    </row>
    <row r="1440" spans="1:15" x14ac:dyDescent="0.25">
      <c r="A1440" t="s">
        <v>60</v>
      </c>
      <c r="B1440" t="s">
        <v>61</v>
      </c>
      <c r="C1440" t="s">
        <v>432</v>
      </c>
      <c r="D1440" t="s">
        <v>70</v>
      </c>
      <c r="E1440" t="s">
        <v>64</v>
      </c>
      <c r="F1440" t="s">
        <v>51</v>
      </c>
      <c r="G1440">
        <v>32904</v>
      </c>
      <c r="H1440">
        <v>1189</v>
      </c>
      <c r="I1440">
        <v>586</v>
      </c>
      <c r="J1440">
        <v>95</v>
      </c>
      <c r="K1440">
        <v>3793.11</v>
      </c>
      <c r="L1440">
        <v>19599.66</v>
      </c>
      <c r="M1440">
        <v>55</v>
      </c>
      <c r="N1440">
        <v>7</v>
      </c>
      <c r="O1440" t="s">
        <v>21</v>
      </c>
    </row>
    <row r="1441" spans="1:15" x14ac:dyDescent="0.25">
      <c r="A1441" t="s">
        <v>60</v>
      </c>
      <c r="B1441" t="s">
        <v>61</v>
      </c>
      <c r="C1441" t="s">
        <v>432</v>
      </c>
      <c r="D1441" t="s">
        <v>70</v>
      </c>
      <c r="E1441" t="s">
        <v>64</v>
      </c>
      <c r="F1441" t="s">
        <v>20</v>
      </c>
      <c r="G1441">
        <v>37105</v>
      </c>
      <c r="H1441">
        <v>1051</v>
      </c>
      <c r="I1441">
        <v>550</v>
      </c>
      <c r="J1441">
        <v>103</v>
      </c>
      <c r="K1441">
        <v>2040.61</v>
      </c>
      <c r="L1441">
        <v>19419.7</v>
      </c>
      <c r="M1441">
        <v>60</v>
      </c>
      <c r="N1441">
        <v>13</v>
      </c>
      <c r="O1441" t="s">
        <v>21</v>
      </c>
    </row>
    <row r="1442" spans="1:15" x14ac:dyDescent="0.25">
      <c r="A1442" t="s">
        <v>38</v>
      </c>
      <c r="B1442" t="s">
        <v>39</v>
      </c>
      <c r="C1442" t="s">
        <v>432</v>
      </c>
      <c r="D1442" t="s">
        <v>106</v>
      </c>
      <c r="E1442" t="s">
        <v>42</v>
      </c>
      <c r="F1442" t="s">
        <v>20</v>
      </c>
      <c r="G1442">
        <v>25006</v>
      </c>
      <c r="H1442">
        <v>819</v>
      </c>
      <c r="I1442">
        <v>212</v>
      </c>
      <c r="J1442">
        <v>46</v>
      </c>
      <c r="K1442">
        <v>1870.87</v>
      </c>
      <c r="L1442">
        <v>9296.86</v>
      </c>
      <c r="M1442">
        <v>26</v>
      </c>
      <c r="N1442">
        <v>29</v>
      </c>
      <c r="O1442" t="s">
        <v>23</v>
      </c>
    </row>
    <row r="1443" spans="1:15" x14ac:dyDescent="0.25">
      <c r="A1443" t="s">
        <v>76</v>
      </c>
      <c r="B1443" t="s">
        <v>77</v>
      </c>
      <c r="C1443" t="s">
        <v>432</v>
      </c>
      <c r="D1443" t="s">
        <v>82</v>
      </c>
      <c r="E1443" t="s">
        <v>42</v>
      </c>
      <c r="F1443" t="s">
        <v>51</v>
      </c>
      <c r="G1443">
        <v>65377</v>
      </c>
      <c r="H1443">
        <v>1505</v>
      </c>
      <c r="I1443">
        <v>483</v>
      </c>
      <c r="J1443">
        <v>97</v>
      </c>
      <c r="K1443">
        <v>3252.82</v>
      </c>
      <c r="L1443">
        <v>21751.4</v>
      </c>
      <c r="M1443">
        <v>54</v>
      </c>
      <c r="N1443">
        <v>10</v>
      </c>
      <c r="O1443" t="s">
        <v>23</v>
      </c>
    </row>
    <row r="1444" spans="1:15" x14ac:dyDescent="0.25">
      <c r="A1444" t="s">
        <v>178</v>
      </c>
      <c r="B1444" t="s">
        <v>179</v>
      </c>
      <c r="C1444" t="s">
        <v>304</v>
      </c>
      <c r="D1444" t="s">
        <v>95</v>
      </c>
      <c r="E1444" t="s">
        <v>64</v>
      </c>
      <c r="F1444" t="s">
        <v>51</v>
      </c>
      <c r="G1444">
        <v>71773</v>
      </c>
      <c r="H1444">
        <v>1109</v>
      </c>
      <c r="I1444">
        <v>508</v>
      </c>
      <c r="J1444">
        <v>20</v>
      </c>
      <c r="K1444">
        <v>2190.5700000000002</v>
      </c>
      <c r="L1444">
        <v>2505.2800000000002</v>
      </c>
      <c r="M1444">
        <v>10</v>
      </c>
      <c r="N1444">
        <v>29</v>
      </c>
      <c r="O1444" t="s">
        <v>21</v>
      </c>
    </row>
    <row r="1445" spans="1:15" x14ac:dyDescent="0.25">
      <c r="A1445" t="s">
        <v>178</v>
      </c>
      <c r="B1445" t="s">
        <v>179</v>
      </c>
      <c r="C1445" t="s">
        <v>304</v>
      </c>
      <c r="D1445" t="s">
        <v>95</v>
      </c>
      <c r="E1445" t="s">
        <v>64</v>
      </c>
      <c r="F1445" t="s">
        <v>51</v>
      </c>
      <c r="G1445">
        <v>98925</v>
      </c>
      <c r="H1445">
        <v>820</v>
      </c>
      <c r="I1445">
        <v>337</v>
      </c>
      <c r="J1445">
        <v>31</v>
      </c>
      <c r="K1445">
        <v>1701.73</v>
      </c>
      <c r="L1445">
        <v>5010.75</v>
      </c>
      <c r="M1445">
        <v>13</v>
      </c>
      <c r="N1445">
        <v>9</v>
      </c>
      <c r="O1445" t="s">
        <v>43</v>
      </c>
    </row>
    <row r="1446" spans="1:15" x14ac:dyDescent="0.25">
      <c r="A1446" t="s">
        <v>65</v>
      </c>
      <c r="B1446" t="s">
        <v>66</v>
      </c>
      <c r="C1446" t="s">
        <v>304</v>
      </c>
      <c r="D1446" t="s">
        <v>68</v>
      </c>
      <c r="E1446" t="s">
        <v>37</v>
      </c>
      <c r="F1446" t="s">
        <v>55</v>
      </c>
      <c r="G1446">
        <v>12459</v>
      </c>
      <c r="H1446">
        <v>1611</v>
      </c>
      <c r="I1446">
        <v>794</v>
      </c>
      <c r="J1446">
        <v>231</v>
      </c>
      <c r="K1446">
        <v>1048.1400000000001</v>
      </c>
      <c r="L1446">
        <v>83466.41</v>
      </c>
      <c r="M1446">
        <v>206</v>
      </c>
      <c r="N1446">
        <v>19</v>
      </c>
      <c r="O1446" t="s">
        <v>23</v>
      </c>
    </row>
    <row r="1447" spans="1:15" x14ac:dyDescent="0.25">
      <c r="A1447" t="s">
        <v>65</v>
      </c>
      <c r="B1447" t="s">
        <v>66</v>
      </c>
      <c r="C1447" t="s">
        <v>304</v>
      </c>
      <c r="D1447" t="s">
        <v>68</v>
      </c>
      <c r="E1447" t="s">
        <v>37</v>
      </c>
      <c r="F1447" t="s">
        <v>55</v>
      </c>
      <c r="G1447">
        <v>28510</v>
      </c>
      <c r="H1447">
        <v>4120</v>
      </c>
      <c r="I1447">
        <v>1908</v>
      </c>
      <c r="J1447">
        <v>584</v>
      </c>
      <c r="K1447">
        <v>1790.93</v>
      </c>
      <c r="L1447">
        <v>127420.03</v>
      </c>
      <c r="M1447">
        <v>469</v>
      </c>
      <c r="N1447">
        <v>24</v>
      </c>
      <c r="O1447" t="s">
        <v>23</v>
      </c>
    </row>
    <row r="1448" spans="1:15" x14ac:dyDescent="0.25">
      <c r="A1448" t="s">
        <v>38</v>
      </c>
      <c r="B1448" t="s">
        <v>39</v>
      </c>
      <c r="C1448" t="s">
        <v>304</v>
      </c>
      <c r="D1448" t="s">
        <v>106</v>
      </c>
      <c r="E1448" t="s">
        <v>42</v>
      </c>
      <c r="F1448" t="s">
        <v>55</v>
      </c>
      <c r="G1448">
        <v>46523</v>
      </c>
      <c r="H1448">
        <v>2044</v>
      </c>
      <c r="I1448">
        <v>852</v>
      </c>
      <c r="J1448">
        <v>143</v>
      </c>
      <c r="K1448">
        <v>6344.32</v>
      </c>
      <c r="L1448">
        <v>35609.65</v>
      </c>
      <c r="M1448">
        <v>98</v>
      </c>
      <c r="N1448">
        <v>23</v>
      </c>
      <c r="O1448" t="s">
        <v>43</v>
      </c>
    </row>
    <row r="1449" spans="1:15" x14ac:dyDescent="0.25">
      <c r="A1449" t="s">
        <v>38</v>
      </c>
      <c r="B1449" t="s">
        <v>39</v>
      </c>
      <c r="C1449" t="s">
        <v>304</v>
      </c>
      <c r="D1449" t="s">
        <v>106</v>
      </c>
      <c r="E1449" t="s">
        <v>42</v>
      </c>
      <c r="F1449" t="s">
        <v>20</v>
      </c>
      <c r="G1449">
        <v>42631</v>
      </c>
      <c r="H1449">
        <v>2135</v>
      </c>
      <c r="I1449">
        <v>1173</v>
      </c>
      <c r="J1449">
        <v>172</v>
      </c>
      <c r="K1449">
        <v>5845.2</v>
      </c>
      <c r="L1449">
        <v>29002.91</v>
      </c>
      <c r="M1449">
        <v>96</v>
      </c>
      <c r="N1449">
        <v>18</v>
      </c>
      <c r="O1449" t="s">
        <v>23</v>
      </c>
    </row>
    <row r="1450" spans="1:15" x14ac:dyDescent="0.25">
      <c r="A1450" t="s">
        <v>129</v>
      </c>
      <c r="B1450" t="s">
        <v>130</v>
      </c>
      <c r="C1450" t="s">
        <v>304</v>
      </c>
      <c r="D1450" t="s">
        <v>82</v>
      </c>
      <c r="E1450" t="s">
        <v>31</v>
      </c>
      <c r="F1450" t="s">
        <v>32</v>
      </c>
      <c r="G1450">
        <v>49295</v>
      </c>
      <c r="H1450">
        <v>910</v>
      </c>
      <c r="I1450">
        <v>439</v>
      </c>
      <c r="J1450">
        <v>37</v>
      </c>
      <c r="K1450">
        <v>2264.5</v>
      </c>
      <c r="L1450">
        <v>6980.64</v>
      </c>
      <c r="M1450">
        <v>22</v>
      </c>
      <c r="N1450">
        <v>20</v>
      </c>
      <c r="O1450" t="s">
        <v>23</v>
      </c>
    </row>
    <row r="1451" spans="1:15" x14ac:dyDescent="0.25">
      <c r="A1451" t="s">
        <v>92</v>
      </c>
      <c r="B1451" t="s">
        <v>93</v>
      </c>
      <c r="C1451" t="s">
        <v>94</v>
      </c>
      <c r="D1451" t="s">
        <v>95</v>
      </c>
      <c r="E1451" t="s">
        <v>31</v>
      </c>
      <c r="F1451" t="s">
        <v>20</v>
      </c>
      <c r="G1451">
        <v>39734</v>
      </c>
      <c r="H1451">
        <v>446</v>
      </c>
      <c r="I1451">
        <v>198</v>
      </c>
      <c r="J1451">
        <v>7</v>
      </c>
      <c r="K1451">
        <v>1170.27</v>
      </c>
      <c r="L1451">
        <v>957.07</v>
      </c>
      <c r="M1451">
        <v>3</v>
      </c>
      <c r="N1451">
        <v>17</v>
      </c>
      <c r="O1451" t="s">
        <v>23</v>
      </c>
    </row>
    <row r="1452" spans="1:15" x14ac:dyDescent="0.25">
      <c r="A1452" t="s">
        <v>92</v>
      </c>
      <c r="B1452" t="s">
        <v>93</v>
      </c>
      <c r="C1452" t="s">
        <v>94</v>
      </c>
      <c r="D1452" t="s">
        <v>95</v>
      </c>
      <c r="E1452" t="s">
        <v>31</v>
      </c>
      <c r="F1452" t="s">
        <v>26</v>
      </c>
      <c r="G1452">
        <v>24528</v>
      </c>
      <c r="H1452">
        <v>229</v>
      </c>
      <c r="I1452">
        <v>77</v>
      </c>
      <c r="J1452">
        <v>7</v>
      </c>
      <c r="K1452">
        <v>555.64</v>
      </c>
      <c r="L1452">
        <v>1215.8399999999999</v>
      </c>
      <c r="M1452">
        <v>2</v>
      </c>
      <c r="N1452">
        <v>19</v>
      </c>
      <c r="O1452" t="s">
        <v>21</v>
      </c>
    </row>
    <row r="1453" spans="1:15" x14ac:dyDescent="0.25">
      <c r="A1453" t="s">
        <v>178</v>
      </c>
      <c r="B1453" t="s">
        <v>179</v>
      </c>
      <c r="C1453" t="s">
        <v>94</v>
      </c>
      <c r="D1453" t="s">
        <v>95</v>
      </c>
      <c r="E1453" t="s">
        <v>64</v>
      </c>
      <c r="F1453" t="s">
        <v>51</v>
      </c>
      <c r="G1453">
        <v>61796</v>
      </c>
      <c r="H1453">
        <v>901</v>
      </c>
      <c r="I1453">
        <v>274</v>
      </c>
      <c r="J1453">
        <v>26</v>
      </c>
      <c r="K1453">
        <v>1766.24</v>
      </c>
      <c r="L1453">
        <v>3211.05</v>
      </c>
      <c r="M1453">
        <v>9</v>
      </c>
      <c r="N1453">
        <v>13</v>
      </c>
      <c r="O1453" t="s">
        <v>23</v>
      </c>
    </row>
    <row r="1454" spans="1:15" x14ac:dyDescent="0.25">
      <c r="A1454" t="s">
        <v>178</v>
      </c>
      <c r="B1454" t="s">
        <v>179</v>
      </c>
      <c r="C1454" t="s">
        <v>94</v>
      </c>
      <c r="D1454" t="s">
        <v>95</v>
      </c>
      <c r="E1454" t="s">
        <v>64</v>
      </c>
      <c r="F1454" t="s">
        <v>32</v>
      </c>
      <c r="G1454">
        <v>66018</v>
      </c>
      <c r="H1454">
        <v>689</v>
      </c>
      <c r="I1454">
        <v>252</v>
      </c>
      <c r="J1454">
        <v>19</v>
      </c>
      <c r="K1454">
        <v>1875.92</v>
      </c>
      <c r="L1454">
        <v>3291.18</v>
      </c>
      <c r="M1454">
        <v>7</v>
      </c>
      <c r="N1454">
        <v>30</v>
      </c>
      <c r="O1454" t="s">
        <v>43</v>
      </c>
    </row>
    <row r="1455" spans="1:15" x14ac:dyDescent="0.25">
      <c r="A1455" t="s">
        <v>178</v>
      </c>
      <c r="B1455" t="s">
        <v>179</v>
      </c>
      <c r="C1455" t="s">
        <v>94</v>
      </c>
      <c r="D1455" t="s">
        <v>95</v>
      </c>
      <c r="E1455" t="s">
        <v>64</v>
      </c>
      <c r="F1455" t="s">
        <v>32</v>
      </c>
      <c r="G1455">
        <v>62304</v>
      </c>
      <c r="H1455">
        <v>324</v>
      </c>
      <c r="I1455">
        <v>109</v>
      </c>
      <c r="J1455">
        <v>7</v>
      </c>
      <c r="K1455">
        <v>706.18</v>
      </c>
      <c r="L1455">
        <v>1053.43</v>
      </c>
      <c r="M1455">
        <v>3</v>
      </c>
      <c r="N1455">
        <v>12</v>
      </c>
      <c r="O1455" t="s">
        <v>43</v>
      </c>
    </row>
    <row r="1456" spans="1:15" x14ac:dyDescent="0.25">
      <c r="A1456" t="s">
        <v>113</v>
      </c>
      <c r="B1456" t="s">
        <v>114</v>
      </c>
      <c r="C1456" t="s">
        <v>94</v>
      </c>
      <c r="D1456" t="s">
        <v>170</v>
      </c>
      <c r="E1456" t="s">
        <v>19</v>
      </c>
      <c r="F1456" t="s">
        <v>55</v>
      </c>
      <c r="G1456">
        <v>42531</v>
      </c>
      <c r="H1456">
        <v>2208</v>
      </c>
      <c r="I1456">
        <v>964</v>
      </c>
      <c r="J1456">
        <v>236</v>
      </c>
      <c r="K1456">
        <v>8913.31</v>
      </c>
      <c r="L1456">
        <v>64903.44</v>
      </c>
      <c r="M1456">
        <v>188</v>
      </c>
      <c r="N1456">
        <v>19</v>
      </c>
      <c r="O1456" t="s">
        <v>21</v>
      </c>
    </row>
    <row r="1457" spans="1:15" x14ac:dyDescent="0.25">
      <c r="A1457" t="s">
        <v>38</v>
      </c>
      <c r="B1457" t="s">
        <v>39</v>
      </c>
      <c r="C1457" t="s">
        <v>94</v>
      </c>
      <c r="D1457" t="s">
        <v>106</v>
      </c>
      <c r="E1457" t="s">
        <v>42</v>
      </c>
      <c r="F1457" t="s">
        <v>55</v>
      </c>
      <c r="G1457">
        <v>23292</v>
      </c>
      <c r="H1457">
        <v>1120</v>
      </c>
      <c r="I1457">
        <v>376</v>
      </c>
      <c r="J1457">
        <v>65</v>
      </c>
      <c r="K1457">
        <v>2190.33</v>
      </c>
      <c r="L1457">
        <v>16848.11</v>
      </c>
      <c r="M1457">
        <v>43</v>
      </c>
      <c r="N1457">
        <v>14</v>
      </c>
      <c r="O1457" t="s">
        <v>23</v>
      </c>
    </row>
    <row r="1458" spans="1:15" x14ac:dyDescent="0.25">
      <c r="A1458" t="s">
        <v>15</v>
      </c>
      <c r="B1458" t="s">
        <v>16</v>
      </c>
      <c r="C1458" t="s">
        <v>94</v>
      </c>
      <c r="D1458" t="s">
        <v>25</v>
      </c>
      <c r="E1458" t="s">
        <v>19</v>
      </c>
      <c r="F1458" t="s">
        <v>32</v>
      </c>
      <c r="G1458">
        <v>24181</v>
      </c>
      <c r="H1458">
        <v>485</v>
      </c>
      <c r="I1458">
        <v>220</v>
      </c>
      <c r="J1458">
        <v>46</v>
      </c>
      <c r="K1458">
        <v>4983.32</v>
      </c>
      <c r="L1458">
        <v>25745.89</v>
      </c>
      <c r="M1458">
        <v>21</v>
      </c>
      <c r="N1458">
        <v>20</v>
      </c>
      <c r="O1458" t="s">
        <v>43</v>
      </c>
    </row>
    <row r="1459" spans="1:15" x14ac:dyDescent="0.25">
      <c r="A1459" t="s">
        <v>65</v>
      </c>
      <c r="B1459" t="s">
        <v>66</v>
      </c>
      <c r="C1459" t="s">
        <v>440</v>
      </c>
      <c r="D1459" t="s">
        <v>68</v>
      </c>
      <c r="E1459" t="s">
        <v>37</v>
      </c>
      <c r="F1459" t="s">
        <v>20</v>
      </c>
      <c r="G1459">
        <v>23461</v>
      </c>
      <c r="H1459">
        <v>3190</v>
      </c>
      <c r="I1459">
        <v>824</v>
      </c>
      <c r="J1459">
        <v>440</v>
      </c>
      <c r="K1459">
        <v>1337.62</v>
      </c>
      <c r="L1459">
        <v>96666.65</v>
      </c>
      <c r="M1459">
        <v>365</v>
      </c>
      <c r="N1459">
        <v>9</v>
      </c>
      <c r="O1459" t="s">
        <v>23</v>
      </c>
    </row>
    <row r="1460" spans="1:15" x14ac:dyDescent="0.25">
      <c r="A1460" t="s">
        <v>60</v>
      </c>
      <c r="B1460" t="s">
        <v>61</v>
      </c>
      <c r="C1460" t="s">
        <v>440</v>
      </c>
      <c r="D1460" t="s">
        <v>70</v>
      </c>
      <c r="E1460" t="s">
        <v>64</v>
      </c>
      <c r="F1460" t="s">
        <v>26</v>
      </c>
      <c r="G1460">
        <v>51131</v>
      </c>
      <c r="H1460">
        <v>2440</v>
      </c>
      <c r="I1460">
        <v>968</v>
      </c>
      <c r="J1460">
        <v>195</v>
      </c>
      <c r="K1460">
        <v>6023.85</v>
      </c>
      <c r="L1460">
        <v>51019.07</v>
      </c>
      <c r="M1460">
        <v>134</v>
      </c>
      <c r="N1460">
        <v>12</v>
      </c>
      <c r="O1460" t="s">
        <v>43</v>
      </c>
    </row>
    <row r="1461" spans="1:15" x14ac:dyDescent="0.25">
      <c r="A1461" t="s">
        <v>60</v>
      </c>
      <c r="B1461" t="s">
        <v>61</v>
      </c>
      <c r="C1461" t="s">
        <v>440</v>
      </c>
      <c r="D1461" t="s">
        <v>70</v>
      </c>
      <c r="E1461" t="s">
        <v>64</v>
      </c>
      <c r="F1461" t="s">
        <v>55</v>
      </c>
      <c r="G1461">
        <v>48637</v>
      </c>
      <c r="H1461">
        <v>1355</v>
      </c>
      <c r="I1461">
        <v>538</v>
      </c>
      <c r="J1461">
        <v>117</v>
      </c>
      <c r="K1461">
        <v>2731.78</v>
      </c>
      <c r="L1461">
        <v>24054.41</v>
      </c>
      <c r="M1461">
        <v>67</v>
      </c>
      <c r="N1461">
        <v>8</v>
      </c>
      <c r="O1461" t="s">
        <v>23</v>
      </c>
    </row>
    <row r="1462" spans="1:15" x14ac:dyDescent="0.25">
      <c r="A1462" t="s">
        <v>72</v>
      </c>
      <c r="B1462" t="s">
        <v>73</v>
      </c>
      <c r="C1462" t="s">
        <v>440</v>
      </c>
      <c r="D1462" t="s">
        <v>70</v>
      </c>
      <c r="E1462" t="s">
        <v>31</v>
      </c>
      <c r="F1462" t="s">
        <v>51</v>
      </c>
      <c r="G1462">
        <v>19886</v>
      </c>
      <c r="H1462">
        <v>849</v>
      </c>
      <c r="I1462">
        <v>324</v>
      </c>
      <c r="J1462">
        <v>75</v>
      </c>
      <c r="K1462">
        <v>1823.7</v>
      </c>
      <c r="L1462">
        <v>13675.75</v>
      </c>
      <c r="M1462">
        <v>45</v>
      </c>
      <c r="N1462">
        <v>30</v>
      </c>
      <c r="O1462" t="s">
        <v>23</v>
      </c>
    </row>
    <row r="1463" spans="1:15" x14ac:dyDescent="0.25">
      <c r="A1463" t="s">
        <v>72</v>
      </c>
      <c r="B1463" t="s">
        <v>73</v>
      </c>
      <c r="C1463" t="s">
        <v>440</v>
      </c>
      <c r="D1463" t="s">
        <v>70</v>
      </c>
      <c r="E1463" t="s">
        <v>31</v>
      </c>
      <c r="F1463" t="s">
        <v>26</v>
      </c>
      <c r="G1463">
        <v>28124</v>
      </c>
      <c r="H1463">
        <v>1121</v>
      </c>
      <c r="I1463">
        <v>373</v>
      </c>
      <c r="J1463">
        <v>74</v>
      </c>
      <c r="K1463">
        <v>3569.4</v>
      </c>
      <c r="L1463">
        <v>19522.009999999998</v>
      </c>
      <c r="M1463">
        <v>51</v>
      </c>
      <c r="N1463">
        <v>17</v>
      </c>
      <c r="O1463" t="s">
        <v>23</v>
      </c>
    </row>
    <row r="1464" spans="1:15" x14ac:dyDescent="0.25">
      <c r="A1464" t="s">
        <v>38</v>
      </c>
      <c r="B1464" t="s">
        <v>39</v>
      </c>
      <c r="C1464" t="s">
        <v>440</v>
      </c>
      <c r="D1464" t="s">
        <v>106</v>
      </c>
      <c r="E1464" t="s">
        <v>42</v>
      </c>
      <c r="F1464" t="s">
        <v>51</v>
      </c>
      <c r="G1464">
        <v>24769</v>
      </c>
      <c r="H1464">
        <v>893</v>
      </c>
      <c r="I1464">
        <v>301</v>
      </c>
      <c r="J1464">
        <v>73</v>
      </c>
      <c r="K1464">
        <v>2861.31</v>
      </c>
      <c r="L1464">
        <v>16685.849999999999</v>
      </c>
      <c r="M1464">
        <v>46</v>
      </c>
      <c r="N1464">
        <v>9</v>
      </c>
      <c r="O1464" t="s">
        <v>23</v>
      </c>
    </row>
    <row r="1465" spans="1:15" x14ac:dyDescent="0.25">
      <c r="A1465" t="s">
        <v>15</v>
      </c>
      <c r="B1465" t="s">
        <v>16</v>
      </c>
      <c r="C1465" t="s">
        <v>440</v>
      </c>
      <c r="D1465" t="s">
        <v>25</v>
      </c>
      <c r="E1465" t="s">
        <v>19</v>
      </c>
      <c r="F1465" t="s">
        <v>20</v>
      </c>
      <c r="G1465">
        <v>19891</v>
      </c>
      <c r="H1465">
        <v>430</v>
      </c>
      <c r="I1465">
        <v>171</v>
      </c>
      <c r="J1465">
        <v>45</v>
      </c>
      <c r="K1465">
        <v>4229.95</v>
      </c>
      <c r="L1465">
        <v>29924.880000000001</v>
      </c>
      <c r="M1465">
        <v>22</v>
      </c>
      <c r="N1465">
        <v>14</v>
      </c>
      <c r="O1465" t="s">
        <v>43</v>
      </c>
    </row>
    <row r="1466" spans="1:15" x14ac:dyDescent="0.25">
      <c r="A1466" t="s">
        <v>27</v>
      </c>
      <c r="B1466" t="s">
        <v>28</v>
      </c>
      <c r="C1466" t="s">
        <v>440</v>
      </c>
      <c r="D1466" t="s">
        <v>89</v>
      </c>
      <c r="E1466" t="s">
        <v>31</v>
      </c>
      <c r="F1466" t="s">
        <v>32</v>
      </c>
      <c r="G1466">
        <v>43266</v>
      </c>
      <c r="H1466">
        <v>2371</v>
      </c>
      <c r="I1466">
        <v>1274</v>
      </c>
      <c r="J1466">
        <v>368</v>
      </c>
      <c r="K1466">
        <v>1327.81</v>
      </c>
      <c r="L1466">
        <v>112028.88</v>
      </c>
      <c r="M1466">
        <v>265</v>
      </c>
      <c r="N1466">
        <v>15</v>
      </c>
      <c r="O1466" t="s">
        <v>21</v>
      </c>
    </row>
    <row r="1467" spans="1:15" x14ac:dyDescent="0.25">
      <c r="A1467" t="s">
        <v>52</v>
      </c>
      <c r="B1467" t="s">
        <v>53</v>
      </c>
      <c r="C1467" t="s">
        <v>440</v>
      </c>
      <c r="D1467" t="s">
        <v>89</v>
      </c>
      <c r="E1467" t="s">
        <v>37</v>
      </c>
      <c r="F1467" t="s">
        <v>32</v>
      </c>
      <c r="G1467">
        <v>35262</v>
      </c>
      <c r="H1467">
        <v>1856</v>
      </c>
      <c r="I1467">
        <v>1005</v>
      </c>
      <c r="J1467">
        <v>266</v>
      </c>
      <c r="K1467">
        <v>707.22</v>
      </c>
      <c r="L1467">
        <v>82573.179999999993</v>
      </c>
      <c r="M1467">
        <v>211</v>
      </c>
      <c r="N1467">
        <v>30</v>
      </c>
      <c r="O1467" t="s">
        <v>21</v>
      </c>
    </row>
    <row r="1468" spans="1:15" x14ac:dyDescent="0.25">
      <c r="A1468" t="s">
        <v>76</v>
      </c>
      <c r="B1468" t="s">
        <v>77</v>
      </c>
      <c r="C1468" t="s">
        <v>440</v>
      </c>
      <c r="D1468" t="s">
        <v>82</v>
      </c>
      <c r="E1468" t="s">
        <v>42</v>
      </c>
      <c r="F1468" t="s">
        <v>20</v>
      </c>
      <c r="G1468">
        <v>31257</v>
      </c>
      <c r="H1468">
        <v>778</v>
      </c>
      <c r="I1468">
        <v>367</v>
      </c>
      <c r="J1468">
        <v>32</v>
      </c>
      <c r="K1468">
        <v>1782.1</v>
      </c>
      <c r="L1468">
        <v>5589.47</v>
      </c>
      <c r="M1468">
        <v>14</v>
      </c>
      <c r="N1468">
        <v>15</v>
      </c>
      <c r="O1468" t="s">
        <v>23</v>
      </c>
    </row>
    <row r="1469" spans="1:15" x14ac:dyDescent="0.25">
      <c r="A1469" t="s">
        <v>92</v>
      </c>
      <c r="B1469" t="s">
        <v>93</v>
      </c>
      <c r="C1469" t="s">
        <v>473</v>
      </c>
      <c r="D1469" t="s">
        <v>95</v>
      </c>
      <c r="E1469" t="s">
        <v>31</v>
      </c>
      <c r="F1469" t="s">
        <v>26</v>
      </c>
      <c r="G1469">
        <v>54801</v>
      </c>
      <c r="H1469">
        <v>751</v>
      </c>
      <c r="I1469">
        <v>404</v>
      </c>
      <c r="J1469">
        <v>19</v>
      </c>
      <c r="K1469">
        <v>1826.38</v>
      </c>
      <c r="L1469">
        <v>2278.0100000000002</v>
      </c>
      <c r="M1469">
        <v>8</v>
      </c>
      <c r="N1469">
        <v>24</v>
      </c>
      <c r="O1469" t="s">
        <v>21</v>
      </c>
    </row>
    <row r="1470" spans="1:15" x14ac:dyDescent="0.25">
      <c r="A1470" t="s">
        <v>98</v>
      </c>
      <c r="B1470" t="s">
        <v>99</v>
      </c>
      <c r="C1470" t="s">
        <v>473</v>
      </c>
      <c r="D1470" t="s">
        <v>68</v>
      </c>
      <c r="E1470" t="s">
        <v>42</v>
      </c>
      <c r="F1470" t="s">
        <v>20</v>
      </c>
      <c r="G1470">
        <v>26359</v>
      </c>
      <c r="H1470">
        <v>3404</v>
      </c>
      <c r="I1470">
        <v>1780</v>
      </c>
      <c r="J1470">
        <v>737</v>
      </c>
      <c r="K1470">
        <v>2621.11</v>
      </c>
      <c r="L1470">
        <v>179687.79</v>
      </c>
      <c r="M1470">
        <v>614</v>
      </c>
      <c r="N1470">
        <v>21</v>
      </c>
      <c r="O1470" t="s">
        <v>21</v>
      </c>
    </row>
    <row r="1471" spans="1:15" x14ac:dyDescent="0.25">
      <c r="A1471" t="s">
        <v>65</v>
      </c>
      <c r="B1471" t="s">
        <v>66</v>
      </c>
      <c r="C1471" t="s">
        <v>473</v>
      </c>
      <c r="D1471" t="s">
        <v>68</v>
      </c>
      <c r="E1471" t="s">
        <v>37</v>
      </c>
      <c r="F1471" t="s">
        <v>26</v>
      </c>
      <c r="G1471">
        <v>20645</v>
      </c>
      <c r="H1471">
        <v>2538</v>
      </c>
      <c r="I1471">
        <v>958</v>
      </c>
      <c r="J1471">
        <v>370</v>
      </c>
      <c r="K1471">
        <v>2001.76</v>
      </c>
      <c r="L1471">
        <v>103389.7</v>
      </c>
      <c r="M1471">
        <v>280</v>
      </c>
      <c r="N1471">
        <v>17</v>
      </c>
      <c r="O1471" t="s">
        <v>43</v>
      </c>
    </row>
    <row r="1472" spans="1:15" x14ac:dyDescent="0.25">
      <c r="A1472" t="s">
        <v>72</v>
      </c>
      <c r="B1472" t="s">
        <v>73</v>
      </c>
      <c r="C1472" t="s">
        <v>473</v>
      </c>
      <c r="D1472" t="s">
        <v>70</v>
      </c>
      <c r="E1472" t="s">
        <v>31</v>
      </c>
      <c r="F1472" t="s">
        <v>26</v>
      </c>
      <c r="G1472">
        <v>17965</v>
      </c>
      <c r="H1472">
        <v>629</v>
      </c>
      <c r="I1472">
        <v>252</v>
      </c>
      <c r="J1472">
        <v>43</v>
      </c>
      <c r="K1472">
        <v>1553.3</v>
      </c>
      <c r="L1472">
        <v>10118.86</v>
      </c>
      <c r="M1472">
        <v>24</v>
      </c>
      <c r="N1472">
        <v>18</v>
      </c>
      <c r="O1472" t="s">
        <v>43</v>
      </c>
    </row>
    <row r="1473" spans="1:15" x14ac:dyDescent="0.25">
      <c r="A1473" t="s">
        <v>92</v>
      </c>
      <c r="B1473" t="s">
        <v>93</v>
      </c>
      <c r="C1473" t="s">
        <v>459</v>
      </c>
      <c r="D1473" t="s">
        <v>95</v>
      </c>
      <c r="E1473" t="s">
        <v>31</v>
      </c>
      <c r="F1473" t="s">
        <v>20</v>
      </c>
      <c r="G1473">
        <v>39954</v>
      </c>
      <c r="H1473">
        <v>683</v>
      </c>
      <c r="I1473">
        <v>263</v>
      </c>
      <c r="J1473">
        <v>24</v>
      </c>
      <c r="K1473">
        <v>1890.54</v>
      </c>
      <c r="L1473">
        <v>3507.07</v>
      </c>
      <c r="M1473">
        <v>8</v>
      </c>
      <c r="N1473">
        <v>17</v>
      </c>
      <c r="O1473" t="s">
        <v>23</v>
      </c>
    </row>
    <row r="1474" spans="1:15" x14ac:dyDescent="0.25">
      <c r="A1474" t="s">
        <v>98</v>
      </c>
      <c r="B1474" t="s">
        <v>99</v>
      </c>
      <c r="C1474" t="s">
        <v>459</v>
      </c>
      <c r="D1474" t="s">
        <v>68</v>
      </c>
      <c r="E1474" t="s">
        <v>42</v>
      </c>
      <c r="F1474" t="s">
        <v>32</v>
      </c>
      <c r="G1474">
        <v>20536</v>
      </c>
      <c r="H1474">
        <v>2820</v>
      </c>
      <c r="I1474">
        <v>996</v>
      </c>
      <c r="J1474">
        <v>423</v>
      </c>
      <c r="K1474">
        <v>2098.2399999999998</v>
      </c>
      <c r="L1474">
        <v>122504.45</v>
      </c>
      <c r="M1474">
        <v>328</v>
      </c>
      <c r="N1474">
        <v>30</v>
      </c>
      <c r="O1474" t="s">
        <v>21</v>
      </c>
    </row>
    <row r="1475" spans="1:15" x14ac:dyDescent="0.25">
      <c r="A1475" t="s">
        <v>65</v>
      </c>
      <c r="B1475" t="s">
        <v>66</v>
      </c>
      <c r="C1475" t="s">
        <v>459</v>
      </c>
      <c r="D1475" t="s">
        <v>68</v>
      </c>
      <c r="E1475" t="s">
        <v>37</v>
      </c>
      <c r="F1475" t="s">
        <v>32</v>
      </c>
      <c r="G1475">
        <v>27189</v>
      </c>
      <c r="H1475">
        <v>2409</v>
      </c>
      <c r="I1475">
        <v>1165</v>
      </c>
      <c r="J1475">
        <v>406</v>
      </c>
      <c r="K1475">
        <v>1250.75</v>
      </c>
      <c r="L1475">
        <v>137006.79</v>
      </c>
      <c r="M1475">
        <v>287</v>
      </c>
      <c r="N1475">
        <v>23</v>
      </c>
      <c r="O1475" t="s">
        <v>43</v>
      </c>
    </row>
    <row r="1476" spans="1:15" x14ac:dyDescent="0.25">
      <c r="A1476" t="s">
        <v>33</v>
      </c>
      <c r="B1476" t="s">
        <v>34</v>
      </c>
      <c r="C1476" t="s">
        <v>459</v>
      </c>
      <c r="D1476" t="s">
        <v>170</v>
      </c>
      <c r="E1476" t="s">
        <v>37</v>
      </c>
      <c r="F1476" t="s">
        <v>20</v>
      </c>
      <c r="G1476">
        <v>44987</v>
      </c>
      <c r="H1476">
        <v>2093</v>
      </c>
      <c r="I1476">
        <v>726</v>
      </c>
      <c r="J1476">
        <v>276</v>
      </c>
      <c r="K1476">
        <v>5947.53</v>
      </c>
      <c r="L1476">
        <v>81341.89</v>
      </c>
      <c r="M1476">
        <v>172</v>
      </c>
      <c r="N1476">
        <v>19</v>
      </c>
      <c r="O1476" t="s">
        <v>43</v>
      </c>
    </row>
    <row r="1477" spans="1:15" x14ac:dyDescent="0.25">
      <c r="A1477" t="s">
        <v>47</v>
      </c>
      <c r="B1477" t="s">
        <v>48</v>
      </c>
      <c r="C1477" t="s">
        <v>459</v>
      </c>
      <c r="D1477" t="s">
        <v>106</v>
      </c>
      <c r="E1477" t="s">
        <v>37</v>
      </c>
      <c r="F1477" t="s">
        <v>32</v>
      </c>
      <c r="G1477">
        <v>32162</v>
      </c>
      <c r="H1477">
        <v>1318</v>
      </c>
      <c r="I1477">
        <v>533</v>
      </c>
      <c r="J1477">
        <v>124</v>
      </c>
      <c r="K1477">
        <v>3158.93</v>
      </c>
      <c r="L1477">
        <v>20966.68</v>
      </c>
      <c r="M1477">
        <v>78</v>
      </c>
      <c r="N1477">
        <v>26</v>
      </c>
      <c r="O1477" t="s">
        <v>23</v>
      </c>
    </row>
    <row r="1478" spans="1:15" x14ac:dyDescent="0.25">
      <c r="A1478" t="s">
        <v>15</v>
      </c>
      <c r="B1478" t="s">
        <v>16</v>
      </c>
      <c r="C1478" t="s">
        <v>459</v>
      </c>
      <c r="D1478" t="s">
        <v>25</v>
      </c>
      <c r="E1478" t="s">
        <v>19</v>
      </c>
      <c r="F1478" t="s">
        <v>51</v>
      </c>
      <c r="G1478">
        <v>10147</v>
      </c>
      <c r="H1478">
        <v>336</v>
      </c>
      <c r="I1478">
        <v>133</v>
      </c>
      <c r="J1478">
        <v>30</v>
      </c>
      <c r="K1478">
        <v>2360.0300000000002</v>
      </c>
      <c r="L1478">
        <v>18038.16</v>
      </c>
      <c r="M1478">
        <v>13</v>
      </c>
      <c r="N1478">
        <v>14</v>
      </c>
      <c r="O1478" t="s">
        <v>43</v>
      </c>
    </row>
    <row r="1479" spans="1:15" x14ac:dyDescent="0.25">
      <c r="A1479" t="s">
        <v>44</v>
      </c>
      <c r="B1479" t="s">
        <v>45</v>
      </c>
      <c r="C1479" t="s">
        <v>459</v>
      </c>
      <c r="D1479" t="s">
        <v>25</v>
      </c>
      <c r="E1479" t="s">
        <v>19</v>
      </c>
      <c r="F1479" t="s">
        <v>26</v>
      </c>
      <c r="G1479">
        <v>20606</v>
      </c>
      <c r="H1479">
        <v>605</v>
      </c>
      <c r="I1479">
        <v>224</v>
      </c>
      <c r="J1479">
        <v>68</v>
      </c>
      <c r="K1479">
        <v>5940.04</v>
      </c>
      <c r="L1479">
        <v>50778.9</v>
      </c>
      <c r="M1479">
        <v>39</v>
      </c>
      <c r="N1479">
        <v>19</v>
      </c>
      <c r="O1479" t="s">
        <v>23</v>
      </c>
    </row>
    <row r="1480" spans="1:15" x14ac:dyDescent="0.25">
      <c r="A1480" t="s">
        <v>98</v>
      </c>
      <c r="B1480" t="s">
        <v>99</v>
      </c>
      <c r="C1480" t="s">
        <v>602</v>
      </c>
      <c r="D1480" t="s">
        <v>68</v>
      </c>
      <c r="E1480" t="s">
        <v>42</v>
      </c>
      <c r="F1480" t="s">
        <v>32</v>
      </c>
      <c r="G1480">
        <v>15093</v>
      </c>
      <c r="H1480">
        <v>1725</v>
      </c>
      <c r="I1480">
        <v>605</v>
      </c>
      <c r="J1480">
        <v>253</v>
      </c>
      <c r="K1480">
        <v>1336.68</v>
      </c>
      <c r="L1480">
        <v>84587.23</v>
      </c>
      <c r="M1480">
        <v>190</v>
      </c>
      <c r="N1480">
        <v>27</v>
      </c>
      <c r="O1480" t="s">
        <v>23</v>
      </c>
    </row>
    <row r="1481" spans="1:15" x14ac:dyDescent="0.25">
      <c r="A1481" t="s">
        <v>33</v>
      </c>
      <c r="B1481" t="s">
        <v>34</v>
      </c>
      <c r="C1481" t="s">
        <v>602</v>
      </c>
      <c r="D1481" t="s">
        <v>170</v>
      </c>
      <c r="E1481" t="s">
        <v>37</v>
      </c>
      <c r="F1481" t="s">
        <v>26</v>
      </c>
      <c r="G1481">
        <v>30356</v>
      </c>
      <c r="H1481">
        <v>1365</v>
      </c>
      <c r="I1481">
        <v>695</v>
      </c>
      <c r="J1481">
        <v>189</v>
      </c>
      <c r="K1481">
        <v>5622.93</v>
      </c>
      <c r="L1481">
        <v>43923.71</v>
      </c>
      <c r="M1481">
        <v>121</v>
      </c>
      <c r="N1481">
        <v>10</v>
      </c>
      <c r="O1481" t="s">
        <v>43</v>
      </c>
    </row>
    <row r="1482" spans="1:15" x14ac:dyDescent="0.25">
      <c r="A1482" t="s">
        <v>33</v>
      </c>
      <c r="B1482" t="s">
        <v>34</v>
      </c>
      <c r="C1482" t="s">
        <v>602</v>
      </c>
      <c r="D1482" t="s">
        <v>170</v>
      </c>
      <c r="E1482" t="s">
        <v>37</v>
      </c>
      <c r="F1482" t="s">
        <v>51</v>
      </c>
      <c r="G1482">
        <v>44722</v>
      </c>
      <c r="H1482">
        <v>2140</v>
      </c>
      <c r="I1482">
        <v>1051</v>
      </c>
      <c r="J1482">
        <v>233</v>
      </c>
      <c r="K1482">
        <v>9366.44</v>
      </c>
      <c r="L1482">
        <v>74543.06</v>
      </c>
      <c r="M1482">
        <v>160</v>
      </c>
      <c r="N1482">
        <v>29</v>
      </c>
      <c r="O1482" t="s">
        <v>43</v>
      </c>
    </row>
    <row r="1483" spans="1:15" x14ac:dyDescent="0.25">
      <c r="A1483" t="s">
        <v>33</v>
      </c>
      <c r="B1483" t="s">
        <v>34</v>
      </c>
      <c r="C1483" t="s">
        <v>602</v>
      </c>
      <c r="D1483" t="s">
        <v>170</v>
      </c>
      <c r="E1483" t="s">
        <v>37</v>
      </c>
      <c r="F1483" t="s">
        <v>32</v>
      </c>
      <c r="G1483">
        <v>44492</v>
      </c>
      <c r="H1483">
        <v>2058</v>
      </c>
      <c r="I1483">
        <v>557</v>
      </c>
      <c r="J1483">
        <v>205</v>
      </c>
      <c r="K1483">
        <v>7360.83</v>
      </c>
      <c r="L1483">
        <v>58257.38</v>
      </c>
      <c r="M1483">
        <v>123</v>
      </c>
      <c r="N1483">
        <v>11</v>
      </c>
      <c r="O1483" t="s">
        <v>23</v>
      </c>
    </row>
    <row r="1484" spans="1:15" x14ac:dyDescent="0.25">
      <c r="A1484" t="s">
        <v>38</v>
      </c>
      <c r="B1484" t="s">
        <v>39</v>
      </c>
      <c r="C1484" t="s">
        <v>602</v>
      </c>
      <c r="D1484" t="s">
        <v>106</v>
      </c>
      <c r="E1484" t="s">
        <v>42</v>
      </c>
      <c r="F1484" t="s">
        <v>55</v>
      </c>
      <c r="G1484">
        <v>47600</v>
      </c>
      <c r="H1484">
        <v>2265</v>
      </c>
      <c r="I1484">
        <v>1121</v>
      </c>
      <c r="J1484">
        <v>225</v>
      </c>
      <c r="K1484">
        <v>6432.27</v>
      </c>
      <c r="L1484">
        <v>50714.47</v>
      </c>
      <c r="M1484">
        <v>112</v>
      </c>
      <c r="N1484">
        <v>21</v>
      </c>
      <c r="O1484" t="s">
        <v>23</v>
      </c>
    </row>
    <row r="1485" spans="1:15" x14ac:dyDescent="0.25">
      <c r="A1485" t="s">
        <v>52</v>
      </c>
      <c r="B1485" t="s">
        <v>53</v>
      </c>
      <c r="C1485" t="s">
        <v>602</v>
      </c>
      <c r="D1485" t="s">
        <v>89</v>
      </c>
      <c r="E1485" t="s">
        <v>37</v>
      </c>
      <c r="F1485" t="s">
        <v>32</v>
      </c>
      <c r="G1485">
        <v>65910</v>
      </c>
      <c r="H1485">
        <v>5118</v>
      </c>
      <c r="I1485">
        <v>1355</v>
      </c>
      <c r="J1485">
        <v>777</v>
      </c>
      <c r="K1485">
        <v>2244.19</v>
      </c>
      <c r="L1485">
        <v>214800.55</v>
      </c>
      <c r="M1485">
        <v>622</v>
      </c>
      <c r="N1485">
        <v>17</v>
      </c>
      <c r="O1485" t="s">
        <v>23</v>
      </c>
    </row>
    <row r="1486" spans="1:15" x14ac:dyDescent="0.25">
      <c r="A1486" t="s">
        <v>98</v>
      </c>
      <c r="B1486" t="s">
        <v>99</v>
      </c>
      <c r="C1486" t="s">
        <v>151</v>
      </c>
      <c r="D1486" t="s">
        <v>68</v>
      </c>
      <c r="E1486" t="s">
        <v>42</v>
      </c>
      <c r="F1486" t="s">
        <v>51</v>
      </c>
      <c r="G1486">
        <v>11845</v>
      </c>
      <c r="H1486">
        <v>1252</v>
      </c>
      <c r="I1486">
        <v>456</v>
      </c>
      <c r="J1486">
        <v>223</v>
      </c>
      <c r="K1486">
        <v>847.7</v>
      </c>
      <c r="L1486">
        <v>84428.23</v>
      </c>
      <c r="M1486">
        <v>196</v>
      </c>
      <c r="N1486">
        <v>24</v>
      </c>
      <c r="O1486" t="s">
        <v>43</v>
      </c>
    </row>
    <row r="1487" spans="1:15" x14ac:dyDescent="0.25">
      <c r="A1487" t="s">
        <v>65</v>
      </c>
      <c r="B1487" t="s">
        <v>66</v>
      </c>
      <c r="C1487" t="s">
        <v>151</v>
      </c>
      <c r="D1487" t="s">
        <v>68</v>
      </c>
      <c r="E1487" t="s">
        <v>37</v>
      </c>
      <c r="F1487" t="s">
        <v>32</v>
      </c>
      <c r="G1487">
        <v>23820</v>
      </c>
      <c r="H1487">
        <v>3192</v>
      </c>
      <c r="I1487">
        <v>1619</v>
      </c>
      <c r="J1487">
        <v>447</v>
      </c>
      <c r="K1487">
        <v>2504.56</v>
      </c>
      <c r="L1487">
        <v>101292.46</v>
      </c>
      <c r="M1487">
        <v>373</v>
      </c>
      <c r="N1487">
        <v>10</v>
      </c>
      <c r="O1487" t="s">
        <v>21</v>
      </c>
    </row>
    <row r="1488" spans="1:15" x14ac:dyDescent="0.25">
      <c r="A1488" t="s">
        <v>72</v>
      </c>
      <c r="B1488" t="s">
        <v>73</v>
      </c>
      <c r="C1488" t="s">
        <v>151</v>
      </c>
      <c r="D1488" t="s">
        <v>70</v>
      </c>
      <c r="E1488" t="s">
        <v>31</v>
      </c>
      <c r="F1488" t="s">
        <v>20</v>
      </c>
      <c r="G1488">
        <v>24656</v>
      </c>
      <c r="H1488">
        <v>1101</v>
      </c>
      <c r="I1488">
        <v>437</v>
      </c>
      <c r="J1488">
        <v>93</v>
      </c>
      <c r="K1488">
        <v>2199.36</v>
      </c>
      <c r="L1488">
        <v>21855.97</v>
      </c>
      <c r="M1488">
        <v>67</v>
      </c>
      <c r="N1488">
        <v>12</v>
      </c>
      <c r="O1488" t="s">
        <v>21</v>
      </c>
    </row>
    <row r="1489" spans="1:15" x14ac:dyDescent="0.25">
      <c r="A1489" t="s">
        <v>113</v>
      </c>
      <c r="B1489" t="s">
        <v>114</v>
      </c>
      <c r="C1489" t="s">
        <v>151</v>
      </c>
      <c r="D1489" t="s">
        <v>170</v>
      </c>
      <c r="E1489" t="s">
        <v>19</v>
      </c>
      <c r="F1489" t="s">
        <v>51</v>
      </c>
      <c r="G1489">
        <v>20334</v>
      </c>
      <c r="H1489">
        <v>1016</v>
      </c>
      <c r="I1489">
        <v>272</v>
      </c>
      <c r="J1489">
        <v>101</v>
      </c>
      <c r="K1489">
        <v>3933.84</v>
      </c>
      <c r="L1489">
        <v>34951.53</v>
      </c>
      <c r="M1489">
        <v>79</v>
      </c>
      <c r="N1489">
        <v>14</v>
      </c>
      <c r="O1489" t="s">
        <v>23</v>
      </c>
    </row>
    <row r="1490" spans="1:15" x14ac:dyDescent="0.25">
      <c r="A1490" t="s">
        <v>113</v>
      </c>
      <c r="B1490" t="s">
        <v>114</v>
      </c>
      <c r="C1490" t="s">
        <v>151</v>
      </c>
      <c r="D1490" t="s">
        <v>170</v>
      </c>
      <c r="E1490" t="s">
        <v>19</v>
      </c>
      <c r="F1490" t="s">
        <v>26</v>
      </c>
      <c r="G1490">
        <v>25210</v>
      </c>
      <c r="H1490">
        <v>937</v>
      </c>
      <c r="I1490">
        <v>266</v>
      </c>
      <c r="J1490">
        <v>111</v>
      </c>
      <c r="K1490">
        <v>2785.55</v>
      </c>
      <c r="L1490">
        <v>36336.550000000003</v>
      </c>
      <c r="M1490">
        <v>94</v>
      </c>
      <c r="N1490">
        <v>25</v>
      </c>
      <c r="O1490" t="s">
        <v>43</v>
      </c>
    </row>
    <row r="1491" spans="1:15" x14ac:dyDescent="0.25">
      <c r="A1491" t="s">
        <v>38</v>
      </c>
      <c r="B1491" t="s">
        <v>39</v>
      </c>
      <c r="C1491" t="s">
        <v>151</v>
      </c>
      <c r="D1491" t="s">
        <v>106</v>
      </c>
      <c r="E1491" t="s">
        <v>42</v>
      </c>
      <c r="F1491" t="s">
        <v>26</v>
      </c>
      <c r="G1491">
        <v>19382</v>
      </c>
      <c r="H1491">
        <v>926</v>
      </c>
      <c r="I1491">
        <v>506</v>
      </c>
      <c r="J1491">
        <v>86</v>
      </c>
      <c r="K1491">
        <v>2514.23</v>
      </c>
      <c r="L1491">
        <v>18433.580000000002</v>
      </c>
      <c r="M1491">
        <v>52</v>
      </c>
      <c r="N1491">
        <v>18</v>
      </c>
      <c r="O1491" t="s">
        <v>23</v>
      </c>
    </row>
    <row r="1492" spans="1:15" x14ac:dyDescent="0.25">
      <c r="A1492" t="s">
        <v>15</v>
      </c>
      <c r="B1492" t="s">
        <v>16</v>
      </c>
      <c r="C1492" t="s">
        <v>151</v>
      </c>
      <c r="D1492" t="s">
        <v>25</v>
      </c>
      <c r="E1492" t="s">
        <v>19</v>
      </c>
      <c r="F1492" t="s">
        <v>55</v>
      </c>
      <c r="G1492">
        <v>9645</v>
      </c>
      <c r="H1492">
        <v>318</v>
      </c>
      <c r="I1492">
        <v>120</v>
      </c>
      <c r="J1492">
        <v>26</v>
      </c>
      <c r="K1492">
        <v>3003.18</v>
      </c>
      <c r="L1492">
        <v>15872.29</v>
      </c>
      <c r="M1492">
        <v>14</v>
      </c>
      <c r="N1492">
        <v>22</v>
      </c>
      <c r="O1492" t="s">
        <v>21</v>
      </c>
    </row>
    <row r="1493" spans="1:15" x14ac:dyDescent="0.25">
      <c r="A1493" t="s">
        <v>44</v>
      </c>
      <c r="B1493" t="s">
        <v>45</v>
      </c>
      <c r="C1493" t="s">
        <v>151</v>
      </c>
      <c r="D1493" t="s">
        <v>25</v>
      </c>
      <c r="E1493" t="s">
        <v>19</v>
      </c>
      <c r="F1493" t="s">
        <v>20</v>
      </c>
      <c r="G1493">
        <v>15189</v>
      </c>
      <c r="H1493">
        <v>312</v>
      </c>
      <c r="I1493">
        <v>90</v>
      </c>
      <c r="J1493">
        <v>34</v>
      </c>
      <c r="K1493">
        <v>2638.93</v>
      </c>
      <c r="L1493">
        <v>16301.82</v>
      </c>
      <c r="M1493">
        <v>20</v>
      </c>
      <c r="N1493">
        <v>16</v>
      </c>
      <c r="O1493" t="s">
        <v>43</v>
      </c>
    </row>
    <row r="1494" spans="1:15" x14ac:dyDescent="0.25">
      <c r="A1494" t="s">
        <v>27</v>
      </c>
      <c r="B1494" t="s">
        <v>28</v>
      </c>
      <c r="C1494" t="s">
        <v>151</v>
      </c>
      <c r="D1494" t="s">
        <v>89</v>
      </c>
      <c r="E1494" t="s">
        <v>31</v>
      </c>
      <c r="F1494" t="s">
        <v>26</v>
      </c>
      <c r="G1494">
        <v>34797</v>
      </c>
      <c r="H1494">
        <v>2566</v>
      </c>
      <c r="I1494">
        <v>1396</v>
      </c>
      <c r="J1494">
        <v>384</v>
      </c>
      <c r="K1494">
        <v>699.72</v>
      </c>
      <c r="L1494">
        <v>111636.46</v>
      </c>
      <c r="M1494">
        <v>284</v>
      </c>
      <c r="N1494">
        <v>19</v>
      </c>
      <c r="O1494" t="s">
        <v>43</v>
      </c>
    </row>
    <row r="1495" spans="1:15" x14ac:dyDescent="0.25">
      <c r="A1495" t="s">
        <v>129</v>
      </c>
      <c r="B1495" t="s">
        <v>130</v>
      </c>
      <c r="C1495" t="s">
        <v>151</v>
      </c>
      <c r="D1495" t="s">
        <v>82</v>
      </c>
      <c r="E1495" t="s">
        <v>31</v>
      </c>
      <c r="F1495" t="s">
        <v>32</v>
      </c>
      <c r="G1495">
        <v>34274</v>
      </c>
      <c r="H1495">
        <v>491</v>
      </c>
      <c r="I1495">
        <v>211</v>
      </c>
      <c r="J1495">
        <v>30</v>
      </c>
      <c r="K1495">
        <v>1026.45</v>
      </c>
      <c r="L1495">
        <v>7355.99</v>
      </c>
      <c r="M1495">
        <v>15</v>
      </c>
      <c r="N1495">
        <v>12</v>
      </c>
      <c r="O1495" t="s">
        <v>21</v>
      </c>
    </row>
    <row r="1496" spans="1:15" x14ac:dyDescent="0.25">
      <c r="A1496" t="s">
        <v>178</v>
      </c>
      <c r="B1496" t="s">
        <v>179</v>
      </c>
      <c r="C1496" t="s">
        <v>300</v>
      </c>
      <c r="D1496" t="s">
        <v>95</v>
      </c>
      <c r="E1496" t="s">
        <v>64</v>
      </c>
      <c r="F1496" t="s">
        <v>32</v>
      </c>
      <c r="G1496">
        <v>57598</v>
      </c>
      <c r="H1496">
        <v>774</v>
      </c>
      <c r="I1496">
        <v>275</v>
      </c>
      <c r="J1496">
        <v>27</v>
      </c>
      <c r="K1496">
        <v>2849.79</v>
      </c>
      <c r="L1496">
        <v>4509.78</v>
      </c>
      <c r="M1496">
        <v>10</v>
      </c>
      <c r="N1496">
        <v>28</v>
      </c>
      <c r="O1496" t="s">
        <v>43</v>
      </c>
    </row>
    <row r="1497" spans="1:15" x14ac:dyDescent="0.25">
      <c r="A1497" t="s">
        <v>72</v>
      </c>
      <c r="B1497" t="s">
        <v>73</v>
      </c>
      <c r="C1497" t="s">
        <v>300</v>
      </c>
      <c r="D1497" t="s">
        <v>70</v>
      </c>
      <c r="E1497" t="s">
        <v>31</v>
      </c>
      <c r="F1497" t="s">
        <v>32</v>
      </c>
      <c r="G1497">
        <v>55582</v>
      </c>
      <c r="H1497">
        <v>1956</v>
      </c>
      <c r="I1497">
        <v>543</v>
      </c>
      <c r="J1497">
        <v>162</v>
      </c>
      <c r="K1497">
        <v>4272.1400000000003</v>
      </c>
      <c r="L1497">
        <v>35258.29</v>
      </c>
      <c r="M1497">
        <v>89</v>
      </c>
      <c r="N1497">
        <v>9</v>
      </c>
      <c r="O1497" t="s">
        <v>21</v>
      </c>
    </row>
    <row r="1498" spans="1:15" x14ac:dyDescent="0.25">
      <c r="A1498" t="s">
        <v>72</v>
      </c>
      <c r="B1498" t="s">
        <v>73</v>
      </c>
      <c r="C1498" t="s">
        <v>300</v>
      </c>
      <c r="D1498" t="s">
        <v>70</v>
      </c>
      <c r="E1498" t="s">
        <v>31</v>
      </c>
      <c r="F1498" t="s">
        <v>32</v>
      </c>
      <c r="G1498">
        <v>40925</v>
      </c>
      <c r="H1498">
        <v>1622</v>
      </c>
      <c r="I1498">
        <v>618</v>
      </c>
      <c r="J1498">
        <v>123</v>
      </c>
      <c r="K1498">
        <v>3361.03</v>
      </c>
      <c r="L1498">
        <v>34143.089999999997</v>
      </c>
      <c r="M1498">
        <v>85</v>
      </c>
      <c r="N1498">
        <v>28</v>
      </c>
      <c r="O1498" t="s">
        <v>23</v>
      </c>
    </row>
    <row r="1499" spans="1:15" x14ac:dyDescent="0.25">
      <c r="A1499" t="s">
        <v>72</v>
      </c>
      <c r="B1499" t="s">
        <v>73</v>
      </c>
      <c r="C1499" t="s">
        <v>300</v>
      </c>
      <c r="D1499" t="s">
        <v>70</v>
      </c>
      <c r="E1499" t="s">
        <v>31</v>
      </c>
      <c r="F1499" t="s">
        <v>55</v>
      </c>
      <c r="G1499">
        <v>51558</v>
      </c>
      <c r="H1499">
        <v>2499</v>
      </c>
      <c r="I1499">
        <v>658</v>
      </c>
      <c r="J1499">
        <v>174</v>
      </c>
      <c r="K1499">
        <v>6955.82</v>
      </c>
      <c r="L1499">
        <v>40178.730000000003</v>
      </c>
      <c r="M1499">
        <v>113</v>
      </c>
      <c r="N1499">
        <v>17</v>
      </c>
      <c r="O1499" t="s">
        <v>43</v>
      </c>
    </row>
    <row r="1500" spans="1:15" x14ac:dyDescent="0.25">
      <c r="A1500" t="s">
        <v>72</v>
      </c>
      <c r="B1500" t="s">
        <v>73</v>
      </c>
      <c r="C1500" t="s">
        <v>300</v>
      </c>
      <c r="D1500" t="s">
        <v>70</v>
      </c>
      <c r="E1500" t="s">
        <v>31</v>
      </c>
      <c r="F1500" t="s">
        <v>20</v>
      </c>
      <c r="G1500">
        <v>37022</v>
      </c>
      <c r="H1500">
        <v>1037</v>
      </c>
      <c r="I1500">
        <v>548</v>
      </c>
      <c r="J1500">
        <v>104</v>
      </c>
      <c r="K1500">
        <v>1722.78</v>
      </c>
      <c r="L1500">
        <v>27149.82</v>
      </c>
      <c r="M1500">
        <v>61</v>
      </c>
      <c r="N1500">
        <v>18</v>
      </c>
      <c r="O1500" t="s">
        <v>21</v>
      </c>
    </row>
    <row r="1501" spans="1:15" x14ac:dyDescent="0.25">
      <c r="A1501" t="s">
        <v>52</v>
      </c>
      <c r="B1501" t="s">
        <v>53</v>
      </c>
      <c r="C1501" t="s">
        <v>300</v>
      </c>
      <c r="D1501" t="s">
        <v>89</v>
      </c>
      <c r="E1501" t="s">
        <v>37</v>
      </c>
      <c r="F1501" t="s">
        <v>26</v>
      </c>
      <c r="G1501">
        <v>34565</v>
      </c>
      <c r="H1501">
        <v>2479</v>
      </c>
      <c r="I1501">
        <v>1120</v>
      </c>
      <c r="J1501">
        <v>225</v>
      </c>
      <c r="K1501">
        <v>679.76</v>
      </c>
      <c r="L1501">
        <v>88088.6</v>
      </c>
      <c r="M1501">
        <v>177</v>
      </c>
      <c r="N1501">
        <v>22</v>
      </c>
      <c r="O1501" t="s">
        <v>23</v>
      </c>
    </row>
    <row r="1502" spans="1:15" x14ac:dyDescent="0.25">
      <c r="A1502" t="s">
        <v>129</v>
      </c>
      <c r="B1502" t="s">
        <v>130</v>
      </c>
      <c r="C1502" t="s">
        <v>300</v>
      </c>
      <c r="D1502" t="s">
        <v>82</v>
      </c>
      <c r="E1502" t="s">
        <v>31</v>
      </c>
      <c r="F1502" t="s">
        <v>32</v>
      </c>
      <c r="G1502">
        <v>73261</v>
      </c>
      <c r="H1502">
        <v>1759</v>
      </c>
      <c r="I1502">
        <v>544</v>
      </c>
      <c r="J1502">
        <v>116</v>
      </c>
      <c r="K1502">
        <v>2189.06</v>
      </c>
      <c r="L1502">
        <v>21866.35</v>
      </c>
      <c r="M1502">
        <v>53</v>
      </c>
      <c r="N1502">
        <v>25</v>
      </c>
      <c r="O1502" t="s">
        <v>43</v>
      </c>
    </row>
    <row r="1503" spans="1:15" x14ac:dyDescent="0.25">
      <c r="A1503" t="s">
        <v>76</v>
      </c>
      <c r="B1503" t="s">
        <v>77</v>
      </c>
      <c r="C1503" t="s">
        <v>300</v>
      </c>
      <c r="D1503" t="s">
        <v>82</v>
      </c>
      <c r="E1503" t="s">
        <v>42</v>
      </c>
      <c r="F1503" t="s">
        <v>51</v>
      </c>
      <c r="G1503">
        <v>83976</v>
      </c>
      <c r="H1503">
        <v>1552</v>
      </c>
      <c r="I1503">
        <v>390</v>
      </c>
      <c r="J1503">
        <v>93</v>
      </c>
      <c r="K1503">
        <v>2454.25</v>
      </c>
      <c r="L1503">
        <v>17601.73</v>
      </c>
      <c r="M1503">
        <v>49</v>
      </c>
      <c r="N1503">
        <v>24</v>
      </c>
      <c r="O1503" t="s">
        <v>21</v>
      </c>
    </row>
    <row r="1504" spans="1:15" x14ac:dyDescent="0.25">
      <c r="A1504" t="s">
        <v>76</v>
      </c>
      <c r="B1504" t="s">
        <v>77</v>
      </c>
      <c r="C1504" t="s">
        <v>300</v>
      </c>
      <c r="D1504" t="s">
        <v>82</v>
      </c>
      <c r="E1504" t="s">
        <v>42</v>
      </c>
      <c r="F1504" t="s">
        <v>32</v>
      </c>
      <c r="G1504">
        <v>37380</v>
      </c>
      <c r="H1504">
        <v>749</v>
      </c>
      <c r="I1504">
        <v>219</v>
      </c>
      <c r="J1504">
        <v>26</v>
      </c>
      <c r="K1504">
        <v>1431.28</v>
      </c>
      <c r="L1504">
        <v>6448.34</v>
      </c>
      <c r="M1504">
        <v>11</v>
      </c>
      <c r="N1504">
        <v>8</v>
      </c>
      <c r="O1504" t="s">
        <v>23</v>
      </c>
    </row>
    <row r="1505" spans="1:15" x14ac:dyDescent="0.25">
      <c r="A1505" t="s">
        <v>92</v>
      </c>
      <c r="B1505" t="s">
        <v>93</v>
      </c>
      <c r="C1505" t="s">
        <v>181</v>
      </c>
      <c r="D1505" t="s">
        <v>95</v>
      </c>
      <c r="E1505" t="s">
        <v>31</v>
      </c>
      <c r="F1505" t="s">
        <v>32</v>
      </c>
      <c r="G1505">
        <v>77746</v>
      </c>
      <c r="H1505">
        <v>550</v>
      </c>
      <c r="I1505">
        <v>138</v>
      </c>
      <c r="J1505">
        <v>14</v>
      </c>
      <c r="K1505">
        <v>1296.5</v>
      </c>
      <c r="L1505">
        <v>2636.35</v>
      </c>
      <c r="M1505">
        <v>7</v>
      </c>
      <c r="N1505">
        <v>10</v>
      </c>
      <c r="O1505" t="s">
        <v>43</v>
      </c>
    </row>
    <row r="1506" spans="1:15" x14ac:dyDescent="0.25">
      <c r="A1506" t="s">
        <v>178</v>
      </c>
      <c r="B1506" t="s">
        <v>179</v>
      </c>
      <c r="C1506" t="s">
        <v>181</v>
      </c>
      <c r="D1506" t="s">
        <v>95</v>
      </c>
      <c r="E1506" t="s">
        <v>64</v>
      </c>
      <c r="F1506" t="s">
        <v>32</v>
      </c>
      <c r="G1506">
        <v>48342</v>
      </c>
      <c r="H1506">
        <v>485</v>
      </c>
      <c r="I1506">
        <v>158</v>
      </c>
      <c r="J1506">
        <v>7</v>
      </c>
      <c r="K1506">
        <v>1275.51</v>
      </c>
      <c r="L1506">
        <v>878.81</v>
      </c>
      <c r="M1506">
        <v>3</v>
      </c>
      <c r="N1506">
        <v>8</v>
      </c>
      <c r="O1506" t="s">
        <v>21</v>
      </c>
    </row>
    <row r="1507" spans="1:15" x14ac:dyDescent="0.25">
      <c r="A1507" t="s">
        <v>98</v>
      </c>
      <c r="B1507" t="s">
        <v>99</v>
      </c>
      <c r="C1507" t="s">
        <v>181</v>
      </c>
      <c r="D1507" t="s">
        <v>68</v>
      </c>
      <c r="E1507" t="s">
        <v>42</v>
      </c>
      <c r="F1507" t="s">
        <v>26</v>
      </c>
      <c r="G1507">
        <v>28471</v>
      </c>
      <c r="H1507">
        <v>3890</v>
      </c>
      <c r="I1507">
        <v>1249</v>
      </c>
      <c r="J1507">
        <v>637</v>
      </c>
      <c r="K1507">
        <v>1488.97</v>
      </c>
      <c r="L1507">
        <v>174509.05</v>
      </c>
      <c r="M1507">
        <v>532</v>
      </c>
      <c r="N1507">
        <v>12</v>
      </c>
      <c r="O1507" t="s">
        <v>21</v>
      </c>
    </row>
    <row r="1508" spans="1:15" x14ac:dyDescent="0.25">
      <c r="A1508" t="s">
        <v>33</v>
      </c>
      <c r="B1508" t="s">
        <v>34</v>
      </c>
      <c r="C1508" t="s">
        <v>181</v>
      </c>
      <c r="D1508" t="s">
        <v>170</v>
      </c>
      <c r="E1508" t="s">
        <v>37</v>
      </c>
      <c r="F1508" t="s">
        <v>55</v>
      </c>
      <c r="G1508">
        <v>30153</v>
      </c>
      <c r="H1508">
        <v>1149</v>
      </c>
      <c r="I1508">
        <v>630</v>
      </c>
      <c r="J1508">
        <v>108</v>
      </c>
      <c r="K1508">
        <v>4090.01</v>
      </c>
      <c r="L1508">
        <v>30668.09</v>
      </c>
      <c r="M1508">
        <v>66</v>
      </c>
      <c r="N1508">
        <v>30</v>
      </c>
      <c r="O1508" t="s">
        <v>21</v>
      </c>
    </row>
    <row r="1509" spans="1:15" x14ac:dyDescent="0.25">
      <c r="A1509" t="s">
        <v>47</v>
      </c>
      <c r="B1509" t="s">
        <v>48</v>
      </c>
      <c r="C1509" t="s">
        <v>181</v>
      </c>
      <c r="D1509" t="s">
        <v>106</v>
      </c>
      <c r="E1509" t="s">
        <v>37</v>
      </c>
      <c r="F1509" t="s">
        <v>51</v>
      </c>
      <c r="G1509">
        <v>39051</v>
      </c>
      <c r="H1509">
        <v>1365</v>
      </c>
      <c r="I1509">
        <v>688</v>
      </c>
      <c r="J1509">
        <v>98</v>
      </c>
      <c r="K1509">
        <v>4339.3900000000003</v>
      </c>
      <c r="L1509">
        <v>17137.38</v>
      </c>
      <c r="M1509">
        <v>65</v>
      </c>
      <c r="N1509">
        <v>18</v>
      </c>
      <c r="O1509" t="s">
        <v>23</v>
      </c>
    </row>
    <row r="1510" spans="1:15" x14ac:dyDescent="0.25">
      <c r="A1510" t="s">
        <v>44</v>
      </c>
      <c r="B1510" t="s">
        <v>45</v>
      </c>
      <c r="C1510" t="s">
        <v>181</v>
      </c>
      <c r="D1510" t="s">
        <v>25</v>
      </c>
      <c r="E1510" t="s">
        <v>19</v>
      </c>
      <c r="F1510" t="s">
        <v>51</v>
      </c>
      <c r="G1510">
        <v>13325</v>
      </c>
      <c r="H1510">
        <v>295</v>
      </c>
      <c r="I1510">
        <v>98</v>
      </c>
      <c r="J1510">
        <v>37</v>
      </c>
      <c r="K1510">
        <v>2437.3000000000002</v>
      </c>
      <c r="L1510">
        <v>16652.169999999998</v>
      </c>
      <c r="M1510">
        <v>15</v>
      </c>
      <c r="N1510">
        <v>30</v>
      </c>
      <c r="O1510" t="s">
        <v>23</v>
      </c>
    </row>
    <row r="1511" spans="1:15" x14ac:dyDescent="0.25">
      <c r="A1511" t="s">
        <v>76</v>
      </c>
      <c r="B1511" t="s">
        <v>77</v>
      </c>
      <c r="C1511" t="s">
        <v>181</v>
      </c>
      <c r="D1511" t="s">
        <v>82</v>
      </c>
      <c r="E1511" t="s">
        <v>42</v>
      </c>
      <c r="F1511" t="s">
        <v>26</v>
      </c>
      <c r="G1511">
        <v>46004</v>
      </c>
      <c r="H1511">
        <v>932</v>
      </c>
      <c r="I1511">
        <v>487</v>
      </c>
      <c r="J1511">
        <v>60</v>
      </c>
      <c r="K1511">
        <v>1434.23</v>
      </c>
      <c r="L1511">
        <v>11295</v>
      </c>
      <c r="M1511">
        <v>38</v>
      </c>
      <c r="N1511">
        <v>18</v>
      </c>
      <c r="O1511" t="s">
        <v>23</v>
      </c>
    </row>
    <row r="1512" spans="1:15" x14ac:dyDescent="0.25">
      <c r="A1512" t="s">
        <v>76</v>
      </c>
      <c r="B1512" t="s">
        <v>77</v>
      </c>
      <c r="C1512" t="s">
        <v>181</v>
      </c>
      <c r="D1512" t="s">
        <v>82</v>
      </c>
      <c r="E1512" t="s">
        <v>42</v>
      </c>
      <c r="F1512" t="s">
        <v>32</v>
      </c>
      <c r="G1512">
        <v>41514</v>
      </c>
      <c r="H1512">
        <v>551</v>
      </c>
      <c r="I1512">
        <v>138</v>
      </c>
      <c r="J1512">
        <v>28</v>
      </c>
      <c r="K1512">
        <v>877.63</v>
      </c>
      <c r="L1512">
        <v>5946.1</v>
      </c>
      <c r="M1512">
        <v>15</v>
      </c>
      <c r="N1512">
        <v>21</v>
      </c>
      <c r="O1512" t="s">
        <v>43</v>
      </c>
    </row>
    <row r="1513" spans="1:15" x14ac:dyDescent="0.25">
      <c r="A1513" t="s">
        <v>178</v>
      </c>
      <c r="B1513" t="s">
        <v>179</v>
      </c>
      <c r="C1513" t="s">
        <v>182</v>
      </c>
      <c r="D1513" t="s">
        <v>95</v>
      </c>
      <c r="E1513" t="s">
        <v>64</v>
      </c>
      <c r="F1513" t="s">
        <v>26</v>
      </c>
      <c r="G1513">
        <v>61560</v>
      </c>
      <c r="H1513">
        <v>772</v>
      </c>
      <c r="I1513">
        <v>359</v>
      </c>
      <c r="J1513">
        <v>13</v>
      </c>
      <c r="K1513">
        <v>2326.0300000000002</v>
      </c>
      <c r="L1513">
        <v>2211.4299999999998</v>
      </c>
      <c r="M1513">
        <v>5</v>
      </c>
      <c r="N1513">
        <v>24</v>
      </c>
      <c r="O1513" t="s">
        <v>43</v>
      </c>
    </row>
    <row r="1514" spans="1:15" x14ac:dyDescent="0.25">
      <c r="A1514" t="s">
        <v>65</v>
      </c>
      <c r="B1514" t="s">
        <v>66</v>
      </c>
      <c r="C1514" t="s">
        <v>182</v>
      </c>
      <c r="D1514" t="s">
        <v>68</v>
      </c>
      <c r="E1514" t="s">
        <v>37</v>
      </c>
      <c r="F1514" t="s">
        <v>51</v>
      </c>
      <c r="G1514">
        <v>17650</v>
      </c>
      <c r="H1514">
        <v>1569</v>
      </c>
      <c r="I1514">
        <v>860</v>
      </c>
      <c r="J1514">
        <v>337</v>
      </c>
      <c r="K1514">
        <v>1042.47</v>
      </c>
      <c r="L1514">
        <v>124948.03</v>
      </c>
      <c r="M1514">
        <v>262</v>
      </c>
      <c r="N1514">
        <v>29</v>
      </c>
      <c r="O1514" t="s">
        <v>23</v>
      </c>
    </row>
    <row r="1515" spans="1:15" x14ac:dyDescent="0.25">
      <c r="A1515" t="s">
        <v>72</v>
      </c>
      <c r="B1515" t="s">
        <v>73</v>
      </c>
      <c r="C1515" t="s">
        <v>182</v>
      </c>
      <c r="D1515" t="s">
        <v>70</v>
      </c>
      <c r="E1515" t="s">
        <v>31</v>
      </c>
      <c r="F1515" t="s">
        <v>32</v>
      </c>
      <c r="G1515">
        <v>33026</v>
      </c>
      <c r="H1515">
        <v>1191</v>
      </c>
      <c r="I1515">
        <v>608</v>
      </c>
      <c r="J1515">
        <v>109</v>
      </c>
      <c r="K1515">
        <v>2194.58</v>
      </c>
      <c r="L1515">
        <v>21873.919999999998</v>
      </c>
      <c r="M1515">
        <v>67</v>
      </c>
      <c r="N1515">
        <v>28</v>
      </c>
      <c r="O1515" t="s">
        <v>43</v>
      </c>
    </row>
    <row r="1516" spans="1:15" x14ac:dyDescent="0.25">
      <c r="A1516" t="s">
        <v>33</v>
      </c>
      <c r="B1516" t="s">
        <v>34</v>
      </c>
      <c r="C1516" t="s">
        <v>182</v>
      </c>
      <c r="D1516" t="s">
        <v>170</v>
      </c>
      <c r="E1516" t="s">
        <v>37</v>
      </c>
      <c r="F1516" t="s">
        <v>26</v>
      </c>
      <c r="G1516">
        <v>18554</v>
      </c>
      <c r="H1516">
        <v>899</v>
      </c>
      <c r="I1516">
        <v>483</v>
      </c>
      <c r="J1516">
        <v>84</v>
      </c>
      <c r="K1516">
        <v>3908.5</v>
      </c>
      <c r="L1516">
        <v>19057.2</v>
      </c>
      <c r="M1516">
        <v>67</v>
      </c>
      <c r="N1516">
        <v>29</v>
      </c>
      <c r="O1516" t="s">
        <v>23</v>
      </c>
    </row>
    <row r="1517" spans="1:15" x14ac:dyDescent="0.25">
      <c r="A1517" t="s">
        <v>33</v>
      </c>
      <c r="B1517" t="s">
        <v>34</v>
      </c>
      <c r="C1517" t="s">
        <v>182</v>
      </c>
      <c r="D1517" t="s">
        <v>170</v>
      </c>
      <c r="E1517" t="s">
        <v>37</v>
      </c>
      <c r="F1517" t="s">
        <v>55</v>
      </c>
      <c r="G1517">
        <v>37972</v>
      </c>
      <c r="H1517">
        <v>1955</v>
      </c>
      <c r="I1517">
        <v>695</v>
      </c>
      <c r="J1517">
        <v>170</v>
      </c>
      <c r="K1517">
        <v>5339.43</v>
      </c>
      <c r="L1517">
        <v>51005.94</v>
      </c>
      <c r="M1517">
        <v>140</v>
      </c>
      <c r="N1517">
        <v>20</v>
      </c>
      <c r="O1517" t="s">
        <v>43</v>
      </c>
    </row>
    <row r="1518" spans="1:15" x14ac:dyDescent="0.25">
      <c r="A1518" t="s">
        <v>113</v>
      </c>
      <c r="B1518" t="s">
        <v>114</v>
      </c>
      <c r="C1518" t="s">
        <v>182</v>
      </c>
      <c r="D1518" t="s">
        <v>170</v>
      </c>
      <c r="E1518" t="s">
        <v>19</v>
      </c>
      <c r="F1518" t="s">
        <v>55</v>
      </c>
      <c r="G1518">
        <v>20103</v>
      </c>
      <c r="H1518">
        <v>1016</v>
      </c>
      <c r="I1518">
        <v>429</v>
      </c>
      <c r="J1518">
        <v>136</v>
      </c>
      <c r="K1518">
        <v>3334.04</v>
      </c>
      <c r="L1518">
        <v>30393.63</v>
      </c>
      <c r="M1518">
        <v>103</v>
      </c>
      <c r="N1518">
        <v>18</v>
      </c>
      <c r="O1518" t="s">
        <v>23</v>
      </c>
    </row>
    <row r="1519" spans="1:15" x14ac:dyDescent="0.25">
      <c r="A1519" t="s">
        <v>44</v>
      </c>
      <c r="B1519" t="s">
        <v>45</v>
      </c>
      <c r="C1519" t="s">
        <v>182</v>
      </c>
      <c r="D1519" t="s">
        <v>25</v>
      </c>
      <c r="E1519" t="s">
        <v>19</v>
      </c>
      <c r="F1519" t="s">
        <v>20</v>
      </c>
      <c r="G1519">
        <v>6212</v>
      </c>
      <c r="H1519">
        <v>170</v>
      </c>
      <c r="I1519">
        <v>80</v>
      </c>
      <c r="J1519">
        <v>17</v>
      </c>
      <c r="K1519">
        <v>1738.84</v>
      </c>
      <c r="L1519">
        <v>9885.6200000000008</v>
      </c>
      <c r="M1519">
        <v>7</v>
      </c>
      <c r="N1519">
        <v>27</v>
      </c>
      <c r="O1519" t="s">
        <v>23</v>
      </c>
    </row>
    <row r="1520" spans="1:15" x14ac:dyDescent="0.25">
      <c r="A1520" t="s">
        <v>44</v>
      </c>
      <c r="B1520" t="s">
        <v>45</v>
      </c>
      <c r="C1520" t="s">
        <v>182</v>
      </c>
      <c r="D1520" t="s">
        <v>25</v>
      </c>
      <c r="E1520" t="s">
        <v>19</v>
      </c>
      <c r="F1520" t="s">
        <v>55</v>
      </c>
      <c r="G1520">
        <v>23281</v>
      </c>
      <c r="H1520">
        <v>701</v>
      </c>
      <c r="I1520">
        <v>253</v>
      </c>
      <c r="J1520">
        <v>72</v>
      </c>
      <c r="K1520">
        <v>7404.73</v>
      </c>
      <c r="L1520">
        <v>38806.83</v>
      </c>
      <c r="M1520">
        <v>34</v>
      </c>
      <c r="N1520">
        <v>21</v>
      </c>
      <c r="O1520" t="s">
        <v>23</v>
      </c>
    </row>
    <row r="1521" spans="1:15" x14ac:dyDescent="0.25">
      <c r="A1521" t="s">
        <v>44</v>
      </c>
      <c r="B1521" t="s">
        <v>45</v>
      </c>
      <c r="C1521" t="s">
        <v>182</v>
      </c>
      <c r="D1521" t="s">
        <v>25</v>
      </c>
      <c r="E1521" t="s">
        <v>19</v>
      </c>
      <c r="F1521" t="s">
        <v>55</v>
      </c>
      <c r="G1521">
        <v>17407</v>
      </c>
      <c r="H1521">
        <v>592</v>
      </c>
      <c r="I1521">
        <v>252</v>
      </c>
      <c r="J1521">
        <v>45</v>
      </c>
      <c r="K1521">
        <v>5868.89</v>
      </c>
      <c r="L1521">
        <v>27357.42</v>
      </c>
      <c r="M1521">
        <v>27</v>
      </c>
      <c r="N1521">
        <v>14</v>
      </c>
      <c r="O1521" t="s">
        <v>23</v>
      </c>
    </row>
    <row r="1522" spans="1:15" x14ac:dyDescent="0.25">
      <c r="A1522" t="s">
        <v>27</v>
      </c>
      <c r="B1522" t="s">
        <v>28</v>
      </c>
      <c r="C1522" t="s">
        <v>182</v>
      </c>
      <c r="D1522" t="s">
        <v>89</v>
      </c>
      <c r="E1522" t="s">
        <v>31</v>
      </c>
      <c r="F1522" t="s">
        <v>51</v>
      </c>
      <c r="G1522">
        <v>63223</v>
      </c>
      <c r="H1522">
        <v>3163</v>
      </c>
      <c r="I1522">
        <v>1391</v>
      </c>
      <c r="J1522">
        <v>463</v>
      </c>
      <c r="K1522">
        <v>1161.4100000000001</v>
      </c>
      <c r="L1522">
        <v>190735.02</v>
      </c>
      <c r="M1522">
        <v>393</v>
      </c>
      <c r="N1522">
        <v>21</v>
      </c>
      <c r="O1522" t="s">
        <v>21</v>
      </c>
    </row>
    <row r="1523" spans="1:15" x14ac:dyDescent="0.25">
      <c r="A1523" t="s">
        <v>27</v>
      </c>
      <c r="B1523" t="s">
        <v>28</v>
      </c>
      <c r="C1523" t="s">
        <v>182</v>
      </c>
      <c r="D1523" t="s">
        <v>89</v>
      </c>
      <c r="E1523" t="s">
        <v>31</v>
      </c>
      <c r="F1523" t="s">
        <v>20</v>
      </c>
      <c r="G1523">
        <v>65231</v>
      </c>
      <c r="H1523">
        <v>5160</v>
      </c>
      <c r="I1523">
        <v>1830</v>
      </c>
      <c r="J1523">
        <v>474</v>
      </c>
      <c r="K1523">
        <v>1693.48</v>
      </c>
      <c r="L1523">
        <v>122135.64</v>
      </c>
      <c r="M1523">
        <v>387</v>
      </c>
      <c r="N1523">
        <v>18</v>
      </c>
      <c r="O1523" t="s">
        <v>21</v>
      </c>
    </row>
    <row r="1524" spans="1:15" x14ac:dyDescent="0.25">
      <c r="A1524" t="s">
        <v>27</v>
      </c>
      <c r="B1524" t="s">
        <v>28</v>
      </c>
      <c r="C1524" t="s">
        <v>182</v>
      </c>
      <c r="D1524" t="s">
        <v>89</v>
      </c>
      <c r="E1524" t="s">
        <v>31</v>
      </c>
      <c r="F1524" t="s">
        <v>51</v>
      </c>
      <c r="G1524">
        <v>26062</v>
      </c>
      <c r="H1524">
        <v>1565</v>
      </c>
      <c r="I1524">
        <v>839</v>
      </c>
      <c r="J1524">
        <v>223</v>
      </c>
      <c r="K1524">
        <v>656.61</v>
      </c>
      <c r="L1524">
        <v>84038.81</v>
      </c>
      <c r="M1524">
        <v>175</v>
      </c>
      <c r="N1524">
        <v>19</v>
      </c>
      <c r="O1524" t="s">
        <v>23</v>
      </c>
    </row>
    <row r="1525" spans="1:15" x14ac:dyDescent="0.25">
      <c r="A1525" t="s">
        <v>52</v>
      </c>
      <c r="B1525" t="s">
        <v>53</v>
      </c>
      <c r="C1525" t="s">
        <v>182</v>
      </c>
      <c r="D1525" t="s">
        <v>89</v>
      </c>
      <c r="E1525" t="s">
        <v>37</v>
      </c>
      <c r="F1525" t="s">
        <v>26</v>
      </c>
      <c r="G1525">
        <v>54375</v>
      </c>
      <c r="H1525">
        <v>3604</v>
      </c>
      <c r="I1525">
        <v>1493</v>
      </c>
      <c r="J1525">
        <v>555</v>
      </c>
      <c r="K1525">
        <v>943.27</v>
      </c>
      <c r="L1525">
        <v>195662.15</v>
      </c>
      <c r="M1525">
        <v>466</v>
      </c>
      <c r="N1525">
        <v>25</v>
      </c>
      <c r="O1525" t="s">
        <v>43</v>
      </c>
    </row>
    <row r="1526" spans="1:15" x14ac:dyDescent="0.25">
      <c r="A1526" t="s">
        <v>52</v>
      </c>
      <c r="B1526" t="s">
        <v>53</v>
      </c>
      <c r="C1526" t="s">
        <v>182</v>
      </c>
      <c r="D1526" t="s">
        <v>89</v>
      </c>
      <c r="E1526" t="s">
        <v>37</v>
      </c>
      <c r="F1526" t="s">
        <v>20</v>
      </c>
      <c r="G1526">
        <v>58371</v>
      </c>
      <c r="H1526">
        <v>4376</v>
      </c>
      <c r="I1526">
        <v>1610</v>
      </c>
      <c r="J1526">
        <v>657</v>
      </c>
      <c r="K1526">
        <v>1107.99</v>
      </c>
      <c r="L1526">
        <v>177500.14</v>
      </c>
      <c r="M1526">
        <v>557</v>
      </c>
      <c r="N1526">
        <v>28</v>
      </c>
      <c r="O1526" t="s">
        <v>43</v>
      </c>
    </row>
    <row r="1527" spans="1:15" x14ac:dyDescent="0.25">
      <c r="A1527" t="s">
        <v>76</v>
      </c>
      <c r="B1527" t="s">
        <v>77</v>
      </c>
      <c r="C1527" t="s">
        <v>182</v>
      </c>
      <c r="D1527" t="s">
        <v>82</v>
      </c>
      <c r="E1527" t="s">
        <v>42</v>
      </c>
      <c r="F1527" t="s">
        <v>55</v>
      </c>
      <c r="G1527">
        <v>59051</v>
      </c>
      <c r="H1527">
        <v>807</v>
      </c>
      <c r="I1527">
        <v>207</v>
      </c>
      <c r="J1527">
        <v>29</v>
      </c>
      <c r="K1527">
        <v>1243.67</v>
      </c>
      <c r="L1527">
        <v>6430.88</v>
      </c>
      <c r="M1527">
        <v>15</v>
      </c>
      <c r="N1527">
        <v>9</v>
      </c>
      <c r="O1527" t="s">
        <v>23</v>
      </c>
    </row>
    <row r="1528" spans="1:15" x14ac:dyDescent="0.25">
      <c r="A1528" t="s">
        <v>92</v>
      </c>
      <c r="B1528" t="s">
        <v>93</v>
      </c>
      <c r="C1528" t="s">
        <v>350</v>
      </c>
      <c r="D1528" t="s">
        <v>95</v>
      </c>
      <c r="E1528" t="s">
        <v>31</v>
      </c>
      <c r="F1528" t="s">
        <v>51</v>
      </c>
      <c r="G1528">
        <v>62600</v>
      </c>
      <c r="H1528">
        <v>460</v>
      </c>
      <c r="I1528">
        <v>211</v>
      </c>
      <c r="J1528">
        <v>16</v>
      </c>
      <c r="K1528">
        <v>1023.15</v>
      </c>
      <c r="L1528">
        <v>2195.63</v>
      </c>
      <c r="M1528">
        <v>8</v>
      </c>
      <c r="N1528">
        <v>18</v>
      </c>
      <c r="O1528" t="s">
        <v>21</v>
      </c>
    </row>
    <row r="1529" spans="1:15" x14ac:dyDescent="0.25">
      <c r="A1529" t="s">
        <v>60</v>
      </c>
      <c r="B1529" t="s">
        <v>61</v>
      </c>
      <c r="C1529" t="s">
        <v>350</v>
      </c>
      <c r="D1529" t="s">
        <v>70</v>
      </c>
      <c r="E1529" t="s">
        <v>64</v>
      </c>
      <c r="F1529" t="s">
        <v>32</v>
      </c>
      <c r="G1529">
        <v>25110</v>
      </c>
      <c r="H1529">
        <v>1092</v>
      </c>
      <c r="I1529">
        <v>390</v>
      </c>
      <c r="J1529">
        <v>71</v>
      </c>
      <c r="K1529">
        <v>2225.88</v>
      </c>
      <c r="L1529">
        <v>12816.89</v>
      </c>
      <c r="M1529">
        <v>43</v>
      </c>
      <c r="N1529">
        <v>27</v>
      </c>
      <c r="O1529" t="s">
        <v>23</v>
      </c>
    </row>
    <row r="1530" spans="1:15" x14ac:dyDescent="0.25">
      <c r="A1530" t="s">
        <v>33</v>
      </c>
      <c r="B1530" t="s">
        <v>34</v>
      </c>
      <c r="C1530" t="s">
        <v>350</v>
      </c>
      <c r="D1530" t="s">
        <v>170</v>
      </c>
      <c r="E1530" t="s">
        <v>37</v>
      </c>
      <c r="F1530" t="s">
        <v>32</v>
      </c>
      <c r="G1530">
        <v>28996</v>
      </c>
      <c r="H1530">
        <v>1669</v>
      </c>
      <c r="I1530">
        <v>705</v>
      </c>
      <c r="J1530">
        <v>142</v>
      </c>
      <c r="K1530">
        <v>5043.0600000000004</v>
      </c>
      <c r="L1530">
        <v>46243.66</v>
      </c>
      <c r="M1530">
        <v>106</v>
      </c>
      <c r="N1530">
        <v>23</v>
      </c>
      <c r="O1530" t="s">
        <v>43</v>
      </c>
    </row>
    <row r="1531" spans="1:15" x14ac:dyDescent="0.25">
      <c r="A1531" t="s">
        <v>113</v>
      </c>
      <c r="B1531" t="s">
        <v>114</v>
      </c>
      <c r="C1531" t="s">
        <v>350</v>
      </c>
      <c r="D1531" t="s">
        <v>170</v>
      </c>
      <c r="E1531" t="s">
        <v>19</v>
      </c>
      <c r="F1531" t="s">
        <v>51</v>
      </c>
      <c r="G1531">
        <v>39665</v>
      </c>
      <c r="H1531">
        <v>1989</v>
      </c>
      <c r="I1531">
        <v>547</v>
      </c>
      <c r="J1531">
        <v>162</v>
      </c>
      <c r="K1531">
        <v>6011.83</v>
      </c>
      <c r="L1531">
        <v>36938.44</v>
      </c>
      <c r="M1531">
        <v>99</v>
      </c>
      <c r="N1531">
        <v>27</v>
      </c>
      <c r="O1531" t="s">
        <v>43</v>
      </c>
    </row>
    <row r="1532" spans="1:15" x14ac:dyDescent="0.25">
      <c r="A1532" t="s">
        <v>38</v>
      </c>
      <c r="B1532" t="s">
        <v>39</v>
      </c>
      <c r="C1532" t="s">
        <v>350</v>
      </c>
      <c r="D1532" t="s">
        <v>106</v>
      </c>
      <c r="E1532" t="s">
        <v>42</v>
      </c>
      <c r="F1532" t="s">
        <v>26</v>
      </c>
      <c r="G1532">
        <v>30561</v>
      </c>
      <c r="H1532">
        <v>1203</v>
      </c>
      <c r="I1532">
        <v>356</v>
      </c>
      <c r="J1532">
        <v>64</v>
      </c>
      <c r="K1532">
        <v>3404.78</v>
      </c>
      <c r="L1532">
        <v>11114.6</v>
      </c>
      <c r="M1532">
        <v>38</v>
      </c>
      <c r="N1532">
        <v>18</v>
      </c>
      <c r="O1532" t="s">
        <v>43</v>
      </c>
    </row>
    <row r="1533" spans="1:15" x14ac:dyDescent="0.25">
      <c r="A1533" t="s">
        <v>38</v>
      </c>
      <c r="B1533" t="s">
        <v>39</v>
      </c>
      <c r="C1533" t="s">
        <v>350</v>
      </c>
      <c r="D1533" t="s">
        <v>106</v>
      </c>
      <c r="E1533" t="s">
        <v>42</v>
      </c>
      <c r="F1533" t="s">
        <v>32</v>
      </c>
      <c r="G1533">
        <v>44722</v>
      </c>
      <c r="H1533">
        <v>1957</v>
      </c>
      <c r="I1533">
        <v>914</v>
      </c>
      <c r="J1533">
        <v>130</v>
      </c>
      <c r="K1533">
        <v>6661.41</v>
      </c>
      <c r="L1533">
        <v>30723.69</v>
      </c>
      <c r="M1533">
        <v>77</v>
      </c>
      <c r="N1533">
        <v>14</v>
      </c>
      <c r="O1533" t="s">
        <v>23</v>
      </c>
    </row>
    <row r="1534" spans="1:15" x14ac:dyDescent="0.25">
      <c r="A1534" t="s">
        <v>15</v>
      </c>
      <c r="B1534" t="s">
        <v>16</v>
      </c>
      <c r="C1534" t="s">
        <v>350</v>
      </c>
      <c r="D1534" t="s">
        <v>25</v>
      </c>
      <c r="E1534" t="s">
        <v>19</v>
      </c>
      <c r="F1534" t="s">
        <v>32</v>
      </c>
      <c r="G1534">
        <v>14736</v>
      </c>
      <c r="H1534">
        <v>453</v>
      </c>
      <c r="I1534">
        <v>113</v>
      </c>
      <c r="J1534">
        <v>36</v>
      </c>
      <c r="K1534">
        <v>4724.22</v>
      </c>
      <c r="L1534">
        <v>20782.04</v>
      </c>
      <c r="M1534">
        <v>20</v>
      </c>
      <c r="N1534">
        <v>16</v>
      </c>
      <c r="O1534" t="s">
        <v>21</v>
      </c>
    </row>
    <row r="1535" spans="1:15" x14ac:dyDescent="0.25">
      <c r="A1535" t="s">
        <v>27</v>
      </c>
      <c r="B1535" t="s">
        <v>28</v>
      </c>
      <c r="C1535" t="s">
        <v>350</v>
      </c>
      <c r="D1535" t="s">
        <v>89</v>
      </c>
      <c r="E1535" t="s">
        <v>31</v>
      </c>
      <c r="F1535" t="s">
        <v>51</v>
      </c>
      <c r="G1535">
        <v>17246</v>
      </c>
      <c r="H1535">
        <v>698</v>
      </c>
      <c r="I1535">
        <v>308</v>
      </c>
      <c r="J1535">
        <v>97</v>
      </c>
      <c r="K1535">
        <v>404.63</v>
      </c>
      <c r="L1535">
        <v>26832.22</v>
      </c>
      <c r="M1535">
        <v>63</v>
      </c>
      <c r="N1535">
        <v>23</v>
      </c>
      <c r="O1535" t="s">
        <v>23</v>
      </c>
    </row>
    <row r="1536" spans="1:15" x14ac:dyDescent="0.25">
      <c r="A1536" t="s">
        <v>52</v>
      </c>
      <c r="B1536" t="s">
        <v>53</v>
      </c>
      <c r="C1536" t="s">
        <v>350</v>
      </c>
      <c r="D1536" t="s">
        <v>89</v>
      </c>
      <c r="E1536" t="s">
        <v>37</v>
      </c>
      <c r="F1536" t="s">
        <v>20</v>
      </c>
      <c r="G1536">
        <v>16131</v>
      </c>
      <c r="H1536">
        <v>683</v>
      </c>
      <c r="I1536">
        <v>197</v>
      </c>
      <c r="J1536">
        <v>101</v>
      </c>
      <c r="K1536">
        <v>342.53</v>
      </c>
      <c r="L1536">
        <v>37308.839999999997</v>
      </c>
      <c r="M1536">
        <v>76</v>
      </c>
      <c r="N1536">
        <v>9</v>
      </c>
      <c r="O1536" t="s">
        <v>21</v>
      </c>
    </row>
    <row r="1537" spans="1:15" x14ac:dyDescent="0.25">
      <c r="A1537" t="s">
        <v>129</v>
      </c>
      <c r="B1537" t="s">
        <v>130</v>
      </c>
      <c r="C1537" t="s">
        <v>350</v>
      </c>
      <c r="D1537" t="s">
        <v>82</v>
      </c>
      <c r="E1537" t="s">
        <v>31</v>
      </c>
      <c r="F1537" t="s">
        <v>32</v>
      </c>
      <c r="G1537">
        <v>87957</v>
      </c>
      <c r="H1537">
        <v>911</v>
      </c>
      <c r="I1537">
        <v>446</v>
      </c>
      <c r="J1537">
        <v>36</v>
      </c>
      <c r="K1537">
        <v>2200.83</v>
      </c>
      <c r="L1537">
        <v>7911.29</v>
      </c>
      <c r="M1537">
        <v>19</v>
      </c>
      <c r="N1537">
        <v>22</v>
      </c>
      <c r="O1537" t="s">
        <v>23</v>
      </c>
    </row>
    <row r="1538" spans="1:15" x14ac:dyDescent="0.25">
      <c r="A1538" t="s">
        <v>92</v>
      </c>
      <c r="B1538" t="s">
        <v>93</v>
      </c>
      <c r="C1538" t="s">
        <v>190</v>
      </c>
      <c r="D1538" t="s">
        <v>95</v>
      </c>
      <c r="E1538" t="s">
        <v>31</v>
      </c>
      <c r="F1538" t="s">
        <v>32</v>
      </c>
      <c r="G1538">
        <v>34201</v>
      </c>
      <c r="H1538">
        <v>471</v>
      </c>
      <c r="I1538">
        <v>203</v>
      </c>
      <c r="J1538">
        <v>14</v>
      </c>
      <c r="K1538">
        <v>1291.93</v>
      </c>
      <c r="L1538">
        <v>2596.35</v>
      </c>
      <c r="M1538">
        <v>5</v>
      </c>
      <c r="N1538">
        <v>18</v>
      </c>
      <c r="O1538" t="s">
        <v>21</v>
      </c>
    </row>
    <row r="1539" spans="1:15" x14ac:dyDescent="0.25">
      <c r="A1539" t="s">
        <v>60</v>
      </c>
      <c r="B1539" t="s">
        <v>61</v>
      </c>
      <c r="C1539" t="s">
        <v>190</v>
      </c>
      <c r="D1539" t="s">
        <v>70</v>
      </c>
      <c r="E1539" t="s">
        <v>64</v>
      </c>
      <c r="F1539" t="s">
        <v>55</v>
      </c>
      <c r="G1539">
        <v>25009</v>
      </c>
      <c r="H1539">
        <v>814</v>
      </c>
      <c r="I1539">
        <v>323</v>
      </c>
      <c r="J1539">
        <v>79</v>
      </c>
      <c r="K1539">
        <v>2083.4299999999998</v>
      </c>
      <c r="L1539">
        <v>19442.54</v>
      </c>
      <c r="M1539">
        <v>51</v>
      </c>
      <c r="N1539">
        <v>17</v>
      </c>
      <c r="O1539" t="s">
        <v>23</v>
      </c>
    </row>
    <row r="1540" spans="1:15" x14ac:dyDescent="0.25">
      <c r="A1540" t="s">
        <v>113</v>
      </c>
      <c r="B1540" t="s">
        <v>114</v>
      </c>
      <c r="C1540" t="s">
        <v>190</v>
      </c>
      <c r="D1540" t="s">
        <v>170</v>
      </c>
      <c r="E1540" t="s">
        <v>19</v>
      </c>
      <c r="F1540" t="s">
        <v>26</v>
      </c>
      <c r="G1540">
        <v>35000</v>
      </c>
      <c r="H1540">
        <v>1450</v>
      </c>
      <c r="I1540">
        <v>436</v>
      </c>
      <c r="J1540">
        <v>128</v>
      </c>
      <c r="K1540">
        <v>5002.18</v>
      </c>
      <c r="L1540">
        <v>34805.29</v>
      </c>
      <c r="M1540">
        <v>99</v>
      </c>
      <c r="N1540">
        <v>10</v>
      </c>
      <c r="O1540" t="s">
        <v>43</v>
      </c>
    </row>
    <row r="1541" spans="1:15" x14ac:dyDescent="0.25">
      <c r="A1541" t="s">
        <v>27</v>
      </c>
      <c r="B1541" t="s">
        <v>28</v>
      </c>
      <c r="C1541" t="s">
        <v>190</v>
      </c>
      <c r="D1541" t="s">
        <v>89</v>
      </c>
      <c r="E1541" t="s">
        <v>31</v>
      </c>
      <c r="F1541" t="s">
        <v>51</v>
      </c>
      <c r="G1541">
        <v>40369</v>
      </c>
      <c r="H1541">
        <v>2344</v>
      </c>
      <c r="I1541">
        <v>713</v>
      </c>
      <c r="J1541">
        <v>306</v>
      </c>
      <c r="K1541">
        <v>1385.59</v>
      </c>
      <c r="L1541">
        <v>97016.87</v>
      </c>
      <c r="M1541">
        <v>201</v>
      </c>
      <c r="N1541">
        <v>14</v>
      </c>
      <c r="O1541" t="s">
        <v>21</v>
      </c>
    </row>
    <row r="1542" spans="1:15" x14ac:dyDescent="0.25">
      <c r="A1542" t="s">
        <v>76</v>
      </c>
      <c r="B1542" t="s">
        <v>77</v>
      </c>
      <c r="C1542" t="s">
        <v>190</v>
      </c>
      <c r="D1542" t="s">
        <v>82</v>
      </c>
      <c r="E1542" t="s">
        <v>42</v>
      </c>
      <c r="F1542" t="s">
        <v>55</v>
      </c>
      <c r="G1542">
        <v>53779</v>
      </c>
      <c r="H1542">
        <v>1064</v>
      </c>
      <c r="I1542">
        <v>380</v>
      </c>
      <c r="J1542">
        <v>54</v>
      </c>
      <c r="K1542">
        <v>1337.79</v>
      </c>
      <c r="L1542">
        <v>12969.04</v>
      </c>
      <c r="M1542">
        <v>26</v>
      </c>
      <c r="N1542">
        <v>9</v>
      </c>
      <c r="O1542" t="s">
        <v>43</v>
      </c>
    </row>
    <row r="1543" spans="1:15" x14ac:dyDescent="0.25">
      <c r="A1543" t="s">
        <v>65</v>
      </c>
      <c r="B1543" t="s">
        <v>66</v>
      </c>
      <c r="C1543" t="s">
        <v>125</v>
      </c>
      <c r="D1543" t="s">
        <v>68</v>
      </c>
      <c r="E1543" t="s">
        <v>37</v>
      </c>
      <c r="F1543" t="s">
        <v>32</v>
      </c>
      <c r="G1543">
        <v>9213</v>
      </c>
      <c r="H1543">
        <v>1127</v>
      </c>
      <c r="I1543">
        <v>465</v>
      </c>
      <c r="J1543">
        <v>224</v>
      </c>
      <c r="K1543">
        <v>379.45</v>
      </c>
      <c r="L1543">
        <v>65318.18</v>
      </c>
      <c r="M1543">
        <v>172</v>
      </c>
      <c r="N1543">
        <v>15</v>
      </c>
      <c r="O1543" t="s">
        <v>43</v>
      </c>
    </row>
    <row r="1544" spans="1:15" x14ac:dyDescent="0.25">
      <c r="A1544" t="s">
        <v>60</v>
      </c>
      <c r="B1544" t="s">
        <v>61</v>
      </c>
      <c r="C1544" t="s">
        <v>125</v>
      </c>
      <c r="D1544" t="s">
        <v>70</v>
      </c>
      <c r="E1544" t="s">
        <v>64</v>
      </c>
      <c r="F1544" t="s">
        <v>32</v>
      </c>
      <c r="G1544">
        <v>40209</v>
      </c>
      <c r="H1544">
        <v>1451</v>
      </c>
      <c r="I1544">
        <v>650</v>
      </c>
      <c r="J1544">
        <v>114</v>
      </c>
      <c r="K1544">
        <v>2730.15</v>
      </c>
      <c r="L1544">
        <v>28043.15</v>
      </c>
      <c r="M1544">
        <v>74</v>
      </c>
      <c r="N1544">
        <v>19</v>
      </c>
      <c r="O1544" t="s">
        <v>21</v>
      </c>
    </row>
    <row r="1545" spans="1:15" x14ac:dyDescent="0.25">
      <c r="A1545" t="s">
        <v>60</v>
      </c>
      <c r="B1545" t="s">
        <v>61</v>
      </c>
      <c r="C1545" t="s">
        <v>125</v>
      </c>
      <c r="D1545" t="s">
        <v>70</v>
      </c>
      <c r="E1545" t="s">
        <v>64</v>
      </c>
      <c r="F1545" t="s">
        <v>51</v>
      </c>
      <c r="G1545">
        <v>63425</v>
      </c>
      <c r="H1545">
        <v>3006</v>
      </c>
      <c r="I1545">
        <v>1180</v>
      </c>
      <c r="J1545">
        <v>302</v>
      </c>
      <c r="K1545">
        <v>6807.23</v>
      </c>
      <c r="L1545">
        <v>74045.490000000005</v>
      </c>
      <c r="M1545">
        <v>185</v>
      </c>
      <c r="N1545">
        <v>24</v>
      </c>
      <c r="O1545" t="s">
        <v>21</v>
      </c>
    </row>
    <row r="1546" spans="1:15" x14ac:dyDescent="0.25">
      <c r="A1546" t="s">
        <v>60</v>
      </c>
      <c r="B1546" t="s">
        <v>61</v>
      </c>
      <c r="C1546" t="s">
        <v>125</v>
      </c>
      <c r="D1546" t="s">
        <v>70</v>
      </c>
      <c r="E1546" t="s">
        <v>64</v>
      </c>
      <c r="F1546" t="s">
        <v>55</v>
      </c>
      <c r="G1546">
        <v>55236</v>
      </c>
      <c r="H1546">
        <v>2287</v>
      </c>
      <c r="I1546">
        <v>692</v>
      </c>
      <c r="J1546">
        <v>247</v>
      </c>
      <c r="K1546">
        <v>4544.26</v>
      </c>
      <c r="L1546">
        <v>45879.34</v>
      </c>
      <c r="M1546">
        <v>174</v>
      </c>
      <c r="N1546">
        <v>18</v>
      </c>
      <c r="O1546" t="s">
        <v>21</v>
      </c>
    </row>
    <row r="1547" spans="1:15" x14ac:dyDescent="0.25">
      <c r="A1547" t="s">
        <v>44</v>
      </c>
      <c r="B1547" t="s">
        <v>45</v>
      </c>
      <c r="C1547" t="s">
        <v>125</v>
      </c>
      <c r="D1547" t="s">
        <v>25</v>
      </c>
      <c r="E1547" t="s">
        <v>19</v>
      </c>
      <c r="F1547" t="s">
        <v>26</v>
      </c>
      <c r="G1547">
        <v>7109</v>
      </c>
      <c r="H1547">
        <v>115</v>
      </c>
      <c r="I1547">
        <v>41</v>
      </c>
      <c r="J1547">
        <v>8</v>
      </c>
      <c r="K1547">
        <v>834.03</v>
      </c>
      <c r="L1547">
        <v>5399.84</v>
      </c>
      <c r="M1547">
        <v>4</v>
      </c>
      <c r="N1547">
        <v>20</v>
      </c>
      <c r="O1547" t="s">
        <v>21</v>
      </c>
    </row>
    <row r="1548" spans="1:15" x14ac:dyDescent="0.25">
      <c r="A1548" t="s">
        <v>44</v>
      </c>
      <c r="B1548" t="s">
        <v>45</v>
      </c>
      <c r="C1548" t="s">
        <v>125</v>
      </c>
      <c r="D1548" t="s">
        <v>25</v>
      </c>
      <c r="E1548" t="s">
        <v>19</v>
      </c>
      <c r="F1548" t="s">
        <v>20</v>
      </c>
      <c r="G1548">
        <v>6158</v>
      </c>
      <c r="H1548">
        <v>160</v>
      </c>
      <c r="I1548">
        <v>59</v>
      </c>
      <c r="J1548">
        <v>18</v>
      </c>
      <c r="K1548">
        <v>1691.16</v>
      </c>
      <c r="L1548">
        <v>10364.59</v>
      </c>
      <c r="M1548">
        <v>8</v>
      </c>
      <c r="N1548">
        <v>12</v>
      </c>
      <c r="O1548" t="s">
        <v>43</v>
      </c>
    </row>
    <row r="1549" spans="1:15" x14ac:dyDescent="0.25">
      <c r="A1549" t="s">
        <v>27</v>
      </c>
      <c r="B1549" t="s">
        <v>28</v>
      </c>
      <c r="C1549" t="s">
        <v>125</v>
      </c>
      <c r="D1549" t="s">
        <v>89</v>
      </c>
      <c r="E1549" t="s">
        <v>31</v>
      </c>
      <c r="F1549" t="s">
        <v>51</v>
      </c>
      <c r="G1549">
        <v>66806</v>
      </c>
      <c r="H1549">
        <v>5313</v>
      </c>
      <c r="I1549">
        <v>2024</v>
      </c>
      <c r="J1549">
        <v>664</v>
      </c>
      <c r="K1549">
        <v>2601.59</v>
      </c>
      <c r="L1549">
        <v>275981.62</v>
      </c>
      <c r="M1549">
        <v>438</v>
      </c>
      <c r="N1549">
        <v>11</v>
      </c>
      <c r="O1549" t="s">
        <v>43</v>
      </c>
    </row>
    <row r="1550" spans="1:15" x14ac:dyDescent="0.25">
      <c r="A1550" t="s">
        <v>129</v>
      </c>
      <c r="B1550" t="s">
        <v>130</v>
      </c>
      <c r="C1550" t="s">
        <v>125</v>
      </c>
      <c r="D1550" t="s">
        <v>82</v>
      </c>
      <c r="E1550" t="s">
        <v>31</v>
      </c>
      <c r="F1550" t="s">
        <v>32</v>
      </c>
      <c r="G1550">
        <v>40545</v>
      </c>
      <c r="H1550">
        <v>637</v>
      </c>
      <c r="I1550">
        <v>317</v>
      </c>
      <c r="J1550">
        <v>26</v>
      </c>
      <c r="K1550">
        <v>1061.6500000000001</v>
      </c>
      <c r="L1550">
        <v>5718.13</v>
      </c>
      <c r="M1550">
        <v>11</v>
      </c>
      <c r="N1550">
        <v>18</v>
      </c>
      <c r="O1550" t="s">
        <v>23</v>
      </c>
    </row>
    <row r="1551" spans="1:15" x14ac:dyDescent="0.25">
      <c r="A1551" t="s">
        <v>178</v>
      </c>
      <c r="B1551" t="s">
        <v>179</v>
      </c>
      <c r="C1551" t="s">
        <v>128</v>
      </c>
      <c r="D1551" t="s">
        <v>95</v>
      </c>
      <c r="E1551" t="s">
        <v>64</v>
      </c>
      <c r="F1551" t="s">
        <v>32</v>
      </c>
      <c r="G1551">
        <v>80812</v>
      </c>
      <c r="H1551">
        <v>842</v>
      </c>
      <c r="I1551">
        <v>213</v>
      </c>
      <c r="J1551">
        <v>13</v>
      </c>
      <c r="K1551">
        <v>2231.02</v>
      </c>
      <c r="L1551">
        <v>1905.37</v>
      </c>
      <c r="M1551">
        <v>6</v>
      </c>
      <c r="N1551">
        <v>10</v>
      </c>
      <c r="O1551" t="s">
        <v>43</v>
      </c>
    </row>
    <row r="1552" spans="1:15" x14ac:dyDescent="0.25">
      <c r="A1552" t="s">
        <v>38</v>
      </c>
      <c r="B1552" t="s">
        <v>39</v>
      </c>
      <c r="C1552" t="s">
        <v>128</v>
      </c>
      <c r="D1552" t="s">
        <v>106</v>
      </c>
      <c r="E1552" t="s">
        <v>42</v>
      </c>
      <c r="F1552" t="s">
        <v>51</v>
      </c>
      <c r="G1552">
        <v>39080</v>
      </c>
      <c r="H1552">
        <v>1268</v>
      </c>
      <c r="I1552">
        <v>613</v>
      </c>
      <c r="J1552">
        <v>118</v>
      </c>
      <c r="K1552">
        <v>2751.39</v>
      </c>
      <c r="L1552">
        <v>23176.080000000002</v>
      </c>
      <c r="M1552">
        <v>78</v>
      </c>
      <c r="N1552">
        <v>12</v>
      </c>
      <c r="O1552" t="s">
        <v>43</v>
      </c>
    </row>
    <row r="1553" spans="1:15" x14ac:dyDescent="0.25">
      <c r="A1553" t="s">
        <v>15</v>
      </c>
      <c r="B1553" t="s">
        <v>16</v>
      </c>
      <c r="C1553" t="s">
        <v>128</v>
      </c>
      <c r="D1553" t="s">
        <v>25</v>
      </c>
      <c r="E1553" t="s">
        <v>19</v>
      </c>
      <c r="F1553" t="s">
        <v>20</v>
      </c>
      <c r="G1553">
        <v>14952</v>
      </c>
      <c r="H1553">
        <v>367</v>
      </c>
      <c r="I1553">
        <v>127</v>
      </c>
      <c r="J1553">
        <v>40</v>
      </c>
      <c r="K1553">
        <v>3132.56</v>
      </c>
      <c r="L1553">
        <v>19900.38</v>
      </c>
      <c r="M1553">
        <v>25</v>
      </c>
      <c r="N1553">
        <v>19</v>
      </c>
      <c r="O1553" t="s">
        <v>43</v>
      </c>
    </row>
    <row r="1554" spans="1:15" x14ac:dyDescent="0.25">
      <c r="A1554" t="s">
        <v>44</v>
      </c>
      <c r="B1554" t="s">
        <v>45</v>
      </c>
      <c r="C1554" t="s">
        <v>128</v>
      </c>
      <c r="D1554" t="s">
        <v>25</v>
      </c>
      <c r="E1554" t="s">
        <v>19</v>
      </c>
      <c r="F1554" t="s">
        <v>55</v>
      </c>
      <c r="G1554">
        <v>19442</v>
      </c>
      <c r="H1554">
        <v>411</v>
      </c>
      <c r="I1554">
        <v>111</v>
      </c>
      <c r="J1554">
        <v>30</v>
      </c>
      <c r="K1554">
        <v>2481.15</v>
      </c>
      <c r="L1554">
        <v>19674.349999999999</v>
      </c>
      <c r="M1554">
        <v>12</v>
      </c>
      <c r="N1554">
        <v>29</v>
      </c>
      <c r="O1554" t="s">
        <v>23</v>
      </c>
    </row>
    <row r="1555" spans="1:15" x14ac:dyDescent="0.25">
      <c r="A1555" t="s">
        <v>44</v>
      </c>
      <c r="B1555" t="s">
        <v>45</v>
      </c>
      <c r="C1555" t="s">
        <v>128</v>
      </c>
      <c r="D1555" t="s">
        <v>25</v>
      </c>
      <c r="E1555" t="s">
        <v>19</v>
      </c>
      <c r="F1555" t="s">
        <v>20</v>
      </c>
      <c r="G1555">
        <v>7612</v>
      </c>
      <c r="H1555">
        <v>192</v>
      </c>
      <c r="I1555">
        <v>102</v>
      </c>
      <c r="J1555">
        <v>21</v>
      </c>
      <c r="K1555">
        <v>1675.6</v>
      </c>
      <c r="L1555">
        <v>10570.25</v>
      </c>
      <c r="M1555">
        <v>11</v>
      </c>
      <c r="N1555">
        <v>26</v>
      </c>
      <c r="O1555" t="s">
        <v>23</v>
      </c>
    </row>
    <row r="1556" spans="1:15" x14ac:dyDescent="0.25">
      <c r="A1556" t="s">
        <v>129</v>
      </c>
      <c r="B1556" t="s">
        <v>130</v>
      </c>
      <c r="C1556" t="s">
        <v>128</v>
      </c>
      <c r="D1556" t="s">
        <v>82</v>
      </c>
      <c r="E1556" t="s">
        <v>31</v>
      </c>
      <c r="F1556" t="s">
        <v>32</v>
      </c>
      <c r="G1556">
        <v>53782</v>
      </c>
      <c r="H1556">
        <v>724</v>
      </c>
      <c r="I1556">
        <v>268</v>
      </c>
      <c r="J1556">
        <v>31</v>
      </c>
      <c r="K1556">
        <v>1014.49</v>
      </c>
      <c r="L1556">
        <v>5957.28</v>
      </c>
      <c r="M1556">
        <v>14</v>
      </c>
      <c r="N1556">
        <v>18</v>
      </c>
      <c r="O1556" t="s">
        <v>43</v>
      </c>
    </row>
    <row r="1557" spans="1:15" x14ac:dyDescent="0.25">
      <c r="A1557" t="s">
        <v>178</v>
      </c>
      <c r="B1557" t="s">
        <v>179</v>
      </c>
      <c r="C1557" t="s">
        <v>140</v>
      </c>
      <c r="D1557" t="s">
        <v>95</v>
      </c>
      <c r="E1557" t="s">
        <v>64</v>
      </c>
      <c r="F1557" t="s">
        <v>32</v>
      </c>
      <c r="G1557">
        <v>70014</v>
      </c>
      <c r="H1557">
        <v>567</v>
      </c>
      <c r="I1557">
        <v>202</v>
      </c>
      <c r="J1557">
        <v>15</v>
      </c>
      <c r="K1557">
        <v>2053.02</v>
      </c>
      <c r="L1557">
        <v>1873.75</v>
      </c>
      <c r="M1557">
        <v>5</v>
      </c>
      <c r="N1557">
        <v>9</v>
      </c>
      <c r="O1557" t="s">
        <v>23</v>
      </c>
    </row>
    <row r="1558" spans="1:15" x14ac:dyDescent="0.25">
      <c r="A1558" t="s">
        <v>98</v>
      </c>
      <c r="B1558" t="s">
        <v>99</v>
      </c>
      <c r="C1558" t="s">
        <v>140</v>
      </c>
      <c r="D1558" t="s">
        <v>68</v>
      </c>
      <c r="E1558" t="s">
        <v>42</v>
      </c>
      <c r="F1558" t="s">
        <v>55</v>
      </c>
      <c r="G1558">
        <v>21354</v>
      </c>
      <c r="H1558">
        <v>3148</v>
      </c>
      <c r="I1558">
        <v>1191</v>
      </c>
      <c r="J1558">
        <v>559</v>
      </c>
      <c r="K1558">
        <v>1840.63</v>
      </c>
      <c r="L1558">
        <v>176611.89</v>
      </c>
      <c r="M1558">
        <v>435</v>
      </c>
      <c r="N1558">
        <v>8</v>
      </c>
      <c r="O1558" t="s">
        <v>43</v>
      </c>
    </row>
    <row r="1559" spans="1:15" x14ac:dyDescent="0.25">
      <c r="A1559" t="s">
        <v>65</v>
      </c>
      <c r="B1559" t="s">
        <v>66</v>
      </c>
      <c r="C1559" t="s">
        <v>140</v>
      </c>
      <c r="D1559" t="s">
        <v>68</v>
      </c>
      <c r="E1559" t="s">
        <v>37</v>
      </c>
      <c r="F1559" t="s">
        <v>55</v>
      </c>
      <c r="G1559">
        <v>28121</v>
      </c>
      <c r="H1559">
        <v>2320</v>
      </c>
      <c r="I1559">
        <v>710</v>
      </c>
      <c r="J1559">
        <v>340</v>
      </c>
      <c r="K1559">
        <v>1590.78</v>
      </c>
      <c r="L1559">
        <v>78081.06</v>
      </c>
      <c r="M1559">
        <v>245</v>
      </c>
      <c r="N1559">
        <v>21</v>
      </c>
      <c r="O1559" t="s">
        <v>23</v>
      </c>
    </row>
    <row r="1560" spans="1:15" x14ac:dyDescent="0.25">
      <c r="A1560" t="s">
        <v>60</v>
      </c>
      <c r="B1560" t="s">
        <v>61</v>
      </c>
      <c r="C1560" t="s">
        <v>140</v>
      </c>
      <c r="D1560" t="s">
        <v>70</v>
      </c>
      <c r="E1560" t="s">
        <v>64</v>
      </c>
      <c r="F1560" t="s">
        <v>51</v>
      </c>
      <c r="G1560">
        <v>18129</v>
      </c>
      <c r="H1560">
        <v>588</v>
      </c>
      <c r="I1560">
        <v>273</v>
      </c>
      <c r="J1560">
        <v>59</v>
      </c>
      <c r="K1560">
        <v>1654.1</v>
      </c>
      <c r="L1560">
        <v>10971.05</v>
      </c>
      <c r="M1560">
        <v>42</v>
      </c>
      <c r="N1560">
        <v>27</v>
      </c>
      <c r="O1560" t="s">
        <v>23</v>
      </c>
    </row>
    <row r="1561" spans="1:15" x14ac:dyDescent="0.25">
      <c r="A1561" t="s">
        <v>60</v>
      </c>
      <c r="B1561" t="s">
        <v>61</v>
      </c>
      <c r="C1561" t="s">
        <v>140</v>
      </c>
      <c r="D1561" t="s">
        <v>70</v>
      </c>
      <c r="E1561" t="s">
        <v>64</v>
      </c>
      <c r="F1561" t="s">
        <v>26</v>
      </c>
      <c r="G1561">
        <v>57412</v>
      </c>
      <c r="H1561">
        <v>2515</v>
      </c>
      <c r="I1561">
        <v>1237</v>
      </c>
      <c r="J1561">
        <v>166</v>
      </c>
      <c r="K1561">
        <v>6568.95</v>
      </c>
      <c r="L1561">
        <v>38028.03</v>
      </c>
      <c r="M1561">
        <v>105</v>
      </c>
      <c r="N1561">
        <v>16</v>
      </c>
      <c r="O1561" t="s">
        <v>23</v>
      </c>
    </row>
    <row r="1562" spans="1:15" x14ac:dyDescent="0.25">
      <c r="A1562" t="s">
        <v>38</v>
      </c>
      <c r="B1562" t="s">
        <v>39</v>
      </c>
      <c r="C1562" t="s">
        <v>140</v>
      </c>
      <c r="D1562" t="s">
        <v>106</v>
      </c>
      <c r="E1562" t="s">
        <v>42</v>
      </c>
      <c r="F1562" t="s">
        <v>26</v>
      </c>
      <c r="G1562">
        <v>21878</v>
      </c>
      <c r="H1562">
        <v>819</v>
      </c>
      <c r="I1562">
        <v>376</v>
      </c>
      <c r="J1562">
        <v>44</v>
      </c>
      <c r="K1562">
        <v>1945.85</v>
      </c>
      <c r="L1562">
        <v>9860.2000000000007</v>
      </c>
      <c r="M1562">
        <v>29</v>
      </c>
      <c r="N1562">
        <v>25</v>
      </c>
      <c r="O1562" t="s">
        <v>21</v>
      </c>
    </row>
    <row r="1563" spans="1:15" x14ac:dyDescent="0.25">
      <c r="A1563" t="s">
        <v>47</v>
      </c>
      <c r="B1563" t="s">
        <v>48</v>
      </c>
      <c r="C1563" t="s">
        <v>140</v>
      </c>
      <c r="D1563" t="s">
        <v>106</v>
      </c>
      <c r="E1563" t="s">
        <v>37</v>
      </c>
      <c r="F1563" t="s">
        <v>32</v>
      </c>
      <c r="G1563">
        <v>22369</v>
      </c>
      <c r="H1563">
        <v>1172</v>
      </c>
      <c r="I1563">
        <v>557</v>
      </c>
      <c r="J1563">
        <v>94</v>
      </c>
      <c r="K1563">
        <v>3925.02</v>
      </c>
      <c r="L1563">
        <v>19448.34</v>
      </c>
      <c r="M1563">
        <v>59</v>
      </c>
      <c r="N1563">
        <v>21</v>
      </c>
      <c r="O1563" t="s">
        <v>21</v>
      </c>
    </row>
    <row r="1564" spans="1:15" x14ac:dyDescent="0.25">
      <c r="A1564" t="s">
        <v>27</v>
      </c>
      <c r="B1564" t="s">
        <v>28</v>
      </c>
      <c r="C1564" t="s">
        <v>140</v>
      </c>
      <c r="D1564" t="s">
        <v>89</v>
      </c>
      <c r="E1564" t="s">
        <v>31</v>
      </c>
      <c r="F1564" t="s">
        <v>55</v>
      </c>
      <c r="G1564">
        <v>18230</v>
      </c>
      <c r="H1564">
        <v>867</v>
      </c>
      <c r="I1564">
        <v>260</v>
      </c>
      <c r="J1564">
        <v>131</v>
      </c>
      <c r="K1564">
        <v>325.83999999999997</v>
      </c>
      <c r="L1564">
        <v>49979.79</v>
      </c>
      <c r="M1564">
        <v>92</v>
      </c>
      <c r="N1564">
        <v>27</v>
      </c>
      <c r="O1564" t="s">
        <v>21</v>
      </c>
    </row>
    <row r="1565" spans="1:15" x14ac:dyDescent="0.25">
      <c r="A1565" t="s">
        <v>52</v>
      </c>
      <c r="B1565" t="s">
        <v>53</v>
      </c>
      <c r="C1565" t="s">
        <v>140</v>
      </c>
      <c r="D1565" t="s">
        <v>89</v>
      </c>
      <c r="E1565" t="s">
        <v>37</v>
      </c>
      <c r="F1565" t="s">
        <v>51</v>
      </c>
      <c r="G1565">
        <v>34182</v>
      </c>
      <c r="H1565">
        <v>1837</v>
      </c>
      <c r="I1565">
        <v>596</v>
      </c>
      <c r="J1565">
        <v>241</v>
      </c>
      <c r="K1565">
        <v>664.64</v>
      </c>
      <c r="L1565">
        <v>97563.27</v>
      </c>
      <c r="M1565">
        <v>170</v>
      </c>
      <c r="N1565">
        <v>23</v>
      </c>
      <c r="O1565" t="s">
        <v>21</v>
      </c>
    </row>
    <row r="1566" spans="1:15" x14ac:dyDescent="0.25">
      <c r="A1566" t="s">
        <v>52</v>
      </c>
      <c r="B1566" t="s">
        <v>53</v>
      </c>
      <c r="C1566" t="s">
        <v>140</v>
      </c>
      <c r="D1566" t="s">
        <v>89</v>
      </c>
      <c r="E1566" t="s">
        <v>37</v>
      </c>
      <c r="F1566" t="s">
        <v>51</v>
      </c>
      <c r="G1566">
        <v>26864</v>
      </c>
      <c r="H1566">
        <v>1323</v>
      </c>
      <c r="I1566">
        <v>671</v>
      </c>
      <c r="J1566">
        <v>189</v>
      </c>
      <c r="K1566">
        <v>395.44</v>
      </c>
      <c r="L1566">
        <v>51064.3</v>
      </c>
      <c r="M1566">
        <v>132</v>
      </c>
      <c r="N1566">
        <v>21</v>
      </c>
      <c r="O1566" t="s">
        <v>23</v>
      </c>
    </row>
    <row r="1567" spans="1:15" x14ac:dyDescent="0.25">
      <c r="A1567" t="s">
        <v>52</v>
      </c>
      <c r="B1567" t="s">
        <v>53</v>
      </c>
      <c r="C1567" t="s">
        <v>140</v>
      </c>
      <c r="D1567" t="s">
        <v>89</v>
      </c>
      <c r="E1567" t="s">
        <v>37</v>
      </c>
      <c r="F1567" t="s">
        <v>55</v>
      </c>
      <c r="G1567">
        <v>64844</v>
      </c>
      <c r="H1567">
        <v>5155</v>
      </c>
      <c r="I1567">
        <v>2404</v>
      </c>
      <c r="J1567">
        <v>722</v>
      </c>
      <c r="K1567">
        <v>1762.55</v>
      </c>
      <c r="L1567">
        <v>300511.40000000002</v>
      </c>
      <c r="M1567">
        <v>612</v>
      </c>
      <c r="N1567">
        <v>11</v>
      </c>
      <c r="O1567" t="s">
        <v>21</v>
      </c>
    </row>
    <row r="1568" spans="1:15" x14ac:dyDescent="0.25">
      <c r="A1568" t="s">
        <v>129</v>
      </c>
      <c r="B1568" t="s">
        <v>130</v>
      </c>
      <c r="C1568" t="s">
        <v>140</v>
      </c>
      <c r="D1568" t="s">
        <v>82</v>
      </c>
      <c r="E1568" t="s">
        <v>31</v>
      </c>
      <c r="F1568" t="s">
        <v>51</v>
      </c>
      <c r="G1568">
        <v>74839</v>
      </c>
      <c r="H1568">
        <v>1763</v>
      </c>
      <c r="I1568">
        <v>695</v>
      </c>
      <c r="J1568">
        <v>60</v>
      </c>
      <c r="K1568">
        <v>3346.01</v>
      </c>
      <c r="L1568">
        <v>12532.86</v>
      </c>
      <c r="M1568">
        <v>38</v>
      </c>
      <c r="N1568">
        <v>7</v>
      </c>
      <c r="O1568" t="s">
        <v>21</v>
      </c>
    </row>
    <row r="1569" spans="1:15" x14ac:dyDescent="0.25">
      <c r="A1569" t="s">
        <v>76</v>
      </c>
      <c r="B1569" t="s">
        <v>77</v>
      </c>
      <c r="C1569" t="s">
        <v>140</v>
      </c>
      <c r="D1569" t="s">
        <v>82</v>
      </c>
      <c r="E1569" t="s">
        <v>42</v>
      </c>
      <c r="F1569" t="s">
        <v>32</v>
      </c>
      <c r="G1569">
        <v>38339</v>
      </c>
      <c r="H1569">
        <v>501</v>
      </c>
      <c r="I1569">
        <v>128</v>
      </c>
      <c r="J1569">
        <v>23</v>
      </c>
      <c r="K1569">
        <v>1091.46</v>
      </c>
      <c r="L1569">
        <v>4488.13</v>
      </c>
      <c r="M1569">
        <v>13</v>
      </c>
      <c r="N1569">
        <v>24</v>
      </c>
      <c r="O1569" t="s">
        <v>23</v>
      </c>
    </row>
    <row r="1570" spans="1:15" x14ac:dyDescent="0.25">
      <c r="A1570" t="s">
        <v>76</v>
      </c>
      <c r="B1570" t="s">
        <v>77</v>
      </c>
      <c r="C1570" t="s">
        <v>140</v>
      </c>
      <c r="D1570" t="s">
        <v>82</v>
      </c>
      <c r="E1570" t="s">
        <v>42</v>
      </c>
      <c r="F1570" t="s">
        <v>55</v>
      </c>
      <c r="G1570">
        <v>81708</v>
      </c>
      <c r="H1570">
        <v>1680</v>
      </c>
      <c r="I1570">
        <v>667</v>
      </c>
      <c r="J1570">
        <v>52</v>
      </c>
      <c r="K1570">
        <v>3798.06</v>
      </c>
      <c r="L1570">
        <v>10220.209999999999</v>
      </c>
      <c r="M1570">
        <v>24</v>
      </c>
      <c r="N1570">
        <v>9</v>
      </c>
      <c r="O1570" t="s">
        <v>43</v>
      </c>
    </row>
    <row r="1571" spans="1:15" x14ac:dyDescent="0.25">
      <c r="A1571" t="s">
        <v>60</v>
      </c>
      <c r="B1571" t="s">
        <v>61</v>
      </c>
      <c r="C1571" t="s">
        <v>247</v>
      </c>
      <c r="D1571" t="s">
        <v>70</v>
      </c>
      <c r="E1571" t="s">
        <v>64</v>
      </c>
      <c r="F1571" t="s">
        <v>51</v>
      </c>
      <c r="G1571">
        <v>21795</v>
      </c>
      <c r="H1571">
        <v>593</v>
      </c>
      <c r="I1571">
        <v>161</v>
      </c>
      <c r="J1571">
        <v>39</v>
      </c>
      <c r="K1571">
        <v>1016.78</v>
      </c>
      <c r="L1571">
        <v>7784.88</v>
      </c>
      <c r="M1571">
        <v>27</v>
      </c>
      <c r="N1571">
        <v>25</v>
      </c>
      <c r="O1571" t="s">
        <v>21</v>
      </c>
    </row>
    <row r="1572" spans="1:15" x14ac:dyDescent="0.25">
      <c r="A1572" t="s">
        <v>33</v>
      </c>
      <c r="B1572" t="s">
        <v>34</v>
      </c>
      <c r="C1572" t="s">
        <v>247</v>
      </c>
      <c r="D1572" t="s">
        <v>170</v>
      </c>
      <c r="E1572" t="s">
        <v>37</v>
      </c>
      <c r="F1572" t="s">
        <v>51</v>
      </c>
      <c r="G1572">
        <v>44694</v>
      </c>
      <c r="H1572">
        <v>1847</v>
      </c>
      <c r="I1572">
        <v>686</v>
      </c>
      <c r="J1572">
        <v>241</v>
      </c>
      <c r="K1572">
        <v>7891.55</v>
      </c>
      <c r="L1572">
        <v>76896.25</v>
      </c>
      <c r="M1572">
        <v>168</v>
      </c>
      <c r="N1572">
        <v>18</v>
      </c>
      <c r="O1572" t="s">
        <v>21</v>
      </c>
    </row>
    <row r="1573" spans="1:15" x14ac:dyDescent="0.25">
      <c r="A1573" t="s">
        <v>47</v>
      </c>
      <c r="B1573" t="s">
        <v>48</v>
      </c>
      <c r="C1573" t="s">
        <v>247</v>
      </c>
      <c r="D1573" t="s">
        <v>106</v>
      </c>
      <c r="E1573" t="s">
        <v>37</v>
      </c>
      <c r="F1573" t="s">
        <v>55</v>
      </c>
      <c r="G1573">
        <v>16228</v>
      </c>
      <c r="H1573">
        <v>762</v>
      </c>
      <c r="I1573">
        <v>415</v>
      </c>
      <c r="J1573">
        <v>56</v>
      </c>
      <c r="K1573">
        <v>1733.58</v>
      </c>
      <c r="L1573">
        <v>14531.85</v>
      </c>
      <c r="M1573">
        <v>31</v>
      </c>
      <c r="N1573">
        <v>7</v>
      </c>
      <c r="O1573" t="s">
        <v>21</v>
      </c>
    </row>
    <row r="1574" spans="1:15" x14ac:dyDescent="0.25">
      <c r="A1574" t="s">
        <v>15</v>
      </c>
      <c r="B1574" t="s">
        <v>16</v>
      </c>
      <c r="C1574" t="s">
        <v>247</v>
      </c>
      <c r="D1574" t="s">
        <v>25</v>
      </c>
      <c r="E1574" t="s">
        <v>19</v>
      </c>
      <c r="F1574" t="s">
        <v>20</v>
      </c>
      <c r="G1574">
        <v>19104</v>
      </c>
      <c r="H1574">
        <v>288</v>
      </c>
      <c r="I1574">
        <v>99</v>
      </c>
      <c r="J1574">
        <v>31</v>
      </c>
      <c r="K1574">
        <v>2251.9299999999998</v>
      </c>
      <c r="L1574">
        <v>18392.53</v>
      </c>
      <c r="M1574">
        <v>14</v>
      </c>
      <c r="N1574">
        <v>8</v>
      </c>
      <c r="O1574" t="s">
        <v>21</v>
      </c>
    </row>
    <row r="1575" spans="1:15" x14ac:dyDescent="0.25">
      <c r="A1575" t="s">
        <v>44</v>
      </c>
      <c r="B1575" t="s">
        <v>45</v>
      </c>
      <c r="C1575" t="s">
        <v>247</v>
      </c>
      <c r="D1575" t="s">
        <v>25</v>
      </c>
      <c r="E1575" t="s">
        <v>19</v>
      </c>
      <c r="F1575" t="s">
        <v>26</v>
      </c>
      <c r="G1575">
        <v>16344</v>
      </c>
      <c r="H1575">
        <v>245</v>
      </c>
      <c r="I1575">
        <v>116</v>
      </c>
      <c r="J1575">
        <v>29</v>
      </c>
      <c r="K1575">
        <v>2315.41</v>
      </c>
      <c r="L1575">
        <v>17566.2</v>
      </c>
      <c r="M1575">
        <v>14</v>
      </c>
      <c r="N1575">
        <v>11</v>
      </c>
      <c r="O1575" t="s">
        <v>43</v>
      </c>
    </row>
    <row r="1576" spans="1:15" x14ac:dyDescent="0.25">
      <c r="A1576" t="s">
        <v>27</v>
      </c>
      <c r="B1576" t="s">
        <v>28</v>
      </c>
      <c r="C1576" t="s">
        <v>247</v>
      </c>
      <c r="D1576" t="s">
        <v>89</v>
      </c>
      <c r="E1576" t="s">
        <v>31</v>
      </c>
      <c r="F1576" t="s">
        <v>26</v>
      </c>
      <c r="G1576">
        <v>28427</v>
      </c>
      <c r="H1576">
        <v>1955</v>
      </c>
      <c r="I1576">
        <v>784</v>
      </c>
      <c r="J1576">
        <v>199</v>
      </c>
      <c r="K1576">
        <v>1037.58</v>
      </c>
      <c r="L1576">
        <v>74436.22</v>
      </c>
      <c r="M1576">
        <v>140</v>
      </c>
      <c r="N1576">
        <v>21</v>
      </c>
      <c r="O1576" t="s">
        <v>43</v>
      </c>
    </row>
    <row r="1577" spans="1:15" x14ac:dyDescent="0.25">
      <c r="A1577" t="s">
        <v>76</v>
      </c>
      <c r="B1577" t="s">
        <v>77</v>
      </c>
      <c r="C1577" t="s">
        <v>247</v>
      </c>
      <c r="D1577" t="s">
        <v>82</v>
      </c>
      <c r="E1577" t="s">
        <v>42</v>
      </c>
      <c r="F1577" t="s">
        <v>55</v>
      </c>
      <c r="G1577">
        <v>47255</v>
      </c>
      <c r="H1577">
        <v>1104</v>
      </c>
      <c r="I1577">
        <v>318</v>
      </c>
      <c r="J1577">
        <v>42</v>
      </c>
      <c r="K1577">
        <v>1679.39</v>
      </c>
      <c r="L1577">
        <v>9541.98</v>
      </c>
      <c r="M1577">
        <v>25</v>
      </c>
      <c r="N1577">
        <v>10</v>
      </c>
      <c r="O1577" t="s">
        <v>23</v>
      </c>
    </row>
    <row r="1578" spans="1:15" x14ac:dyDescent="0.25">
      <c r="A1578" t="s">
        <v>65</v>
      </c>
      <c r="B1578" t="s">
        <v>66</v>
      </c>
      <c r="C1578" t="s">
        <v>553</v>
      </c>
      <c r="D1578" t="s">
        <v>68</v>
      </c>
      <c r="E1578" t="s">
        <v>37</v>
      </c>
      <c r="F1578" t="s">
        <v>55</v>
      </c>
      <c r="G1578">
        <v>24232</v>
      </c>
      <c r="H1578">
        <v>2174</v>
      </c>
      <c r="I1578">
        <v>1007</v>
      </c>
      <c r="J1578">
        <v>348</v>
      </c>
      <c r="K1578">
        <v>1717.91</v>
      </c>
      <c r="L1578">
        <v>99004.04</v>
      </c>
      <c r="M1578">
        <v>264</v>
      </c>
      <c r="N1578">
        <v>16</v>
      </c>
      <c r="O1578" t="s">
        <v>23</v>
      </c>
    </row>
    <row r="1579" spans="1:15" x14ac:dyDescent="0.25">
      <c r="A1579" t="s">
        <v>65</v>
      </c>
      <c r="B1579" t="s">
        <v>66</v>
      </c>
      <c r="C1579" t="s">
        <v>553</v>
      </c>
      <c r="D1579" t="s">
        <v>68</v>
      </c>
      <c r="E1579" t="s">
        <v>37</v>
      </c>
      <c r="F1579" t="s">
        <v>20</v>
      </c>
      <c r="G1579">
        <v>13446</v>
      </c>
      <c r="H1579">
        <v>1796</v>
      </c>
      <c r="I1579">
        <v>453</v>
      </c>
      <c r="J1579">
        <v>359</v>
      </c>
      <c r="K1579">
        <v>1006.51</v>
      </c>
      <c r="L1579">
        <v>71920.66</v>
      </c>
      <c r="M1579">
        <v>272</v>
      </c>
      <c r="N1579">
        <v>16</v>
      </c>
      <c r="O1579" t="s">
        <v>43</v>
      </c>
    </row>
    <row r="1580" spans="1:15" x14ac:dyDescent="0.25">
      <c r="A1580" t="s">
        <v>33</v>
      </c>
      <c r="B1580" t="s">
        <v>34</v>
      </c>
      <c r="C1580" t="s">
        <v>553</v>
      </c>
      <c r="D1580" t="s">
        <v>170</v>
      </c>
      <c r="E1580" t="s">
        <v>37</v>
      </c>
      <c r="F1580" t="s">
        <v>20</v>
      </c>
      <c r="G1580">
        <v>19526</v>
      </c>
      <c r="H1580">
        <v>1078</v>
      </c>
      <c r="I1580">
        <v>464</v>
      </c>
      <c r="J1580">
        <v>126</v>
      </c>
      <c r="K1580">
        <v>4651.5200000000004</v>
      </c>
      <c r="L1580">
        <v>32368.22</v>
      </c>
      <c r="M1580">
        <v>81</v>
      </c>
      <c r="N1580">
        <v>28</v>
      </c>
      <c r="O1580" t="s">
        <v>23</v>
      </c>
    </row>
    <row r="1581" spans="1:15" x14ac:dyDescent="0.25">
      <c r="A1581" t="s">
        <v>33</v>
      </c>
      <c r="B1581" t="s">
        <v>34</v>
      </c>
      <c r="C1581" t="s">
        <v>553</v>
      </c>
      <c r="D1581" t="s">
        <v>170</v>
      </c>
      <c r="E1581" t="s">
        <v>37</v>
      </c>
      <c r="F1581" t="s">
        <v>51</v>
      </c>
      <c r="G1581">
        <v>49327</v>
      </c>
      <c r="H1581">
        <v>1860</v>
      </c>
      <c r="I1581">
        <v>927</v>
      </c>
      <c r="J1581">
        <v>202</v>
      </c>
      <c r="K1581">
        <v>5237.51</v>
      </c>
      <c r="L1581">
        <v>69420.570000000007</v>
      </c>
      <c r="M1581">
        <v>151</v>
      </c>
      <c r="N1581">
        <v>29</v>
      </c>
      <c r="O1581" t="s">
        <v>43</v>
      </c>
    </row>
    <row r="1582" spans="1:15" x14ac:dyDescent="0.25">
      <c r="A1582" t="s">
        <v>33</v>
      </c>
      <c r="B1582" t="s">
        <v>34</v>
      </c>
      <c r="C1582" t="s">
        <v>553</v>
      </c>
      <c r="D1582" t="s">
        <v>170</v>
      </c>
      <c r="E1582" t="s">
        <v>37</v>
      </c>
      <c r="F1582" t="s">
        <v>55</v>
      </c>
      <c r="G1582">
        <v>39727</v>
      </c>
      <c r="H1582">
        <v>1841</v>
      </c>
      <c r="I1582">
        <v>922</v>
      </c>
      <c r="J1582">
        <v>188</v>
      </c>
      <c r="K1582">
        <v>5722.19</v>
      </c>
      <c r="L1582">
        <v>61991.199999999997</v>
      </c>
      <c r="M1582">
        <v>152</v>
      </c>
      <c r="N1582">
        <v>17</v>
      </c>
      <c r="O1582" t="s">
        <v>23</v>
      </c>
    </row>
    <row r="1583" spans="1:15" x14ac:dyDescent="0.25">
      <c r="A1583" t="s">
        <v>33</v>
      </c>
      <c r="B1583" t="s">
        <v>34</v>
      </c>
      <c r="C1583" t="s">
        <v>553</v>
      </c>
      <c r="D1583" t="s">
        <v>170</v>
      </c>
      <c r="E1583" t="s">
        <v>37</v>
      </c>
      <c r="F1583" t="s">
        <v>20</v>
      </c>
      <c r="G1583">
        <v>43805</v>
      </c>
      <c r="H1583">
        <v>2315</v>
      </c>
      <c r="I1583">
        <v>950</v>
      </c>
      <c r="J1583">
        <v>319</v>
      </c>
      <c r="K1583">
        <v>8620.81</v>
      </c>
      <c r="L1583">
        <v>71793.69</v>
      </c>
      <c r="M1583">
        <v>223</v>
      </c>
      <c r="N1583">
        <v>17</v>
      </c>
      <c r="O1583" t="s">
        <v>21</v>
      </c>
    </row>
    <row r="1584" spans="1:15" x14ac:dyDescent="0.25">
      <c r="A1584" t="s">
        <v>27</v>
      </c>
      <c r="B1584" t="s">
        <v>28</v>
      </c>
      <c r="C1584" t="s">
        <v>553</v>
      </c>
      <c r="D1584" t="s">
        <v>89</v>
      </c>
      <c r="E1584" t="s">
        <v>31</v>
      </c>
      <c r="F1584" t="s">
        <v>32</v>
      </c>
      <c r="G1584">
        <v>64857</v>
      </c>
      <c r="H1584">
        <v>4240</v>
      </c>
      <c r="I1584">
        <v>1389</v>
      </c>
      <c r="J1584">
        <v>476</v>
      </c>
      <c r="K1584">
        <v>1789.76</v>
      </c>
      <c r="L1584">
        <v>138345.37</v>
      </c>
      <c r="M1584">
        <v>346</v>
      </c>
      <c r="N1584">
        <v>14</v>
      </c>
      <c r="O1584" t="s">
        <v>23</v>
      </c>
    </row>
    <row r="1585" spans="1:15" x14ac:dyDescent="0.25">
      <c r="A1585" t="s">
        <v>129</v>
      </c>
      <c r="B1585" t="s">
        <v>130</v>
      </c>
      <c r="C1585" t="s">
        <v>553</v>
      </c>
      <c r="D1585" t="s">
        <v>82</v>
      </c>
      <c r="E1585" t="s">
        <v>31</v>
      </c>
      <c r="F1585" t="s">
        <v>51</v>
      </c>
      <c r="G1585">
        <v>64650</v>
      </c>
      <c r="H1585">
        <v>1336</v>
      </c>
      <c r="I1585">
        <v>691</v>
      </c>
      <c r="J1585">
        <v>92</v>
      </c>
      <c r="K1585">
        <v>2981.62</v>
      </c>
      <c r="L1585">
        <v>15486.44</v>
      </c>
      <c r="M1585">
        <v>51</v>
      </c>
      <c r="N1585">
        <v>11</v>
      </c>
      <c r="O1585" t="s">
        <v>21</v>
      </c>
    </row>
    <row r="1586" spans="1:15" x14ac:dyDescent="0.25">
      <c r="A1586" t="s">
        <v>65</v>
      </c>
      <c r="B1586" t="s">
        <v>66</v>
      </c>
      <c r="C1586" t="s">
        <v>50</v>
      </c>
      <c r="D1586" t="s">
        <v>68</v>
      </c>
      <c r="E1586" t="s">
        <v>37</v>
      </c>
      <c r="F1586" t="s">
        <v>55</v>
      </c>
      <c r="G1586">
        <v>13150</v>
      </c>
      <c r="H1586">
        <v>1359</v>
      </c>
      <c r="I1586">
        <v>540</v>
      </c>
      <c r="J1586">
        <v>184</v>
      </c>
      <c r="K1586">
        <v>413.17</v>
      </c>
      <c r="L1586">
        <v>48323.73</v>
      </c>
      <c r="M1586">
        <v>129</v>
      </c>
      <c r="N1586">
        <v>19</v>
      </c>
      <c r="O1586" t="s">
        <v>23</v>
      </c>
    </row>
    <row r="1587" spans="1:15" x14ac:dyDescent="0.25">
      <c r="A1587" t="s">
        <v>60</v>
      </c>
      <c r="B1587" t="s">
        <v>61</v>
      </c>
      <c r="C1587" t="s">
        <v>50</v>
      </c>
      <c r="D1587" t="s">
        <v>70</v>
      </c>
      <c r="E1587" t="s">
        <v>64</v>
      </c>
      <c r="F1587" t="s">
        <v>55</v>
      </c>
      <c r="G1587">
        <v>43831</v>
      </c>
      <c r="H1587">
        <v>1716</v>
      </c>
      <c r="I1587">
        <v>475</v>
      </c>
      <c r="J1587">
        <v>150</v>
      </c>
      <c r="K1587">
        <v>5235.53</v>
      </c>
      <c r="L1587">
        <v>41281.93</v>
      </c>
      <c r="M1587">
        <v>101</v>
      </c>
      <c r="N1587">
        <v>18</v>
      </c>
      <c r="O1587" t="s">
        <v>21</v>
      </c>
    </row>
    <row r="1588" spans="1:15" x14ac:dyDescent="0.25">
      <c r="A1588" t="s">
        <v>113</v>
      </c>
      <c r="B1588" t="s">
        <v>114</v>
      </c>
      <c r="C1588" t="s">
        <v>50</v>
      </c>
      <c r="D1588" t="s">
        <v>170</v>
      </c>
      <c r="E1588" t="s">
        <v>19</v>
      </c>
      <c r="F1588" t="s">
        <v>20</v>
      </c>
      <c r="G1588">
        <v>43695</v>
      </c>
      <c r="H1588">
        <v>2538</v>
      </c>
      <c r="I1588">
        <v>671</v>
      </c>
      <c r="J1588">
        <v>234</v>
      </c>
      <c r="K1588">
        <v>7540.99</v>
      </c>
      <c r="L1588">
        <v>78570.539999999994</v>
      </c>
      <c r="M1588">
        <v>158</v>
      </c>
      <c r="N1588">
        <v>11</v>
      </c>
      <c r="O1588" t="s">
        <v>23</v>
      </c>
    </row>
    <row r="1589" spans="1:15" x14ac:dyDescent="0.25">
      <c r="A1589" t="s">
        <v>38</v>
      </c>
      <c r="B1589" t="s">
        <v>39</v>
      </c>
      <c r="C1589" t="s">
        <v>50</v>
      </c>
      <c r="D1589" t="s">
        <v>106</v>
      </c>
      <c r="E1589" t="s">
        <v>42</v>
      </c>
      <c r="F1589" t="s">
        <v>51</v>
      </c>
      <c r="G1589">
        <v>28011</v>
      </c>
      <c r="H1589">
        <v>1448</v>
      </c>
      <c r="I1589">
        <v>394</v>
      </c>
      <c r="J1589">
        <v>77</v>
      </c>
      <c r="K1589">
        <v>3184.15</v>
      </c>
      <c r="L1589">
        <v>15145.83</v>
      </c>
      <c r="M1589">
        <v>41</v>
      </c>
      <c r="N1589">
        <v>9</v>
      </c>
      <c r="O1589" t="s">
        <v>21</v>
      </c>
    </row>
    <row r="1590" spans="1:15" x14ac:dyDescent="0.25">
      <c r="A1590" t="s">
        <v>27</v>
      </c>
      <c r="B1590" t="s">
        <v>28</v>
      </c>
      <c r="C1590" t="s">
        <v>50</v>
      </c>
      <c r="D1590" t="s">
        <v>89</v>
      </c>
      <c r="E1590" t="s">
        <v>31</v>
      </c>
      <c r="F1590" t="s">
        <v>32</v>
      </c>
      <c r="G1590">
        <v>51522</v>
      </c>
      <c r="H1590">
        <v>3322</v>
      </c>
      <c r="I1590">
        <v>1038</v>
      </c>
      <c r="J1590">
        <v>385</v>
      </c>
      <c r="K1590">
        <v>1906.11</v>
      </c>
      <c r="L1590">
        <v>113461.61</v>
      </c>
      <c r="M1590">
        <v>273</v>
      </c>
      <c r="N1590">
        <v>25</v>
      </c>
      <c r="O1590" t="s">
        <v>23</v>
      </c>
    </row>
    <row r="1591" spans="1:15" x14ac:dyDescent="0.25">
      <c r="A1591" t="s">
        <v>27</v>
      </c>
      <c r="B1591" t="s">
        <v>28</v>
      </c>
      <c r="C1591" t="s">
        <v>50</v>
      </c>
      <c r="D1591" t="s">
        <v>89</v>
      </c>
      <c r="E1591" t="s">
        <v>31</v>
      </c>
      <c r="F1591" t="s">
        <v>51</v>
      </c>
      <c r="G1591">
        <v>43121</v>
      </c>
      <c r="H1591">
        <v>1947</v>
      </c>
      <c r="I1591">
        <v>788</v>
      </c>
      <c r="J1591">
        <v>308</v>
      </c>
      <c r="K1591">
        <v>884.93</v>
      </c>
      <c r="L1591">
        <v>86095.84</v>
      </c>
      <c r="M1591">
        <v>255</v>
      </c>
      <c r="N1591">
        <v>25</v>
      </c>
      <c r="O1591" t="s">
        <v>21</v>
      </c>
    </row>
    <row r="1592" spans="1:15" x14ac:dyDescent="0.25">
      <c r="A1592" t="s">
        <v>76</v>
      </c>
      <c r="B1592" t="s">
        <v>77</v>
      </c>
      <c r="C1592" t="s">
        <v>50</v>
      </c>
      <c r="D1592" t="s">
        <v>82</v>
      </c>
      <c r="E1592" t="s">
        <v>42</v>
      </c>
      <c r="F1592" t="s">
        <v>26</v>
      </c>
      <c r="G1592">
        <v>43119</v>
      </c>
      <c r="H1592">
        <v>555</v>
      </c>
      <c r="I1592">
        <v>225</v>
      </c>
      <c r="J1592">
        <v>37</v>
      </c>
      <c r="K1592">
        <v>1105.1099999999999</v>
      </c>
      <c r="L1592">
        <v>6831.84</v>
      </c>
      <c r="M1592">
        <v>21</v>
      </c>
      <c r="N1592">
        <v>9</v>
      </c>
      <c r="O1592" t="s">
        <v>21</v>
      </c>
    </row>
    <row r="1593" spans="1:15" x14ac:dyDescent="0.25">
      <c r="A1593" t="s">
        <v>178</v>
      </c>
      <c r="B1593" t="s">
        <v>179</v>
      </c>
      <c r="C1593" t="s">
        <v>22</v>
      </c>
      <c r="D1593" t="s">
        <v>95</v>
      </c>
      <c r="E1593" t="s">
        <v>64</v>
      </c>
      <c r="F1593" t="s">
        <v>20</v>
      </c>
      <c r="G1593">
        <v>26790</v>
      </c>
      <c r="H1593">
        <v>472</v>
      </c>
      <c r="I1593">
        <v>128</v>
      </c>
      <c r="J1593">
        <v>17</v>
      </c>
      <c r="K1593">
        <v>1511.16</v>
      </c>
      <c r="L1593">
        <v>2548.92</v>
      </c>
      <c r="M1593">
        <v>8</v>
      </c>
      <c r="N1593">
        <v>16</v>
      </c>
      <c r="O1593" t="s">
        <v>21</v>
      </c>
    </row>
    <row r="1594" spans="1:15" x14ac:dyDescent="0.25">
      <c r="A1594" t="s">
        <v>98</v>
      </c>
      <c r="B1594" t="s">
        <v>99</v>
      </c>
      <c r="C1594" t="s">
        <v>22</v>
      </c>
      <c r="D1594" t="s">
        <v>68</v>
      </c>
      <c r="E1594" t="s">
        <v>42</v>
      </c>
      <c r="F1594" t="s">
        <v>32</v>
      </c>
      <c r="G1594">
        <v>11002</v>
      </c>
      <c r="H1594">
        <v>1505</v>
      </c>
      <c r="I1594">
        <v>821</v>
      </c>
      <c r="J1594">
        <v>285</v>
      </c>
      <c r="K1594">
        <v>810.56</v>
      </c>
      <c r="L1594">
        <v>94136.04</v>
      </c>
      <c r="M1594">
        <v>240</v>
      </c>
      <c r="N1594">
        <v>14</v>
      </c>
      <c r="O1594" t="s">
        <v>43</v>
      </c>
    </row>
    <row r="1595" spans="1:15" x14ac:dyDescent="0.25">
      <c r="A1595" t="s">
        <v>65</v>
      </c>
      <c r="B1595" t="s">
        <v>66</v>
      </c>
      <c r="C1595" t="s">
        <v>22</v>
      </c>
      <c r="D1595" t="s">
        <v>68</v>
      </c>
      <c r="E1595" t="s">
        <v>37</v>
      </c>
      <c r="F1595" t="s">
        <v>20</v>
      </c>
      <c r="G1595">
        <v>20584</v>
      </c>
      <c r="H1595">
        <v>2352</v>
      </c>
      <c r="I1595">
        <v>1238</v>
      </c>
      <c r="J1595">
        <v>420</v>
      </c>
      <c r="K1595">
        <v>1459.47</v>
      </c>
      <c r="L1595">
        <v>114904.34</v>
      </c>
      <c r="M1595">
        <v>297</v>
      </c>
      <c r="N1595">
        <v>18</v>
      </c>
      <c r="O1595" t="s">
        <v>43</v>
      </c>
    </row>
    <row r="1596" spans="1:15" x14ac:dyDescent="0.25">
      <c r="A1596" t="s">
        <v>72</v>
      </c>
      <c r="B1596" t="s">
        <v>73</v>
      </c>
      <c r="C1596" t="s">
        <v>22</v>
      </c>
      <c r="D1596" t="s">
        <v>70</v>
      </c>
      <c r="E1596" t="s">
        <v>31</v>
      </c>
      <c r="F1596" t="s">
        <v>26</v>
      </c>
      <c r="G1596">
        <v>30012</v>
      </c>
      <c r="H1596">
        <v>825</v>
      </c>
      <c r="I1596">
        <v>441</v>
      </c>
      <c r="J1596">
        <v>79</v>
      </c>
      <c r="K1596">
        <v>1759.76</v>
      </c>
      <c r="L1596">
        <v>15232.06</v>
      </c>
      <c r="M1596">
        <v>50</v>
      </c>
      <c r="N1596">
        <v>29</v>
      </c>
      <c r="O1596" t="s">
        <v>23</v>
      </c>
    </row>
    <row r="1597" spans="1:15" x14ac:dyDescent="0.25">
      <c r="A1597" t="s">
        <v>113</v>
      </c>
      <c r="B1597" t="s">
        <v>114</v>
      </c>
      <c r="C1597" t="s">
        <v>22</v>
      </c>
      <c r="D1597" t="s">
        <v>170</v>
      </c>
      <c r="E1597" t="s">
        <v>19</v>
      </c>
      <c r="F1597" t="s">
        <v>51</v>
      </c>
      <c r="G1597">
        <v>37961</v>
      </c>
      <c r="H1597">
        <v>1525</v>
      </c>
      <c r="I1597">
        <v>397</v>
      </c>
      <c r="J1597">
        <v>139</v>
      </c>
      <c r="K1597">
        <v>4467.38</v>
      </c>
      <c r="L1597">
        <v>35636.97</v>
      </c>
      <c r="M1597">
        <v>114</v>
      </c>
      <c r="N1597">
        <v>19</v>
      </c>
      <c r="O1597" t="s">
        <v>43</v>
      </c>
    </row>
    <row r="1598" spans="1:15" x14ac:dyDescent="0.25">
      <c r="A1598" t="s">
        <v>38</v>
      </c>
      <c r="B1598" t="s">
        <v>39</v>
      </c>
      <c r="C1598" t="s">
        <v>22</v>
      </c>
      <c r="D1598" t="s">
        <v>106</v>
      </c>
      <c r="E1598" t="s">
        <v>42</v>
      </c>
      <c r="F1598" t="s">
        <v>26</v>
      </c>
      <c r="G1598">
        <v>36645</v>
      </c>
      <c r="H1598">
        <v>1664</v>
      </c>
      <c r="I1598">
        <v>534</v>
      </c>
      <c r="J1598">
        <v>98</v>
      </c>
      <c r="K1598">
        <v>4674.7700000000004</v>
      </c>
      <c r="L1598">
        <v>17300.310000000001</v>
      </c>
      <c r="M1598">
        <v>58</v>
      </c>
      <c r="N1598">
        <v>21</v>
      </c>
      <c r="O1598" t="s">
        <v>23</v>
      </c>
    </row>
    <row r="1599" spans="1:15" x14ac:dyDescent="0.25">
      <c r="A1599" t="s">
        <v>15</v>
      </c>
      <c r="B1599" t="s">
        <v>16</v>
      </c>
      <c r="C1599" t="s">
        <v>22</v>
      </c>
      <c r="D1599" t="s">
        <v>25</v>
      </c>
      <c r="E1599" t="s">
        <v>19</v>
      </c>
      <c r="F1599" t="s">
        <v>20</v>
      </c>
      <c r="G1599">
        <v>10538</v>
      </c>
      <c r="H1599">
        <v>197</v>
      </c>
      <c r="I1599">
        <v>85</v>
      </c>
      <c r="J1599">
        <v>20</v>
      </c>
      <c r="K1599">
        <v>2085.0300000000002</v>
      </c>
      <c r="L1599">
        <v>14351.94</v>
      </c>
      <c r="M1599">
        <v>10</v>
      </c>
      <c r="N1599">
        <v>17</v>
      </c>
      <c r="O1599" t="s">
        <v>23</v>
      </c>
    </row>
    <row r="1600" spans="1:15" x14ac:dyDescent="0.25">
      <c r="A1600" t="s">
        <v>72</v>
      </c>
      <c r="B1600" t="s">
        <v>73</v>
      </c>
      <c r="C1600" t="s">
        <v>404</v>
      </c>
      <c r="D1600" t="s">
        <v>70</v>
      </c>
      <c r="E1600" t="s">
        <v>31</v>
      </c>
      <c r="F1600" t="s">
        <v>20</v>
      </c>
      <c r="G1600">
        <v>43731</v>
      </c>
      <c r="H1600">
        <v>1131</v>
      </c>
      <c r="I1600">
        <v>616</v>
      </c>
      <c r="J1600">
        <v>85</v>
      </c>
      <c r="K1600">
        <v>3115.92</v>
      </c>
      <c r="L1600">
        <v>23381.42</v>
      </c>
      <c r="M1600">
        <v>53</v>
      </c>
      <c r="N1600">
        <v>12</v>
      </c>
      <c r="O1600" t="s">
        <v>43</v>
      </c>
    </row>
    <row r="1601" spans="1:15" x14ac:dyDescent="0.25">
      <c r="A1601" t="s">
        <v>72</v>
      </c>
      <c r="B1601" t="s">
        <v>73</v>
      </c>
      <c r="C1601" t="s">
        <v>404</v>
      </c>
      <c r="D1601" t="s">
        <v>70</v>
      </c>
      <c r="E1601" t="s">
        <v>31</v>
      </c>
      <c r="F1601" t="s">
        <v>55</v>
      </c>
      <c r="G1601">
        <v>15742</v>
      </c>
      <c r="H1601">
        <v>455</v>
      </c>
      <c r="I1601">
        <v>144</v>
      </c>
      <c r="J1601">
        <v>39</v>
      </c>
      <c r="K1601">
        <v>1009.98</v>
      </c>
      <c r="L1601">
        <v>10407.99</v>
      </c>
      <c r="M1601">
        <v>28</v>
      </c>
      <c r="N1601">
        <v>24</v>
      </c>
      <c r="O1601" t="s">
        <v>23</v>
      </c>
    </row>
    <row r="1602" spans="1:15" x14ac:dyDescent="0.25">
      <c r="A1602" t="s">
        <v>72</v>
      </c>
      <c r="B1602" t="s">
        <v>73</v>
      </c>
      <c r="C1602" t="s">
        <v>404</v>
      </c>
      <c r="D1602" t="s">
        <v>70</v>
      </c>
      <c r="E1602" t="s">
        <v>31</v>
      </c>
      <c r="F1602" t="s">
        <v>55</v>
      </c>
      <c r="G1602">
        <v>33073</v>
      </c>
      <c r="H1602">
        <v>913</v>
      </c>
      <c r="I1602">
        <v>488</v>
      </c>
      <c r="J1602">
        <v>76</v>
      </c>
      <c r="K1602">
        <v>1736.28</v>
      </c>
      <c r="L1602">
        <v>16075.94</v>
      </c>
      <c r="M1602">
        <v>54</v>
      </c>
      <c r="N1602">
        <v>22</v>
      </c>
      <c r="O1602" t="s">
        <v>43</v>
      </c>
    </row>
    <row r="1603" spans="1:15" x14ac:dyDescent="0.25">
      <c r="A1603" t="s">
        <v>33</v>
      </c>
      <c r="B1603" t="s">
        <v>34</v>
      </c>
      <c r="C1603" t="s">
        <v>404</v>
      </c>
      <c r="D1603" t="s">
        <v>170</v>
      </c>
      <c r="E1603" t="s">
        <v>37</v>
      </c>
      <c r="F1603" t="s">
        <v>26</v>
      </c>
      <c r="G1603">
        <v>41283</v>
      </c>
      <c r="H1603">
        <v>1962</v>
      </c>
      <c r="I1603">
        <v>517</v>
      </c>
      <c r="J1603">
        <v>224</v>
      </c>
      <c r="K1603">
        <v>5904.22</v>
      </c>
      <c r="L1603">
        <v>76222.789999999994</v>
      </c>
      <c r="M1603">
        <v>159</v>
      </c>
      <c r="N1603">
        <v>28</v>
      </c>
      <c r="O1603" t="s">
        <v>43</v>
      </c>
    </row>
    <row r="1604" spans="1:15" x14ac:dyDescent="0.25">
      <c r="A1604" t="s">
        <v>113</v>
      </c>
      <c r="B1604" t="s">
        <v>114</v>
      </c>
      <c r="C1604" t="s">
        <v>404</v>
      </c>
      <c r="D1604" t="s">
        <v>170</v>
      </c>
      <c r="E1604" t="s">
        <v>19</v>
      </c>
      <c r="F1604" t="s">
        <v>20</v>
      </c>
      <c r="G1604">
        <v>45591</v>
      </c>
      <c r="H1604">
        <v>2077</v>
      </c>
      <c r="I1604">
        <v>647</v>
      </c>
      <c r="J1604">
        <v>188</v>
      </c>
      <c r="K1604">
        <v>6154.62</v>
      </c>
      <c r="L1604">
        <v>47528.03</v>
      </c>
      <c r="M1604">
        <v>155</v>
      </c>
      <c r="N1604">
        <v>15</v>
      </c>
      <c r="O1604" t="s">
        <v>21</v>
      </c>
    </row>
    <row r="1605" spans="1:15" x14ac:dyDescent="0.25">
      <c r="A1605" t="s">
        <v>47</v>
      </c>
      <c r="B1605" t="s">
        <v>48</v>
      </c>
      <c r="C1605" t="s">
        <v>404</v>
      </c>
      <c r="D1605" t="s">
        <v>106</v>
      </c>
      <c r="E1605" t="s">
        <v>37</v>
      </c>
      <c r="F1605" t="s">
        <v>32</v>
      </c>
      <c r="G1605">
        <v>48775</v>
      </c>
      <c r="H1605">
        <v>1744</v>
      </c>
      <c r="I1605">
        <v>945</v>
      </c>
      <c r="J1605">
        <v>112</v>
      </c>
      <c r="K1605">
        <v>5986.25</v>
      </c>
      <c r="L1605">
        <v>26417.25</v>
      </c>
      <c r="M1605">
        <v>76</v>
      </c>
      <c r="N1605">
        <v>14</v>
      </c>
      <c r="O1605" t="s">
        <v>21</v>
      </c>
    </row>
    <row r="1606" spans="1:15" x14ac:dyDescent="0.25">
      <c r="A1606" t="s">
        <v>44</v>
      </c>
      <c r="B1606" t="s">
        <v>45</v>
      </c>
      <c r="C1606" t="s">
        <v>404</v>
      </c>
      <c r="D1606" t="s">
        <v>25</v>
      </c>
      <c r="E1606" t="s">
        <v>19</v>
      </c>
      <c r="F1606" t="s">
        <v>26</v>
      </c>
      <c r="G1606">
        <v>7516</v>
      </c>
      <c r="H1606">
        <v>124</v>
      </c>
      <c r="I1606">
        <v>64</v>
      </c>
      <c r="J1606">
        <v>10</v>
      </c>
      <c r="K1606">
        <v>1325.79</v>
      </c>
      <c r="L1606">
        <v>6615.77</v>
      </c>
      <c r="M1606">
        <v>6</v>
      </c>
      <c r="N1606">
        <v>10</v>
      </c>
      <c r="O1606" t="s">
        <v>21</v>
      </c>
    </row>
    <row r="1607" spans="1:15" x14ac:dyDescent="0.25">
      <c r="A1607" t="s">
        <v>27</v>
      </c>
      <c r="B1607" t="s">
        <v>28</v>
      </c>
      <c r="C1607" t="s">
        <v>404</v>
      </c>
      <c r="D1607" t="s">
        <v>89</v>
      </c>
      <c r="E1607" t="s">
        <v>31</v>
      </c>
      <c r="F1607" t="s">
        <v>55</v>
      </c>
      <c r="G1607">
        <v>42749</v>
      </c>
      <c r="H1607">
        <v>1747</v>
      </c>
      <c r="I1607">
        <v>667</v>
      </c>
      <c r="J1607">
        <v>177</v>
      </c>
      <c r="K1607">
        <v>555.44000000000005</v>
      </c>
      <c r="L1607">
        <v>50065.48</v>
      </c>
      <c r="M1607">
        <v>146</v>
      </c>
      <c r="N1607">
        <v>30</v>
      </c>
      <c r="O1607" t="s">
        <v>23</v>
      </c>
    </row>
    <row r="1608" spans="1:15" x14ac:dyDescent="0.25">
      <c r="A1608" t="s">
        <v>129</v>
      </c>
      <c r="B1608" t="s">
        <v>130</v>
      </c>
      <c r="C1608" t="s">
        <v>404</v>
      </c>
      <c r="D1608" t="s">
        <v>82</v>
      </c>
      <c r="E1608" t="s">
        <v>31</v>
      </c>
      <c r="F1608" t="s">
        <v>32</v>
      </c>
      <c r="G1608">
        <v>74809</v>
      </c>
      <c r="H1608">
        <v>1754</v>
      </c>
      <c r="I1608">
        <v>651</v>
      </c>
      <c r="J1608">
        <v>58</v>
      </c>
      <c r="K1608">
        <v>2919.47</v>
      </c>
      <c r="L1608">
        <v>12093.86</v>
      </c>
      <c r="M1608">
        <v>26</v>
      </c>
      <c r="N1608">
        <v>24</v>
      </c>
      <c r="O1608" t="s">
        <v>43</v>
      </c>
    </row>
    <row r="1609" spans="1:15" x14ac:dyDescent="0.25">
      <c r="A1609" t="s">
        <v>98</v>
      </c>
      <c r="B1609" t="s">
        <v>99</v>
      </c>
      <c r="C1609" t="s">
        <v>246</v>
      </c>
      <c r="D1609" t="s">
        <v>68</v>
      </c>
      <c r="E1609" t="s">
        <v>42</v>
      </c>
      <c r="F1609" t="s">
        <v>32</v>
      </c>
      <c r="G1609">
        <v>19666</v>
      </c>
      <c r="H1609">
        <v>2775</v>
      </c>
      <c r="I1609">
        <v>1389</v>
      </c>
      <c r="J1609">
        <v>333</v>
      </c>
      <c r="K1609">
        <v>1951.2</v>
      </c>
      <c r="L1609">
        <v>118780.26</v>
      </c>
      <c r="M1609">
        <v>259</v>
      </c>
      <c r="N1609">
        <v>8</v>
      </c>
      <c r="O1609" t="s">
        <v>21</v>
      </c>
    </row>
    <row r="1610" spans="1:15" x14ac:dyDescent="0.25">
      <c r="A1610" t="s">
        <v>65</v>
      </c>
      <c r="B1610" t="s">
        <v>66</v>
      </c>
      <c r="C1610" t="s">
        <v>246</v>
      </c>
      <c r="D1610" t="s">
        <v>68</v>
      </c>
      <c r="E1610" t="s">
        <v>37</v>
      </c>
      <c r="F1610" t="s">
        <v>32</v>
      </c>
      <c r="G1610">
        <v>12327</v>
      </c>
      <c r="H1610">
        <v>1268</v>
      </c>
      <c r="I1610">
        <v>440</v>
      </c>
      <c r="J1610">
        <v>213</v>
      </c>
      <c r="K1610">
        <v>899.55</v>
      </c>
      <c r="L1610">
        <v>46041.95</v>
      </c>
      <c r="M1610">
        <v>189</v>
      </c>
      <c r="N1610">
        <v>14</v>
      </c>
      <c r="O1610" t="s">
        <v>23</v>
      </c>
    </row>
    <row r="1611" spans="1:15" x14ac:dyDescent="0.25">
      <c r="A1611" t="s">
        <v>47</v>
      </c>
      <c r="B1611" t="s">
        <v>48</v>
      </c>
      <c r="C1611" t="s">
        <v>246</v>
      </c>
      <c r="D1611" t="s">
        <v>106</v>
      </c>
      <c r="E1611" t="s">
        <v>37</v>
      </c>
      <c r="F1611" t="s">
        <v>26</v>
      </c>
      <c r="G1611">
        <v>42679</v>
      </c>
      <c r="H1611">
        <v>2246</v>
      </c>
      <c r="I1611">
        <v>924</v>
      </c>
      <c r="J1611">
        <v>149</v>
      </c>
      <c r="K1611">
        <v>6717.06</v>
      </c>
      <c r="L1611">
        <v>24485.38</v>
      </c>
      <c r="M1611">
        <v>94</v>
      </c>
      <c r="N1611">
        <v>10</v>
      </c>
      <c r="O1611" t="s">
        <v>43</v>
      </c>
    </row>
    <row r="1612" spans="1:15" x14ac:dyDescent="0.25">
      <c r="A1612" t="s">
        <v>129</v>
      </c>
      <c r="B1612" t="s">
        <v>130</v>
      </c>
      <c r="C1612" t="s">
        <v>246</v>
      </c>
      <c r="D1612" t="s">
        <v>82</v>
      </c>
      <c r="E1612" t="s">
        <v>31</v>
      </c>
      <c r="F1612" t="s">
        <v>55</v>
      </c>
      <c r="G1612">
        <v>80076</v>
      </c>
      <c r="H1612">
        <v>1854</v>
      </c>
      <c r="I1612">
        <v>714</v>
      </c>
      <c r="J1612">
        <v>66</v>
      </c>
      <c r="K1612">
        <v>3454.05</v>
      </c>
      <c r="L1612">
        <v>12225.04</v>
      </c>
      <c r="M1612">
        <v>39</v>
      </c>
      <c r="N1612">
        <v>15</v>
      </c>
      <c r="O1612" t="s">
        <v>23</v>
      </c>
    </row>
    <row r="1613" spans="1:15" x14ac:dyDescent="0.25">
      <c r="A1613" t="s">
        <v>129</v>
      </c>
      <c r="B1613" t="s">
        <v>130</v>
      </c>
      <c r="C1613" t="s">
        <v>246</v>
      </c>
      <c r="D1613" t="s">
        <v>82</v>
      </c>
      <c r="E1613" t="s">
        <v>31</v>
      </c>
      <c r="F1613" t="s">
        <v>32</v>
      </c>
      <c r="G1613">
        <v>47219</v>
      </c>
      <c r="H1613">
        <v>1161</v>
      </c>
      <c r="I1613">
        <v>569</v>
      </c>
      <c r="J1613">
        <v>57</v>
      </c>
      <c r="K1613">
        <v>2142.12</v>
      </c>
      <c r="L1613">
        <v>13818.57</v>
      </c>
      <c r="M1613">
        <v>31</v>
      </c>
      <c r="N1613">
        <v>19</v>
      </c>
      <c r="O1613" t="s">
        <v>43</v>
      </c>
    </row>
    <row r="1614" spans="1:15" x14ac:dyDescent="0.25">
      <c r="A1614" t="s">
        <v>65</v>
      </c>
      <c r="B1614" t="s">
        <v>66</v>
      </c>
      <c r="C1614" t="s">
        <v>207</v>
      </c>
      <c r="D1614" t="s">
        <v>68</v>
      </c>
      <c r="E1614" t="s">
        <v>37</v>
      </c>
      <c r="F1614" t="s">
        <v>51</v>
      </c>
      <c r="G1614">
        <v>19226</v>
      </c>
      <c r="H1614">
        <v>1901</v>
      </c>
      <c r="I1614">
        <v>662</v>
      </c>
      <c r="J1614">
        <v>348</v>
      </c>
      <c r="K1614">
        <v>1488.87</v>
      </c>
      <c r="L1614">
        <v>88957.05</v>
      </c>
      <c r="M1614">
        <v>270</v>
      </c>
      <c r="N1614">
        <v>14</v>
      </c>
      <c r="O1614" t="s">
        <v>43</v>
      </c>
    </row>
    <row r="1615" spans="1:15" x14ac:dyDescent="0.25">
      <c r="A1615" t="s">
        <v>72</v>
      </c>
      <c r="B1615" t="s">
        <v>73</v>
      </c>
      <c r="C1615" t="s">
        <v>207</v>
      </c>
      <c r="D1615" t="s">
        <v>70</v>
      </c>
      <c r="E1615" t="s">
        <v>31</v>
      </c>
      <c r="F1615" t="s">
        <v>20</v>
      </c>
      <c r="G1615">
        <v>35334</v>
      </c>
      <c r="H1615">
        <v>1542</v>
      </c>
      <c r="I1615">
        <v>630</v>
      </c>
      <c r="J1615">
        <v>152</v>
      </c>
      <c r="K1615">
        <v>2893.83</v>
      </c>
      <c r="L1615">
        <v>28520.97</v>
      </c>
      <c r="M1615">
        <v>102</v>
      </c>
      <c r="N1615">
        <v>19</v>
      </c>
      <c r="O1615" t="s">
        <v>21</v>
      </c>
    </row>
    <row r="1616" spans="1:15" x14ac:dyDescent="0.25">
      <c r="A1616" t="s">
        <v>38</v>
      </c>
      <c r="B1616" t="s">
        <v>39</v>
      </c>
      <c r="C1616" t="s">
        <v>207</v>
      </c>
      <c r="D1616" t="s">
        <v>106</v>
      </c>
      <c r="E1616" t="s">
        <v>42</v>
      </c>
      <c r="F1616" t="s">
        <v>55</v>
      </c>
      <c r="G1616">
        <v>21581</v>
      </c>
      <c r="H1616">
        <v>877</v>
      </c>
      <c r="I1616">
        <v>299</v>
      </c>
      <c r="J1616">
        <v>47</v>
      </c>
      <c r="K1616">
        <v>2497.69</v>
      </c>
      <c r="L1616">
        <v>7759.49</v>
      </c>
      <c r="M1616">
        <v>27</v>
      </c>
      <c r="N1616">
        <v>13</v>
      </c>
      <c r="O1616" t="s">
        <v>23</v>
      </c>
    </row>
    <row r="1617" spans="1:15" x14ac:dyDescent="0.25">
      <c r="A1617" t="s">
        <v>47</v>
      </c>
      <c r="B1617" t="s">
        <v>48</v>
      </c>
      <c r="C1617" t="s">
        <v>207</v>
      </c>
      <c r="D1617" t="s">
        <v>106</v>
      </c>
      <c r="E1617" t="s">
        <v>37</v>
      </c>
      <c r="F1617" t="s">
        <v>32</v>
      </c>
      <c r="G1617">
        <v>30463</v>
      </c>
      <c r="H1617">
        <v>1247</v>
      </c>
      <c r="I1617">
        <v>420</v>
      </c>
      <c r="J1617">
        <v>89</v>
      </c>
      <c r="K1617">
        <v>3227.26</v>
      </c>
      <c r="L1617">
        <v>20029.68</v>
      </c>
      <c r="M1617">
        <v>56</v>
      </c>
      <c r="N1617">
        <v>21</v>
      </c>
      <c r="O1617" t="s">
        <v>23</v>
      </c>
    </row>
    <row r="1618" spans="1:15" x14ac:dyDescent="0.25">
      <c r="A1618" t="s">
        <v>15</v>
      </c>
      <c r="B1618" t="s">
        <v>16</v>
      </c>
      <c r="C1618" t="s">
        <v>207</v>
      </c>
      <c r="D1618" t="s">
        <v>25</v>
      </c>
      <c r="E1618" t="s">
        <v>19</v>
      </c>
      <c r="F1618" t="s">
        <v>55</v>
      </c>
      <c r="G1618">
        <v>11756</v>
      </c>
      <c r="H1618">
        <v>227</v>
      </c>
      <c r="I1618">
        <v>103</v>
      </c>
      <c r="J1618">
        <v>18</v>
      </c>
      <c r="K1618">
        <v>2067.63</v>
      </c>
      <c r="L1618">
        <v>10415.48</v>
      </c>
      <c r="M1618">
        <v>7</v>
      </c>
      <c r="N1618">
        <v>9</v>
      </c>
      <c r="O1618" t="s">
        <v>43</v>
      </c>
    </row>
    <row r="1619" spans="1:15" x14ac:dyDescent="0.25">
      <c r="A1619" t="s">
        <v>52</v>
      </c>
      <c r="B1619" t="s">
        <v>53</v>
      </c>
      <c r="C1619" t="s">
        <v>207</v>
      </c>
      <c r="D1619" t="s">
        <v>89</v>
      </c>
      <c r="E1619" t="s">
        <v>37</v>
      </c>
      <c r="F1619" t="s">
        <v>55</v>
      </c>
      <c r="G1619">
        <v>16949</v>
      </c>
      <c r="H1619">
        <v>953</v>
      </c>
      <c r="I1619">
        <v>284</v>
      </c>
      <c r="J1619">
        <v>141</v>
      </c>
      <c r="K1619">
        <v>269.10000000000002</v>
      </c>
      <c r="L1619">
        <v>53528</v>
      </c>
      <c r="M1619">
        <v>102</v>
      </c>
      <c r="N1619">
        <v>21</v>
      </c>
      <c r="O1619" t="s">
        <v>21</v>
      </c>
    </row>
    <row r="1620" spans="1:15" x14ac:dyDescent="0.25">
      <c r="A1620" t="s">
        <v>129</v>
      </c>
      <c r="B1620" t="s">
        <v>130</v>
      </c>
      <c r="C1620" t="s">
        <v>207</v>
      </c>
      <c r="D1620" t="s">
        <v>82</v>
      </c>
      <c r="E1620" t="s">
        <v>31</v>
      </c>
      <c r="F1620" t="s">
        <v>32</v>
      </c>
      <c r="G1620">
        <v>41276</v>
      </c>
      <c r="H1620">
        <v>536</v>
      </c>
      <c r="I1620">
        <v>256</v>
      </c>
      <c r="J1620">
        <v>19</v>
      </c>
      <c r="K1620">
        <v>1215.6199999999999</v>
      </c>
      <c r="L1620">
        <v>3399.22</v>
      </c>
      <c r="M1620">
        <v>11</v>
      </c>
      <c r="N1620">
        <v>8</v>
      </c>
      <c r="O1620" t="s">
        <v>21</v>
      </c>
    </row>
    <row r="1621" spans="1:15" x14ac:dyDescent="0.25">
      <c r="A1621" t="s">
        <v>92</v>
      </c>
      <c r="B1621" t="s">
        <v>93</v>
      </c>
      <c r="C1621" t="s">
        <v>109</v>
      </c>
      <c r="D1621" t="s">
        <v>95</v>
      </c>
      <c r="E1621" t="s">
        <v>31</v>
      </c>
      <c r="F1621" t="s">
        <v>26</v>
      </c>
      <c r="G1621">
        <v>60071</v>
      </c>
      <c r="H1621">
        <v>361</v>
      </c>
      <c r="I1621">
        <v>121</v>
      </c>
      <c r="J1621">
        <v>5</v>
      </c>
      <c r="K1621">
        <v>802.64</v>
      </c>
      <c r="L1621">
        <v>729.13</v>
      </c>
      <c r="M1621">
        <v>2</v>
      </c>
      <c r="N1621">
        <v>20</v>
      </c>
      <c r="O1621" t="s">
        <v>43</v>
      </c>
    </row>
    <row r="1622" spans="1:15" x14ac:dyDescent="0.25">
      <c r="A1622" t="s">
        <v>65</v>
      </c>
      <c r="B1622" t="s">
        <v>66</v>
      </c>
      <c r="C1622" t="s">
        <v>109</v>
      </c>
      <c r="D1622" t="s">
        <v>68</v>
      </c>
      <c r="E1622" t="s">
        <v>37</v>
      </c>
      <c r="F1622" t="s">
        <v>55</v>
      </c>
      <c r="G1622">
        <v>29942</v>
      </c>
      <c r="H1622">
        <v>2524</v>
      </c>
      <c r="I1622">
        <v>761</v>
      </c>
      <c r="J1622">
        <v>495</v>
      </c>
      <c r="K1622">
        <v>1000.69</v>
      </c>
      <c r="L1622">
        <v>112143.49</v>
      </c>
      <c r="M1622">
        <v>372</v>
      </c>
      <c r="N1622">
        <v>28</v>
      </c>
      <c r="O1622" t="s">
        <v>21</v>
      </c>
    </row>
    <row r="1623" spans="1:15" x14ac:dyDescent="0.25">
      <c r="A1623" t="s">
        <v>60</v>
      </c>
      <c r="B1623" t="s">
        <v>61</v>
      </c>
      <c r="C1623" t="s">
        <v>109</v>
      </c>
      <c r="D1623" t="s">
        <v>70</v>
      </c>
      <c r="E1623" t="s">
        <v>64</v>
      </c>
      <c r="F1623" t="s">
        <v>26</v>
      </c>
      <c r="G1623">
        <v>38699</v>
      </c>
      <c r="H1623">
        <v>1359</v>
      </c>
      <c r="I1623">
        <v>357</v>
      </c>
      <c r="J1623">
        <v>107</v>
      </c>
      <c r="K1623">
        <v>2098.31</v>
      </c>
      <c r="L1623">
        <v>19345.55</v>
      </c>
      <c r="M1623">
        <v>59</v>
      </c>
      <c r="N1623">
        <v>27</v>
      </c>
      <c r="O1623" t="s">
        <v>43</v>
      </c>
    </row>
    <row r="1624" spans="1:15" x14ac:dyDescent="0.25">
      <c r="A1624" t="s">
        <v>72</v>
      </c>
      <c r="B1624" t="s">
        <v>73</v>
      </c>
      <c r="C1624" t="s">
        <v>109</v>
      </c>
      <c r="D1624" t="s">
        <v>70</v>
      </c>
      <c r="E1624" t="s">
        <v>31</v>
      </c>
      <c r="F1624" t="s">
        <v>51</v>
      </c>
      <c r="G1624">
        <v>59809</v>
      </c>
      <c r="H1624">
        <v>2500</v>
      </c>
      <c r="I1624">
        <v>1133</v>
      </c>
      <c r="J1624">
        <v>152</v>
      </c>
      <c r="K1624">
        <v>4425.46</v>
      </c>
      <c r="L1624">
        <v>30793.53</v>
      </c>
      <c r="M1624">
        <v>111</v>
      </c>
      <c r="N1624">
        <v>21</v>
      </c>
      <c r="O1624" t="s">
        <v>21</v>
      </c>
    </row>
    <row r="1625" spans="1:15" x14ac:dyDescent="0.25">
      <c r="A1625" t="s">
        <v>47</v>
      </c>
      <c r="B1625" t="s">
        <v>48</v>
      </c>
      <c r="C1625" t="s">
        <v>109</v>
      </c>
      <c r="D1625" t="s">
        <v>106</v>
      </c>
      <c r="E1625" t="s">
        <v>37</v>
      </c>
      <c r="F1625" t="s">
        <v>20</v>
      </c>
      <c r="G1625">
        <v>17151</v>
      </c>
      <c r="H1625">
        <v>785</v>
      </c>
      <c r="I1625">
        <v>283</v>
      </c>
      <c r="J1625">
        <v>52</v>
      </c>
      <c r="K1625">
        <v>2162.09</v>
      </c>
      <c r="L1625">
        <v>9399.27</v>
      </c>
      <c r="M1625">
        <v>36</v>
      </c>
      <c r="N1625">
        <v>25</v>
      </c>
      <c r="O1625" t="s">
        <v>43</v>
      </c>
    </row>
    <row r="1626" spans="1:15" x14ac:dyDescent="0.25">
      <c r="A1626" t="s">
        <v>15</v>
      </c>
      <c r="B1626" t="s">
        <v>16</v>
      </c>
      <c r="C1626" t="s">
        <v>109</v>
      </c>
      <c r="D1626" t="s">
        <v>25</v>
      </c>
      <c r="E1626" t="s">
        <v>19</v>
      </c>
      <c r="F1626" t="s">
        <v>51</v>
      </c>
      <c r="G1626">
        <v>24895</v>
      </c>
      <c r="H1626">
        <v>433</v>
      </c>
      <c r="I1626">
        <v>198</v>
      </c>
      <c r="J1626">
        <v>40</v>
      </c>
      <c r="K1626">
        <v>3479.33</v>
      </c>
      <c r="L1626">
        <v>29712.21</v>
      </c>
      <c r="M1626">
        <v>21</v>
      </c>
      <c r="N1626">
        <v>12</v>
      </c>
      <c r="O1626" t="s">
        <v>43</v>
      </c>
    </row>
    <row r="1627" spans="1:15" x14ac:dyDescent="0.25">
      <c r="A1627" t="s">
        <v>52</v>
      </c>
      <c r="B1627" t="s">
        <v>53</v>
      </c>
      <c r="C1627" t="s">
        <v>109</v>
      </c>
      <c r="D1627" t="s">
        <v>89</v>
      </c>
      <c r="E1627" t="s">
        <v>37</v>
      </c>
      <c r="F1627" t="s">
        <v>55</v>
      </c>
      <c r="G1627">
        <v>42968</v>
      </c>
      <c r="H1627">
        <v>2127</v>
      </c>
      <c r="I1627">
        <v>755</v>
      </c>
      <c r="J1627">
        <v>327</v>
      </c>
      <c r="K1627">
        <v>1040.21</v>
      </c>
      <c r="L1627">
        <v>84519.51</v>
      </c>
      <c r="M1627">
        <v>275</v>
      </c>
      <c r="N1627">
        <v>26</v>
      </c>
      <c r="O1627" t="s">
        <v>21</v>
      </c>
    </row>
    <row r="1628" spans="1:15" x14ac:dyDescent="0.25">
      <c r="A1628" t="s">
        <v>52</v>
      </c>
      <c r="B1628" t="s">
        <v>53</v>
      </c>
      <c r="C1628" t="s">
        <v>109</v>
      </c>
      <c r="D1628" t="s">
        <v>89</v>
      </c>
      <c r="E1628" t="s">
        <v>37</v>
      </c>
      <c r="F1628" t="s">
        <v>55</v>
      </c>
      <c r="G1628">
        <v>65075</v>
      </c>
      <c r="H1628">
        <v>3980</v>
      </c>
      <c r="I1628">
        <v>2143</v>
      </c>
      <c r="J1628">
        <v>607</v>
      </c>
      <c r="K1628">
        <v>2107.62</v>
      </c>
      <c r="L1628">
        <v>252307.14</v>
      </c>
      <c r="M1628">
        <v>442</v>
      </c>
      <c r="N1628">
        <v>30</v>
      </c>
      <c r="O1628" t="s">
        <v>23</v>
      </c>
    </row>
    <row r="1629" spans="1:15" x14ac:dyDescent="0.25">
      <c r="A1629" t="s">
        <v>129</v>
      </c>
      <c r="B1629" t="s">
        <v>130</v>
      </c>
      <c r="C1629" t="s">
        <v>109</v>
      </c>
      <c r="D1629" t="s">
        <v>82</v>
      </c>
      <c r="E1629" t="s">
        <v>31</v>
      </c>
      <c r="F1629" t="s">
        <v>55</v>
      </c>
      <c r="G1629">
        <v>39045</v>
      </c>
      <c r="H1629">
        <v>685</v>
      </c>
      <c r="I1629">
        <v>276</v>
      </c>
      <c r="J1629">
        <v>41</v>
      </c>
      <c r="K1629">
        <v>1173.81</v>
      </c>
      <c r="L1629">
        <v>6386.81</v>
      </c>
      <c r="M1629">
        <v>20</v>
      </c>
      <c r="N1629">
        <v>26</v>
      </c>
      <c r="O1629" t="s">
        <v>21</v>
      </c>
    </row>
    <row r="1630" spans="1:15" x14ac:dyDescent="0.25">
      <c r="A1630" t="s">
        <v>129</v>
      </c>
      <c r="B1630" t="s">
        <v>130</v>
      </c>
      <c r="C1630" t="s">
        <v>109</v>
      </c>
      <c r="D1630" t="s">
        <v>82</v>
      </c>
      <c r="E1630" t="s">
        <v>31</v>
      </c>
      <c r="F1630" t="s">
        <v>26</v>
      </c>
      <c r="G1630">
        <v>37795</v>
      </c>
      <c r="H1630">
        <v>408</v>
      </c>
      <c r="I1630">
        <v>217</v>
      </c>
      <c r="J1630">
        <v>19</v>
      </c>
      <c r="K1630">
        <v>998.22</v>
      </c>
      <c r="L1630">
        <v>3486.96</v>
      </c>
      <c r="M1630">
        <v>11</v>
      </c>
      <c r="N1630">
        <v>12</v>
      </c>
      <c r="O1630" t="s">
        <v>23</v>
      </c>
    </row>
    <row r="1631" spans="1:15" x14ac:dyDescent="0.25">
      <c r="A1631" t="s">
        <v>76</v>
      </c>
      <c r="B1631" t="s">
        <v>77</v>
      </c>
      <c r="C1631" t="s">
        <v>109</v>
      </c>
      <c r="D1631" t="s">
        <v>82</v>
      </c>
      <c r="E1631" t="s">
        <v>42</v>
      </c>
      <c r="F1631" t="s">
        <v>32</v>
      </c>
      <c r="G1631">
        <v>45440</v>
      </c>
      <c r="H1631">
        <v>1080</v>
      </c>
      <c r="I1631">
        <v>292</v>
      </c>
      <c r="J1631">
        <v>60</v>
      </c>
      <c r="K1631">
        <v>1885.92</v>
      </c>
      <c r="L1631">
        <v>10614.29</v>
      </c>
      <c r="M1631">
        <v>27</v>
      </c>
      <c r="N1631">
        <v>8</v>
      </c>
      <c r="O1631" t="s">
        <v>23</v>
      </c>
    </row>
    <row r="1632" spans="1:15" x14ac:dyDescent="0.25">
      <c r="A1632" t="s">
        <v>92</v>
      </c>
      <c r="B1632" t="s">
        <v>93</v>
      </c>
      <c r="C1632" t="s">
        <v>29</v>
      </c>
      <c r="D1632" t="s">
        <v>95</v>
      </c>
      <c r="E1632" t="s">
        <v>31</v>
      </c>
      <c r="F1632" t="s">
        <v>32</v>
      </c>
      <c r="G1632">
        <v>31046</v>
      </c>
      <c r="H1632">
        <v>170</v>
      </c>
      <c r="I1632">
        <v>93</v>
      </c>
      <c r="J1632">
        <v>5</v>
      </c>
      <c r="K1632">
        <v>419.73</v>
      </c>
      <c r="L1632">
        <v>846.02</v>
      </c>
      <c r="M1632">
        <v>1</v>
      </c>
      <c r="N1632">
        <v>16</v>
      </c>
      <c r="O1632" t="s">
        <v>21</v>
      </c>
    </row>
    <row r="1633" spans="1:15" x14ac:dyDescent="0.25">
      <c r="A1633" t="s">
        <v>92</v>
      </c>
      <c r="B1633" t="s">
        <v>93</v>
      </c>
      <c r="C1633" t="s">
        <v>29</v>
      </c>
      <c r="D1633" t="s">
        <v>95</v>
      </c>
      <c r="E1633" t="s">
        <v>31</v>
      </c>
      <c r="F1633" t="s">
        <v>26</v>
      </c>
      <c r="G1633">
        <v>66310</v>
      </c>
      <c r="H1633">
        <v>1020</v>
      </c>
      <c r="I1633">
        <v>315</v>
      </c>
      <c r="J1633">
        <v>28</v>
      </c>
      <c r="K1633">
        <v>1964.29</v>
      </c>
      <c r="L1633">
        <v>3140.87</v>
      </c>
      <c r="M1633">
        <v>11</v>
      </c>
      <c r="N1633">
        <v>13</v>
      </c>
      <c r="O1633" t="s">
        <v>23</v>
      </c>
    </row>
    <row r="1634" spans="1:15" x14ac:dyDescent="0.25">
      <c r="A1634" t="s">
        <v>178</v>
      </c>
      <c r="B1634" t="s">
        <v>179</v>
      </c>
      <c r="C1634" t="s">
        <v>29</v>
      </c>
      <c r="D1634" t="s">
        <v>95</v>
      </c>
      <c r="E1634" t="s">
        <v>64</v>
      </c>
      <c r="F1634" t="s">
        <v>20</v>
      </c>
      <c r="G1634">
        <v>40815</v>
      </c>
      <c r="H1634">
        <v>517</v>
      </c>
      <c r="I1634">
        <v>229</v>
      </c>
      <c r="J1634">
        <v>18</v>
      </c>
      <c r="K1634">
        <v>1510.87</v>
      </c>
      <c r="L1634">
        <v>2098.09</v>
      </c>
      <c r="M1634">
        <v>6</v>
      </c>
      <c r="N1634">
        <v>15</v>
      </c>
      <c r="O1634" t="s">
        <v>43</v>
      </c>
    </row>
    <row r="1635" spans="1:15" x14ac:dyDescent="0.25">
      <c r="A1635" t="s">
        <v>65</v>
      </c>
      <c r="B1635" t="s">
        <v>66</v>
      </c>
      <c r="C1635" t="s">
        <v>29</v>
      </c>
      <c r="D1635" t="s">
        <v>68</v>
      </c>
      <c r="E1635" t="s">
        <v>37</v>
      </c>
      <c r="F1635" t="s">
        <v>51</v>
      </c>
      <c r="G1635">
        <v>16751</v>
      </c>
      <c r="H1635">
        <v>1773</v>
      </c>
      <c r="I1635">
        <v>586</v>
      </c>
      <c r="J1635">
        <v>341</v>
      </c>
      <c r="K1635">
        <v>945.81</v>
      </c>
      <c r="L1635">
        <v>124432.53</v>
      </c>
      <c r="M1635">
        <v>277</v>
      </c>
      <c r="N1635">
        <v>30</v>
      </c>
      <c r="O1635" t="s">
        <v>43</v>
      </c>
    </row>
    <row r="1636" spans="1:15" x14ac:dyDescent="0.25">
      <c r="A1636" t="s">
        <v>33</v>
      </c>
      <c r="B1636" t="s">
        <v>34</v>
      </c>
      <c r="C1636" t="s">
        <v>29</v>
      </c>
      <c r="D1636" t="s">
        <v>170</v>
      </c>
      <c r="E1636" t="s">
        <v>37</v>
      </c>
      <c r="F1636" t="s">
        <v>55</v>
      </c>
      <c r="G1636">
        <v>28887</v>
      </c>
      <c r="H1636">
        <v>1322</v>
      </c>
      <c r="I1636">
        <v>416</v>
      </c>
      <c r="J1636">
        <v>112</v>
      </c>
      <c r="K1636">
        <v>4213.95</v>
      </c>
      <c r="L1636">
        <v>26692.69</v>
      </c>
      <c r="M1636">
        <v>68</v>
      </c>
      <c r="N1636">
        <v>8</v>
      </c>
      <c r="O1636" t="s">
        <v>21</v>
      </c>
    </row>
    <row r="1637" spans="1:15" x14ac:dyDescent="0.25">
      <c r="A1637" t="s">
        <v>38</v>
      </c>
      <c r="B1637" t="s">
        <v>39</v>
      </c>
      <c r="C1637" t="s">
        <v>29</v>
      </c>
      <c r="D1637" t="s">
        <v>106</v>
      </c>
      <c r="E1637" t="s">
        <v>42</v>
      </c>
      <c r="F1637" t="s">
        <v>32</v>
      </c>
      <c r="G1637">
        <v>47518</v>
      </c>
      <c r="H1637">
        <v>2183</v>
      </c>
      <c r="I1637">
        <v>681</v>
      </c>
      <c r="J1637">
        <v>129</v>
      </c>
      <c r="K1637">
        <v>7460.7</v>
      </c>
      <c r="L1637">
        <v>20849.240000000002</v>
      </c>
      <c r="M1637">
        <v>72</v>
      </c>
      <c r="N1637">
        <v>13</v>
      </c>
      <c r="O1637" t="s">
        <v>23</v>
      </c>
    </row>
    <row r="1638" spans="1:15" x14ac:dyDescent="0.25">
      <c r="A1638" t="s">
        <v>47</v>
      </c>
      <c r="B1638" t="s">
        <v>48</v>
      </c>
      <c r="C1638" t="s">
        <v>29</v>
      </c>
      <c r="D1638" t="s">
        <v>106</v>
      </c>
      <c r="E1638" t="s">
        <v>37</v>
      </c>
      <c r="F1638" t="s">
        <v>32</v>
      </c>
      <c r="G1638">
        <v>51180</v>
      </c>
      <c r="H1638">
        <v>1674</v>
      </c>
      <c r="I1638">
        <v>870</v>
      </c>
      <c r="J1638">
        <v>161</v>
      </c>
      <c r="K1638">
        <v>3407.9</v>
      </c>
      <c r="L1638">
        <v>39615.25</v>
      </c>
      <c r="M1638">
        <v>99</v>
      </c>
      <c r="N1638">
        <v>13</v>
      </c>
      <c r="O1638" t="s">
        <v>23</v>
      </c>
    </row>
    <row r="1639" spans="1:15" x14ac:dyDescent="0.25">
      <c r="A1639" t="s">
        <v>47</v>
      </c>
      <c r="B1639" t="s">
        <v>48</v>
      </c>
      <c r="C1639" t="s">
        <v>29</v>
      </c>
      <c r="D1639" t="s">
        <v>106</v>
      </c>
      <c r="E1639" t="s">
        <v>37</v>
      </c>
      <c r="F1639" t="s">
        <v>26</v>
      </c>
      <c r="G1639">
        <v>30225</v>
      </c>
      <c r="H1639">
        <v>1019</v>
      </c>
      <c r="I1639">
        <v>452</v>
      </c>
      <c r="J1639">
        <v>66</v>
      </c>
      <c r="K1639">
        <v>3248.05</v>
      </c>
      <c r="L1639">
        <v>16158.3</v>
      </c>
      <c r="M1639">
        <v>36</v>
      </c>
      <c r="N1639">
        <v>22</v>
      </c>
      <c r="O1639" t="s">
        <v>21</v>
      </c>
    </row>
    <row r="1640" spans="1:15" x14ac:dyDescent="0.25">
      <c r="A1640" t="s">
        <v>15</v>
      </c>
      <c r="B1640" t="s">
        <v>16</v>
      </c>
      <c r="C1640" t="s">
        <v>29</v>
      </c>
      <c r="D1640" t="s">
        <v>25</v>
      </c>
      <c r="E1640" t="s">
        <v>19</v>
      </c>
      <c r="F1640" t="s">
        <v>26</v>
      </c>
      <c r="G1640">
        <v>21086</v>
      </c>
      <c r="H1640">
        <v>439</v>
      </c>
      <c r="I1640">
        <v>225</v>
      </c>
      <c r="J1640">
        <v>44</v>
      </c>
      <c r="K1640">
        <v>4569.3</v>
      </c>
      <c r="L1640">
        <v>26744.95</v>
      </c>
      <c r="M1640">
        <v>19</v>
      </c>
      <c r="N1640">
        <v>24</v>
      </c>
      <c r="O1640" t="s">
        <v>23</v>
      </c>
    </row>
    <row r="1641" spans="1:15" x14ac:dyDescent="0.25">
      <c r="A1641" t="s">
        <v>27</v>
      </c>
      <c r="B1641" t="s">
        <v>28</v>
      </c>
      <c r="C1641" t="s">
        <v>29</v>
      </c>
      <c r="D1641" t="s">
        <v>89</v>
      </c>
      <c r="E1641" t="s">
        <v>31</v>
      </c>
      <c r="F1641" t="s">
        <v>32</v>
      </c>
      <c r="G1641">
        <v>36633</v>
      </c>
      <c r="H1641">
        <v>2034</v>
      </c>
      <c r="I1641">
        <v>810</v>
      </c>
      <c r="J1641">
        <v>216</v>
      </c>
      <c r="K1641">
        <v>506.92</v>
      </c>
      <c r="L1641">
        <v>86354.240000000005</v>
      </c>
      <c r="M1641">
        <v>171</v>
      </c>
      <c r="N1641">
        <v>20</v>
      </c>
      <c r="O1641" t="s">
        <v>21</v>
      </c>
    </row>
    <row r="1642" spans="1:15" x14ac:dyDescent="0.25">
      <c r="A1642" t="s">
        <v>52</v>
      </c>
      <c r="B1642" t="s">
        <v>53</v>
      </c>
      <c r="C1642" t="s">
        <v>29</v>
      </c>
      <c r="D1642" t="s">
        <v>89</v>
      </c>
      <c r="E1642" t="s">
        <v>37</v>
      </c>
      <c r="F1642" t="s">
        <v>20</v>
      </c>
      <c r="G1642">
        <v>57990</v>
      </c>
      <c r="H1642">
        <v>2329</v>
      </c>
      <c r="I1642">
        <v>1037</v>
      </c>
      <c r="J1642">
        <v>313</v>
      </c>
      <c r="K1642">
        <v>684.08</v>
      </c>
      <c r="L1642">
        <v>93027.28</v>
      </c>
      <c r="M1642">
        <v>242</v>
      </c>
      <c r="N1642">
        <v>16</v>
      </c>
      <c r="O1642" t="s">
        <v>43</v>
      </c>
    </row>
    <row r="1643" spans="1:15" x14ac:dyDescent="0.25">
      <c r="A1643" t="s">
        <v>129</v>
      </c>
      <c r="B1643" t="s">
        <v>130</v>
      </c>
      <c r="C1643" t="s">
        <v>29</v>
      </c>
      <c r="D1643" t="s">
        <v>82</v>
      </c>
      <c r="E1643" t="s">
        <v>31</v>
      </c>
      <c r="F1643" t="s">
        <v>55</v>
      </c>
      <c r="G1643">
        <v>86041</v>
      </c>
      <c r="H1643">
        <v>1733</v>
      </c>
      <c r="I1643">
        <v>951</v>
      </c>
      <c r="J1643">
        <v>61</v>
      </c>
      <c r="K1643">
        <v>3912.04</v>
      </c>
      <c r="L1643">
        <v>11516.85</v>
      </c>
      <c r="M1643">
        <v>37</v>
      </c>
      <c r="N1643">
        <v>11</v>
      </c>
      <c r="O1643" t="s">
        <v>21</v>
      </c>
    </row>
    <row r="1644" spans="1:15" x14ac:dyDescent="0.25">
      <c r="A1644" t="s">
        <v>76</v>
      </c>
      <c r="B1644" t="s">
        <v>77</v>
      </c>
      <c r="C1644" t="s">
        <v>29</v>
      </c>
      <c r="D1644" t="s">
        <v>82</v>
      </c>
      <c r="E1644" t="s">
        <v>42</v>
      </c>
      <c r="F1644" t="s">
        <v>26</v>
      </c>
      <c r="G1644">
        <v>74026</v>
      </c>
      <c r="H1644">
        <v>1351</v>
      </c>
      <c r="I1644">
        <v>362</v>
      </c>
      <c r="J1644">
        <v>46</v>
      </c>
      <c r="K1644">
        <v>1787.57</v>
      </c>
      <c r="L1644">
        <v>10551.52</v>
      </c>
      <c r="M1644">
        <v>21</v>
      </c>
      <c r="N1644">
        <v>24</v>
      </c>
      <c r="O1644" t="s">
        <v>23</v>
      </c>
    </row>
    <row r="1645" spans="1:15" x14ac:dyDescent="0.25">
      <c r="A1645" t="s">
        <v>76</v>
      </c>
      <c r="B1645" t="s">
        <v>77</v>
      </c>
      <c r="C1645" t="s">
        <v>29</v>
      </c>
      <c r="D1645" t="s">
        <v>82</v>
      </c>
      <c r="E1645" t="s">
        <v>42</v>
      </c>
      <c r="F1645" t="s">
        <v>26</v>
      </c>
      <c r="G1645">
        <v>68982</v>
      </c>
      <c r="H1645">
        <v>812</v>
      </c>
      <c r="I1645">
        <v>356</v>
      </c>
      <c r="J1645">
        <v>51</v>
      </c>
      <c r="K1645">
        <v>1783.55</v>
      </c>
      <c r="L1645">
        <v>8088.55</v>
      </c>
      <c r="M1645">
        <v>29</v>
      </c>
      <c r="N1645">
        <v>23</v>
      </c>
      <c r="O1645" t="s">
        <v>23</v>
      </c>
    </row>
    <row r="1646" spans="1:15" x14ac:dyDescent="0.25">
      <c r="A1646" t="s">
        <v>92</v>
      </c>
      <c r="B1646" t="s">
        <v>93</v>
      </c>
      <c r="C1646" t="s">
        <v>192</v>
      </c>
      <c r="D1646" t="s">
        <v>95</v>
      </c>
      <c r="E1646" t="s">
        <v>31</v>
      </c>
      <c r="F1646" t="s">
        <v>51</v>
      </c>
      <c r="G1646">
        <v>66388</v>
      </c>
      <c r="H1646">
        <v>810</v>
      </c>
      <c r="I1646">
        <v>303</v>
      </c>
      <c r="J1646">
        <v>28</v>
      </c>
      <c r="K1646">
        <v>2425.02</v>
      </c>
      <c r="L1646">
        <v>5014.7299999999996</v>
      </c>
      <c r="M1646">
        <v>9</v>
      </c>
      <c r="N1646">
        <v>9</v>
      </c>
      <c r="O1646" t="s">
        <v>21</v>
      </c>
    </row>
    <row r="1647" spans="1:15" x14ac:dyDescent="0.25">
      <c r="A1647" t="s">
        <v>178</v>
      </c>
      <c r="B1647" t="s">
        <v>179</v>
      </c>
      <c r="C1647" t="s">
        <v>192</v>
      </c>
      <c r="D1647" t="s">
        <v>95</v>
      </c>
      <c r="E1647" t="s">
        <v>64</v>
      </c>
      <c r="F1647" t="s">
        <v>55</v>
      </c>
      <c r="G1647">
        <v>99902</v>
      </c>
      <c r="H1647">
        <v>714</v>
      </c>
      <c r="I1647">
        <v>244</v>
      </c>
      <c r="J1647">
        <v>14</v>
      </c>
      <c r="K1647">
        <v>1533.02</v>
      </c>
      <c r="L1647">
        <v>1660.27</v>
      </c>
      <c r="M1647">
        <v>5</v>
      </c>
      <c r="N1647">
        <v>21</v>
      </c>
      <c r="O1647" t="s">
        <v>23</v>
      </c>
    </row>
    <row r="1648" spans="1:15" x14ac:dyDescent="0.25">
      <c r="A1648" t="s">
        <v>98</v>
      </c>
      <c r="B1648" t="s">
        <v>99</v>
      </c>
      <c r="C1648" t="s">
        <v>192</v>
      </c>
      <c r="D1648" t="s">
        <v>68</v>
      </c>
      <c r="E1648" t="s">
        <v>42</v>
      </c>
      <c r="F1648" t="s">
        <v>51</v>
      </c>
      <c r="G1648">
        <v>27230</v>
      </c>
      <c r="H1648">
        <v>2777</v>
      </c>
      <c r="I1648">
        <v>793</v>
      </c>
      <c r="J1648">
        <v>502</v>
      </c>
      <c r="K1648">
        <v>842.51</v>
      </c>
      <c r="L1648">
        <v>164746.6</v>
      </c>
      <c r="M1648">
        <v>387</v>
      </c>
      <c r="N1648">
        <v>24</v>
      </c>
      <c r="O1648" t="s">
        <v>21</v>
      </c>
    </row>
    <row r="1649" spans="1:15" x14ac:dyDescent="0.25">
      <c r="A1649" t="s">
        <v>98</v>
      </c>
      <c r="B1649" t="s">
        <v>99</v>
      </c>
      <c r="C1649" t="s">
        <v>192</v>
      </c>
      <c r="D1649" t="s">
        <v>68</v>
      </c>
      <c r="E1649" t="s">
        <v>42</v>
      </c>
      <c r="F1649" t="s">
        <v>32</v>
      </c>
      <c r="G1649">
        <v>29542</v>
      </c>
      <c r="H1649">
        <v>4194</v>
      </c>
      <c r="I1649">
        <v>1766</v>
      </c>
      <c r="J1649">
        <v>855</v>
      </c>
      <c r="K1649">
        <v>2090.4899999999998</v>
      </c>
      <c r="L1649">
        <v>300699.27</v>
      </c>
      <c r="M1649">
        <v>638</v>
      </c>
      <c r="N1649">
        <v>28</v>
      </c>
      <c r="O1649" t="s">
        <v>23</v>
      </c>
    </row>
    <row r="1650" spans="1:15" x14ac:dyDescent="0.25">
      <c r="A1650" t="s">
        <v>65</v>
      </c>
      <c r="B1650" t="s">
        <v>66</v>
      </c>
      <c r="C1650" t="s">
        <v>192</v>
      </c>
      <c r="D1650" t="s">
        <v>68</v>
      </c>
      <c r="E1650" t="s">
        <v>37</v>
      </c>
      <c r="F1650" t="s">
        <v>20</v>
      </c>
      <c r="G1650">
        <v>14361</v>
      </c>
      <c r="H1650">
        <v>1285</v>
      </c>
      <c r="I1650">
        <v>685</v>
      </c>
      <c r="J1650">
        <v>182</v>
      </c>
      <c r="K1650">
        <v>664.65</v>
      </c>
      <c r="L1650">
        <v>44847.89</v>
      </c>
      <c r="M1650">
        <v>132</v>
      </c>
      <c r="N1650">
        <v>13</v>
      </c>
      <c r="O1650" t="s">
        <v>21</v>
      </c>
    </row>
    <row r="1651" spans="1:15" x14ac:dyDescent="0.25">
      <c r="A1651" t="s">
        <v>65</v>
      </c>
      <c r="B1651" t="s">
        <v>66</v>
      </c>
      <c r="C1651" t="s">
        <v>192</v>
      </c>
      <c r="D1651" t="s">
        <v>68</v>
      </c>
      <c r="E1651" t="s">
        <v>37</v>
      </c>
      <c r="F1651" t="s">
        <v>55</v>
      </c>
      <c r="G1651">
        <v>8190</v>
      </c>
      <c r="H1651">
        <v>1204</v>
      </c>
      <c r="I1651">
        <v>636</v>
      </c>
      <c r="J1651">
        <v>261</v>
      </c>
      <c r="K1651">
        <v>709.51</v>
      </c>
      <c r="L1651">
        <v>71875.539999999994</v>
      </c>
      <c r="M1651">
        <v>202</v>
      </c>
      <c r="N1651">
        <v>17</v>
      </c>
      <c r="O1651" t="s">
        <v>43</v>
      </c>
    </row>
    <row r="1652" spans="1:15" x14ac:dyDescent="0.25">
      <c r="A1652" t="s">
        <v>60</v>
      </c>
      <c r="B1652" t="s">
        <v>61</v>
      </c>
      <c r="C1652" t="s">
        <v>192</v>
      </c>
      <c r="D1652" t="s">
        <v>70</v>
      </c>
      <c r="E1652" t="s">
        <v>64</v>
      </c>
      <c r="F1652" t="s">
        <v>26</v>
      </c>
      <c r="G1652">
        <v>41505</v>
      </c>
      <c r="H1652">
        <v>1486</v>
      </c>
      <c r="I1652">
        <v>647</v>
      </c>
      <c r="J1652">
        <v>139</v>
      </c>
      <c r="K1652">
        <v>2271.67</v>
      </c>
      <c r="L1652">
        <v>32454.2</v>
      </c>
      <c r="M1652">
        <v>94</v>
      </c>
      <c r="N1652">
        <v>27</v>
      </c>
      <c r="O1652" t="s">
        <v>43</v>
      </c>
    </row>
    <row r="1653" spans="1:15" x14ac:dyDescent="0.25">
      <c r="A1653" t="s">
        <v>72</v>
      </c>
      <c r="B1653" t="s">
        <v>73</v>
      </c>
      <c r="C1653" t="s">
        <v>192</v>
      </c>
      <c r="D1653" t="s">
        <v>70</v>
      </c>
      <c r="E1653" t="s">
        <v>31</v>
      </c>
      <c r="F1653" t="s">
        <v>51</v>
      </c>
      <c r="G1653">
        <v>34862</v>
      </c>
      <c r="H1653">
        <v>1449</v>
      </c>
      <c r="I1653">
        <v>465</v>
      </c>
      <c r="J1653">
        <v>120</v>
      </c>
      <c r="K1653">
        <v>2944.17</v>
      </c>
      <c r="L1653">
        <v>30497.07</v>
      </c>
      <c r="M1653">
        <v>82</v>
      </c>
      <c r="N1653">
        <v>24</v>
      </c>
      <c r="O1653" t="s">
        <v>21</v>
      </c>
    </row>
    <row r="1654" spans="1:15" x14ac:dyDescent="0.25">
      <c r="A1654" t="s">
        <v>33</v>
      </c>
      <c r="B1654" t="s">
        <v>34</v>
      </c>
      <c r="C1654" t="s">
        <v>192</v>
      </c>
      <c r="D1654" t="s">
        <v>170</v>
      </c>
      <c r="E1654" t="s">
        <v>37</v>
      </c>
      <c r="F1654" t="s">
        <v>55</v>
      </c>
      <c r="G1654">
        <v>19336</v>
      </c>
      <c r="H1654">
        <v>1200</v>
      </c>
      <c r="I1654">
        <v>582</v>
      </c>
      <c r="J1654">
        <v>127</v>
      </c>
      <c r="K1654">
        <v>4359.04</v>
      </c>
      <c r="L1654">
        <v>28434.31</v>
      </c>
      <c r="M1654">
        <v>101</v>
      </c>
      <c r="N1654">
        <v>10</v>
      </c>
      <c r="O1654" t="s">
        <v>43</v>
      </c>
    </row>
    <row r="1655" spans="1:15" x14ac:dyDescent="0.25">
      <c r="A1655" t="s">
        <v>15</v>
      </c>
      <c r="B1655" t="s">
        <v>16</v>
      </c>
      <c r="C1655" t="s">
        <v>192</v>
      </c>
      <c r="D1655" t="s">
        <v>25</v>
      </c>
      <c r="E1655" t="s">
        <v>19</v>
      </c>
      <c r="F1655" t="s">
        <v>20</v>
      </c>
      <c r="G1655">
        <v>13006</v>
      </c>
      <c r="H1655">
        <v>326</v>
      </c>
      <c r="I1655">
        <v>82</v>
      </c>
      <c r="J1655">
        <v>37</v>
      </c>
      <c r="K1655">
        <v>2074.4499999999998</v>
      </c>
      <c r="L1655">
        <v>25077.41</v>
      </c>
      <c r="M1655">
        <v>19</v>
      </c>
      <c r="N1655">
        <v>14</v>
      </c>
      <c r="O1655" t="s">
        <v>23</v>
      </c>
    </row>
    <row r="1656" spans="1:15" x14ac:dyDescent="0.25">
      <c r="A1656" t="s">
        <v>15</v>
      </c>
      <c r="B1656" t="s">
        <v>16</v>
      </c>
      <c r="C1656" t="s">
        <v>192</v>
      </c>
      <c r="D1656" t="s">
        <v>25</v>
      </c>
      <c r="E1656" t="s">
        <v>19</v>
      </c>
      <c r="F1656" t="s">
        <v>26</v>
      </c>
      <c r="G1656">
        <v>9447</v>
      </c>
      <c r="H1656">
        <v>148</v>
      </c>
      <c r="I1656">
        <v>46</v>
      </c>
      <c r="J1656">
        <v>13</v>
      </c>
      <c r="K1656">
        <v>1072.01</v>
      </c>
      <c r="L1656">
        <v>6991.74</v>
      </c>
      <c r="M1656">
        <v>6</v>
      </c>
      <c r="N1656">
        <v>28</v>
      </c>
      <c r="O1656" t="s">
        <v>23</v>
      </c>
    </row>
    <row r="1657" spans="1:15" x14ac:dyDescent="0.25">
      <c r="A1657" t="s">
        <v>27</v>
      </c>
      <c r="B1657" t="s">
        <v>28</v>
      </c>
      <c r="C1657" t="s">
        <v>192</v>
      </c>
      <c r="D1657" t="s">
        <v>89</v>
      </c>
      <c r="E1657" t="s">
        <v>31</v>
      </c>
      <c r="F1657" t="s">
        <v>51</v>
      </c>
      <c r="G1657">
        <v>29798</v>
      </c>
      <c r="H1657">
        <v>1955</v>
      </c>
      <c r="I1657">
        <v>489</v>
      </c>
      <c r="J1657">
        <v>290</v>
      </c>
      <c r="K1657">
        <v>745.76</v>
      </c>
      <c r="L1657">
        <v>116635.05</v>
      </c>
      <c r="M1657">
        <v>199</v>
      </c>
      <c r="N1657">
        <v>10</v>
      </c>
      <c r="O1657" t="s">
        <v>43</v>
      </c>
    </row>
    <row r="1658" spans="1:15" x14ac:dyDescent="0.25">
      <c r="A1658" t="s">
        <v>129</v>
      </c>
      <c r="B1658" t="s">
        <v>130</v>
      </c>
      <c r="C1658" t="s">
        <v>192</v>
      </c>
      <c r="D1658" t="s">
        <v>82</v>
      </c>
      <c r="E1658" t="s">
        <v>31</v>
      </c>
      <c r="F1658" t="s">
        <v>26</v>
      </c>
      <c r="G1658">
        <v>89785</v>
      </c>
      <c r="H1658">
        <v>1195</v>
      </c>
      <c r="I1658">
        <v>655</v>
      </c>
      <c r="J1658">
        <v>69</v>
      </c>
      <c r="K1658">
        <v>2783.18</v>
      </c>
      <c r="L1658">
        <v>16599.22</v>
      </c>
      <c r="M1658">
        <v>42</v>
      </c>
      <c r="N1658">
        <v>16</v>
      </c>
      <c r="O1658" t="s">
        <v>23</v>
      </c>
    </row>
    <row r="1659" spans="1:15" x14ac:dyDescent="0.25">
      <c r="A1659" t="s">
        <v>65</v>
      </c>
      <c r="B1659" t="s">
        <v>66</v>
      </c>
      <c r="C1659" t="s">
        <v>313</v>
      </c>
      <c r="D1659" t="s">
        <v>68</v>
      </c>
      <c r="E1659" t="s">
        <v>37</v>
      </c>
      <c r="F1659" t="s">
        <v>55</v>
      </c>
      <c r="G1659">
        <v>15714</v>
      </c>
      <c r="H1659">
        <v>1503</v>
      </c>
      <c r="I1659">
        <v>494</v>
      </c>
      <c r="J1659">
        <v>262</v>
      </c>
      <c r="K1659">
        <v>1111.56</v>
      </c>
      <c r="L1659">
        <v>54742.06</v>
      </c>
      <c r="M1659">
        <v>187</v>
      </c>
      <c r="N1659">
        <v>10</v>
      </c>
      <c r="O1659" t="s">
        <v>43</v>
      </c>
    </row>
    <row r="1660" spans="1:15" x14ac:dyDescent="0.25">
      <c r="A1660" t="s">
        <v>60</v>
      </c>
      <c r="B1660" t="s">
        <v>61</v>
      </c>
      <c r="C1660" t="s">
        <v>313</v>
      </c>
      <c r="D1660" t="s">
        <v>70</v>
      </c>
      <c r="E1660" t="s">
        <v>64</v>
      </c>
      <c r="F1660" t="s">
        <v>51</v>
      </c>
      <c r="G1660">
        <v>54964</v>
      </c>
      <c r="H1660">
        <v>1717</v>
      </c>
      <c r="I1660">
        <v>811</v>
      </c>
      <c r="J1660">
        <v>143</v>
      </c>
      <c r="K1660">
        <v>4237.25</v>
      </c>
      <c r="L1660">
        <v>27040.82</v>
      </c>
      <c r="M1660">
        <v>89</v>
      </c>
      <c r="N1660">
        <v>17</v>
      </c>
      <c r="O1660" t="s">
        <v>21</v>
      </c>
    </row>
    <row r="1661" spans="1:15" x14ac:dyDescent="0.25">
      <c r="A1661" t="s">
        <v>33</v>
      </c>
      <c r="B1661" t="s">
        <v>34</v>
      </c>
      <c r="C1661" t="s">
        <v>313</v>
      </c>
      <c r="D1661" t="s">
        <v>170</v>
      </c>
      <c r="E1661" t="s">
        <v>37</v>
      </c>
      <c r="F1661" t="s">
        <v>26</v>
      </c>
      <c r="G1661">
        <v>33329</v>
      </c>
      <c r="H1661">
        <v>2071</v>
      </c>
      <c r="I1661">
        <v>911</v>
      </c>
      <c r="J1661">
        <v>206</v>
      </c>
      <c r="K1661">
        <v>5245.43</v>
      </c>
      <c r="L1661">
        <v>60833.16</v>
      </c>
      <c r="M1661">
        <v>140</v>
      </c>
      <c r="N1661">
        <v>28</v>
      </c>
      <c r="O1661" t="s">
        <v>21</v>
      </c>
    </row>
    <row r="1662" spans="1:15" x14ac:dyDescent="0.25">
      <c r="A1662" t="s">
        <v>113</v>
      </c>
      <c r="B1662" t="s">
        <v>114</v>
      </c>
      <c r="C1662" t="s">
        <v>313</v>
      </c>
      <c r="D1662" t="s">
        <v>170</v>
      </c>
      <c r="E1662" t="s">
        <v>19</v>
      </c>
      <c r="F1662" t="s">
        <v>20</v>
      </c>
      <c r="G1662">
        <v>24291</v>
      </c>
      <c r="H1662">
        <v>1221</v>
      </c>
      <c r="I1662">
        <v>347</v>
      </c>
      <c r="J1662">
        <v>109</v>
      </c>
      <c r="K1662">
        <v>4630.83</v>
      </c>
      <c r="L1662">
        <v>34688.769999999997</v>
      </c>
      <c r="M1662">
        <v>70</v>
      </c>
      <c r="N1662">
        <v>8</v>
      </c>
      <c r="O1662" t="s">
        <v>23</v>
      </c>
    </row>
    <row r="1663" spans="1:15" x14ac:dyDescent="0.25">
      <c r="A1663" t="s">
        <v>38</v>
      </c>
      <c r="B1663" t="s">
        <v>39</v>
      </c>
      <c r="C1663" t="s">
        <v>313</v>
      </c>
      <c r="D1663" t="s">
        <v>106</v>
      </c>
      <c r="E1663" t="s">
        <v>42</v>
      </c>
      <c r="F1663" t="s">
        <v>32</v>
      </c>
      <c r="G1663">
        <v>18308</v>
      </c>
      <c r="H1663">
        <v>788</v>
      </c>
      <c r="I1663">
        <v>244</v>
      </c>
      <c r="J1663">
        <v>72</v>
      </c>
      <c r="K1663">
        <v>1507.72</v>
      </c>
      <c r="L1663">
        <v>12454.37</v>
      </c>
      <c r="M1663">
        <v>48</v>
      </c>
      <c r="N1663">
        <v>10</v>
      </c>
      <c r="O1663" t="s">
        <v>43</v>
      </c>
    </row>
    <row r="1664" spans="1:15" x14ac:dyDescent="0.25">
      <c r="A1664" t="s">
        <v>38</v>
      </c>
      <c r="B1664" t="s">
        <v>39</v>
      </c>
      <c r="C1664" t="s">
        <v>313</v>
      </c>
      <c r="D1664" t="s">
        <v>106</v>
      </c>
      <c r="E1664" t="s">
        <v>42</v>
      </c>
      <c r="F1664" t="s">
        <v>32</v>
      </c>
      <c r="G1664">
        <v>32735</v>
      </c>
      <c r="H1664">
        <v>1662</v>
      </c>
      <c r="I1664">
        <v>423</v>
      </c>
      <c r="J1664">
        <v>85</v>
      </c>
      <c r="K1664">
        <v>5223.96</v>
      </c>
      <c r="L1664">
        <v>15287.72</v>
      </c>
      <c r="M1664">
        <v>55</v>
      </c>
      <c r="N1664">
        <v>25</v>
      </c>
      <c r="O1664" t="s">
        <v>43</v>
      </c>
    </row>
    <row r="1665" spans="1:15" x14ac:dyDescent="0.25">
      <c r="A1665" t="s">
        <v>38</v>
      </c>
      <c r="B1665" t="s">
        <v>39</v>
      </c>
      <c r="C1665" t="s">
        <v>313</v>
      </c>
      <c r="D1665" t="s">
        <v>106</v>
      </c>
      <c r="E1665" t="s">
        <v>42</v>
      </c>
      <c r="F1665" t="s">
        <v>51</v>
      </c>
      <c r="G1665">
        <v>19252</v>
      </c>
      <c r="H1665">
        <v>747</v>
      </c>
      <c r="I1665">
        <v>342</v>
      </c>
      <c r="J1665">
        <v>58</v>
      </c>
      <c r="K1665">
        <v>2098.19</v>
      </c>
      <c r="L1665">
        <v>12372.8</v>
      </c>
      <c r="M1665">
        <v>31</v>
      </c>
      <c r="N1665">
        <v>23</v>
      </c>
      <c r="O1665" t="s">
        <v>43</v>
      </c>
    </row>
    <row r="1666" spans="1:15" x14ac:dyDescent="0.25">
      <c r="A1666" t="s">
        <v>47</v>
      </c>
      <c r="B1666" t="s">
        <v>48</v>
      </c>
      <c r="C1666" t="s">
        <v>313</v>
      </c>
      <c r="D1666" t="s">
        <v>106</v>
      </c>
      <c r="E1666" t="s">
        <v>37</v>
      </c>
      <c r="F1666" t="s">
        <v>20</v>
      </c>
      <c r="G1666">
        <v>43186</v>
      </c>
      <c r="H1666">
        <v>1531</v>
      </c>
      <c r="I1666">
        <v>693</v>
      </c>
      <c r="J1666">
        <v>149</v>
      </c>
      <c r="K1666">
        <v>5262.95</v>
      </c>
      <c r="L1666">
        <v>31126.51</v>
      </c>
      <c r="M1666">
        <v>75</v>
      </c>
      <c r="N1666">
        <v>29</v>
      </c>
      <c r="O1666" t="s">
        <v>23</v>
      </c>
    </row>
    <row r="1667" spans="1:15" x14ac:dyDescent="0.25">
      <c r="A1667" t="s">
        <v>15</v>
      </c>
      <c r="B1667" t="s">
        <v>16</v>
      </c>
      <c r="C1667" t="s">
        <v>313</v>
      </c>
      <c r="D1667" t="s">
        <v>25</v>
      </c>
      <c r="E1667" t="s">
        <v>19</v>
      </c>
      <c r="F1667" t="s">
        <v>55</v>
      </c>
      <c r="G1667">
        <v>9927</v>
      </c>
      <c r="H1667">
        <v>295</v>
      </c>
      <c r="I1667">
        <v>97</v>
      </c>
      <c r="J1667">
        <v>31</v>
      </c>
      <c r="K1667">
        <v>2337.1</v>
      </c>
      <c r="L1667">
        <v>17485.509999999998</v>
      </c>
      <c r="M1667">
        <v>16</v>
      </c>
      <c r="N1667">
        <v>21</v>
      </c>
      <c r="O1667" t="s">
        <v>23</v>
      </c>
    </row>
    <row r="1668" spans="1:15" x14ac:dyDescent="0.25">
      <c r="A1668" t="s">
        <v>44</v>
      </c>
      <c r="B1668" t="s">
        <v>45</v>
      </c>
      <c r="C1668" t="s">
        <v>313</v>
      </c>
      <c r="D1668" t="s">
        <v>25</v>
      </c>
      <c r="E1668" t="s">
        <v>19</v>
      </c>
      <c r="F1668" t="s">
        <v>20</v>
      </c>
      <c r="G1668">
        <v>23091</v>
      </c>
      <c r="H1668">
        <v>683</v>
      </c>
      <c r="I1668">
        <v>245</v>
      </c>
      <c r="J1668">
        <v>76</v>
      </c>
      <c r="K1668">
        <v>5131.1899999999996</v>
      </c>
      <c r="L1668">
        <v>54619.44</v>
      </c>
      <c r="M1668">
        <v>42</v>
      </c>
      <c r="N1668">
        <v>27</v>
      </c>
      <c r="O1668" t="s">
        <v>43</v>
      </c>
    </row>
    <row r="1669" spans="1:15" x14ac:dyDescent="0.25">
      <c r="A1669" t="s">
        <v>178</v>
      </c>
      <c r="B1669" t="s">
        <v>179</v>
      </c>
      <c r="C1669" t="s">
        <v>578</v>
      </c>
      <c r="D1669" t="s">
        <v>95</v>
      </c>
      <c r="E1669" t="s">
        <v>64</v>
      </c>
      <c r="F1669" t="s">
        <v>20</v>
      </c>
      <c r="G1669">
        <v>74712</v>
      </c>
      <c r="H1669">
        <v>595</v>
      </c>
      <c r="I1669">
        <v>210</v>
      </c>
      <c r="J1669">
        <v>12</v>
      </c>
      <c r="K1669">
        <v>2028.12</v>
      </c>
      <c r="L1669">
        <v>1879.89</v>
      </c>
      <c r="M1669">
        <v>5</v>
      </c>
      <c r="N1669">
        <v>23</v>
      </c>
      <c r="O1669" t="s">
        <v>23</v>
      </c>
    </row>
    <row r="1670" spans="1:15" x14ac:dyDescent="0.25">
      <c r="A1670" t="s">
        <v>60</v>
      </c>
      <c r="B1670" t="s">
        <v>61</v>
      </c>
      <c r="C1670" t="s">
        <v>578</v>
      </c>
      <c r="D1670" t="s">
        <v>70</v>
      </c>
      <c r="E1670" t="s">
        <v>64</v>
      </c>
      <c r="F1670" t="s">
        <v>26</v>
      </c>
      <c r="G1670">
        <v>22944</v>
      </c>
      <c r="H1670">
        <v>1144</v>
      </c>
      <c r="I1670">
        <v>440</v>
      </c>
      <c r="J1670">
        <v>74</v>
      </c>
      <c r="K1670">
        <v>1864.84</v>
      </c>
      <c r="L1670">
        <v>18992.39</v>
      </c>
      <c r="M1670">
        <v>45</v>
      </c>
      <c r="N1670">
        <v>24</v>
      </c>
      <c r="O1670" t="s">
        <v>43</v>
      </c>
    </row>
    <row r="1671" spans="1:15" x14ac:dyDescent="0.25">
      <c r="A1671" t="s">
        <v>72</v>
      </c>
      <c r="B1671" t="s">
        <v>73</v>
      </c>
      <c r="C1671" t="s">
        <v>578</v>
      </c>
      <c r="D1671" t="s">
        <v>70</v>
      </c>
      <c r="E1671" t="s">
        <v>31</v>
      </c>
      <c r="F1671" t="s">
        <v>55</v>
      </c>
      <c r="G1671">
        <v>64265</v>
      </c>
      <c r="H1671">
        <v>2608</v>
      </c>
      <c r="I1671">
        <v>1174</v>
      </c>
      <c r="J1671">
        <v>239</v>
      </c>
      <c r="K1671">
        <v>6327.13</v>
      </c>
      <c r="L1671">
        <v>55050.34</v>
      </c>
      <c r="M1671">
        <v>169</v>
      </c>
      <c r="N1671">
        <v>30</v>
      </c>
      <c r="O1671" t="s">
        <v>21</v>
      </c>
    </row>
    <row r="1672" spans="1:15" x14ac:dyDescent="0.25">
      <c r="A1672" t="s">
        <v>72</v>
      </c>
      <c r="B1672" t="s">
        <v>73</v>
      </c>
      <c r="C1672" t="s">
        <v>578</v>
      </c>
      <c r="D1672" t="s">
        <v>70</v>
      </c>
      <c r="E1672" t="s">
        <v>31</v>
      </c>
      <c r="F1672" t="s">
        <v>51</v>
      </c>
      <c r="G1672">
        <v>46823</v>
      </c>
      <c r="H1672">
        <v>1840</v>
      </c>
      <c r="I1672">
        <v>835</v>
      </c>
      <c r="J1672">
        <v>126</v>
      </c>
      <c r="K1672">
        <v>4239.6899999999996</v>
      </c>
      <c r="L1672">
        <v>27757.47</v>
      </c>
      <c r="M1672">
        <v>84</v>
      </c>
      <c r="N1672">
        <v>27</v>
      </c>
      <c r="O1672" t="s">
        <v>43</v>
      </c>
    </row>
    <row r="1673" spans="1:15" x14ac:dyDescent="0.25">
      <c r="A1673" t="s">
        <v>33</v>
      </c>
      <c r="B1673" t="s">
        <v>34</v>
      </c>
      <c r="C1673" t="s">
        <v>578</v>
      </c>
      <c r="D1673" t="s">
        <v>170</v>
      </c>
      <c r="E1673" t="s">
        <v>37</v>
      </c>
      <c r="F1673" t="s">
        <v>55</v>
      </c>
      <c r="G1673">
        <v>39225</v>
      </c>
      <c r="H1673">
        <v>1786</v>
      </c>
      <c r="I1673">
        <v>476</v>
      </c>
      <c r="J1673">
        <v>169</v>
      </c>
      <c r="K1673">
        <v>7055.6</v>
      </c>
      <c r="L1673">
        <v>37927.9</v>
      </c>
      <c r="M1673">
        <v>127</v>
      </c>
      <c r="N1673">
        <v>10</v>
      </c>
      <c r="O1673" t="s">
        <v>23</v>
      </c>
    </row>
    <row r="1674" spans="1:15" x14ac:dyDescent="0.25">
      <c r="A1674" t="s">
        <v>113</v>
      </c>
      <c r="B1674" t="s">
        <v>114</v>
      </c>
      <c r="C1674" t="s">
        <v>578</v>
      </c>
      <c r="D1674" t="s">
        <v>170</v>
      </c>
      <c r="E1674" t="s">
        <v>19</v>
      </c>
      <c r="F1674" t="s">
        <v>51</v>
      </c>
      <c r="G1674">
        <v>38547</v>
      </c>
      <c r="H1674">
        <v>1650</v>
      </c>
      <c r="I1674">
        <v>666</v>
      </c>
      <c r="J1674">
        <v>139</v>
      </c>
      <c r="K1674">
        <v>6352.06</v>
      </c>
      <c r="L1674">
        <v>41458.01</v>
      </c>
      <c r="M1674">
        <v>111</v>
      </c>
      <c r="N1674">
        <v>12</v>
      </c>
      <c r="O1674" t="s">
        <v>43</v>
      </c>
    </row>
    <row r="1675" spans="1:15" x14ac:dyDescent="0.25">
      <c r="A1675" t="s">
        <v>15</v>
      </c>
      <c r="B1675" t="s">
        <v>16</v>
      </c>
      <c r="C1675" t="s">
        <v>578</v>
      </c>
      <c r="D1675" t="s">
        <v>25</v>
      </c>
      <c r="E1675" t="s">
        <v>19</v>
      </c>
      <c r="F1675" t="s">
        <v>20</v>
      </c>
      <c r="G1675">
        <v>17070</v>
      </c>
      <c r="H1675">
        <v>331</v>
      </c>
      <c r="I1675">
        <v>110</v>
      </c>
      <c r="J1675">
        <v>23</v>
      </c>
      <c r="K1675">
        <v>2449.0700000000002</v>
      </c>
      <c r="L1675">
        <v>13767.35</v>
      </c>
      <c r="M1675">
        <v>11</v>
      </c>
      <c r="N1675">
        <v>8</v>
      </c>
      <c r="O1675" t="s">
        <v>21</v>
      </c>
    </row>
    <row r="1676" spans="1:15" x14ac:dyDescent="0.25">
      <c r="A1676" t="s">
        <v>27</v>
      </c>
      <c r="B1676" t="s">
        <v>28</v>
      </c>
      <c r="C1676" t="s">
        <v>578</v>
      </c>
      <c r="D1676" t="s">
        <v>89</v>
      </c>
      <c r="E1676" t="s">
        <v>31</v>
      </c>
      <c r="F1676" t="s">
        <v>26</v>
      </c>
      <c r="G1676">
        <v>44025</v>
      </c>
      <c r="H1676">
        <v>1960</v>
      </c>
      <c r="I1676">
        <v>1047</v>
      </c>
      <c r="J1676">
        <v>294</v>
      </c>
      <c r="K1676">
        <v>475.07</v>
      </c>
      <c r="L1676">
        <v>98445.15</v>
      </c>
      <c r="M1676">
        <v>193</v>
      </c>
      <c r="N1676">
        <v>8</v>
      </c>
      <c r="O1676" t="s">
        <v>21</v>
      </c>
    </row>
    <row r="1677" spans="1:15" x14ac:dyDescent="0.25">
      <c r="A1677" t="s">
        <v>52</v>
      </c>
      <c r="B1677" t="s">
        <v>53</v>
      </c>
      <c r="C1677" t="s">
        <v>578</v>
      </c>
      <c r="D1677" t="s">
        <v>89</v>
      </c>
      <c r="E1677" t="s">
        <v>37</v>
      </c>
      <c r="F1677" t="s">
        <v>20</v>
      </c>
      <c r="G1677">
        <v>63334</v>
      </c>
      <c r="H1677">
        <v>3797</v>
      </c>
      <c r="I1677">
        <v>1507</v>
      </c>
      <c r="J1677">
        <v>521</v>
      </c>
      <c r="K1677">
        <v>1385.69</v>
      </c>
      <c r="L1677">
        <v>158677.32</v>
      </c>
      <c r="M1677">
        <v>386</v>
      </c>
      <c r="N1677">
        <v>16</v>
      </c>
      <c r="O1677" t="s">
        <v>23</v>
      </c>
    </row>
    <row r="1678" spans="1:15" x14ac:dyDescent="0.25">
      <c r="A1678" t="s">
        <v>76</v>
      </c>
      <c r="B1678" t="s">
        <v>77</v>
      </c>
      <c r="C1678" t="s">
        <v>578</v>
      </c>
      <c r="D1678" t="s">
        <v>82</v>
      </c>
      <c r="E1678" t="s">
        <v>42</v>
      </c>
      <c r="F1678" t="s">
        <v>55</v>
      </c>
      <c r="G1678">
        <v>58901</v>
      </c>
      <c r="H1678">
        <v>1160</v>
      </c>
      <c r="I1678">
        <v>308</v>
      </c>
      <c r="J1678">
        <v>70</v>
      </c>
      <c r="K1678">
        <v>2256.04</v>
      </c>
      <c r="L1678">
        <v>13350.43</v>
      </c>
      <c r="M1678">
        <v>39</v>
      </c>
      <c r="N1678">
        <v>14</v>
      </c>
      <c r="O1678" t="s">
        <v>21</v>
      </c>
    </row>
    <row r="1679" spans="1:15" x14ac:dyDescent="0.25">
      <c r="A1679" t="s">
        <v>178</v>
      </c>
      <c r="B1679" t="s">
        <v>179</v>
      </c>
      <c r="C1679" t="s">
        <v>499</v>
      </c>
      <c r="D1679" t="s">
        <v>95</v>
      </c>
      <c r="E1679" t="s">
        <v>64</v>
      </c>
      <c r="F1679" t="s">
        <v>20</v>
      </c>
      <c r="G1679">
        <v>63707</v>
      </c>
      <c r="H1679">
        <v>433</v>
      </c>
      <c r="I1679">
        <v>178</v>
      </c>
      <c r="J1679">
        <v>16</v>
      </c>
      <c r="K1679">
        <v>1596.93</v>
      </c>
      <c r="L1679">
        <v>2250.48</v>
      </c>
      <c r="M1679">
        <v>7</v>
      </c>
      <c r="N1679">
        <v>27</v>
      </c>
      <c r="O1679" t="s">
        <v>21</v>
      </c>
    </row>
    <row r="1680" spans="1:15" x14ac:dyDescent="0.25">
      <c r="A1680" t="s">
        <v>65</v>
      </c>
      <c r="B1680" t="s">
        <v>66</v>
      </c>
      <c r="C1680" t="s">
        <v>499</v>
      </c>
      <c r="D1680" t="s">
        <v>68</v>
      </c>
      <c r="E1680" t="s">
        <v>37</v>
      </c>
      <c r="F1680" t="s">
        <v>55</v>
      </c>
      <c r="G1680">
        <v>20242</v>
      </c>
      <c r="H1680">
        <v>1653</v>
      </c>
      <c r="I1680">
        <v>785</v>
      </c>
      <c r="J1680">
        <v>322</v>
      </c>
      <c r="K1680">
        <v>898.59</v>
      </c>
      <c r="L1680">
        <v>76894.460000000006</v>
      </c>
      <c r="M1680">
        <v>275</v>
      </c>
      <c r="N1680">
        <v>16</v>
      </c>
      <c r="O1680" t="s">
        <v>21</v>
      </c>
    </row>
    <row r="1681" spans="1:15" x14ac:dyDescent="0.25">
      <c r="A1681" t="s">
        <v>60</v>
      </c>
      <c r="B1681" t="s">
        <v>61</v>
      </c>
      <c r="C1681" t="s">
        <v>499</v>
      </c>
      <c r="D1681" t="s">
        <v>70</v>
      </c>
      <c r="E1681" t="s">
        <v>64</v>
      </c>
      <c r="F1681" t="s">
        <v>55</v>
      </c>
      <c r="G1681">
        <v>52227</v>
      </c>
      <c r="H1681">
        <v>1365</v>
      </c>
      <c r="I1681">
        <v>364</v>
      </c>
      <c r="J1681">
        <v>141</v>
      </c>
      <c r="K1681">
        <v>3908</v>
      </c>
      <c r="L1681">
        <v>28903.91</v>
      </c>
      <c r="M1681">
        <v>79</v>
      </c>
      <c r="N1681">
        <v>24</v>
      </c>
      <c r="O1681" t="s">
        <v>23</v>
      </c>
    </row>
    <row r="1682" spans="1:15" x14ac:dyDescent="0.25">
      <c r="A1682" t="s">
        <v>72</v>
      </c>
      <c r="B1682" t="s">
        <v>73</v>
      </c>
      <c r="C1682" t="s">
        <v>499</v>
      </c>
      <c r="D1682" t="s">
        <v>70</v>
      </c>
      <c r="E1682" t="s">
        <v>31</v>
      </c>
      <c r="F1682" t="s">
        <v>26</v>
      </c>
      <c r="G1682">
        <v>44447</v>
      </c>
      <c r="H1682">
        <v>1554</v>
      </c>
      <c r="I1682">
        <v>642</v>
      </c>
      <c r="J1682">
        <v>100</v>
      </c>
      <c r="K1682">
        <v>4347.87</v>
      </c>
      <c r="L1682">
        <v>19618.740000000002</v>
      </c>
      <c r="M1682">
        <v>65</v>
      </c>
      <c r="N1682">
        <v>10</v>
      </c>
      <c r="O1682" t="s">
        <v>23</v>
      </c>
    </row>
    <row r="1683" spans="1:15" x14ac:dyDescent="0.25">
      <c r="A1683" t="s">
        <v>72</v>
      </c>
      <c r="B1683" t="s">
        <v>73</v>
      </c>
      <c r="C1683" t="s">
        <v>499</v>
      </c>
      <c r="D1683" t="s">
        <v>70</v>
      </c>
      <c r="E1683" t="s">
        <v>31</v>
      </c>
      <c r="F1683" t="s">
        <v>32</v>
      </c>
      <c r="G1683">
        <v>55873</v>
      </c>
      <c r="H1683">
        <v>1718</v>
      </c>
      <c r="I1683">
        <v>493</v>
      </c>
      <c r="J1683">
        <v>123</v>
      </c>
      <c r="K1683">
        <v>4515.93</v>
      </c>
      <c r="L1683">
        <v>23700.57</v>
      </c>
      <c r="M1683">
        <v>85</v>
      </c>
      <c r="N1683">
        <v>26</v>
      </c>
      <c r="O1683" t="s">
        <v>43</v>
      </c>
    </row>
    <row r="1684" spans="1:15" x14ac:dyDescent="0.25">
      <c r="A1684" t="s">
        <v>47</v>
      </c>
      <c r="B1684" t="s">
        <v>48</v>
      </c>
      <c r="C1684" t="s">
        <v>499</v>
      </c>
      <c r="D1684" t="s">
        <v>106</v>
      </c>
      <c r="E1684" t="s">
        <v>37</v>
      </c>
      <c r="F1684" t="s">
        <v>26</v>
      </c>
      <c r="G1684">
        <v>48018</v>
      </c>
      <c r="H1684">
        <v>1457</v>
      </c>
      <c r="I1684">
        <v>580</v>
      </c>
      <c r="J1684">
        <v>137</v>
      </c>
      <c r="K1684">
        <v>5091.78</v>
      </c>
      <c r="L1684">
        <v>24446.07</v>
      </c>
      <c r="M1684">
        <v>79</v>
      </c>
      <c r="N1684">
        <v>25</v>
      </c>
      <c r="O1684" t="s">
        <v>21</v>
      </c>
    </row>
    <row r="1685" spans="1:15" x14ac:dyDescent="0.25">
      <c r="A1685" t="s">
        <v>44</v>
      </c>
      <c r="B1685" t="s">
        <v>45</v>
      </c>
      <c r="C1685" t="s">
        <v>499</v>
      </c>
      <c r="D1685" t="s">
        <v>25</v>
      </c>
      <c r="E1685" t="s">
        <v>19</v>
      </c>
      <c r="F1685" t="s">
        <v>26</v>
      </c>
      <c r="G1685">
        <v>19298</v>
      </c>
      <c r="H1685">
        <v>523</v>
      </c>
      <c r="I1685">
        <v>208</v>
      </c>
      <c r="J1685">
        <v>42</v>
      </c>
      <c r="K1685">
        <v>4245.6099999999997</v>
      </c>
      <c r="L1685">
        <v>30404.57</v>
      </c>
      <c r="M1685">
        <v>23</v>
      </c>
      <c r="N1685">
        <v>10</v>
      </c>
      <c r="O1685" t="s">
        <v>23</v>
      </c>
    </row>
    <row r="1686" spans="1:15" x14ac:dyDescent="0.25">
      <c r="A1686" t="s">
        <v>27</v>
      </c>
      <c r="B1686" t="s">
        <v>28</v>
      </c>
      <c r="C1686" t="s">
        <v>499</v>
      </c>
      <c r="D1686" t="s">
        <v>89</v>
      </c>
      <c r="E1686" t="s">
        <v>31</v>
      </c>
      <c r="F1686" t="s">
        <v>32</v>
      </c>
      <c r="G1686">
        <v>46238</v>
      </c>
      <c r="H1686">
        <v>2535</v>
      </c>
      <c r="I1686">
        <v>1054</v>
      </c>
      <c r="J1686">
        <v>272</v>
      </c>
      <c r="K1686">
        <v>974.83</v>
      </c>
      <c r="L1686">
        <v>99798.05</v>
      </c>
      <c r="M1686">
        <v>184</v>
      </c>
      <c r="N1686">
        <v>9</v>
      </c>
      <c r="O1686" t="s">
        <v>23</v>
      </c>
    </row>
    <row r="1687" spans="1:15" x14ac:dyDescent="0.25">
      <c r="A1687" t="s">
        <v>52</v>
      </c>
      <c r="B1687" t="s">
        <v>53</v>
      </c>
      <c r="C1687" t="s">
        <v>499</v>
      </c>
      <c r="D1687" t="s">
        <v>89</v>
      </c>
      <c r="E1687" t="s">
        <v>37</v>
      </c>
      <c r="F1687" t="s">
        <v>20</v>
      </c>
      <c r="G1687">
        <v>26117</v>
      </c>
      <c r="H1687">
        <v>1091</v>
      </c>
      <c r="I1687">
        <v>549</v>
      </c>
      <c r="J1687">
        <v>152</v>
      </c>
      <c r="K1687">
        <v>222.66</v>
      </c>
      <c r="L1687">
        <v>40668.83</v>
      </c>
      <c r="M1687">
        <v>127</v>
      </c>
      <c r="N1687">
        <v>7</v>
      </c>
      <c r="O1687" t="s">
        <v>43</v>
      </c>
    </row>
    <row r="1688" spans="1:15" x14ac:dyDescent="0.25">
      <c r="A1688" t="s">
        <v>52</v>
      </c>
      <c r="B1688" t="s">
        <v>53</v>
      </c>
      <c r="C1688" t="s">
        <v>499</v>
      </c>
      <c r="D1688" t="s">
        <v>89</v>
      </c>
      <c r="E1688" t="s">
        <v>37</v>
      </c>
      <c r="F1688" t="s">
        <v>51</v>
      </c>
      <c r="G1688">
        <v>63525</v>
      </c>
      <c r="H1688">
        <v>5078</v>
      </c>
      <c r="I1688">
        <v>1658</v>
      </c>
      <c r="J1688">
        <v>785</v>
      </c>
      <c r="K1688">
        <v>1952.52</v>
      </c>
      <c r="L1688">
        <v>219013.28</v>
      </c>
      <c r="M1688">
        <v>580</v>
      </c>
      <c r="N1688">
        <v>10</v>
      </c>
      <c r="O1688" t="s">
        <v>23</v>
      </c>
    </row>
    <row r="1689" spans="1:15" x14ac:dyDescent="0.25">
      <c r="A1689" t="s">
        <v>129</v>
      </c>
      <c r="B1689" t="s">
        <v>130</v>
      </c>
      <c r="C1689" t="s">
        <v>499</v>
      </c>
      <c r="D1689" t="s">
        <v>82</v>
      </c>
      <c r="E1689" t="s">
        <v>31</v>
      </c>
      <c r="F1689" t="s">
        <v>51</v>
      </c>
      <c r="G1689">
        <v>42878</v>
      </c>
      <c r="H1689">
        <v>997</v>
      </c>
      <c r="I1689">
        <v>395</v>
      </c>
      <c r="J1689">
        <v>41</v>
      </c>
      <c r="K1689">
        <v>1425.95</v>
      </c>
      <c r="L1689">
        <v>9009.99</v>
      </c>
      <c r="M1689">
        <v>20</v>
      </c>
      <c r="N1689">
        <v>13</v>
      </c>
      <c r="O1689" t="s">
        <v>43</v>
      </c>
    </row>
    <row r="1690" spans="1:15" x14ac:dyDescent="0.25">
      <c r="A1690" t="s">
        <v>76</v>
      </c>
      <c r="B1690" t="s">
        <v>77</v>
      </c>
      <c r="C1690" t="s">
        <v>499</v>
      </c>
      <c r="D1690" t="s">
        <v>82</v>
      </c>
      <c r="E1690" t="s">
        <v>42</v>
      </c>
      <c r="F1690" t="s">
        <v>51</v>
      </c>
      <c r="G1690">
        <v>36954</v>
      </c>
      <c r="H1690">
        <v>445</v>
      </c>
      <c r="I1690">
        <v>176</v>
      </c>
      <c r="J1690">
        <v>21</v>
      </c>
      <c r="K1690">
        <v>597.84</v>
      </c>
      <c r="L1690">
        <v>4100.8100000000004</v>
      </c>
      <c r="M1690">
        <v>12</v>
      </c>
      <c r="N1690">
        <v>9</v>
      </c>
      <c r="O1690" t="s">
        <v>43</v>
      </c>
    </row>
    <row r="1691" spans="1:15" x14ac:dyDescent="0.25">
      <c r="A1691" t="s">
        <v>76</v>
      </c>
      <c r="B1691" t="s">
        <v>77</v>
      </c>
      <c r="C1691" t="s">
        <v>499</v>
      </c>
      <c r="D1691" t="s">
        <v>82</v>
      </c>
      <c r="E1691" t="s">
        <v>42</v>
      </c>
      <c r="F1691" t="s">
        <v>32</v>
      </c>
      <c r="G1691">
        <v>34335</v>
      </c>
      <c r="H1691">
        <v>426</v>
      </c>
      <c r="I1691">
        <v>208</v>
      </c>
      <c r="J1691">
        <v>27</v>
      </c>
      <c r="K1691">
        <v>633.47</v>
      </c>
      <c r="L1691">
        <v>4574.68</v>
      </c>
      <c r="M1691">
        <v>13</v>
      </c>
      <c r="N1691">
        <v>23</v>
      </c>
      <c r="O1691" t="s">
        <v>23</v>
      </c>
    </row>
    <row r="1692" spans="1:15" x14ac:dyDescent="0.25">
      <c r="A1692" t="s">
        <v>92</v>
      </c>
      <c r="B1692" t="s">
        <v>93</v>
      </c>
      <c r="C1692" t="s">
        <v>144</v>
      </c>
      <c r="D1692" t="s">
        <v>95</v>
      </c>
      <c r="E1692" t="s">
        <v>31</v>
      </c>
      <c r="F1692" t="s">
        <v>20</v>
      </c>
      <c r="G1692">
        <v>42970</v>
      </c>
      <c r="H1692">
        <v>708</v>
      </c>
      <c r="I1692">
        <v>265</v>
      </c>
      <c r="J1692">
        <v>26</v>
      </c>
      <c r="K1692">
        <v>2465.59</v>
      </c>
      <c r="L1692">
        <v>4464.37</v>
      </c>
      <c r="M1692">
        <v>9</v>
      </c>
      <c r="N1692">
        <v>29</v>
      </c>
      <c r="O1692" t="s">
        <v>23</v>
      </c>
    </row>
    <row r="1693" spans="1:15" x14ac:dyDescent="0.25">
      <c r="A1693" t="s">
        <v>98</v>
      </c>
      <c r="B1693" t="s">
        <v>99</v>
      </c>
      <c r="C1693" t="s">
        <v>144</v>
      </c>
      <c r="D1693" t="s">
        <v>68</v>
      </c>
      <c r="E1693" t="s">
        <v>42</v>
      </c>
      <c r="F1693" t="s">
        <v>20</v>
      </c>
      <c r="G1693">
        <v>23619</v>
      </c>
      <c r="H1693">
        <v>3207</v>
      </c>
      <c r="I1693">
        <v>964</v>
      </c>
      <c r="J1693">
        <v>498</v>
      </c>
      <c r="K1693">
        <v>1094.26</v>
      </c>
      <c r="L1693">
        <v>176963.32</v>
      </c>
      <c r="M1693">
        <v>350</v>
      </c>
      <c r="N1693">
        <v>22</v>
      </c>
      <c r="O1693" t="s">
        <v>21</v>
      </c>
    </row>
    <row r="1694" spans="1:15" x14ac:dyDescent="0.25">
      <c r="A1694" t="s">
        <v>60</v>
      </c>
      <c r="B1694" t="s">
        <v>61</v>
      </c>
      <c r="C1694" t="s">
        <v>144</v>
      </c>
      <c r="D1694" t="s">
        <v>70</v>
      </c>
      <c r="E1694" t="s">
        <v>64</v>
      </c>
      <c r="F1694" t="s">
        <v>51</v>
      </c>
      <c r="G1694">
        <v>40320</v>
      </c>
      <c r="H1694">
        <v>1647</v>
      </c>
      <c r="I1694">
        <v>848</v>
      </c>
      <c r="J1694">
        <v>121</v>
      </c>
      <c r="K1694">
        <v>5141.18</v>
      </c>
      <c r="L1694">
        <v>24463.71</v>
      </c>
      <c r="M1694">
        <v>69</v>
      </c>
      <c r="N1694">
        <v>7</v>
      </c>
      <c r="O1694" t="s">
        <v>23</v>
      </c>
    </row>
    <row r="1695" spans="1:15" x14ac:dyDescent="0.25">
      <c r="A1695" t="s">
        <v>33</v>
      </c>
      <c r="B1695" t="s">
        <v>34</v>
      </c>
      <c r="C1695" t="s">
        <v>144</v>
      </c>
      <c r="D1695" t="s">
        <v>170</v>
      </c>
      <c r="E1695" t="s">
        <v>37</v>
      </c>
      <c r="F1695" t="s">
        <v>20</v>
      </c>
      <c r="G1695">
        <v>33969</v>
      </c>
      <c r="H1695">
        <v>1839</v>
      </c>
      <c r="I1695">
        <v>595</v>
      </c>
      <c r="J1695">
        <v>148</v>
      </c>
      <c r="K1695">
        <v>6654.34</v>
      </c>
      <c r="L1695">
        <v>39295.339999999997</v>
      </c>
      <c r="M1695">
        <v>106</v>
      </c>
      <c r="N1695">
        <v>29</v>
      </c>
      <c r="O1695" t="s">
        <v>23</v>
      </c>
    </row>
    <row r="1696" spans="1:15" x14ac:dyDescent="0.25">
      <c r="A1696" t="s">
        <v>33</v>
      </c>
      <c r="B1696" t="s">
        <v>34</v>
      </c>
      <c r="C1696" t="s">
        <v>144</v>
      </c>
      <c r="D1696" t="s">
        <v>170</v>
      </c>
      <c r="E1696" t="s">
        <v>37</v>
      </c>
      <c r="F1696" t="s">
        <v>55</v>
      </c>
      <c r="G1696">
        <v>17606</v>
      </c>
      <c r="H1696">
        <v>1055</v>
      </c>
      <c r="I1696">
        <v>428</v>
      </c>
      <c r="J1696">
        <v>106</v>
      </c>
      <c r="K1696">
        <v>4178.12</v>
      </c>
      <c r="L1696">
        <v>28047.46</v>
      </c>
      <c r="M1696">
        <v>84</v>
      </c>
      <c r="N1696">
        <v>9</v>
      </c>
      <c r="O1696" t="s">
        <v>43</v>
      </c>
    </row>
    <row r="1697" spans="1:15" x14ac:dyDescent="0.25">
      <c r="A1697" t="s">
        <v>113</v>
      </c>
      <c r="B1697" t="s">
        <v>114</v>
      </c>
      <c r="C1697" t="s">
        <v>144</v>
      </c>
      <c r="D1697" t="s">
        <v>170</v>
      </c>
      <c r="E1697" t="s">
        <v>19</v>
      </c>
      <c r="F1697" t="s">
        <v>51</v>
      </c>
      <c r="G1697">
        <v>13820</v>
      </c>
      <c r="H1697">
        <v>825</v>
      </c>
      <c r="I1697">
        <v>440</v>
      </c>
      <c r="J1697">
        <v>68</v>
      </c>
      <c r="K1697">
        <v>2501.1</v>
      </c>
      <c r="L1697">
        <v>15582.23</v>
      </c>
      <c r="M1697">
        <v>45</v>
      </c>
      <c r="N1697">
        <v>29</v>
      </c>
      <c r="O1697" t="s">
        <v>21</v>
      </c>
    </row>
    <row r="1698" spans="1:15" x14ac:dyDescent="0.25">
      <c r="A1698" t="s">
        <v>47</v>
      </c>
      <c r="B1698" t="s">
        <v>48</v>
      </c>
      <c r="C1698" t="s">
        <v>144</v>
      </c>
      <c r="D1698" t="s">
        <v>106</v>
      </c>
      <c r="E1698" t="s">
        <v>37</v>
      </c>
      <c r="F1698" t="s">
        <v>26</v>
      </c>
      <c r="G1698">
        <v>21710</v>
      </c>
      <c r="H1698">
        <v>674</v>
      </c>
      <c r="I1698">
        <v>268</v>
      </c>
      <c r="J1698">
        <v>50</v>
      </c>
      <c r="K1698">
        <v>1374</v>
      </c>
      <c r="L1698">
        <v>10476.790000000001</v>
      </c>
      <c r="M1698">
        <v>27</v>
      </c>
      <c r="N1698">
        <v>17</v>
      </c>
      <c r="O1698" t="s">
        <v>43</v>
      </c>
    </row>
    <row r="1699" spans="1:15" x14ac:dyDescent="0.25">
      <c r="A1699" t="s">
        <v>44</v>
      </c>
      <c r="B1699" t="s">
        <v>45</v>
      </c>
      <c r="C1699" t="s">
        <v>144</v>
      </c>
      <c r="D1699" t="s">
        <v>25</v>
      </c>
      <c r="E1699" t="s">
        <v>19</v>
      </c>
      <c r="F1699" t="s">
        <v>51</v>
      </c>
      <c r="G1699">
        <v>18458</v>
      </c>
      <c r="H1699">
        <v>465</v>
      </c>
      <c r="I1699">
        <v>151</v>
      </c>
      <c r="J1699">
        <v>58</v>
      </c>
      <c r="K1699">
        <v>4830.8100000000004</v>
      </c>
      <c r="L1699">
        <v>33829.870000000003</v>
      </c>
      <c r="M1699">
        <v>27</v>
      </c>
      <c r="N1699">
        <v>12</v>
      </c>
      <c r="O1699" t="s">
        <v>21</v>
      </c>
    </row>
    <row r="1700" spans="1:15" x14ac:dyDescent="0.25">
      <c r="A1700" t="s">
        <v>44</v>
      </c>
      <c r="B1700" t="s">
        <v>45</v>
      </c>
      <c r="C1700" t="s">
        <v>144</v>
      </c>
      <c r="D1700" t="s">
        <v>25</v>
      </c>
      <c r="E1700" t="s">
        <v>19</v>
      </c>
      <c r="F1700" t="s">
        <v>32</v>
      </c>
      <c r="G1700">
        <v>17253</v>
      </c>
      <c r="H1700">
        <v>340</v>
      </c>
      <c r="I1700">
        <v>170</v>
      </c>
      <c r="J1700">
        <v>31</v>
      </c>
      <c r="K1700">
        <v>3730.69</v>
      </c>
      <c r="L1700">
        <v>14212.14</v>
      </c>
      <c r="M1700">
        <v>19</v>
      </c>
      <c r="N1700">
        <v>23</v>
      </c>
      <c r="O1700" t="s">
        <v>23</v>
      </c>
    </row>
    <row r="1701" spans="1:15" x14ac:dyDescent="0.25">
      <c r="A1701" t="s">
        <v>76</v>
      </c>
      <c r="B1701" t="s">
        <v>77</v>
      </c>
      <c r="C1701" t="s">
        <v>144</v>
      </c>
      <c r="D1701" t="s">
        <v>82</v>
      </c>
      <c r="E1701" t="s">
        <v>42</v>
      </c>
      <c r="F1701" t="s">
        <v>26</v>
      </c>
      <c r="G1701">
        <v>35051</v>
      </c>
      <c r="H1701">
        <v>766</v>
      </c>
      <c r="I1701">
        <v>230</v>
      </c>
      <c r="J1701">
        <v>38</v>
      </c>
      <c r="K1701">
        <v>1756.44</v>
      </c>
      <c r="L1701">
        <v>8516.73</v>
      </c>
      <c r="M1701">
        <v>19</v>
      </c>
      <c r="N1701">
        <v>7</v>
      </c>
      <c r="O1701" t="s">
        <v>23</v>
      </c>
    </row>
    <row r="1702" spans="1:15" x14ac:dyDescent="0.25">
      <c r="A1702" t="s">
        <v>98</v>
      </c>
      <c r="B1702" t="s">
        <v>99</v>
      </c>
      <c r="C1702" t="s">
        <v>399</v>
      </c>
      <c r="D1702" t="s">
        <v>68</v>
      </c>
      <c r="E1702" t="s">
        <v>42</v>
      </c>
      <c r="F1702" t="s">
        <v>20</v>
      </c>
      <c r="G1702">
        <v>18575</v>
      </c>
      <c r="H1702">
        <v>2082</v>
      </c>
      <c r="I1702">
        <v>1019</v>
      </c>
      <c r="J1702">
        <v>432</v>
      </c>
      <c r="K1702">
        <v>857.27</v>
      </c>
      <c r="L1702">
        <v>105996.08</v>
      </c>
      <c r="M1702">
        <v>372</v>
      </c>
      <c r="N1702">
        <v>18</v>
      </c>
      <c r="O1702" t="s">
        <v>21</v>
      </c>
    </row>
    <row r="1703" spans="1:15" x14ac:dyDescent="0.25">
      <c r="A1703" t="s">
        <v>60</v>
      </c>
      <c r="B1703" t="s">
        <v>61</v>
      </c>
      <c r="C1703" t="s">
        <v>399</v>
      </c>
      <c r="D1703" t="s">
        <v>70</v>
      </c>
      <c r="E1703" t="s">
        <v>64</v>
      </c>
      <c r="F1703" t="s">
        <v>51</v>
      </c>
      <c r="G1703">
        <v>61168</v>
      </c>
      <c r="H1703">
        <v>2892</v>
      </c>
      <c r="I1703">
        <v>1126</v>
      </c>
      <c r="J1703">
        <v>266</v>
      </c>
      <c r="K1703">
        <v>5053.6499999999996</v>
      </c>
      <c r="L1703">
        <v>57709.26</v>
      </c>
      <c r="M1703">
        <v>167</v>
      </c>
      <c r="N1703">
        <v>9</v>
      </c>
      <c r="O1703" t="s">
        <v>23</v>
      </c>
    </row>
    <row r="1704" spans="1:15" x14ac:dyDescent="0.25">
      <c r="A1704" t="s">
        <v>33</v>
      </c>
      <c r="B1704" t="s">
        <v>34</v>
      </c>
      <c r="C1704" t="s">
        <v>399</v>
      </c>
      <c r="D1704" t="s">
        <v>170</v>
      </c>
      <c r="E1704" t="s">
        <v>37</v>
      </c>
      <c r="F1704" t="s">
        <v>51</v>
      </c>
      <c r="G1704">
        <v>30721</v>
      </c>
      <c r="H1704">
        <v>1171</v>
      </c>
      <c r="I1704">
        <v>491</v>
      </c>
      <c r="J1704">
        <v>134</v>
      </c>
      <c r="K1704">
        <v>2951.5</v>
      </c>
      <c r="L1704">
        <v>31387.31</v>
      </c>
      <c r="M1704">
        <v>95</v>
      </c>
      <c r="N1704">
        <v>12</v>
      </c>
      <c r="O1704" t="s">
        <v>21</v>
      </c>
    </row>
    <row r="1705" spans="1:15" x14ac:dyDescent="0.25">
      <c r="A1705" t="s">
        <v>113</v>
      </c>
      <c r="B1705" t="s">
        <v>114</v>
      </c>
      <c r="C1705" t="s">
        <v>399</v>
      </c>
      <c r="D1705" t="s">
        <v>170</v>
      </c>
      <c r="E1705" t="s">
        <v>19</v>
      </c>
      <c r="F1705" t="s">
        <v>51</v>
      </c>
      <c r="G1705">
        <v>36683</v>
      </c>
      <c r="H1705">
        <v>1562</v>
      </c>
      <c r="I1705">
        <v>762</v>
      </c>
      <c r="J1705">
        <v>188</v>
      </c>
      <c r="K1705">
        <v>4520.5600000000004</v>
      </c>
      <c r="L1705">
        <v>61520.03</v>
      </c>
      <c r="M1705">
        <v>128</v>
      </c>
      <c r="N1705">
        <v>8</v>
      </c>
      <c r="O1705" t="s">
        <v>23</v>
      </c>
    </row>
    <row r="1706" spans="1:15" x14ac:dyDescent="0.25">
      <c r="A1706" t="s">
        <v>44</v>
      </c>
      <c r="B1706" t="s">
        <v>45</v>
      </c>
      <c r="C1706" t="s">
        <v>399</v>
      </c>
      <c r="D1706" t="s">
        <v>25</v>
      </c>
      <c r="E1706" t="s">
        <v>19</v>
      </c>
      <c r="F1706" t="s">
        <v>55</v>
      </c>
      <c r="G1706">
        <v>6190</v>
      </c>
      <c r="H1706">
        <v>216</v>
      </c>
      <c r="I1706">
        <v>114</v>
      </c>
      <c r="J1706">
        <v>21</v>
      </c>
      <c r="K1706">
        <v>1724.75</v>
      </c>
      <c r="L1706">
        <v>15350.64</v>
      </c>
      <c r="M1706">
        <v>13</v>
      </c>
      <c r="N1706">
        <v>18</v>
      </c>
      <c r="O1706" t="s">
        <v>23</v>
      </c>
    </row>
    <row r="1707" spans="1:15" x14ac:dyDescent="0.25">
      <c r="A1707" t="s">
        <v>76</v>
      </c>
      <c r="B1707" t="s">
        <v>77</v>
      </c>
      <c r="C1707" t="s">
        <v>399</v>
      </c>
      <c r="D1707" t="s">
        <v>82</v>
      </c>
      <c r="E1707" t="s">
        <v>42</v>
      </c>
      <c r="F1707" t="s">
        <v>20</v>
      </c>
      <c r="G1707">
        <v>43436</v>
      </c>
      <c r="H1707">
        <v>864</v>
      </c>
      <c r="I1707">
        <v>216</v>
      </c>
      <c r="J1707">
        <v>41</v>
      </c>
      <c r="K1707">
        <v>1172.78</v>
      </c>
      <c r="L1707">
        <v>9613.92</v>
      </c>
      <c r="M1707">
        <v>25</v>
      </c>
      <c r="N1707">
        <v>22</v>
      </c>
      <c r="O1707" t="s">
        <v>21</v>
      </c>
    </row>
    <row r="1708" spans="1:15" x14ac:dyDescent="0.25">
      <c r="A1708" t="s">
        <v>92</v>
      </c>
      <c r="B1708" t="s">
        <v>93</v>
      </c>
      <c r="C1708" t="s">
        <v>171</v>
      </c>
      <c r="D1708" t="s">
        <v>95</v>
      </c>
      <c r="E1708" t="s">
        <v>31</v>
      </c>
      <c r="F1708" t="s">
        <v>26</v>
      </c>
      <c r="G1708">
        <v>44524</v>
      </c>
      <c r="H1708">
        <v>268</v>
      </c>
      <c r="I1708">
        <v>106</v>
      </c>
      <c r="J1708">
        <v>4</v>
      </c>
      <c r="K1708">
        <v>996.17</v>
      </c>
      <c r="L1708">
        <v>443.81</v>
      </c>
      <c r="M1708">
        <v>1</v>
      </c>
      <c r="N1708">
        <v>25</v>
      </c>
      <c r="O1708" t="s">
        <v>21</v>
      </c>
    </row>
    <row r="1709" spans="1:15" x14ac:dyDescent="0.25">
      <c r="A1709" t="s">
        <v>92</v>
      </c>
      <c r="B1709" t="s">
        <v>93</v>
      </c>
      <c r="C1709" t="s">
        <v>171</v>
      </c>
      <c r="D1709" t="s">
        <v>95</v>
      </c>
      <c r="E1709" t="s">
        <v>31</v>
      </c>
      <c r="F1709" t="s">
        <v>20</v>
      </c>
      <c r="G1709">
        <v>73807</v>
      </c>
      <c r="H1709">
        <v>578</v>
      </c>
      <c r="I1709">
        <v>181</v>
      </c>
      <c r="J1709">
        <v>15</v>
      </c>
      <c r="K1709">
        <v>2096.8200000000002</v>
      </c>
      <c r="L1709">
        <v>1756.42</v>
      </c>
      <c r="M1709">
        <v>7</v>
      </c>
      <c r="N1709">
        <v>26</v>
      </c>
      <c r="O1709" t="s">
        <v>23</v>
      </c>
    </row>
    <row r="1710" spans="1:15" x14ac:dyDescent="0.25">
      <c r="A1710" t="s">
        <v>98</v>
      </c>
      <c r="B1710" t="s">
        <v>99</v>
      </c>
      <c r="C1710" t="s">
        <v>171</v>
      </c>
      <c r="D1710" t="s">
        <v>68</v>
      </c>
      <c r="E1710" t="s">
        <v>42</v>
      </c>
      <c r="F1710" t="s">
        <v>20</v>
      </c>
      <c r="G1710">
        <v>8001</v>
      </c>
      <c r="H1710">
        <v>1005</v>
      </c>
      <c r="I1710">
        <v>280</v>
      </c>
      <c r="J1710">
        <v>193</v>
      </c>
      <c r="K1710">
        <v>339.98</v>
      </c>
      <c r="L1710">
        <v>53273.39</v>
      </c>
      <c r="M1710">
        <v>135</v>
      </c>
      <c r="N1710">
        <v>17</v>
      </c>
      <c r="O1710" t="s">
        <v>43</v>
      </c>
    </row>
    <row r="1711" spans="1:15" x14ac:dyDescent="0.25">
      <c r="A1711" t="s">
        <v>72</v>
      </c>
      <c r="B1711" t="s">
        <v>73</v>
      </c>
      <c r="C1711" t="s">
        <v>171</v>
      </c>
      <c r="D1711" t="s">
        <v>70</v>
      </c>
      <c r="E1711" t="s">
        <v>31</v>
      </c>
      <c r="F1711" t="s">
        <v>55</v>
      </c>
      <c r="G1711">
        <v>16433</v>
      </c>
      <c r="H1711">
        <v>479</v>
      </c>
      <c r="I1711">
        <v>128</v>
      </c>
      <c r="J1711">
        <v>51</v>
      </c>
      <c r="K1711">
        <v>941.74</v>
      </c>
      <c r="L1711">
        <v>10657.25</v>
      </c>
      <c r="M1711">
        <v>37</v>
      </c>
      <c r="N1711">
        <v>23</v>
      </c>
      <c r="O1711" t="s">
        <v>43</v>
      </c>
    </row>
    <row r="1712" spans="1:15" x14ac:dyDescent="0.25">
      <c r="A1712" t="s">
        <v>113</v>
      </c>
      <c r="B1712" t="s">
        <v>114</v>
      </c>
      <c r="C1712" t="s">
        <v>171</v>
      </c>
      <c r="D1712" t="s">
        <v>170</v>
      </c>
      <c r="E1712" t="s">
        <v>19</v>
      </c>
      <c r="F1712" t="s">
        <v>26</v>
      </c>
      <c r="G1712">
        <v>42462</v>
      </c>
      <c r="H1712">
        <v>2330</v>
      </c>
      <c r="I1712">
        <v>697</v>
      </c>
      <c r="J1712">
        <v>233</v>
      </c>
      <c r="K1712">
        <v>6450.63</v>
      </c>
      <c r="L1712">
        <v>61312.71</v>
      </c>
      <c r="M1712">
        <v>171</v>
      </c>
      <c r="N1712">
        <v>18</v>
      </c>
      <c r="O1712" t="s">
        <v>21</v>
      </c>
    </row>
    <row r="1713" spans="1:15" x14ac:dyDescent="0.25">
      <c r="A1713" t="s">
        <v>38</v>
      </c>
      <c r="B1713" t="s">
        <v>39</v>
      </c>
      <c r="C1713" t="s">
        <v>171</v>
      </c>
      <c r="D1713" t="s">
        <v>106</v>
      </c>
      <c r="E1713" t="s">
        <v>42</v>
      </c>
      <c r="F1713" t="s">
        <v>26</v>
      </c>
      <c r="G1713">
        <v>49581</v>
      </c>
      <c r="H1713">
        <v>2686</v>
      </c>
      <c r="I1713">
        <v>1417</v>
      </c>
      <c r="J1713">
        <v>243</v>
      </c>
      <c r="K1713">
        <v>8064</v>
      </c>
      <c r="L1713">
        <v>47756.800000000003</v>
      </c>
      <c r="M1713">
        <v>126</v>
      </c>
      <c r="N1713">
        <v>26</v>
      </c>
      <c r="O1713" t="s">
        <v>21</v>
      </c>
    </row>
    <row r="1714" spans="1:15" x14ac:dyDescent="0.25">
      <c r="A1714" t="s">
        <v>38</v>
      </c>
      <c r="B1714" t="s">
        <v>39</v>
      </c>
      <c r="C1714" t="s">
        <v>171</v>
      </c>
      <c r="D1714" t="s">
        <v>106</v>
      </c>
      <c r="E1714" t="s">
        <v>42</v>
      </c>
      <c r="F1714" t="s">
        <v>26</v>
      </c>
      <c r="G1714">
        <v>44462</v>
      </c>
      <c r="H1714">
        <v>2197</v>
      </c>
      <c r="I1714">
        <v>750</v>
      </c>
      <c r="J1714">
        <v>185</v>
      </c>
      <c r="K1714">
        <v>7295.79</v>
      </c>
      <c r="L1714">
        <v>40025.69</v>
      </c>
      <c r="M1714">
        <v>111</v>
      </c>
      <c r="N1714">
        <v>15</v>
      </c>
      <c r="O1714" t="s">
        <v>43</v>
      </c>
    </row>
    <row r="1715" spans="1:15" x14ac:dyDescent="0.25">
      <c r="A1715" t="s">
        <v>27</v>
      </c>
      <c r="B1715" t="s">
        <v>28</v>
      </c>
      <c r="C1715" t="s">
        <v>171</v>
      </c>
      <c r="D1715" t="s">
        <v>89</v>
      </c>
      <c r="E1715" t="s">
        <v>31</v>
      </c>
      <c r="F1715" t="s">
        <v>26</v>
      </c>
      <c r="G1715">
        <v>67254</v>
      </c>
      <c r="H1715">
        <v>2712</v>
      </c>
      <c r="I1715">
        <v>886</v>
      </c>
      <c r="J1715">
        <v>330</v>
      </c>
      <c r="K1715">
        <v>1295.48</v>
      </c>
      <c r="L1715">
        <v>102343.87</v>
      </c>
      <c r="M1715">
        <v>226</v>
      </c>
      <c r="N1715">
        <v>12</v>
      </c>
      <c r="O1715" t="s">
        <v>23</v>
      </c>
    </row>
    <row r="1716" spans="1:15" x14ac:dyDescent="0.25">
      <c r="A1716" t="s">
        <v>129</v>
      </c>
      <c r="B1716" t="s">
        <v>130</v>
      </c>
      <c r="C1716" t="s">
        <v>171</v>
      </c>
      <c r="D1716" t="s">
        <v>82</v>
      </c>
      <c r="E1716" t="s">
        <v>31</v>
      </c>
      <c r="F1716" t="s">
        <v>20</v>
      </c>
      <c r="G1716">
        <v>77435</v>
      </c>
      <c r="H1716">
        <v>1012</v>
      </c>
      <c r="I1716">
        <v>424</v>
      </c>
      <c r="J1716">
        <v>51</v>
      </c>
      <c r="K1716">
        <v>2116.44</v>
      </c>
      <c r="L1716">
        <v>8161.99</v>
      </c>
      <c r="M1716">
        <v>23</v>
      </c>
      <c r="N1716">
        <v>28</v>
      </c>
      <c r="O1716" t="s">
        <v>21</v>
      </c>
    </row>
    <row r="1717" spans="1:15" x14ac:dyDescent="0.25">
      <c r="A1717" t="s">
        <v>76</v>
      </c>
      <c r="B1717" t="s">
        <v>77</v>
      </c>
      <c r="C1717" t="s">
        <v>171</v>
      </c>
      <c r="D1717" t="s">
        <v>82</v>
      </c>
      <c r="E1717" t="s">
        <v>42</v>
      </c>
      <c r="F1717" t="s">
        <v>20</v>
      </c>
      <c r="G1717">
        <v>46236</v>
      </c>
      <c r="H1717">
        <v>557</v>
      </c>
      <c r="I1717">
        <v>276</v>
      </c>
      <c r="J1717">
        <v>27</v>
      </c>
      <c r="K1717">
        <v>1306.3599999999999</v>
      </c>
      <c r="L1717">
        <v>4085.48</v>
      </c>
      <c r="M1717">
        <v>15</v>
      </c>
      <c r="N1717">
        <v>25</v>
      </c>
      <c r="O1717" t="s">
        <v>21</v>
      </c>
    </row>
    <row r="1718" spans="1:15" x14ac:dyDescent="0.25">
      <c r="A1718" t="s">
        <v>65</v>
      </c>
      <c r="B1718" t="s">
        <v>66</v>
      </c>
      <c r="C1718" t="s">
        <v>224</v>
      </c>
      <c r="D1718" t="s">
        <v>68</v>
      </c>
      <c r="E1718" t="s">
        <v>37</v>
      </c>
      <c r="F1718" t="s">
        <v>20</v>
      </c>
      <c r="G1718">
        <v>8817</v>
      </c>
      <c r="H1718">
        <v>1040</v>
      </c>
      <c r="I1718">
        <v>263</v>
      </c>
      <c r="J1718">
        <v>196</v>
      </c>
      <c r="K1718">
        <v>367.33</v>
      </c>
      <c r="L1718">
        <v>70777.14</v>
      </c>
      <c r="M1718">
        <v>166</v>
      </c>
      <c r="N1718">
        <v>29</v>
      </c>
      <c r="O1718" t="s">
        <v>23</v>
      </c>
    </row>
    <row r="1719" spans="1:15" x14ac:dyDescent="0.25">
      <c r="A1719" t="s">
        <v>15</v>
      </c>
      <c r="B1719" t="s">
        <v>16</v>
      </c>
      <c r="C1719" t="s">
        <v>224</v>
      </c>
      <c r="D1719" t="s">
        <v>25</v>
      </c>
      <c r="E1719" t="s">
        <v>19</v>
      </c>
      <c r="F1719" t="s">
        <v>51</v>
      </c>
      <c r="G1719">
        <v>11587</v>
      </c>
      <c r="H1719">
        <v>229</v>
      </c>
      <c r="I1719">
        <v>59</v>
      </c>
      <c r="J1719">
        <v>28</v>
      </c>
      <c r="K1719">
        <v>2111.73</v>
      </c>
      <c r="L1719">
        <v>20835.39</v>
      </c>
      <c r="M1719">
        <v>14</v>
      </c>
      <c r="N1719">
        <v>9</v>
      </c>
      <c r="O1719" t="s">
        <v>23</v>
      </c>
    </row>
    <row r="1720" spans="1:15" x14ac:dyDescent="0.25">
      <c r="A1720" t="s">
        <v>44</v>
      </c>
      <c r="B1720" t="s">
        <v>45</v>
      </c>
      <c r="C1720" t="s">
        <v>224</v>
      </c>
      <c r="D1720" t="s">
        <v>25</v>
      </c>
      <c r="E1720" t="s">
        <v>19</v>
      </c>
      <c r="F1720" t="s">
        <v>32</v>
      </c>
      <c r="G1720">
        <v>21745</v>
      </c>
      <c r="H1720">
        <v>593</v>
      </c>
      <c r="I1720">
        <v>182</v>
      </c>
      <c r="J1720">
        <v>69</v>
      </c>
      <c r="K1720">
        <v>6114.58</v>
      </c>
      <c r="L1720">
        <v>48956.15</v>
      </c>
      <c r="M1720">
        <v>44</v>
      </c>
      <c r="N1720">
        <v>21</v>
      </c>
      <c r="O1720" t="s">
        <v>23</v>
      </c>
    </row>
    <row r="1721" spans="1:15" x14ac:dyDescent="0.25">
      <c r="A1721" t="s">
        <v>27</v>
      </c>
      <c r="B1721" t="s">
        <v>28</v>
      </c>
      <c r="C1721" t="s">
        <v>224</v>
      </c>
      <c r="D1721" t="s">
        <v>89</v>
      </c>
      <c r="E1721" t="s">
        <v>31</v>
      </c>
      <c r="F1721" t="s">
        <v>55</v>
      </c>
      <c r="G1721">
        <v>61905</v>
      </c>
      <c r="H1721">
        <v>3417</v>
      </c>
      <c r="I1721">
        <v>1867</v>
      </c>
      <c r="J1721">
        <v>402</v>
      </c>
      <c r="K1721">
        <v>764.87</v>
      </c>
      <c r="L1721">
        <v>165462.26</v>
      </c>
      <c r="M1721">
        <v>294</v>
      </c>
      <c r="N1721">
        <v>14</v>
      </c>
      <c r="O1721" t="s">
        <v>21</v>
      </c>
    </row>
    <row r="1722" spans="1:15" x14ac:dyDescent="0.25">
      <c r="A1722" t="s">
        <v>98</v>
      </c>
      <c r="B1722" t="s">
        <v>99</v>
      </c>
      <c r="C1722" t="s">
        <v>115</v>
      </c>
      <c r="D1722" t="s">
        <v>68</v>
      </c>
      <c r="E1722" t="s">
        <v>42</v>
      </c>
      <c r="F1722" t="s">
        <v>20</v>
      </c>
      <c r="G1722">
        <v>16736</v>
      </c>
      <c r="H1722">
        <v>1362</v>
      </c>
      <c r="I1722">
        <v>472</v>
      </c>
      <c r="J1722">
        <v>166</v>
      </c>
      <c r="K1722">
        <v>728.47</v>
      </c>
      <c r="L1722">
        <v>42657.45</v>
      </c>
      <c r="M1722">
        <v>135</v>
      </c>
      <c r="N1722">
        <v>20</v>
      </c>
      <c r="O1722" t="s">
        <v>21</v>
      </c>
    </row>
    <row r="1723" spans="1:15" x14ac:dyDescent="0.25">
      <c r="A1723" t="s">
        <v>60</v>
      </c>
      <c r="B1723" t="s">
        <v>61</v>
      </c>
      <c r="C1723" t="s">
        <v>115</v>
      </c>
      <c r="D1723" t="s">
        <v>70</v>
      </c>
      <c r="E1723" t="s">
        <v>64</v>
      </c>
      <c r="F1723" t="s">
        <v>32</v>
      </c>
      <c r="G1723">
        <v>30228</v>
      </c>
      <c r="H1723">
        <v>931</v>
      </c>
      <c r="I1723">
        <v>428</v>
      </c>
      <c r="J1723">
        <v>69</v>
      </c>
      <c r="K1723">
        <v>2444.21</v>
      </c>
      <c r="L1723">
        <v>16316.05</v>
      </c>
      <c r="M1723">
        <v>43</v>
      </c>
      <c r="N1723">
        <v>14</v>
      </c>
      <c r="O1723" t="s">
        <v>21</v>
      </c>
    </row>
    <row r="1724" spans="1:15" x14ac:dyDescent="0.25">
      <c r="A1724" t="s">
        <v>72</v>
      </c>
      <c r="B1724" t="s">
        <v>73</v>
      </c>
      <c r="C1724" t="s">
        <v>115</v>
      </c>
      <c r="D1724" t="s">
        <v>70</v>
      </c>
      <c r="E1724" t="s">
        <v>31</v>
      </c>
      <c r="F1724" t="s">
        <v>20</v>
      </c>
      <c r="G1724">
        <v>52463</v>
      </c>
      <c r="H1724">
        <v>1897</v>
      </c>
      <c r="I1724">
        <v>702</v>
      </c>
      <c r="J1724">
        <v>190</v>
      </c>
      <c r="K1724">
        <v>4269.42</v>
      </c>
      <c r="L1724">
        <v>42418.080000000002</v>
      </c>
      <c r="M1724">
        <v>130</v>
      </c>
      <c r="N1724">
        <v>24</v>
      </c>
      <c r="O1724" t="s">
        <v>23</v>
      </c>
    </row>
    <row r="1725" spans="1:15" x14ac:dyDescent="0.25">
      <c r="A1725" t="s">
        <v>33</v>
      </c>
      <c r="B1725" t="s">
        <v>34</v>
      </c>
      <c r="C1725" t="s">
        <v>115</v>
      </c>
      <c r="D1725" t="s">
        <v>170</v>
      </c>
      <c r="E1725" t="s">
        <v>37</v>
      </c>
      <c r="F1725" t="s">
        <v>51</v>
      </c>
      <c r="G1725">
        <v>22934</v>
      </c>
      <c r="H1725">
        <v>1447</v>
      </c>
      <c r="I1725">
        <v>500</v>
      </c>
      <c r="J1725">
        <v>123</v>
      </c>
      <c r="K1725">
        <v>4823.9399999999996</v>
      </c>
      <c r="L1725">
        <v>31492.93</v>
      </c>
      <c r="M1725">
        <v>85</v>
      </c>
      <c r="N1725">
        <v>10</v>
      </c>
      <c r="O1725" t="s">
        <v>43</v>
      </c>
    </row>
    <row r="1726" spans="1:15" x14ac:dyDescent="0.25">
      <c r="A1726" t="s">
        <v>33</v>
      </c>
      <c r="B1726" t="s">
        <v>34</v>
      </c>
      <c r="C1726" t="s">
        <v>115</v>
      </c>
      <c r="D1726" t="s">
        <v>170</v>
      </c>
      <c r="E1726" t="s">
        <v>37</v>
      </c>
      <c r="F1726" t="s">
        <v>26</v>
      </c>
      <c r="G1726">
        <v>46071</v>
      </c>
      <c r="H1726">
        <v>2590</v>
      </c>
      <c r="I1726">
        <v>1302</v>
      </c>
      <c r="J1726">
        <v>330</v>
      </c>
      <c r="K1726">
        <v>8834.4699999999993</v>
      </c>
      <c r="L1726">
        <v>94667.72</v>
      </c>
      <c r="M1726">
        <v>209</v>
      </c>
      <c r="N1726">
        <v>7</v>
      </c>
      <c r="O1726" t="s">
        <v>23</v>
      </c>
    </row>
    <row r="1727" spans="1:15" x14ac:dyDescent="0.25">
      <c r="A1727" t="s">
        <v>113</v>
      </c>
      <c r="B1727" t="s">
        <v>114</v>
      </c>
      <c r="C1727" t="s">
        <v>115</v>
      </c>
      <c r="D1727" t="s">
        <v>170</v>
      </c>
      <c r="E1727" t="s">
        <v>19</v>
      </c>
      <c r="F1727" t="s">
        <v>32</v>
      </c>
      <c r="G1727">
        <v>34521</v>
      </c>
      <c r="H1727">
        <v>1259</v>
      </c>
      <c r="I1727">
        <v>666</v>
      </c>
      <c r="J1727">
        <v>132</v>
      </c>
      <c r="K1727">
        <v>4490.6000000000004</v>
      </c>
      <c r="L1727">
        <v>30634.9</v>
      </c>
      <c r="M1727">
        <v>92</v>
      </c>
      <c r="N1727">
        <v>20</v>
      </c>
      <c r="O1727" t="s">
        <v>23</v>
      </c>
    </row>
    <row r="1728" spans="1:15" x14ac:dyDescent="0.25">
      <c r="A1728" t="s">
        <v>113</v>
      </c>
      <c r="B1728" t="s">
        <v>114</v>
      </c>
      <c r="C1728" t="s">
        <v>115</v>
      </c>
      <c r="D1728" t="s">
        <v>170</v>
      </c>
      <c r="E1728" t="s">
        <v>19</v>
      </c>
      <c r="F1728" t="s">
        <v>55</v>
      </c>
      <c r="G1728">
        <v>21541</v>
      </c>
      <c r="H1728">
        <v>807</v>
      </c>
      <c r="I1728">
        <v>412</v>
      </c>
      <c r="J1728">
        <v>84</v>
      </c>
      <c r="K1728">
        <v>2129.2800000000002</v>
      </c>
      <c r="L1728">
        <v>21737.84</v>
      </c>
      <c r="M1728">
        <v>65</v>
      </c>
      <c r="N1728">
        <v>27</v>
      </c>
      <c r="O1728" t="s">
        <v>21</v>
      </c>
    </row>
    <row r="1729" spans="1:15" x14ac:dyDescent="0.25">
      <c r="A1729" t="s">
        <v>38</v>
      </c>
      <c r="B1729" t="s">
        <v>39</v>
      </c>
      <c r="C1729" t="s">
        <v>115</v>
      </c>
      <c r="D1729" t="s">
        <v>106</v>
      </c>
      <c r="E1729" t="s">
        <v>42</v>
      </c>
      <c r="F1729" t="s">
        <v>26</v>
      </c>
      <c r="G1729">
        <v>37009</v>
      </c>
      <c r="H1729">
        <v>1661</v>
      </c>
      <c r="I1729">
        <v>754</v>
      </c>
      <c r="J1729">
        <v>103</v>
      </c>
      <c r="K1729">
        <v>4311.43</v>
      </c>
      <c r="L1729">
        <v>22178.23</v>
      </c>
      <c r="M1729">
        <v>70</v>
      </c>
      <c r="N1729">
        <v>19</v>
      </c>
      <c r="O1729" t="s">
        <v>21</v>
      </c>
    </row>
    <row r="1730" spans="1:15" x14ac:dyDescent="0.25">
      <c r="A1730" t="s">
        <v>15</v>
      </c>
      <c r="B1730" t="s">
        <v>16</v>
      </c>
      <c r="C1730" t="s">
        <v>115</v>
      </c>
      <c r="D1730" t="s">
        <v>25</v>
      </c>
      <c r="E1730" t="s">
        <v>19</v>
      </c>
      <c r="F1730" t="s">
        <v>26</v>
      </c>
      <c r="G1730">
        <v>19266</v>
      </c>
      <c r="H1730">
        <v>366</v>
      </c>
      <c r="I1730">
        <v>171</v>
      </c>
      <c r="J1730">
        <v>28</v>
      </c>
      <c r="K1730">
        <v>3701.29</v>
      </c>
      <c r="L1730">
        <v>17598.400000000001</v>
      </c>
      <c r="M1730">
        <v>13</v>
      </c>
      <c r="N1730">
        <v>28</v>
      </c>
      <c r="O1730" t="s">
        <v>23</v>
      </c>
    </row>
    <row r="1731" spans="1:15" x14ac:dyDescent="0.25">
      <c r="A1731" t="s">
        <v>15</v>
      </c>
      <c r="B1731" t="s">
        <v>16</v>
      </c>
      <c r="C1731" t="s">
        <v>115</v>
      </c>
      <c r="D1731" t="s">
        <v>25</v>
      </c>
      <c r="E1731" t="s">
        <v>19</v>
      </c>
      <c r="F1731" t="s">
        <v>26</v>
      </c>
      <c r="G1731">
        <v>9998</v>
      </c>
      <c r="H1731">
        <v>208</v>
      </c>
      <c r="I1731">
        <v>63</v>
      </c>
      <c r="J1731">
        <v>17</v>
      </c>
      <c r="K1731">
        <v>1742.68</v>
      </c>
      <c r="L1731">
        <v>10881.06</v>
      </c>
      <c r="M1731">
        <v>9</v>
      </c>
      <c r="N1731">
        <v>12</v>
      </c>
      <c r="O1731" t="s">
        <v>23</v>
      </c>
    </row>
    <row r="1732" spans="1:15" x14ac:dyDescent="0.25">
      <c r="A1732" t="s">
        <v>52</v>
      </c>
      <c r="B1732" t="s">
        <v>53</v>
      </c>
      <c r="C1732" t="s">
        <v>115</v>
      </c>
      <c r="D1732" t="s">
        <v>89</v>
      </c>
      <c r="E1732" t="s">
        <v>37</v>
      </c>
      <c r="F1732" t="s">
        <v>51</v>
      </c>
      <c r="G1732">
        <v>21977</v>
      </c>
      <c r="H1732">
        <v>901</v>
      </c>
      <c r="I1732">
        <v>268</v>
      </c>
      <c r="J1732">
        <v>123</v>
      </c>
      <c r="K1732">
        <v>232.58</v>
      </c>
      <c r="L1732">
        <v>34929.96</v>
      </c>
      <c r="M1732">
        <v>98</v>
      </c>
      <c r="N1732">
        <v>23</v>
      </c>
      <c r="O1732" t="s">
        <v>43</v>
      </c>
    </row>
    <row r="1733" spans="1:15" x14ac:dyDescent="0.25">
      <c r="A1733" t="s">
        <v>76</v>
      </c>
      <c r="B1733" t="s">
        <v>77</v>
      </c>
      <c r="C1733" t="s">
        <v>115</v>
      </c>
      <c r="D1733" t="s">
        <v>82</v>
      </c>
      <c r="E1733" t="s">
        <v>42</v>
      </c>
      <c r="F1733" t="s">
        <v>32</v>
      </c>
      <c r="G1733">
        <v>34263</v>
      </c>
      <c r="H1733">
        <v>361</v>
      </c>
      <c r="I1733">
        <v>144</v>
      </c>
      <c r="J1733">
        <v>12</v>
      </c>
      <c r="K1733">
        <v>463.54</v>
      </c>
      <c r="L1733">
        <v>2352.83</v>
      </c>
      <c r="M1733">
        <v>5</v>
      </c>
      <c r="N1733">
        <v>21</v>
      </c>
      <c r="O1733" t="s">
        <v>43</v>
      </c>
    </row>
    <row r="1734" spans="1:15" x14ac:dyDescent="0.25">
      <c r="A1734" t="s">
        <v>76</v>
      </c>
      <c r="B1734" t="s">
        <v>77</v>
      </c>
      <c r="C1734" t="s">
        <v>115</v>
      </c>
      <c r="D1734" t="s">
        <v>82</v>
      </c>
      <c r="E1734" t="s">
        <v>42</v>
      </c>
      <c r="F1734" t="s">
        <v>55</v>
      </c>
      <c r="G1734">
        <v>51236</v>
      </c>
      <c r="H1734">
        <v>554</v>
      </c>
      <c r="I1734">
        <v>242</v>
      </c>
      <c r="J1734">
        <v>37</v>
      </c>
      <c r="K1734">
        <v>1038.24</v>
      </c>
      <c r="L1734">
        <v>7761.11</v>
      </c>
      <c r="M1734">
        <v>19</v>
      </c>
      <c r="N1734">
        <v>15</v>
      </c>
      <c r="O1734" t="s">
        <v>23</v>
      </c>
    </row>
    <row r="1735" spans="1:15" x14ac:dyDescent="0.25">
      <c r="A1735" t="s">
        <v>98</v>
      </c>
      <c r="B1735" t="s">
        <v>99</v>
      </c>
      <c r="C1735" t="s">
        <v>240</v>
      </c>
      <c r="D1735" t="s">
        <v>68</v>
      </c>
      <c r="E1735" t="s">
        <v>42</v>
      </c>
      <c r="F1735" t="s">
        <v>32</v>
      </c>
      <c r="G1735">
        <v>9799</v>
      </c>
      <c r="H1735">
        <v>1428</v>
      </c>
      <c r="I1735">
        <v>785</v>
      </c>
      <c r="J1735">
        <v>313</v>
      </c>
      <c r="K1735">
        <v>903.08</v>
      </c>
      <c r="L1735">
        <v>101807.39</v>
      </c>
      <c r="M1735">
        <v>270</v>
      </c>
      <c r="N1735">
        <v>10</v>
      </c>
      <c r="O1735" t="s">
        <v>21</v>
      </c>
    </row>
    <row r="1736" spans="1:15" x14ac:dyDescent="0.25">
      <c r="A1736" t="s">
        <v>98</v>
      </c>
      <c r="B1736" t="s">
        <v>99</v>
      </c>
      <c r="C1736" t="s">
        <v>240</v>
      </c>
      <c r="D1736" t="s">
        <v>68</v>
      </c>
      <c r="E1736" t="s">
        <v>42</v>
      </c>
      <c r="F1736" t="s">
        <v>26</v>
      </c>
      <c r="G1736">
        <v>15428</v>
      </c>
      <c r="H1736">
        <v>2279</v>
      </c>
      <c r="I1736">
        <v>931</v>
      </c>
      <c r="J1736">
        <v>301</v>
      </c>
      <c r="K1736">
        <v>1472.58</v>
      </c>
      <c r="L1736">
        <v>109962.87</v>
      </c>
      <c r="M1736">
        <v>256</v>
      </c>
      <c r="N1736">
        <v>16</v>
      </c>
      <c r="O1736" t="s">
        <v>23</v>
      </c>
    </row>
    <row r="1737" spans="1:15" x14ac:dyDescent="0.25">
      <c r="A1737" t="s">
        <v>60</v>
      </c>
      <c r="B1737" t="s">
        <v>61</v>
      </c>
      <c r="C1737" t="s">
        <v>240</v>
      </c>
      <c r="D1737" t="s">
        <v>70</v>
      </c>
      <c r="E1737" t="s">
        <v>64</v>
      </c>
      <c r="F1737" t="s">
        <v>20</v>
      </c>
      <c r="G1737">
        <v>26304</v>
      </c>
      <c r="H1737">
        <v>909</v>
      </c>
      <c r="I1737">
        <v>349</v>
      </c>
      <c r="J1737">
        <v>58</v>
      </c>
      <c r="K1737">
        <v>2821.86</v>
      </c>
      <c r="L1737">
        <v>15278.81</v>
      </c>
      <c r="M1737">
        <v>40</v>
      </c>
      <c r="N1737">
        <v>15</v>
      </c>
      <c r="O1737" t="s">
        <v>23</v>
      </c>
    </row>
    <row r="1738" spans="1:15" x14ac:dyDescent="0.25">
      <c r="A1738" t="s">
        <v>60</v>
      </c>
      <c r="B1738" t="s">
        <v>61</v>
      </c>
      <c r="C1738" t="s">
        <v>240</v>
      </c>
      <c r="D1738" t="s">
        <v>70</v>
      </c>
      <c r="E1738" t="s">
        <v>64</v>
      </c>
      <c r="F1738" t="s">
        <v>55</v>
      </c>
      <c r="G1738">
        <v>22883</v>
      </c>
      <c r="H1738">
        <v>814</v>
      </c>
      <c r="I1738">
        <v>331</v>
      </c>
      <c r="J1738">
        <v>76</v>
      </c>
      <c r="K1738">
        <v>1650.97</v>
      </c>
      <c r="L1738">
        <v>16698.07</v>
      </c>
      <c r="M1738">
        <v>52</v>
      </c>
      <c r="N1738">
        <v>29</v>
      </c>
      <c r="O1738" t="s">
        <v>43</v>
      </c>
    </row>
    <row r="1739" spans="1:15" x14ac:dyDescent="0.25">
      <c r="A1739" t="s">
        <v>72</v>
      </c>
      <c r="B1739" t="s">
        <v>73</v>
      </c>
      <c r="C1739" t="s">
        <v>240</v>
      </c>
      <c r="D1739" t="s">
        <v>70</v>
      </c>
      <c r="E1739" t="s">
        <v>31</v>
      </c>
      <c r="F1739" t="s">
        <v>26</v>
      </c>
      <c r="G1739">
        <v>15304</v>
      </c>
      <c r="H1739">
        <v>745</v>
      </c>
      <c r="I1739">
        <v>314</v>
      </c>
      <c r="J1739">
        <v>75</v>
      </c>
      <c r="K1739">
        <v>2321.15</v>
      </c>
      <c r="L1739">
        <v>15927.8</v>
      </c>
      <c r="M1739">
        <v>43</v>
      </c>
      <c r="N1739">
        <v>30</v>
      </c>
      <c r="O1739" t="s">
        <v>21</v>
      </c>
    </row>
    <row r="1740" spans="1:15" x14ac:dyDescent="0.25">
      <c r="A1740" t="s">
        <v>38</v>
      </c>
      <c r="B1740" t="s">
        <v>39</v>
      </c>
      <c r="C1740" t="s">
        <v>240</v>
      </c>
      <c r="D1740" t="s">
        <v>106</v>
      </c>
      <c r="E1740" t="s">
        <v>42</v>
      </c>
      <c r="F1740" t="s">
        <v>51</v>
      </c>
      <c r="G1740">
        <v>41225</v>
      </c>
      <c r="H1740">
        <v>2148</v>
      </c>
      <c r="I1740">
        <v>893</v>
      </c>
      <c r="J1740">
        <v>147</v>
      </c>
      <c r="K1740">
        <v>4902.3100000000004</v>
      </c>
      <c r="L1740">
        <v>29593.86</v>
      </c>
      <c r="M1740">
        <v>87</v>
      </c>
      <c r="N1740">
        <v>22</v>
      </c>
      <c r="O1740" t="s">
        <v>21</v>
      </c>
    </row>
    <row r="1741" spans="1:15" x14ac:dyDescent="0.25">
      <c r="A1741" t="s">
        <v>38</v>
      </c>
      <c r="B1741" t="s">
        <v>39</v>
      </c>
      <c r="C1741" t="s">
        <v>240</v>
      </c>
      <c r="D1741" t="s">
        <v>106</v>
      </c>
      <c r="E1741" t="s">
        <v>42</v>
      </c>
      <c r="F1741" t="s">
        <v>20</v>
      </c>
      <c r="G1741">
        <v>51430</v>
      </c>
      <c r="H1741">
        <v>1882</v>
      </c>
      <c r="I1741">
        <v>702</v>
      </c>
      <c r="J1741">
        <v>180</v>
      </c>
      <c r="K1741">
        <v>6484.99</v>
      </c>
      <c r="L1741">
        <v>31780.959999999999</v>
      </c>
      <c r="M1741">
        <v>91</v>
      </c>
      <c r="N1741">
        <v>15</v>
      </c>
      <c r="O1741" t="s">
        <v>21</v>
      </c>
    </row>
    <row r="1742" spans="1:15" x14ac:dyDescent="0.25">
      <c r="A1742" t="s">
        <v>15</v>
      </c>
      <c r="B1742" t="s">
        <v>16</v>
      </c>
      <c r="C1742" t="s">
        <v>240</v>
      </c>
      <c r="D1742" t="s">
        <v>25</v>
      </c>
      <c r="E1742" t="s">
        <v>19</v>
      </c>
      <c r="F1742" t="s">
        <v>32</v>
      </c>
      <c r="G1742">
        <v>17375</v>
      </c>
      <c r="H1742">
        <v>416</v>
      </c>
      <c r="I1742">
        <v>213</v>
      </c>
      <c r="J1742">
        <v>40</v>
      </c>
      <c r="K1742">
        <v>4510.8</v>
      </c>
      <c r="L1742">
        <v>28732.880000000001</v>
      </c>
      <c r="M1742">
        <v>21</v>
      </c>
      <c r="N1742">
        <v>29</v>
      </c>
      <c r="O1742" t="s">
        <v>23</v>
      </c>
    </row>
    <row r="1743" spans="1:15" x14ac:dyDescent="0.25">
      <c r="A1743" t="s">
        <v>15</v>
      </c>
      <c r="B1743" t="s">
        <v>16</v>
      </c>
      <c r="C1743" t="s">
        <v>240</v>
      </c>
      <c r="D1743" t="s">
        <v>25</v>
      </c>
      <c r="E1743" t="s">
        <v>19</v>
      </c>
      <c r="F1743" t="s">
        <v>55</v>
      </c>
      <c r="G1743">
        <v>19068</v>
      </c>
      <c r="H1743">
        <v>454</v>
      </c>
      <c r="I1743">
        <v>218</v>
      </c>
      <c r="J1743">
        <v>42</v>
      </c>
      <c r="K1743">
        <v>3541.36</v>
      </c>
      <c r="L1743">
        <v>30889.11</v>
      </c>
      <c r="M1743">
        <v>25</v>
      </c>
      <c r="N1743">
        <v>24</v>
      </c>
      <c r="O1743" t="s">
        <v>23</v>
      </c>
    </row>
    <row r="1744" spans="1:15" x14ac:dyDescent="0.25">
      <c r="A1744" t="s">
        <v>52</v>
      </c>
      <c r="B1744" t="s">
        <v>53</v>
      </c>
      <c r="C1744" t="s">
        <v>240</v>
      </c>
      <c r="D1744" t="s">
        <v>89</v>
      </c>
      <c r="E1744" t="s">
        <v>37</v>
      </c>
      <c r="F1744" t="s">
        <v>55</v>
      </c>
      <c r="G1744">
        <v>49453</v>
      </c>
      <c r="H1744">
        <v>2212</v>
      </c>
      <c r="I1744">
        <v>965</v>
      </c>
      <c r="J1744">
        <v>300</v>
      </c>
      <c r="K1744">
        <v>1305.71</v>
      </c>
      <c r="L1744">
        <v>95005</v>
      </c>
      <c r="M1744">
        <v>195</v>
      </c>
      <c r="N1744">
        <v>15</v>
      </c>
      <c r="O1744" t="s">
        <v>23</v>
      </c>
    </row>
    <row r="1745" spans="1:15" x14ac:dyDescent="0.25">
      <c r="A1745" t="s">
        <v>129</v>
      </c>
      <c r="B1745" t="s">
        <v>130</v>
      </c>
      <c r="C1745" t="s">
        <v>240</v>
      </c>
      <c r="D1745" t="s">
        <v>82</v>
      </c>
      <c r="E1745" t="s">
        <v>31</v>
      </c>
      <c r="F1745" t="s">
        <v>51</v>
      </c>
      <c r="G1745">
        <v>47064</v>
      </c>
      <c r="H1745">
        <v>479</v>
      </c>
      <c r="I1745">
        <v>200</v>
      </c>
      <c r="J1745">
        <v>17</v>
      </c>
      <c r="K1745">
        <v>675.4</v>
      </c>
      <c r="L1745">
        <v>3423.15</v>
      </c>
      <c r="M1745">
        <v>7</v>
      </c>
      <c r="N1745">
        <v>7</v>
      </c>
      <c r="O1745" t="s">
        <v>23</v>
      </c>
    </row>
    <row r="1746" spans="1:15" x14ac:dyDescent="0.25">
      <c r="A1746" t="s">
        <v>178</v>
      </c>
      <c r="B1746" t="s">
        <v>179</v>
      </c>
      <c r="C1746" t="s">
        <v>420</v>
      </c>
      <c r="D1746" t="s">
        <v>95</v>
      </c>
      <c r="E1746" t="s">
        <v>64</v>
      </c>
      <c r="F1746" t="s">
        <v>55</v>
      </c>
      <c r="G1746">
        <v>40478</v>
      </c>
      <c r="H1746">
        <v>642</v>
      </c>
      <c r="I1746">
        <v>253</v>
      </c>
      <c r="J1746">
        <v>13</v>
      </c>
      <c r="K1746">
        <v>1621.45</v>
      </c>
      <c r="L1746">
        <v>2122.39</v>
      </c>
      <c r="M1746">
        <v>6</v>
      </c>
      <c r="N1746">
        <v>18</v>
      </c>
      <c r="O1746" t="s">
        <v>21</v>
      </c>
    </row>
    <row r="1747" spans="1:15" x14ac:dyDescent="0.25">
      <c r="A1747" t="s">
        <v>33</v>
      </c>
      <c r="B1747" t="s">
        <v>34</v>
      </c>
      <c r="C1747" t="s">
        <v>420</v>
      </c>
      <c r="D1747" t="s">
        <v>170</v>
      </c>
      <c r="E1747" t="s">
        <v>37</v>
      </c>
      <c r="F1747" t="s">
        <v>20</v>
      </c>
      <c r="G1747">
        <v>14351</v>
      </c>
      <c r="H1747">
        <v>688</v>
      </c>
      <c r="I1747">
        <v>276</v>
      </c>
      <c r="J1747">
        <v>80</v>
      </c>
      <c r="K1747">
        <v>3010.18</v>
      </c>
      <c r="L1747">
        <v>22589.56</v>
      </c>
      <c r="M1747">
        <v>63</v>
      </c>
      <c r="N1747">
        <v>7</v>
      </c>
      <c r="O1747" t="s">
        <v>21</v>
      </c>
    </row>
    <row r="1748" spans="1:15" x14ac:dyDescent="0.25">
      <c r="A1748" t="s">
        <v>44</v>
      </c>
      <c r="B1748" t="s">
        <v>45</v>
      </c>
      <c r="C1748" t="s">
        <v>420</v>
      </c>
      <c r="D1748" t="s">
        <v>25</v>
      </c>
      <c r="E1748" t="s">
        <v>19</v>
      </c>
      <c r="F1748" t="s">
        <v>55</v>
      </c>
      <c r="G1748">
        <v>11130</v>
      </c>
      <c r="H1748">
        <v>317</v>
      </c>
      <c r="I1748">
        <v>84</v>
      </c>
      <c r="J1748">
        <v>28</v>
      </c>
      <c r="K1748">
        <v>2933.52</v>
      </c>
      <c r="L1748">
        <v>15224.68</v>
      </c>
      <c r="M1748">
        <v>14</v>
      </c>
      <c r="N1748">
        <v>25</v>
      </c>
      <c r="O1748" t="s">
        <v>23</v>
      </c>
    </row>
    <row r="1749" spans="1:15" x14ac:dyDescent="0.25">
      <c r="A1749" t="s">
        <v>129</v>
      </c>
      <c r="B1749" t="s">
        <v>130</v>
      </c>
      <c r="C1749" t="s">
        <v>420</v>
      </c>
      <c r="D1749" t="s">
        <v>82</v>
      </c>
      <c r="E1749" t="s">
        <v>31</v>
      </c>
      <c r="F1749" t="s">
        <v>26</v>
      </c>
      <c r="G1749">
        <v>25217</v>
      </c>
      <c r="H1749">
        <v>614</v>
      </c>
      <c r="I1749">
        <v>242</v>
      </c>
      <c r="J1749">
        <v>31</v>
      </c>
      <c r="K1749">
        <v>1132.73</v>
      </c>
      <c r="L1749">
        <v>5441.54</v>
      </c>
      <c r="M1749">
        <v>16</v>
      </c>
      <c r="N1749">
        <v>11</v>
      </c>
      <c r="O1749" t="s">
        <v>23</v>
      </c>
    </row>
    <row r="1750" spans="1:15" x14ac:dyDescent="0.25">
      <c r="A1750" t="s">
        <v>178</v>
      </c>
      <c r="B1750" t="s">
        <v>179</v>
      </c>
      <c r="C1750" t="s">
        <v>388</v>
      </c>
      <c r="D1750" t="s">
        <v>95</v>
      </c>
      <c r="E1750" t="s">
        <v>64</v>
      </c>
      <c r="F1750" t="s">
        <v>26</v>
      </c>
      <c r="G1750">
        <v>35076</v>
      </c>
      <c r="H1750">
        <v>535</v>
      </c>
      <c r="I1750">
        <v>214</v>
      </c>
      <c r="J1750">
        <v>12</v>
      </c>
      <c r="K1750">
        <v>1836.11</v>
      </c>
      <c r="L1750">
        <v>1733.26</v>
      </c>
      <c r="M1750">
        <v>5</v>
      </c>
      <c r="N1750">
        <v>14</v>
      </c>
      <c r="O1750" t="s">
        <v>23</v>
      </c>
    </row>
    <row r="1751" spans="1:15" x14ac:dyDescent="0.25">
      <c r="A1751" t="s">
        <v>60</v>
      </c>
      <c r="B1751" t="s">
        <v>61</v>
      </c>
      <c r="C1751" t="s">
        <v>388</v>
      </c>
      <c r="D1751" t="s">
        <v>70</v>
      </c>
      <c r="E1751" t="s">
        <v>64</v>
      </c>
      <c r="F1751" t="s">
        <v>20</v>
      </c>
      <c r="G1751">
        <v>32598</v>
      </c>
      <c r="H1751">
        <v>1078</v>
      </c>
      <c r="I1751">
        <v>524</v>
      </c>
      <c r="J1751">
        <v>94</v>
      </c>
      <c r="K1751">
        <v>2136.71</v>
      </c>
      <c r="L1751">
        <v>18147.59</v>
      </c>
      <c r="M1751">
        <v>67</v>
      </c>
      <c r="N1751">
        <v>22</v>
      </c>
      <c r="O1751" t="s">
        <v>23</v>
      </c>
    </row>
    <row r="1752" spans="1:15" x14ac:dyDescent="0.25">
      <c r="A1752" t="s">
        <v>60</v>
      </c>
      <c r="B1752" t="s">
        <v>61</v>
      </c>
      <c r="C1752" t="s">
        <v>388</v>
      </c>
      <c r="D1752" t="s">
        <v>70</v>
      </c>
      <c r="E1752" t="s">
        <v>64</v>
      </c>
      <c r="F1752" t="s">
        <v>51</v>
      </c>
      <c r="G1752">
        <v>35596</v>
      </c>
      <c r="H1752">
        <v>1060</v>
      </c>
      <c r="I1752">
        <v>424</v>
      </c>
      <c r="J1752">
        <v>80</v>
      </c>
      <c r="K1752">
        <v>2772.54</v>
      </c>
      <c r="L1752">
        <v>18001.849999999999</v>
      </c>
      <c r="M1752">
        <v>55</v>
      </c>
      <c r="N1752">
        <v>7</v>
      </c>
      <c r="O1752" t="s">
        <v>43</v>
      </c>
    </row>
    <row r="1753" spans="1:15" x14ac:dyDescent="0.25">
      <c r="A1753" t="s">
        <v>52</v>
      </c>
      <c r="B1753" t="s">
        <v>53</v>
      </c>
      <c r="C1753" t="s">
        <v>388</v>
      </c>
      <c r="D1753" t="s">
        <v>89</v>
      </c>
      <c r="E1753" t="s">
        <v>37</v>
      </c>
      <c r="F1753" t="s">
        <v>20</v>
      </c>
      <c r="G1753">
        <v>15305</v>
      </c>
      <c r="H1753">
        <v>635</v>
      </c>
      <c r="I1753">
        <v>317</v>
      </c>
      <c r="J1753">
        <v>73</v>
      </c>
      <c r="K1753">
        <v>177.65</v>
      </c>
      <c r="L1753">
        <v>18424.7</v>
      </c>
      <c r="M1753">
        <v>52</v>
      </c>
      <c r="N1753">
        <v>19</v>
      </c>
      <c r="O1753" t="s">
        <v>43</v>
      </c>
    </row>
    <row r="1754" spans="1:15" x14ac:dyDescent="0.25">
      <c r="A1754" t="s">
        <v>33</v>
      </c>
      <c r="B1754" t="s">
        <v>34</v>
      </c>
      <c r="C1754" t="s">
        <v>424</v>
      </c>
      <c r="D1754" t="s">
        <v>170</v>
      </c>
      <c r="E1754" t="s">
        <v>37</v>
      </c>
      <c r="F1754" t="s">
        <v>51</v>
      </c>
      <c r="G1754">
        <v>29280</v>
      </c>
      <c r="H1754">
        <v>1511</v>
      </c>
      <c r="I1754">
        <v>553</v>
      </c>
      <c r="J1754">
        <v>186</v>
      </c>
      <c r="K1754">
        <v>4919.58</v>
      </c>
      <c r="L1754">
        <v>54572.07</v>
      </c>
      <c r="M1754">
        <v>130</v>
      </c>
      <c r="N1754">
        <v>13</v>
      </c>
      <c r="O1754" t="s">
        <v>23</v>
      </c>
    </row>
    <row r="1755" spans="1:15" x14ac:dyDescent="0.25">
      <c r="A1755" t="s">
        <v>38</v>
      </c>
      <c r="B1755" t="s">
        <v>39</v>
      </c>
      <c r="C1755" t="s">
        <v>424</v>
      </c>
      <c r="D1755" t="s">
        <v>106</v>
      </c>
      <c r="E1755" t="s">
        <v>42</v>
      </c>
      <c r="F1755" t="s">
        <v>51</v>
      </c>
      <c r="G1755">
        <v>42119</v>
      </c>
      <c r="H1755">
        <v>1390</v>
      </c>
      <c r="I1755">
        <v>545</v>
      </c>
      <c r="J1755">
        <v>119</v>
      </c>
      <c r="K1755">
        <v>3267.17</v>
      </c>
      <c r="L1755">
        <v>19064.07</v>
      </c>
      <c r="M1755">
        <v>74</v>
      </c>
      <c r="N1755">
        <v>22</v>
      </c>
      <c r="O1755" t="s">
        <v>23</v>
      </c>
    </row>
    <row r="1756" spans="1:15" x14ac:dyDescent="0.25">
      <c r="A1756" t="s">
        <v>47</v>
      </c>
      <c r="B1756" t="s">
        <v>48</v>
      </c>
      <c r="C1756" t="s">
        <v>424</v>
      </c>
      <c r="D1756" t="s">
        <v>106</v>
      </c>
      <c r="E1756" t="s">
        <v>37</v>
      </c>
      <c r="F1756" t="s">
        <v>32</v>
      </c>
      <c r="G1756">
        <v>15589</v>
      </c>
      <c r="H1756">
        <v>626</v>
      </c>
      <c r="I1756">
        <v>178</v>
      </c>
      <c r="J1756">
        <v>62</v>
      </c>
      <c r="K1756">
        <v>1871.4</v>
      </c>
      <c r="L1756">
        <v>12852.46</v>
      </c>
      <c r="M1756">
        <v>35</v>
      </c>
      <c r="N1756">
        <v>24</v>
      </c>
      <c r="O1756" t="s">
        <v>23</v>
      </c>
    </row>
    <row r="1757" spans="1:15" x14ac:dyDescent="0.25">
      <c r="A1757" t="s">
        <v>52</v>
      </c>
      <c r="B1757" t="s">
        <v>53</v>
      </c>
      <c r="C1757" t="s">
        <v>424</v>
      </c>
      <c r="D1757" t="s">
        <v>89</v>
      </c>
      <c r="E1757" t="s">
        <v>37</v>
      </c>
      <c r="F1757" t="s">
        <v>51</v>
      </c>
      <c r="G1757">
        <v>29854</v>
      </c>
      <c r="H1757">
        <v>1624</v>
      </c>
      <c r="I1757">
        <v>558</v>
      </c>
      <c r="J1757">
        <v>176</v>
      </c>
      <c r="K1757">
        <v>567.04999999999995</v>
      </c>
      <c r="L1757">
        <v>60594.87</v>
      </c>
      <c r="M1757">
        <v>134</v>
      </c>
      <c r="N1757">
        <v>8</v>
      </c>
      <c r="O1757" t="s">
        <v>43</v>
      </c>
    </row>
    <row r="1758" spans="1:15" x14ac:dyDescent="0.25">
      <c r="A1758" t="s">
        <v>129</v>
      </c>
      <c r="B1758" t="s">
        <v>130</v>
      </c>
      <c r="C1758" t="s">
        <v>424</v>
      </c>
      <c r="D1758" t="s">
        <v>82</v>
      </c>
      <c r="E1758" t="s">
        <v>31</v>
      </c>
      <c r="F1758" t="s">
        <v>32</v>
      </c>
      <c r="G1758">
        <v>33029</v>
      </c>
      <c r="H1758">
        <v>655</v>
      </c>
      <c r="I1758">
        <v>230</v>
      </c>
      <c r="J1758">
        <v>30</v>
      </c>
      <c r="K1758">
        <v>1536.46</v>
      </c>
      <c r="L1758">
        <v>5058.79</v>
      </c>
      <c r="M1758">
        <v>14</v>
      </c>
      <c r="N1758">
        <v>25</v>
      </c>
      <c r="O1758" t="s">
        <v>43</v>
      </c>
    </row>
    <row r="1759" spans="1:15" x14ac:dyDescent="0.25">
      <c r="A1759" t="s">
        <v>129</v>
      </c>
      <c r="B1759" t="s">
        <v>130</v>
      </c>
      <c r="C1759" t="s">
        <v>424</v>
      </c>
      <c r="D1759" t="s">
        <v>82</v>
      </c>
      <c r="E1759" t="s">
        <v>31</v>
      </c>
      <c r="F1759" t="s">
        <v>32</v>
      </c>
      <c r="G1759">
        <v>69707</v>
      </c>
      <c r="H1759">
        <v>1386</v>
      </c>
      <c r="I1759">
        <v>594</v>
      </c>
      <c r="J1759">
        <v>49</v>
      </c>
      <c r="K1759">
        <v>2996.27</v>
      </c>
      <c r="L1759">
        <v>11774.34</v>
      </c>
      <c r="M1759">
        <v>26</v>
      </c>
      <c r="N1759">
        <v>18</v>
      </c>
      <c r="O1759" t="s">
        <v>23</v>
      </c>
    </row>
    <row r="1760" spans="1:15" x14ac:dyDescent="0.25">
      <c r="A1760" t="s">
        <v>76</v>
      </c>
      <c r="B1760" t="s">
        <v>77</v>
      </c>
      <c r="C1760" t="s">
        <v>424</v>
      </c>
      <c r="D1760" t="s">
        <v>82</v>
      </c>
      <c r="E1760" t="s">
        <v>42</v>
      </c>
      <c r="F1760" t="s">
        <v>26</v>
      </c>
      <c r="G1760">
        <v>50498</v>
      </c>
      <c r="H1760">
        <v>874</v>
      </c>
      <c r="I1760">
        <v>368</v>
      </c>
      <c r="J1760">
        <v>49</v>
      </c>
      <c r="K1760">
        <v>1173.08</v>
      </c>
      <c r="L1760">
        <v>10584.39</v>
      </c>
      <c r="M1760">
        <v>28</v>
      </c>
      <c r="N1760">
        <v>29</v>
      </c>
      <c r="O1760" t="s">
        <v>43</v>
      </c>
    </row>
    <row r="1761" spans="1:15" x14ac:dyDescent="0.25">
      <c r="A1761" t="s">
        <v>76</v>
      </c>
      <c r="B1761" t="s">
        <v>77</v>
      </c>
      <c r="C1761" t="s">
        <v>424</v>
      </c>
      <c r="D1761" t="s">
        <v>82</v>
      </c>
      <c r="E1761" t="s">
        <v>42</v>
      </c>
      <c r="F1761" t="s">
        <v>55</v>
      </c>
      <c r="G1761">
        <v>76887</v>
      </c>
      <c r="H1761">
        <v>1232</v>
      </c>
      <c r="I1761">
        <v>353</v>
      </c>
      <c r="J1761">
        <v>70</v>
      </c>
      <c r="K1761">
        <v>1706.34</v>
      </c>
      <c r="L1761">
        <v>10956.17</v>
      </c>
      <c r="M1761">
        <v>43</v>
      </c>
      <c r="N1761">
        <v>18</v>
      </c>
      <c r="O1761" t="s">
        <v>23</v>
      </c>
    </row>
    <row r="1762" spans="1:15" x14ac:dyDescent="0.25">
      <c r="A1762" t="s">
        <v>92</v>
      </c>
      <c r="B1762" t="s">
        <v>93</v>
      </c>
      <c r="C1762" t="s">
        <v>451</v>
      </c>
      <c r="D1762" t="s">
        <v>95</v>
      </c>
      <c r="E1762" t="s">
        <v>31</v>
      </c>
      <c r="F1762" t="s">
        <v>32</v>
      </c>
      <c r="G1762">
        <v>91615</v>
      </c>
      <c r="H1762">
        <v>1547</v>
      </c>
      <c r="I1762">
        <v>842</v>
      </c>
      <c r="J1762">
        <v>48</v>
      </c>
      <c r="K1762">
        <v>3862.51</v>
      </c>
      <c r="L1762">
        <v>7150.51</v>
      </c>
      <c r="M1762">
        <v>18</v>
      </c>
      <c r="N1762">
        <v>14</v>
      </c>
      <c r="O1762" t="s">
        <v>43</v>
      </c>
    </row>
    <row r="1763" spans="1:15" x14ac:dyDescent="0.25">
      <c r="A1763" t="s">
        <v>92</v>
      </c>
      <c r="B1763" t="s">
        <v>93</v>
      </c>
      <c r="C1763" t="s">
        <v>451</v>
      </c>
      <c r="D1763" t="s">
        <v>95</v>
      </c>
      <c r="E1763" t="s">
        <v>31</v>
      </c>
      <c r="F1763" t="s">
        <v>51</v>
      </c>
      <c r="G1763">
        <v>44223</v>
      </c>
      <c r="H1763">
        <v>302</v>
      </c>
      <c r="I1763">
        <v>93</v>
      </c>
      <c r="J1763">
        <v>6</v>
      </c>
      <c r="K1763">
        <v>993.34</v>
      </c>
      <c r="L1763">
        <v>905.53</v>
      </c>
      <c r="M1763">
        <v>2</v>
      </c>
      <c r="N1763">
        <v>7</v>
      </c>
      <c r="O1763" t="s">
        <v>23</v>
      </c>
    </row>
    <row r="1764" spans="1:15" x14ac:dyDescent="0.25">
      <c r="A1764" t="s">
        <v>72</v>
      </c>
      <c r="B1764" t="s">
        <v>73</v>
      </c>
      <c r="C1764" t="s">
        <v>451</v>
      </c>
      <c r="D1764" t="s">
        <v>70</v>
      </c>
      <c r="E1764" t="s">
        <v>31</v>
      </c>
      <c r="F1764" t="s">
        <v>26</v>
      </c>
      <c r="G1764">
        <v>39962</v>
      </c>
      <c r="H1764">
        <v>1611</v>
      </c>
      <c r="I1764">
        <v>862</v>
      </c>
      <c r="J1764">
        <v>150</v>
      </c>
      <c r="K1764">
        <v>2903.39</v>
      </c>
      <c r="L1764">
        <v>35968.53</v>
      </c>
      <c r="M1764">
        <v>106</v>
      </c>
      <c r="N1764">
        <v>18</v>
      </c>
      <c r="O1764" t="s">
        <v>23</v>
      </c>
    </row>
    <row r="1765" spans="1:15" x14ac:dyDescent="0.25">
      <c r="A1765" t="s">
        <v>113</v>
      </c>
      <c r="B1765" t="s">
        <v>114</v>
      </c>
      <c r="C1765" t="s">
        <v>451</v>
      </c>
      <c r="D1765" t="s">
        <v>170</v>
      </c>
      <c r="E1765" t="s">
        <v>19</v>
      </c>
      <c r="F1765" t="s">
        <v>55</v>
      </c>
      <c r="G1765">
        <v>49577</v>
      </c>
      <c r="H1765">
        <v>1816</v>
      </c>
      <c r="I1765">
        <v>600</v>
      </c>
      <c r="J1765">
        <v>240</v>
      </c>
      <c r="K1765">
        <v>6114.35</v>
      </c>
      <c r="L1765">
        <v>54599.6</v>
      </c>
      <c r="M1765">
        <v>178</v>
      </c>
      <c r="N1765">
        <v>19</v>
      </c>
      <c r="O1765" t="s">
        <v>23</v>
      </c>
    </row>
    <row r="1766" spans="1:15" x14ac:dyDescent="0.25">
      <c r="A1766" t="s">
        <v>38</v>
      </c>
      <c r="B1766" t="s">
        <v>39</v>
      </c>
      <c r="C1766" t="s">
        <v>451</v>
      </c>
      <c r="D1766" t="s">
        <v>106</v>
      </c>
      <c r="E1766" t="s">
        <v>42</v>
      </c>
      <c r="F1766" t="s">
        <v>32</v>
      </c>
      <c r="G1766">
        <v>40630</v>
      </c>
      <c r="H1766">
        <v>1975</v>
      </c>
      <c r="I1766">
        <v>781</v>
      </c>
      <c r="J1766">
        <v>151</v>
      </c>
      <c r="K1766">
        <v>5792.53</v>
      </c>
      <c r="L1766">
        <v>34290.769999999997</v>
      </c>
      <c r="M1766">
        <v>93</v>
      </c>
      <c r="N1766">
        <v>9</v>
      </c>
      <c r="O1766" t="s">
        <v>23</v>
      </c>
    </row>
    <row r="1767" spans="1:15" x14ac:dyDescent="0.25">
      <c r="A1767" t="s">
        <v>44</v>
      </c>
      <c r="B1767" t="s">
        <v>45</v>
      </c>
      <c r="C1767" t="s">
        <v>451</v>
      </c>
      <c r="D1767" t="s">
        <v>25</v>
      </c>
      <c r="E1767" t="s">
        <v>19</v>
      </c>
      <c r="F1767" t="s">
        <v>51</v>
      </c>
      <c r="G1767">
        <v>11011</v>
      </c>
      <c r="H1767">
        <v>318</v>
      </c>
      <c r="I1767">
        <v>94</v>
      </c>
      <c r="J1767">
        <v>35</v>
      </c>
      <c r="K1767">
        <v>2059.9</v>
      </c>
      <c r="L1767">
        <v>16208.48</v>
      </c>
      <c r="M1767">
        <v>21</v>
      </c>
      <c r="N1767">
        <v>28</v>
      </c>
      <c r="O1767" t="s">
        <v>21</v>
      </c>
    </row>
    <row r="1768" spans="1:15" x14ac:dyDescent="0.25">
      <c r="A1768" t="s">
        <v>27</v>
      </c>
      <c r="B1768" t="s">
        <v>28</v>
      </c>
      <c r="C1768" t="s">
        <v>451</v>
      </c>
      <c r="D1768" t="s">
        <v>89</v>
      </c>
      <c r="E1768" t="s">
        <v>31</v>
      </c>
      <c r="F1768" t="s">
        <v>55</v>
      </c>
      <c r="G1768">
        <v>26470</v>
      </c>
      <c r="H1768">
        <v>2088</v>
      </c>
      <c r="I1768">
        <v>697</v>
      </c>
      <c r="J1768">
        <v>194</v>
      </c>
      <c r="K1768">
        <v>899.31</v>
      </c>
      <c r="L1768">
        <v>50578.080000000002</v>
      </c>
      <c r="M1768">
        <v>155</v>
      </c>
      <c r="N1768">
        <v>20</v>
      </c>
      <c r="O1768" t="s">
        <v>43</v>
      </c>
    </row>
    <row r="1769" spans="1:15" x14ac:dyDescent="0.25">
      <c r="A1769" t="s">
        <v>76</v>
      </c>
      <c r="B1769" t="s">
        <v>77</v>
      </c>
      <c r="C1769" t="s">
        <v>451</v>
      </c>
      <c r="D1769" t="s">
        <v>82</v>
      </c>
      <c r="E1769" t="s">
        <v>42</v>
      </c>
      <c r="F1769" t="s">
        <v>32</v>
      </c>
      <c r="G1769">
        <v>28517</v>
      </c>
      <c r="H1769">
        <v>326</v>
      </c>
      <c r="I1769">
        <v>95</v>
      </c>
      <c r="J1769">
        <v>13</v>
      </c>
      <c r="K1769">
        <v>624.52</v>
      </c>
      <c r="L1769">
        <v>2787.15</v>
      </c>
      <c r="M1769">
        <v>5</v>
      </c>
      <c r="N1769">
        <v>29</v>
      </c>
      <c r="O1769" t="s">
        <v>43</v>
      </c>
    </row>
    <row r="1770" spans="1:15" x14ac:dyDescent="0.25">
      <c r="A1770" t="s">
        <v>92</v>
      </c>
      <c r="B1770" t="s">
        <v>93</v>
      </c>
      <c r="C1770" t="s">
        <v>292</v>
      </c>
      <c r="D1770" t="s">
        <v>95</v>
      </c>
      <c r="E1770" t="s">
        <v>31</v>
      </c>
      <c r="F1770" t="s">
        <v>51</v>
      </c>
      <c r="G1770">
        <v>51927</v>
      </c>
      <c r="H1770">
        <v>430</v>
      </c>
      <c r="I1770">
        <v>232</v>
      </c>
      <c r="J1770">
        <v>10</v>
      </c>
      <c r="K1770">
        <v>1094.96</v>
      </c>
      <c r="L1770">
        <v>1642.84</v>
      </c>
      <c r="M1770">
        <v>4</v>
      </c>
      <c r="N1770">
        <v>22</v>
      </c>
      <c r="O1770" t="s">
        <v>21</v>
      </c>
    </row>
    <row r="1771" spans="1:15" x14ac:dyDescent="0.25">
      <c r="A1771" t="s">
        <v>92</v>
      </c>
      <c r="B1771" t="s">
        <v>93</v>
      </c>
      <c r="C1771" t="s">
        <v>292</v>
      </c>
      <c r="D1771" t="s">
        <v>95</v>
      </c>
      <c r="E1771" t="s">
        <v>31</v>
      </c>
      <c r="F1771" t="s">
        <v>51</v>
      </c>
      <c r="G1771">
        <v>27848</v>
      </c>
      <c r="H1771">
        <v>328</v>
      </c>
      <c r="I1771">
        <v>111</v>
      </c>
      <c r="J1771">
        <v>6</v>
      </c>
      <c r="K1771">
        <v>829.36</v>
      </c>
      <c r="L1771">
        <v>732.23</v>
      </c>
      <c r="M1771">
        <v>2</v>
      </c>
      <c r="N1771">
        <v>30</v>
      </c>
      <c r="O1771" t="s">
        <v>21</v>
      </c>
    </row>
    <row r="1772" spans="1:15" x14ac:dyDescent="0.25">
      <c r="A1772" t="s">
        <v>92</v>
      </c>
      <c r="B1772" t="s">
        <v>93</v>
      </c>
      <c r="C1772" t="s">
        <v>292</v>
      </c>
      <c r="D1772" t="s">
        <v>95</v>
      </c>
      <c r="E1772" t="s">
        <v>31</v>
      </c>
      <c r="F1772" t="s">
        <v>26</v>
      </c>
      <c r="G1772">
        <v>28286</v>
      </c>
      <c r="H1772">
        <v>381</v>
      </c>
      <c r="I1772">
        <v>133</v>
      </c>
      <c r="J1772">
        <v>5</v>
      </c>
      <c r="K1772">
        <v>1431.99</v>
      </c>
      <c r="L1772">
        <v>685.56</v>
      </c>
      <c r="M1772">
        <v>2</v>
      </c>
      <c r="N1772">
        <v>15</v>
      </c>
      <c r="O1772" t="s">
        <v>21</v>
      </c>
    </row>
    <row r="1773" spans="1:15" x14ac:dyDescent="0.25">
      <c r="A1773" t="s">
        <v>98</v>
      </c>
      <c r="B1773" t="s">
        <v>99</v>
      </c>
      <c r="C1773" t="s">
        <v>292</v>
      </c>
      <c r="D1773" t="s">
        <v>68</v>
      </c>
      <c r="E1773" t="s">
        <v>42</v>
      </c>
      <c r="F1773" t="s">
        <v>51</v>
      </c>
      <c r="G1773">
        <v>22592</v>
      </c>
      <c r="H1773">
        <v>2920</v>
      </c>
      <c r="I1773">
        <v>1119</v>
      </c>
      <c r="J1773">
        <v>402</v>
      </c>
      <c r="K1773">
        <v>1682.16</v>
      </c>
      <c r="L1773">
        <v>83321.67</v>
      </c>
      <c r="M1773">
        <v>288</v>
      </c>
      <c r="N1773">
        <v>21</v>
      </c>
      <c r="O1773" t="s">
        <v>21</v>
      </c>
    </row>
    <row r="1774" spans="1:15" x14ac:dyDescent="0.25">
      <c r="A1774" t="s">
        <v>60</v>
      </c>
      <c r="B1774" t="s">
        <v>61</v>
      </c>
      <c r="C1774" t="s">
        <v>292</v>
      </c>
      <c r="D1774" t="s">
        <v>70</v>
      </c>
      <c r="E1774" t="s">
        <v>64</v>
      </c>
      <c r="F1774" t="s">
        <v>20</v>
      </c>
      <c r="G1774">
        <v>27985</v>
      </c>
      <c r="H1774">
        <v>837</v>
      </c>
      <c r="I1774">
        <v>240</v>
      </c>
      <c r="J1774">
        <v>71</v>
      </c>
      <c r="K1774">
        <v>2397.6999999999998</v>
      </c>
      <c r="L1774">
        <v>19810.84</v>
      </c>
      <c r="M1774">
        <v>45</v>
      </c>
      <c r="N1774">
        <v>17</v>
      </c>
      <c r="O1774" t="s">
        <v>21</v>
      </c>
    </row>
    <row r="1775" spans="1:15" x14ac:dyDescent="0.25">
      <c r="A1775" t="s">
        <v>33</v>
      </c>
      <c r="B1775" t="s">
        <v>34</v>
      </c>
      <c r="C1775" t="s">
        <v>292</v>
      </c>
      <c r="D1775" t="s">
        <v>170</v>
      </c>
      <c r="E1775" t="s">
        <v>37</v>
      </c>
      <c r="F1775" t="s">
        <v>55</v>
      </c>
      <c r="G1775">
        <v>47083</v>
      </c>
      <c r="H1775">
        <v>3028</v>
      </c>
      <c r="I1775">
        <v>1575</v>
      </c>
      <c r="J1775">
        <v>404</v>
      </c>
      <c r="K1775">
        <v>13467.57</v>
      </c>
      <c r="L1775">
        <v>137153.87</v>
      </c>
      <c r="M1775">
        <v>265</v>
      </c>
      <c r="N1775">
        <v>17</v>
      </c>
      <c r="O1775" t="s">
        <v>43</v>
      </c>
    </row>
    <row r="1776" spans="1:15" x14ac:dyDescent="0.25">
      <c r="A1776" t="s">
        <v>113</v>
      </c>
      <c r="B1776" t="s">
        <v>114</v>
      </c>
      <c r="C1776" t="s">
        <v>292</v>
      </c>
      <c r="D1776" t="s">
        <v>170</v>
      </c>
      <c r="E1776" t="s">
        <v>19</v>
      </c>
      <c r="F1776" t="s">
        <v>20</v>
      </c>
      <c r="G1776">
        <v>12884</v>
      </c>
      <c r="H1776">
        <v>500</v>
      </c>
      <c r="I1776">
        <v>198</v>
      </c>
      <c r="J1776">
        <v>59</v>
      </c>
      <c r="K1776">
        <v>1780.9</v>
      </c>
      <c r="L1776">
        <v>17942.330000000002</v>
      </c>
      <c r="M1776">
        <v>41</v>
      </c>
      <c r="N1776">
        <v>18</v>
      </c>
      <c r="O1776" t="s">
        <v>23</v>
      </c>
    </row>
    <row r="1777" spans="1:15" x14ac:dyDescent="0.25">
      <c r="A1777" t="s">
        <v>76</v>
      </c>
      <c r="B1777" t="s">
        <v>77</v>
      </c>
      <c r="C1777" t="s">
        <v>292</v>
      </c>
      <c r="D1777" t="s">
        <v>82</v>
      </c>
      <c r="E1777" t="s">
        <v>42</v>
      </c>
      <c r="F1777" t="s">
        <v>20</v>
      </c>
      <c r="G1777">
        <v>26561</v>
      </c>
      <c r="H1777">
        <v>461</v>
      </c>
      <c r="I1777">
        <v>224</v>
      </c>
      <c r="J1777">
        <v>22</v>
      </c>
      <c r="K1777">
        <v>745.88</v>
      </c>
      <c r="L1777">
        <v>4155.38</v>
      </c>
      <c r="M1777">
        <v>12</v>
      </c>
      <c r="N1777">
        <v>22</v>
      </c>
      <c r="O1777" t="s">
        <v>43</v>
      </c>
    </row>
    <row r="1778" spans="1:15" x14ac:dyDescent="0.25">
      <c r="A1778" t="s">
        <v>92</v>
      </c>
      <c r="B1778" t="s">
        <v>93</v>
      </c>
      <c r="C1778" t="s">
        <v>88</v>
      </c>
      <c r="D1778" t="s">
        <v>95</v>
      </c>
      <c r="E1778" t="s">
        <v>31</v>
      </c>
      <c r="F1778" t="s">
        <v>20</v>
      </c>
      <c r="G1778">
        <v>99797</v>
      </c>
      <c r="H1778">
        <v>1152</v>
      </c>
      <c r="I1778">
        <v>450</v>
      </c>
      <c r="J1778">
        <v>18</v>
      </c>
      <c r="K1778">
        <v>3439.95</v>
      </c>
      <c r="L1778">
        <v>2432.7199999999998</v>
      </c>
      <c r="M1778">
        <v>8</v>
      </c>
      <c r="N1778">
        <v>22</v>
      </c>
      <c r="O1778" t="s">
        <v>21</v>
      </c>
    </row>
    <row r="1779" spans="1:15" x14ac:dyDescent="0.25">
      <c r="A1779" t="s">
        <v>98</v>
      </c>
      <c r="B1779" t="s">
        <v>99</v>
      </c>
      <c r="C1779" t="s">
        <v>88</v>
      </c>
      <c r="D1779" t="s">
        <v>68</v>
      </c>
      <c r="E1779" t="s">
        <v>42</v>
      </c>
      <c r="F1779" t="s">
        <v>26</v>
      </c>
      <c r="G1779">
        <v>14063</v>
      </c>
      <c r="H1779">
        <v>1194</v>
      </c>
      <c r="I1779">
        <v>488</v>
      </c>
      <c r="J1779">
        <v>177</v>
      </c>
      <c r="K1779">
        <v>575.36</v>
      </c>
      <c r="L1779">
        <v>55255.31</v>
      </c>
      <c r="M1779">
        <v>142</v>
      </c>
      <c r="N1779">
        <v>17</v>
      </c>
      <c r="O1779" t="s">
        <v>21</v>
      </c>
    </row>
    <row r="1780" spans="1:15" x14ac:dyDescent="0.25">
      <c r="A1780" t="s">
        <v>65</v>
      </c>
      <c r="B1780" t="s">
        <v>66</v>
      </c>
      <c r="C1780" t="s">
        <v>88</v>
      </c>
      <c r="D1780" t="s">
        <v>68</v>
      </c>
      <c r="E1780" t="s">
        <v>37</v>
      </c>
      <c r="F1780" t="s">
        <v>20</v>
      </c>
      <c r="G1780">
        <v>29167</v>
      </c>
      <c r="H1780">
        <v>3129</v>
      </c>
      <c r="I1780">
        <v>1499</v>
      </c>
      <c r="J1780">
        <v>457</v>
      </c>
      <c r="K1780">
        <v>1530.64</v>
      </c>
      <c r="L1780">
        <v>126133.41</v>
      </c>
      <c r="M1780">
        <v>341</v>
      </c>
      <c r="N1780">
        <v>12</v>
      </c>
      <c r="O1780" t="s">
        <v>21</v>
      </c>
    </row>
    <row r="1781" spans="1:15" x14ac:dyDescent="0.25">
      <c r="A1781" t="s">
        <v>72</v>
      </c>
      <c r="B1781" t="s">
        <v>73</v>
      </c>
      <c r="C1781" t="s">
        <v>88</v>
      </c>
      <c r="D1781" t="s">
        <v>70</v>
      </c>
      <c r="E1781" t="s">
        <v>31</v>
      </c>
      <c r="F1781" t="s">
        <v>32</v>
      </c>
      <c r="G1781">
        <v>63082</v>
      </c>
      <c r="H1781">
        <v>2509</v>
      </c>
      <c r="I1781">
        <v>1271</v>
      </c>
      <c r="J1781">
        <v>273</v>
      </c>
      <c r="K1781">
        <v>6625.12</v>
      </c>
      <c r="L1781">
        <v>62378.77</v>
      </c>
      <c r="M1781">
        <v>186</v>
      </c>
      <c r="N1781">
        <v>13</v>
      </c>
      <c r="O1781" t="s">
        <v>21</v>
      </c>
    </row>
    <row r="1782" spans="1:15" x14ac:dyDescent="0.25">
      <c r="A1782" t="s">
        <v>113</v>
      </c>
      <c r="B1782" t="s">
        <v>114</v>
      </c>
      <c r="C1782" t="s">
        <v>88</v>
      </c>
      <c r="D1782" t="s">
        <v>170</v>
      </c>
      <c r="E1782" t="s">
        <v>19</v>
      </c>
      <c r="F1782" t="s">
        <v>55</v>
      </c>
      <c r="G1782">
        <v>44596</v>
      </c>
      <c r="H1782">
        <v>1985</v>
      </c>
      <c r="I1782">
        <v>582</v>
      </c>
      <c r="J1782">
        <v>172</v>
      </c>
      <c r="K1782">
        <v>5983.5</v>
      </c>
      <c r="L1782">
        <v>40061.1</v>
      </c>
      <c r="M1782">
        <v>110</v>
      </c>
      <c r="N1782">
        <v>7</v>
      </c>
      <c r="O1782" t="s">
        <v>43</v>
      </c>
    </row>
    <row r="1783" spans="1:15" x14ac:dyDescent="0.25">
      <c r="A1783" t="s">
        <v>38</v>
      </c>
      <c r="B1783" t="s">
        <v>39</v>
      </c>
      <c r="C1783" t="s">
        <v>88</v>
      </c>
      <c r="D1783" t="s">
        <v>106</v>
      </c>
      <c r="E1783" t="s">
        <v>42</v>
      </c>
      <c r="F1783" t="s">
        <v>55</v>
      </c>
      <c r="G1783">
        <v>14722</v>
      </c>
      <c r="H1783">
        <v>548</v>
      </c>
      <c r="I1783">
        <v>195</v>
      </c>
      <c r="J1783">
        <v>44</v>
      </c>
      <c r="K1783">
        <v>1037.3900000000001</v>
      </c>
      <c r="L1783">
        <v>9941.93</v>
      </c>
      <c r="M1783">
        <v>26</v>
      </c>
      <c r="N1783">
        <v>17</v>
      </c>
      <c r="O1783" t="s">
        <v>43</v>
      </c>
    </row>
    <row r="1784" spans="1:15" x14ac:dyDescent="0.25">
      <c r="A1784" t="s">
        <v>27</v>
      </c>
      <c r="B1784" t="s">
        <v>28</v>
      </c>
      <c r="C1784" t="s">
        <v>88</v>
      </c>
      <c r="D1784" t="s">
        <v>89</v>
      </c>
      <c r="E1784" t="s">
        <v>31</v>
      </c>
      <c r="F1784" t="s">
        <v>20</v>
      </c>
      <c r="G1784">
        <v>55785</v>
      </c>
      <c r="H1784">
        <v>2386</v>
      </c>
      <c r="I1784">
        <v>878</v>
      </c>
      <c r="J1784">
        <v>251</v>
      </c>
      <c r="K1784">
        <v>1003.18</v>
      </c>
      <c r="L1784">
        <v>64006.82</v>
      </c>
      <c r="M1784">
        <v>199</v>
      </c>
      <c r="N1784">
        <v>26</v>
      </c>
      <c r="O1784" t="s">
        <v>43</v>
      </c>
    </row>
    <row r="1785" spans="1:15" x14ac:dyDescent="0.25">
      <c r="A1785" t="s">
        <v>27</v>
      </c>
      <c r="B1785" t="s">
        <v>28</v>
      </c>
      <c r="C1785" t="s">
        <v>88</v>
      </c>
      <c r="D1785" t="s">
        <v>89</v>
      </c>
      <c r="E1785" t="s">
        <v>31</v>
      </c>
      <c r="F1785" t="s">
        <v>32</v>
      </c>
      <c r="G1785">
        <v>31115</v>
      </c>
      <c r="H1785">
        <v>1964</v>
      </c>
      <c r="I1785">
        <v>1046</v>
      </c>
      <c r="J1785">
        <v>304</v>
      </c>
      <c r="K1785">
        <v>1164.69</v>
      </c>
      <c r="L1785">
        <v>112020</v>
      </c>
      <c r="M1785">
        <v>254</v>
      </c>
      <c r="N1785">
        <v>10</v>
      </c>
      <c r="O1785" t="s">
        <v>23</v>
      </c>
    </row>
    <row r="1786" spans="1:15" x14ac:dyDescent="0.25">
      <c r="A1786" t="s">
        <v>178</v>
      </c>
      <c r="B1786" t="s">
        <v>179</v>
      </c>
      <c r="C1786" t="s">
        <v>288</v>
      </c>
      <c r="D1786" t="s">
        <v>95</v>
      </c>
      <c r="E1786" t="s">
        <v>64</v>
      </c>
      <c r="F1786" t="s">
        <v>20</v>
      </c>
      <c r="G1786">
        <v>48539</v>
      </c>
      <c r="H1786">
        <v>558</v>
      </c>
      <c r="I1786">
        <v>153</v>
      </c>
      <c r="J1786">
        <v>9</v>
      </c>
      <c r="K1786">
        <v>1523.03</v>
      </c>
      <c r="L1786">
        <v>1558.68</v>
      </c>
      <c r="M1786">
        <v>4</v>
      </c>
      <c r="N1786">
        <v>9</v>
      </c>
      <c r="O1786" t="s">
        <v>21</v>
      </c>
    </row>
    <row r="1787" spans="1:15" x14ac:dyDescent="0.25">
      <c r="A1787" t="s">
        <v>98</v>
      </c>
      <c r="B1787" t="s">
        <v>99</v>
      </c>
      <c r="C1787" t="s">
        <v>288</v>
      </c>
      <c r="D1787" t="s">
        <v>68</v>
      </c>
      <c r="E1787" t="s">
        <v>42</v>
      </c>
      <c r="F1787" t="s">
        <v>32</v>
      </c>
      <c r="G1787">
        <v>20806</v>
      </c>
      <c r="H1787">
        <v>2264</v>
      </c>
      <c r="I1787">
        <v>1214</v>
      </c>
      <c r="J1787">
        <v>360</v>
      </c>
      <c r="K1787">
        <v>1008.92</v>
      </c>
      <c r="L1787">
        <v>100856.28</v>
      </c>
      <c r="M1787">
        <v>288</v>
      </c>
      <c r="N1787">
        <v>14</v>
      </c>
      <c r="O1787" t="s">
        <v>21</v>
      </c>
    </row>
    <row r="1788" spans="1:15" x14ac:dyDescent="0.25">
      <c r="A1788" t="s">
        <v>60</v>
      </c>
      <c r="B1788" t="s">
        <v>61</v>
      </c>
      <c r="C1788" t="s">
        <v>288</v>
      </c>
      <c r="D1788" t="s">
        <v>70</v>
      </c>
      <c r="E1788" t="s">
        <v>64</v>
      </c>
      <c r="F1788" t="s">
        <v>26</v>
      </c>
      <c r="G1788">
        <v>17086</v>
      </c>
      <c r="H1788">
        <v>660</v>
      </c>
      <c r="I1788">
        <v>348</v>
      </c>
      <c r="J1788">
        <v>50</v>
      </c>
      <c r="K1788">
        <v>2099.04</v>
      </c>
      <c r="L1788">
        <v>12623.04</v>
      </c>
      <c r="M1788">
        <v>29</v>
      </c>
      <c r="N1788">
        <v>30</v>
      </c>
      <c r="O1788" t="s">
        <v>23</v>
      </c>
    </row>
    <row r="1789" spans="1:15" x14ac:dyDescent="0.25">
      <c r="A1789" t="s">
        <v>27</v>
      </c>
      <c r="B1789" t="s">
        <v>28</v>
      </c>
      <c r="C1789" t="s">
        <v>288</v>
      </c>
      <c r="D1789" t="s">
        <v>89</v>
      </c>
      <c r="E1789" t="s">
        <v>31</v>
      </c>
      <c r="F1789" t="s">
        <v>55</v>
      </c>
      <c r="G1789">
        <v>65073</v>
      </c>
      <c r="H1789">
        <v>3024</v>
      </c>
      <c r="I1789">
        <v>1414</v>
      </c>
      <c r="J1789">
        <v>319</v>
      </c>
      <c r="K1789">
        <v>957.7</v>
      </c>
      <c r="L1789">
        <v>122716.03</v>
      </c>
      <c r="M1789">
        <v>270</v>
      </c>
      <c r="N1789">
        <v>13</v>
      </c>
      <c r="O1789" t="s">
        <v>23</v>
      </c>
    </row>
    <row r="1790" spans="1:15" x14ac:dyDescent="0.25">
      <c r="A1790" t="s">
        <v>52</v>
      </c>
      <c r="B1790" t="s">
        <v>53</v>
      </c>
      <c r="C1790" t="s">
        <v>288</v>
      </c>
      <c r="D1790" t="s">
        <v>89</v>
      </c>
      <c r="E1790" t="s">
        <v>37</v>
      </c>
      <c r="F1790" t="s">
        <v>55</v>
      </c>
      <c r="G1790">
        <v>68141</v>
      </c>
      <c r="H1790">
        <v>3042</v>
      </c>
      <c r="I1790">
        <v>1148</v>
      </c>
      <c r="J1790">
        <v>380</v>
      </c>
      <c r="K1790">
        <v>1527.39</v>
      </c>
      <c r="L1790">
        <v>121826.68</v>
      </c>
      <c r="M1790">
        <v>257</v>
      </c>
      <c r="N1790">
        <v>28</v>
      </c>
      <c r="O1790" t="s">
        <v>23</v>
      </c>
    </row>
    <row r="1791" spans="1:15" x14ac:dyDescent="0.25">
      <c r="A1791" t="s">
        <v>92</v>
      </c>
      <c r="B1791" t="s">
        <v>93</v>
      </c>
      <c r="C1791" t="s">
        <v>267</v>
      </c>
      <c r="D1791" t="s">
        <v>95</v>
      </c>
      <c r="E1791" t="s">
        <v>31</v>
      </c>
      <c r="F1791" t="s">
        <v>55</v>
      </c>
      <c r="G1791">
        <v>46518</v>
      </c>
      <c r="H1791">
        <v>834</v>
      </c>
      <c r="I1791">
        <v>427</v>
      </c>
      <c r="J1791">
        <v>30</v>
      </c>
      <c r="K1791">
        <v>3018.09</v>
      </c>
      <c r="L1791">
        <v>4024.48</v>
      </c>
      <c r="M1791">
        <v>15</v>
      </c>
      <c r="N1791">
        <v>20</v>
      </c>
      <c r="O1791" t="s">
        <v>23</v>
      </c>
    </row>
    <row r="1792" spans="1:15" x14ac:dyDescent="0.25">
      <c r="A1792" t="s">
        <v>98</v>
      </c>
      <c r="B1792" t="s">
        <v>99</v>
      </c>
      <c r="C1792" t="s">
        <v>267</v>
      </c>
      <c r="D1792" t="s">
        <v>68</v>
      </c>
      <c r="E1792" t="s">
        <v>42</v>
      </c>
      <c r="F1792" t="s">
        <v>32</v>
      </c>
      <c r="G1792">
        <v>28689</v>
      </c>
      <c r="H1792">
        <v>2903</v>
      </c>
      <c r="I1792">
        <v>1119</v>
      </c>
      <c r="J1792">
        <v>364</v>
      </c>
      <c r="K1792">
        <v>1269.5899999999999</v>
      </c>
      <c r="L1792">
        <v>106040.71</v>
      </c>
      <c r="M1792">
        <v>277</v>
      </c>
      <c r="N1792">
        <v>21</v>
      </c>
      <c r="O1792" t="s">
        <v>23</v>
      </c>
    </row>
    <row r="1793" spans="1:15" x14ac:dyDescent="0.25">
      <c r="A1793" t="s">
        <v>98</v>
      </c>
      <c r="B1793" t="s">
        <v>99</v>
      </c>
      <c r="C1793" t="s">
        <v>267</v>
      </c>
      <c r="D1793" t="s">
        <v>68</v>
      </c>
      <c r="E1793" t="s">
        <v>42</v>
      </c>
      <c r="F1793" t="s">
        <v>55</v>
      </c>
      <c r="G1793">
        <v>25253</v>
      </c>
      <c r="H1793">
        <v>3708</v>
      </c>
      <c r="I1793">
        <v>1054</v>
      </c>
      <c r="J1793">
        <v>600</v>
      </c>
      <c r="K1793">
        <v>2011.03</v>
      </c>
      <c r="L1793">
        <v>177745.6</v>
      </c>
      <c r="M1793">
        <v>482</v>
      </c>
      <c r="N1793">
        <v>17</v>
      </c>
      <c r="O1793" t="s">
        <v>43</v>
      </c>
    </row>
    <row r="1794" spans="1:15" x14ac:dyDescent="0.25">
      <c r="A1794" t="s">
        <v>72</v>
      </c>
      <c r="B1794" t="s">
        <v>73</v>
      </c>
      <c r="C1794" t="s">
        <v>267</v>
      </c>
      <c r="D1794" t="s">
        <v>70</v>
      </c>
      <c r="E1794" t="s">
        <v>31</v>
      </c>
      <c r="F1794" t="s">
        <v>51</v>
      </c>
      <c r="G1794">
        <v>55769</v>
      </c>
      <c r="H1794">
        <v>2305</v>
      </c>
      <c r="I1794">
        <v>882</v>
      </c>
      <c r="J1794">
        <v>164</v>
      </c>
      <c r="K1794">
        <v>5691.84</v>
      </c>
      <c r="L1794">
        <v>45010.36</v>
      </c>
      <c r="M1794">
        <v>100</v>
      </c>
      <c r="N1794">
        <v>23</v>
      </c>
      <c r="O1794" t="s">
        <v>23</v>
      </c>
    </row>
    <row r="1795" spans="1:15" x14ac:dyDescent="0.25">
      <c r="A1795" t="s">
        <v>33</v>
      </c>
      <c r="B1795" t="s">
        <v>34</v>
      </c>
      <c r="C1795" t="s">
        <v>267</v>
      </c>
      <c r="D1795" t="s">
        <v>170</v>
      </c>
      <c r="E1795" t="s">
        <v>37</v>
      </c>
      <c r="F1795" t="s">
        <v>20</v>
      </c>
      <c r="G1795">
        <v>26546</v>
      </c>
      <c r="H1795">
        <v>1678</v>
      </c>
      <c r="I1795">
        <v>736</v>
      </c>
      <c r="J1795">
        <v>217</v>
      </c>
      <c r="K1795">
        <v>5798.26</v>
      </c>
      <c r="L1795">
        <v>59043.96</v>
      </c>
      <c r="M1795">
        <v>134</v>
      </c>
      <c r="N1795">
        <v>8</v>
      </c>
      <c r="O1795" t="s">
        <v>43</v>
      </c>
    </row>
    <row r="1796" spans="1:15" x14ac:dyDescent="0.25">
      <c r="A1796" t="s">
        <v>38</v>
      </c>
      <c r="B1796" t="s">
        <v>39</v>
      </c>
      <c r="C1796" t="s">
        <v>267</v>
      </c>
      <c r="D1796" t="s">
        <v>106</v>
      </c>
      <c r="E1796" t="s">
        <v>42</v>
      </c>
      <c r="F1796" t="s">
        <v>32</v>
      </c>
      <c r="G1796">
        <v>29505</v>
      </c>
      <c r="H1796">
        <v>991</v>
      </c>
      <c r="I1796">
        <v>313</v>
      </c>
      <c r="J1796">
        <v>59</v>
      </c>
      <c r="K1796">
        <v>3067.72</v>
      </c>
      <c r="L1796">
        <v>13079.56</v>
      </c>
      <c r="M1796">
        <v>32</v>
      </c>
      <c r="N1796">
        <v>18</v>
      </c>
      <c r="O1796" t="s">
        <v>21</v>
      </c>
    </row>
    <row r="1797" spans="1:15" x14ac:dyDescent="0.25">
      <c r="A1797" t="s">
        <v>15</v>
      </c>
      <c r="B1797" t="s">
        <v>16</v>
      </c>
      <c r="C1797" t="s">
        <v>267</v>
      </c>
      <c r="D1797" t="s">
        <v>25</v>
      </c>
      <c r="E1797" t="s">
        <v>19</v>
      </c>
      <c r="F1797" t="s">
        <v>26</v>
      </c>
      <c r="G1797">
        <v>16571</v>
      </c>
      <c r="H1797">
        <v>501</v>
      </c>
      <c r="I1797">
        <v>126</v>
      </c>
      <c r="J1797">
        <v>45</v>
      </c>
      <c r="K1797">
        <v>3733.97</v>
      </c>
      <c r="L1797">
        <v>22732.54</v>
      </c>
      <c r="M1797">
        <v>23</v>
      </c>
      <c r="N1797">
        <v>20</v>
      </c>
      <c r="O1797" t="s">
        <v>21</v>
      </c>
    </row>
    <row r="1798" spans="1:15" x14ac:dyDescent="0.25">
      <c r="A1798" t="s">
        <v>27</v>
      </c>
      <c r="B1798" t="s">
        <v>28</v>
      </c>
      <c r="C1798" t="s">
        <v>267</v>
      </c>
      <c r="D1798" t="s">
        <v>89</v>
      </c>
      <c r="E1798" t="s">
        <v>31</v>
      </c>
      <c r="F1798" t="s">
        <v>26</v>
      </c>
      <c r="G1798">
        <v>63164</v>
      </c>
      <c r="H1798">
        <v>3621</v>
      </c>
      <c r="I1798">
        <v>1369</v>
      </c>
      <c r="J1798">
        <v>567</v>
      </c>
      <c r="K1798">
        <v>949.97</v>
      </c>
      <c r="L1798">
        <v>188210.05</v>
      </c>
      <c r="M1798">
        <v>454</v>
      </c>
      <c r="N1798">
        <v>26</v>
      </c>
      <c r="O1798" t="s">
        <v>43</v>
      </c>
    </row>
    <row r="1799" spans="1:15" x14ac:dyDescent="0.25">
      <c r="A1799" t="s">
        <v>129</v>
      </c>
      <c r="B1799" t="s">
        <v>130</v>
      </c>
      <c r="C1799" t="s">
        <v>267</v>
      </c>
      <c r="D1799" t="s">
        <v>82</v>
      </c>
      <c r="E1799" t="s">
        <v>31</v>
      </c>
      <c r="F1799" t="s">
        <v>55</v>
      </c>
      <c r="G1799">
        <v>32766</v>
      </c>
      <c r="H1799">
        <v>559</v>
      </c>
      <c r="I1799">
        <v>290</v>
      </c>
      <c r="J1799">
        <v>34</v>
      </c>
      <c r="K1799">
        <v>1173.78</v>
      </c>
      <c r="L1799">
        <v>7429.53</v>
      </c>
      <c r="M1799">
        <v>18</v>
      </c>
      <c r="N1799">
        <v>29</v>
      </c>
      <c r="O1799" t="s">
        <v>21</v>
      </c>
    </row>
    <row r="1800" spans="1:15" x14ac:dyDescent="0.25">
      <c r="A1800" t="s">
        <v>76</v>
      </c>
      <c r="B1800" t="s">
        <v>77</v>
      </c>
      <c r="C1800" t="s">
        <v>267</v>
      </c>
      <c r="D1800" t="s">
        <v>82</v>
      </c>
      <c r="E1800" t="s">
        <v>42</v>
      </c>
      <c r="F1800" t="s">
        <v>55</v>
      </c>
      <c r="G1800">
        <v>51214</v>
      </c>
      <c r="H1800">
        <v>868</v>
      </c>
      <c r="I1800">
        <v>429</v>
      </c>
      <c r="J1800">
        <v>45</v>
      </c>
      <c r="K1800">
        <v>1380.47</v>
      </c>
      <c r="L1800">
        <v>10237.040000000001</v>
      </c>
      <c r="M1800">
        <v>25</v>
      </c>
      <c r="N1800">
        <v>23</v>
      </c>
      <c r="O1800" t="s">
        <v>43</v>
      </c>
    </row>
    <row r="1801" spans="1:15" x14ac:dyDescent="0.25">
      <c r="A1801" t="s">
        <v>178</v>
      </c>
      <c r="B1801" t="s">
        <v>179</v>
      </c>
      <c r="C1801" t="s">
        <v>363</v>
      </c>
      <c r="D1801" t="s">
        <v>95</v>
      </c>
      <c r="E1801" t="s">
        <v>64</v>
      </c>
      <c r="F1801" t="s">
        <v>51</v>
      </c>
      <c r="G1801">
        <v>82629</v>
      </c>
      <c r="H1801">
        <v>1092</v>
      </c>
      <c r="I1801">
        <v>313</v>
      </c>
      <c r="J1801">
        <v>23</v>
      </c>
      <c r="K1801">
        <v>2412.2199999999998</v>
      </c>
      <c r="L1801">
        <v>2808.15</v>
      </c>
      <c r="M1801">
        <v>11</v>
      </c>
      <c r="N1801">
        <v>27</v>
      </c>
      <c r="O1801" t="s">
        <v>21</v>
      </c>
    </row>
    <row r="1802" spans="1:15" x14ac:dyDescent="0.25">
      <c r="A1802" t="s">
        <v>98</v>
      </c>
      <c r="B1802" t="s">
        <v>99</v>
      </c>
      <c r="C1802" t="s">
        <v>363</v>
      </c>
      <c r="D1802" t="s">
        <v>68</v>
      </c>
      <c r="E1802" t="s">
        <v>42</v>
      </c>
      <c r="F1802" t="s">
        <v>51</v>
      </c>
      <c r="G1802">
        <v>18345</v>
      </c>
      <c r="H1802">
        <v>2178</v>
      </c>
      <c r="I1802">
        <v>982</v>
      </c>
      <c r="J1802">
        <v>389</v>
      </c>
      <c r="K1802">
        <v>1433.86</v>
      </c>
      <c r="L1802">
        <v>137059.85</v>
      </c>
      <c r="M1802">
        <v>315</v>
      </c>
      <c r="N1802">
        <v>27</v>
      </c>
      <c r="O1802" t="s">
        <v>21</v>
      </c>
    </row>
    <row r="1803" spans="1:15" x14ac:dyDescent="0.25">
      <c r="A1803" t="s">
        <v>60</v>
      </c>
      <c r="B1803" t="s">
        <v>61</v>
      </c>
      <c r="C1803" t="s">
        <v>363</v>
      </c>
      <c r="D1803" t="s">
        <v>70</v>
      </c>
      <c r="E1803" t="s">
        <v>64</v>
      </c>
      <c r="F1803" t="s">
        <v>32</v>
      </c>
      <c r="G1803">
        <v>50297</v>
      </c>
      <c r="H1803">
        <v>2291</v>
      </c>
      <c r="I1803">
        <v>782</v>
      </c>
      <c r="J1803">
        <v>149</v>
      </c>
      <c r="K1803">
        <v>4190.5</v>
      </c>
      <c r="L1803">
        <v>30273.86</v>
      </c>
      <c r="M1803">
        <v>91</v>
      </c>
      <c r="N1803">
        <v>28</v>
      </c>
      <c r="O1803" t="s">
        <v>23</v>
      </c>
    </row>
    <row r="1804" spans="1:15" x14ac:dyDescent="0.25">
      <c r="A1804" t="s">
        <v>60</v>
      </c>
      <c r="B1804" t="s">
        <v>61</v>
      </c>
      <c r="C1804" t="s">
        <v>363</v>
      </c>
      <c r="D1804" t="s">
        <v>70</v>
      </c>
      <c r="E1804" t="s">
        <v>64</v>
      </c>
      <c r="F1804" t="s">
        <v>32</v>
      </c>
      <c r="G1804">
        <v>54112</v>
      </c>
      <c r="H1804">
        <v>1863</v>
      </c>
      <c r="I1804">
        <v>623</v>
      </c>
      <c r="J1804">
        <v>185</v>
      </c>
      <c r="K1804">
        <v>4759.46</v>
      </c>
      <c r="L1804">
        <v>39099.68</v>
      </c>
      <c r="M1804">
        <v>132</v>
      </c>
      <c r="N1804">
        <v>12</v>
      </c>
      <c r="O1804" t="s">
        <v>23</v>
      </c>
    </row>
    <row r="1805" spans="1:15" x14ac:dyDescent="0.25">
      <c r="A1805" t="s">
        <v>60</v>
      </c>
      <c r="B1805" t="s">
        <v>61</v>
      </c>
      <c r="C1805" t="s">
        <v>363</v>
      </c>
      <c r="D1805" t="s">
        <v>70</v>
      </c>
      <c r="E1805" t="s">
        <v>64</v>
      </c>
      <c r="F1805" t="s">
        <v>26</v>
      </c>
      <c r="G1805">
        <v>56540</v>
      </c>
      <c r="H1805">
        <v>2186</v>
      </c>
      <c r="I1805">
        <v>1102</v>
      </c>
      <c r="J1805">
        <v>166</v>
      </c>
      <c r="K1805">
        <v>6020.59</v>
      </c>
      <c r="L1805">
        <v>32612.93</v>
      </c>
      <c r="M1805">
        <v>100</v>
      </c>
      <c r="N1805">
        <v>30</v>
      </c>
      <c r="O1805" t="s">
        <v>21</v>
      </c>
    </row>
    <row r="1806" spans="1:15" x14ac:dyDescent="0.25">
      <c r="A1806" t="s">
        <v>47</v>
      </c>
      <c r="B1806" t="s">
        <v>48</v>
      </c>
      <c r="C1806" t="s">
        <v>363</v>
      </c>
      <c r="D1806" t="s">
        <v>106</v>
      </c>
      <c r="E1806" t="s">
        <v>37</v>
      </c>
      <c r="F1806" t="s">
        <v>51</v>
      </c>
      <c r="G1806">
        <v>25388</v>
      </c>
      <c r="H1806">
        <v>966</v>
      </c>
      <c r="I1806">
        <v>463</v>
      </c>
      <c r="J1806">
        <v>78</v>
      </c>
      <c r="K1806">
        <v>2809.21</v>
      </c>
      <c r="L1806">
        <v>16600.830000000002</v>
      </c>
      <c r="M1806">
        <v>46</v>
      </c>
      <c r="N1806">
        <v>21</v>
      </c>
      <c r="O1806" t="s">
        <v>21</v>
      </c>
    </row>
    <row r="1807" spans="1:15" x14ac:dyDescent="0.25">
      <c r="A1807" t="s">
        <v>44</v>
      </c>
      <c r="B1807" t="s">
        <v>45</v>
      </c>
      <c r="C1807" t="s">
        <v>363</v>
      </c>
      <c r="D1807" t="s">
        <v>25</v>
      </c>
      <c r="E1807" t="s">
        <v>19</v>
      </c>
      <c r="F1807" t="s">
        <v>55</v>
      </c>
      <c r="G1807">
        <v>20105</v>
      </c>
      <c r="H1807">
        <v>557</v>
      </c>
      <c r="I1807">
        <v>181</v>
      </c>
      <c r="J1807">
        <v>59</v>
      </c>
      <c r="K1807">
        <v>4068.69</v>
      </c>
      <c r="L1807">
        <v>28795.24</v>
      </c>
      <c r="M1807">
        <v>33</v>
      </c>
      <c r="N1807">
        <v>25</v>
      </c>
      <c r="O1807" t="s">
        <v>21</v>
      </c>
    </row>
    <row r="1808" spans="1:15" x14ac:dyDescent="0.25">
      <c r="A1808" t="s">
        <v>44</v>
      </c>
      <c r="B1808" t="s">
        <v>45</v>
      </c>
      <c r="C1808" t="s">
        <v>363</v>
      </c>
      <c r="D1808" t="s">
        <v>25</v>
      </c>
      <c r="E1808" t="s">
        <v>19</v>
      </c>
      <c r="F1808" t="s">
        <v>20</v>
      </c>
      <c r="G1808">
        <v>21007</v>
      </c>
      <c r="H1808">
        <v>449</v>
      </c>
      <c r="I1808">
        <v>159</v>
      </c>
      <c r="J1808">
        <v>31</v>
      </c>
      <c r="K1808">
        <v>4191.6400000000003</v>
      </c>
      <c r="L1808">
        <v>14211.88</v>
      </c>
      <c r="M1808">
        <v>17</v>
      </c>
      <c r="N1808">
        <v>26</v>
      </c>
      <c r="O1808" t="s">
        <v>21</v>
      </c>
    </row>
    <row r="1809" spans="1:15" x14ac:dyDescent="0.25">
      <c r="A1809" t="s">
        <v>52</v>
      </c>
      <c r="B1809" t="s">
        <v>53</v>
      </c>
      <c r="C1809" t="s">
        <v>363</v>
      </c>
      <c r="D1809" t="s">
        <v>89</v>
      </c>
      <c r="E1809" t="s">
        <v>37</v>
      </c>
      <c r="F1809" t="s">
        <v>20</v>
      </c>
      <c r="G1809">
        <v>51756</v>
      </c>
      <c r="H1809">
        <v>3074</v>
      </c>
      <c r="I1809">
        <v>854</v>
      </c>
      <c r="J1809">
        <v>458</v>
      </c>
      <c r="K1809">
        <v>1220.98</v>
      </c>
      <c r="L1809">
        <v>181995.22</v>
      </c>
      <c r="M1809">
        <v>309</v>
      </c>
      <c r="N1809">
        <v>29</v>
      </c>
      <c r="O1809" t="s">
        <v>23</v>
      </c>
    </row>
    <row r="1810" spans="1:15" x14ac:dyDescent="0.25">
      <c r="A1810" t="s">
        <v>129</v>
      </c>
      <c r="B1810" t="s">
        <v>130</v>
      </c>
      <c r="C1810" t="s">
        <v>363</v>
      </c>
      <c r="D1810" t="s">
        <v>82</v>
      </c>
      <c r="E1810" t="s">
        <v>31</v>
      </c>
      <c r="F1810" t="s">
        <v>20</v>
      </c>
      <c r="G1810">
        <v>50897</v>
      </c>
      <c r="H1810">
        <v>784</v>
      </c>
      <c r="I1810">
        <v>301</v>
      </c>
      <c r="J1810">
        <v>47</v>
      </c>
      <c r="K1810">
        <v>1222.28</v>
      </c>
      <c r="L1810">
        <v>9446.2099999999991</v>
      </c>
      <c r="M1810">
        <v>25</v>
      </c>
      <c r="N1810">
        <v>22</v>
      </c>
      <c r="O1810" t="s">
        <v>43</v>
      </c>
    </row>
    <row r="1811" spans="1:15" x14ac:dyDescent="0.25">
      <c r="A1811" t="s">
        <v>129</v>
      </c>
      <c r="B1811" t="s">
        <v>130</v>
      </c>
      <c r="C1811" t="s">
        <v>363</v>
      </c>
      <c r="D1811" t="s">
        <v>82</v>
      </c>
      <c r="E1811" t="s">
        <v>31</v>
      </c>
      <c r="F1811" t="s">
        <v>26</v>
      </c>
      <c r="G1811">
        <v>65094</v>
      </c>
      <c r="H1811">
        <v>1539</v>
      </c>
      <c r="I1811">
        <v>503</v>
      </c>
      <c r="J1811">
        <v>107</v>
      </c>
      <c r="K1811">
        <v>3365.2</v>
      </c>
      <c r="L1811">
        <v>20987.48</v>
      </c>
      <c r="M1811">
        <v>64</v>
      </c>
      <c r="N1811">
        <v>7</v>
      </c>
      <c r="O1811" t="s">
        <v>43</v>
      </c>
    </row>
    <row r="1812" spans="1:15" x14ac:dyDescent="0.25">
      <c r="A1812" t="s">
        <v>92</v>
      </c>
      <c r="B1812" t="s">
        <v>93</v>
      </c>
      <c r="C1812" t="s">
        <v>462</v>
      </c>
      <c r="D1812" t="s">
        <v>95</v>
      </c>
      <c r="E1812" t="s">
        <v>31</v>
      </c>
      <c r="F1812" t="s">
        <v>55</v>
      </c>
      <c r="G1812">
        <v>90451</v>
      </c>
      <c r="H1812">
        <v>1044</v>
      </c>
      <c r="I1812">
        <v>517</v>
      </c>
      <c r="J1812">
        <v>23</v>
      </c>
      <c r="K1812">
        <v>3106.21</v>
      </c>
      <c r="L1812">
        <v>3747.13</v>
      </c>
      <c r="M1812">
        <v>8</v>
      </c>
      <c r="N1812">
        <v>30</v>
      </c>
      <c r="O1812" t="s">
        <v>23</v>
      </c>
    </row>
    <row r="1813" spans="1:15" x14ac:dyDescent="0.25">
      <c r="A1813" t="s">
        <v>44</v>
      </c>
      <c r="B1813" t="s">
        <v>45</v>
      </c>
      <c r="C1813" t="s">
        <v>462</v>
      </c>
      <c r="D1813" t="s">
        <v>25</v>
      </c>
      <c r="E1813" t="s">
        <v>19</v>
      </c>
      <c r="F1813" t="s">
        <v>55</v>
      </c>
      <c r="G1813">
        <v>19341</v>
      </c>
      <c r="H1813">
        <v>633</v>
      </c>
      <c r="I1813">
        <v>242</v>
      </c>
      <c r="J1813">
        <v>64</v>
      </c>
      <c r="K1813">
        <v>6342.5</v>
      </c>
      <c r="L1813">
        <v>30637.78</v>
      </c>
      <c r="M1813">
        <v>38</v>
      </c>
      <c r="N1813">
        <v>27</v>
      </c>
      <c r="O1813" t="s">
        <v>23</v>
      </c>
    </row>
    <row r="1814" spans="1:15" x14ac:dyDescent="0.25">
      <c r="A1814" t="s">
        <v>44</v>
      </c>
      <c r="B1814" t="s">
        <v>45</v>
      </c>
      <c r="C1814" t="s">
        <v>462</v>
      </c>
      <c r="D1814" t="s">
        <v>25</v>
      </c>
      <c r="E1814" t="s">
        <v>19</v>
      </c>
      <c r="F1814" t="s">
        <v>32</v>
      </c>
      <c r="G1814">
        <v>18076</v>
      </c>
      <c r="H1814">
        <v>386</v>
      </c>
      <c r="I1814">
        <v>104</v>
      </c>
      <c r="J1814">
        <v>29</v>
      </c>
      <c r="K1814">
        <v>3173.23</v>
      </c>
      <c r="L1814">
        <v>14987.24</v>
      </c>
      <c r="M1814">
        <v>16</v>
      </c>
      <c r="N1814">
        <v>9</v>
      </c>
      <c r="O1814" t="s">
        <v>43</v>
      </c>
    </row>
    <row r="1815" spans="1:15" x14ac:dyDescent="0.25">
      <c r="A1815" t="s">
        <v>44</v>
      </c>
      <c r="B1815" t="s">
        <v>45</v>
      </c>
      <c r="C1815" t="s">
        <v>462</v>
      </c>
      <c r="D1815" t="s">
        <v>25</v>
      </c>
      <c r="E1815" t="s">
        <v>19</v>
      </c>
      <c r="F1815" t="s">
        <v>51</v>
      </c>
      <c r="G1815">
        <v>23790</v>
      </c>
      <c r="H1815">
        <v>723</v>
      </c>
      <c r="I1815">
        <v>376</v>
      </c>
      <c r="J1815">
        <v>70</v>
      </c>
      <c r="K1815">
        <v>6820.52</v>
      </c>
      <c r="L1815">
        <v>42705.04</v>
      </c>
      <c r="M1815">
        <v>41</v>
      </c>
      <c r="N1815">
        <v>18</v>
      </c>
      <c r="O1815" t="s">
        <v>23</v>
      </c>
    </row>
    <row r="1816" spans="1:15" x14ac:dyDescent="0.25">
      <c r="A1816" t="s">
        <v>76</v>
      </c>
      <c r="B1816" t="s">
        <v>77</v>
      </c>
      <c r="C1816" t="s">
        <v>462</v>
      </c>
      <c r="D1816" t="s">
        <v>82</v>
      </c>
      <c r="E1816" t="s">
        <v>42</v>
      </c>
      <c r="F1816" t="s">
        <v>20</v>
      </c>
      <c r="G1816">
        <v>44329</v>
      </c>
      <c r="H1816">
        <v>1053</v>
      </c>
      <c r="I1816">
        <v>419</v>
      </c>
      <c r="J1816">
        <v>70</v>
      </c>
      <c r="K1816">
        <v>2244.08</v>
      </c>
      <c r="L1816">
        <v>11339.58</v>
      </c>
      <c r="M1816">
        <v>43</v>
      </c>
      <c r="N1816">
        <v>21</v>
      </c>
      <c r="O1816" t="s">
        <v>21</v>
      </c>
    </row>
    <row r="1817" spans="1:15" x14ac:dyDescent="0.25">
      <c r="A1817" t="s">
        <v>98</v>
      </c>
      <c r="B1817" t="s">
        <v>99</v>
      </c>
      <c r="C1817" t="s">
        <v>119</v>
      </c>
      <c r="D1817" t="s">
        <v>68</v>
      </c>
      <c r="E1817" t="s">
        <v>42</v>
      </c>
      <c r="F1817" t="s">
        <v>20</v>
      </c>
      <c r="G1817">
        <v>26247</v>
      </c>
      <c r="H1817">
        <v>2970</v>
      </c>
      <c r="I1817">
        <v>1579</v>
      </c>
      <c r="J1817">
        <v>453</v>
      </c>
      <c r="K1817">
        <v>1601.63</v>
      </c>
      <c r="L1817">
        <v>90612.03</v>
      </c>
      <c r="M1817">
        <v>337</v>
      </c>
      <c r="N1817">
        <v>27</v>
      </c>
      <c r="O1817" t="s">
        <v>23</v>
      </c>
    </row>
    <row r="1818" spans="1:15" x14ac:dyDescent="0.25">
      <c r="A1818" t="s">
        <v>33</v>
      </c>
      <c r="B1818" t="s">
        <v>34</v>
      </c>
      <c r="C1818" t="s">
        <v>119</v>
      </c>
      <c r="D1818" t="s">
        <v>170</v>
      </c>
      <c r="E1818" t="s">
        <v>37</v>
      </c>
      <c r="F1818" t="s">
        <v>55</v>
      </c>
      <c r="G1818">
        <v>40628</v>
      </c>
      <c r="H1818">
        <v>1573</v>
      </c>
      <c r="I1818">
        <v>649</v>
      </c>
      <c r="J1818">
        <v>127</v>
      </c>
      <c r="K1818">
        <v>4726.29</v>
      </c>
      <c r="L1818">
        <v>38755.75</v>
      </c>
      <c r="M1818">
        <v>94</v>
      </c>
      <c r="N1818">
        <v>28</v>
      </c>
      <c r="O1818" t="s">
        <v>23</v>
      </c>
    </row>
    <row r="1819" spans="1:15" x14ac:dyDescent="0.25">
      <c r="A1819" t="s">
        <v>113</v>
      </c>
      <c r="B1819" t="s">
        <v>114</v>
      </c>
      <c r="C1819" t="s">
        <v>119</v>
      </c>
      <c r="D1819" t="s">
        <v>170</v>
      </c>
      <c r="E1819" t="s">
        <v>19</v>
      </c>
      <c r="F1819" t="s">
        <v>32</v>
      </c>
      <c r="G1819">
        <v>13284</v>
      </c>
      <c r="H1819">
        <v>621</v>
      </c>
      <c r="I1819">
        <v>246</v>
      </c>
      <c r="J1819">
        <v>62</v>
      </c>
      <c r="K1819">
        <v>2110.14</v>
      </c>
      <c r="L1819">
        <v>14285.3</v>
      </c>
      <c r="M1819">
        <v>52</v>
      </c>
      <c r="N1819">
        <v>15</v>
      </c>
      <c r="O1819" t="s">
        <v>23</v>
      </c>
    </row>
    <row r="1820" spans="1:15" x14ac:dyDescent="0.25">
      <c r="A1820" t="s">
        <v>38</v>
      </c>
      <c r="B1820" t="s">
        <v>39</v>
      </c>
      <c r="C1820" t="s">
        <v>119</v>
      </c>
      <c r="D1820" t="s">
        <v>106</v>
      </c>
      <c r="E1820" t="s">
        <v>42</v>
      </c>
      <c r="F1820" t="s">
        <v>20</v>
      </c>
      <c r="G1820">
        <v>46576</v>
      </c>
      <c r="H1820">
        <v>1677</v>
      </c>
      <c r="I1820">
        <v>662</v>
      </c>
      <c r="J1820">
        <v>124</v>
      </c>
      <c r="K1820">
        <v>4381.12</v>
      </c>
      <c r="L1820">
        <v>23318.720000000001</v>
      </c>
      <c r="M1820">
        <v>81</v>
      </c>
      <c r="N1820">
        <v>23</v>
      </c>
      <c r="O1820" t="s">
        <v>21</v>
      </c>
    </row>
    <row r="1821" spans="1:15" x14ac:dyDescent="0.25">
      <c r="A1821" t="s">
        <v>38</v>
      </c>
      <c r="B1821" t="s">
        <v>39</v>
      </c>
      <c r="C1821" t="s">
        <v>119</v>
      </c>
      <c r="D1821" t="s">
        <v>106</v>
      </c>
      <c r="E1821" t="s">
        <v>42</v>
      </c>
      <c r="F1821" t="s">
        <v>26</v>
      </c>
      <c r="G1821">
        <v>12073</v>
      </c>
      <c r="H1821">
        <v>407</v>
      </c>
      <c r="I1821">
        <v>110</v>
      </c>
      <c r="J1821">
        <v>23</v>
      </c>
      <c r="K1821">
        <v>1348.86</v>
      </c>
      <c r="L1821">
        <v>4901.0200000000004</v>
      </c>
      <c r="M1821">
        <v>13</v>
      </c>
      <c r="N1821">
        <v>16</v>
      </c>
      <c r="O1821" t="s">
        <v>21</v>
      </c>
    </row>
    <row r="1822" spans="1:15" x14ac:dyDescent="0.25">
      <c r="A1822" t="s">
        <v>38</v>
      </c>
      <c r="B1822" t="s">
        <v>39</v>
      </c>
      <c r="C1822" t="s">
        <v>119</v>
      </c>
      <c r="D1822" t="s">
        <v>106</v>
      </c>
      <c r="E1822" t="s">
        <v>42</v>
      </c>
      <c r="F1822" t="s">
        <v>32</v>
      </c>
      <c r="G1822">
        <v>14037</v>
      </c>
      <c r="H1822">
        <v>601</v>
      </c>
      <c r="I1822">
        <v>162</v>
      </c>
      <c r="J1822">
        <v>45</v>
      </c>
      <c r="K1822">
        <v>1632.93</v>
      </c>
      <c r="L1822">
        <v>11242.14</v>
      </c>
      <c r="M1822">
        <v>31</v>
      </c>
      <c r="N1822">
        <v>13</v>
      </c>
      <c r="O1822" t="s">
        <v>23</v>
      </c>
    </row>
    <row r="1823" spans="1:15" x14ac:dyDescent="0.25">
      <c r="A1823" t="s">
        <v>44</v>
      </c>
      <c r="B1823" t="s">
        <v>45</v>
      </c>
      <c r="C1823" t="s">
        <v>119</v>
      </c>
      <c r="D1823" t="s">
        <v>25</v>
      </c>
      <c r="E1823" t="s">
        <v>19</v>
      </c>
      <c r="F1823" t="s">
        <v>20</v>
      </c>
      <c r="G1823">
        <v>21548</v>
      </c>
      <c r="H1823">
        <v>658</v>
      </c>
      <c r="I1823">
        <v>313</v>
      </c>
      <c r="J1823">
        <v>68</v>
      </c>
      <c r="K1823">
        <v>3986.52</v>
      </c>
      <c r="L1823">
        <v>46073.29</v>
      </c>
      <c r="M1823">
        <v>37</v>
      </c>
      <c r="N1823">
        <v>29</v>
      </c>
      <c r="O1823" t="s">
        <v>21</v>
      </c>
    </row>
    <row r="1824" spans="1:15" x14ac:dyDescent="0.25">
      <c r="A1824" t="s">
        <v>129</v>
      </c>
      <c r="B1824" t="s">
        <v>130</v>
      </c>
      <c r="C1824" t="s">
        <v>119</v>
      </c>
      <c r="D1824" t="s">
        <v>82</v>
      </c>
      <c r="E1824" t="s">
        <v>31</v>
      </c>
      <c r="F1824" t="s">
        <v>26</v>
      </c>
      <c r="G1824">
        <v>47910</v>
      </c>
      <c r="H1824">
        <v>938</v>
      </c>
      <c r="I1824">
        <v>400</v>
      </c>
      <c r="J1824">
        <v>51</v>
      </c>
      <c r="K1824">
        <v>2335.75</v>
      </c>
      <c r="L1824">
        <v>10927.06</v>
      </c>
      <c r="M1824">
        <v>30</v>
      </c>
      <c r="N1824">
        <v>22</v>
      </c>
      <c r="O1824" t="s">
        <v>23</v>
      </c>
    </row>
    <row r="1825" spans="1:15" x14ac:dyDescent="0.25">
      <c r="A1825" t="s">
        <v>98</v>
      </c>
      <c r="B1825" t="s">
        <v>99</v>
      </c>
      <c r="C1825" t="s">
        <v>183</v>
      </c>
      <c r="D1825" t="s">
        <v>68</v>
      </c>
      <c r="E1825" t="s">
        <v>42</v>
      </c>
      <c r="F1825" t="s">
        <v>51</v>
      </c>
      <c r="G1825">
        <v>26168</v>
      </c>
      <c r="H1825">
        <v>2213</v>
      </c>
      <c r="I1825">
        <v>1080</v>
      </c>
      <c r="J1825">
        <v>296</v>
      </c>
      <c r="K1825">
        <v>936.34</v>
      </c>
      <c r="L1825">
        <v>110369.42</v>
      </c>
      <c r="M1825">
        <v>236</v>
      </c>
      <c r="N1825">
        <v>28</v>
      </c>
      <c r="O1825" t="s">
        <v>43</v>
      </c>
    </row>
    <row r="1826" spans="1:15" x14ac:dyDescent="0.25">
      <c r="A1826" t="s">
        <v>98</v>
      </c>
      <c r="B1826" t="s">
        <v>99</v>
      </c>
      <c r="C1826" t="s">
        <v>183</v>
      </c>
      <c r="D1826" t="s">
        <v>68</v>
      </c>
      <c r="E1826" t="s">
        <v>42</v>
      </c>
      <c r="F1826" t="s">
        <v>51</v>
      </c>
      <c r="G1826">
        <v>15616</v>
      </c>
      <c r="H1826">
        <v>1799</v>
      </c>
      <c r="I1826">
        <v>516</v>
      </c>
      <c r="J1826">
        <v>218</v>
      </c>
      <c r="K1826">
        <v>1173.51</v>
      </c>
      <c r="L1826">
        <v>44432.41</v>
      </c>
      <c r="M1826">
        <v>185</v>
      </c>
      <c r="N1826">
        <v>27</v>
      </c>
      <c r="O1826" t="s">
        <v>21</v>
      </c>
    </row>
    <row r="1827" spans="1:15" x14ac:dyDescent="0.25">
      <c r="A1827" t="s">
        <v>15</v>
      </c>
      <c r="B1827" t="s">
        <v>16</v>
      </c>
      <c r="C1827" t="s">
        <v>183</v>
      </c>
      <c r="D1827" t="s">
        <v>25</v>
      </c>
      <c r="E1827" t="s">
        <v>19</v>
      </c>
      <c r="F1827" t="s">
        <v>51</v>
      </c>
      <c r="G1827">
        <v>17610</v>
      </c>
      <c r="H1827">
        <v>529</v>
      </c>
      <c r="I1827">
        <v>280</v>
      </c>
      <c r="J1827">
        <v>42</v>
      </c>
      <c r="K1827">
        <v>3815.03</v>
      </c>
      <c r="L1827">
        <v>18955.63</v>
      </c>
      <c r="M1827">
        <v>18</v>
      </c>
      <c r="N1827">
        <v>12</v>
      </c>
      <c r="O1827" t="s">
        <v>21</v>
      </c>
    </row>
    <row r="1828" spans="1:15" x14ac:dyDescent="0.25">
      <c r="A1828" t="s">
        <v>15</v>
      </c>
      <c r="B1828" t="s">
        <v>16</v>
      </c>
      <c r="C1828" t="s">
        <v>183</v>
      </c>
      <c r="D1828" t="s">
        <v>25</v>
      </c>
      <c r="E1828" t="s">
        <v>19</v>
      </c>
      <c r="F1828" t="s">
        <v>26</v>
      </c>
      <c r="G1828">
        <v>7440</v>
      </c>
      <c r="H1828">
        <v>139</v>
      </c>
      <c r="I1828">
        <v>57</v>
      </c>
      <c r="J1828">
        <v>14</v>
      </c>
      <c r="K1828">
        <v>954.79</v>
      </c>
      <c r="L1828">
        <v>7884.23</v>
      </c>
      <c r="M1828">
        <v>7</v>
      </c>
      <c r="N1828">
        <v>28</v>
      </c>
      <c r="O1828" t="s">
        <v>43</v>
      </c>
    </row>
    <row r="1829" spans="1:15" x14ac:dyDescent="0.25">
      <c r="A1829" t="s">
        <v>44</v>
      </c>
      <c r="B1829" t="s">
        <v>45</v>
      </c>
      <c r="C1829" t="s">
        <v>183</v>
      </c>
      <c r="D1829" t="s">
        <v>25</v>
      </c>
      <c r="E1829" t="s">
        <v>19</v>
      </c>
      <c r="F1829" t="s">
        <v>32</v>
      </c>
      <c r="G1829">
        <v>6325</v>
      </c>
      <c r="H1829">
        <v>129</v>
      </c>
      <c r="I1829">
        <v>51</v>
      </c>
      <c r="J1829">
        <v>14</v>
      </c>
      <c r="K1829">
        <v>1415.84</v>
      </c>
      <c r="L1829">
        <v>9069.52</v>
      </c>
      <c r="M1829">
        <v>6</v>
      </c>
      <c r="N1829">
        <v>17</v>
      </c>
      <c r="O1829" t="s">
        <v>43</v>
      </c>
    </row>
    <row r="1830" spans="1:15" x14ac:dyDescent="0.25">
      <c r="A1830" t="s">
        <v>98</v>
      </c>
      <c r="B1830" t="s">
        <v>99</v>
      </c>
      <c r="C1830" t="s">
        <v>315</v>
      </c>
      <c r="D1830" t="s">
        <v>68</v>
      </c>
      <c r="E1830" t="s">
        <v>42</v>
      </c>
      <c r="F1830" t="s">
        <v>51</v>
      </c>
      <c r="G1830">
        <v>17786</v>
      </c>
      <c r="H1830">
        <v>2496</v>
      </c>
      <c r="I1830">
        <v>1292</v>
      </c>
      <c r="J1830">
        <v>475</v>
      </c>
      <c r="K1830">
        <v>921.3</v>
      </c>
      <c r="L1830">
        <v>138622.82</v>
      </c>
      <c r="M1830">
        <v>425</v>
      </c>
      <c r="N1830">
        <v>15</v>
      </c>
      <c r="O1830" t="s">
        <v>43</v>
      </c>
    </row>
    <row r="1831" spans="1:15" x14ac:dyDescent="0.25">
      <c r="A1831" t="s">
        <v>98</v>
      </c>
      <c r="B1831" t="s">
        <v>99</v>
      </c>
      <c r="C1831" t="s">
        <v>315</v>
      </c>
      <c r="D1831" t="s">
        <v>68</v>
      </c>
      <c r="E1831" t="s">
        <v>42</v>
      </c>
      <c r="F1831" t="s">
        <v>32</v>
      </c>
      <c r="G1831">
        <v>9757</v>
      </c>
      <c r="H1831">
        <v>909</v>
      </c>
      <c r="I1831">
        <v>342</v>
      </c>
      <c r="J1831">
        <v>131</v>
      </c>
      <c r="K1831">
        <v>712.92</v>
      </c>
      <c r="L1831">
        <v>37567.24</v>
      </c>
      <c r="M1831">
        <v>93</v>
      </c>
      <c r="N1831">
        <v>26</v>
      </c>
      <c r="O1831" t="s">
        <v>21</v>
      </c>
    </row>
    <row r="1832" spans="1:15" x14ac:dyDescent="0.25">
      <c r="A1832" t="s">
        <v>72</v>
      </c>
      <c r="B1832" t="s">
        <v>73</v>
      </c>
      <c r="C1832" t="s">
        <v>315</v>
      </c>
      <c r="D1832" t="s">
        <v>70</v>
      </c>
      <c r="E1832" t="s">
        <v>31</v>
      </c>
      <c r="F1832" t="s">
        <v>55</v>
      </c>
      <c r="G1832">
        <v>18631</v>
      </c>
      <c r="H1832">
        <v>528</v>
      </c>
      <c r="I1832">
        <v>190</v>
      </c>
      <c r="J1832">
        <v>56</v>
      </c>
      <c r="K1832">
        <v>1119.79</v>
      </c>
      <c r="L1832">
        <v>10182.32</v>
      </c>
      <c r="M1832">
        <v>31</v>
      </c>
      <c r="N1832">
        <v>21</v>
      </c>
      <c r="O1832" t="s">
        <v>43</v>
      </c>
    </row>
    <row r="1833" spans="1:15" x14ac:dyDescent="0.25">
      <c r="A1833" t="s">
        <v>33</v>
      </c>
      <c r="B1833" t="s">
        <v>34</v>
      </c>
      <c r="C1833" t="s">
        <v>315</v>
      </c>
      <c r="D1833" t="s">
        <v>170</v>
      </c>
      <c r="E1833" t="s">
        <v>37</v>
      </c>
      <c r="F1833" t="s">
        <v>32</v>
      </c>
      <c r="G1833">
        <v>18344</v>
      </c>
      <c r="H1833">
        <v>905</v>
      </c>
      <c r="I1833">
        <v>398</v>
      </c>
      <c r="J1833">
        <v>100</v>
      </c>
      <c r="K1833">
        <v>3980.89</v>
      </c>
      <c r="L1833">
        <v>27284.91</v>
      </c>
      <c r="M1833">
        <v>81</v>
      </c>
      <c r="N1833">
        <v>14</v>
      </c>
      <c r="O1833" t="s">
        <v>43</v>
      </c>
    </row>
    <row r="1834" spans="1:15" x14ac:dyDescent="0.25">
      <c r="A1834" t="s">
        <v>38</v>
      </c>
      <c r="B1834" t="s">
        <v>39</v>
      </c>
      <c r="C1834" t="s">
        <v>315</v>
      </c>
      <c r="D1834" t="s">
        <v>106</v>
      </c>
      <c r="E1834" t="s">
        <v>42</v>
      </c>
      <c r="F1834" t="s">
        <v>20</v>
      </c>
      <c r="G1834">
        <v>48571</v>
      </c>
      <c r="H1834">
        <v>2476</v>
      </c>
      <c r="I1834">
        <v>976</v>
      </c>
      <c r="J1834">
        <v>171</v>
      </c>
      <c r="K1834">
        <v>7402.06</v>
      </c>
      <c r="L1834">
        <v>35672.04</v>
      </c>
      <c r="M1834">
        <v>95</v>
      </c>
      <c r="N1834">
        <v>16</v>
      </c>
      <c r="O1834" t="s">
        <v>21</v>
      </c>
    </row>
    <row r="1835" spans="1:15" x14ac:dyDescent="0.25">
      <c r="A1835" t="s">
        <v>47</v>
      </c>
      <c r="B1835" t="s">
        <v>48</v>
      </c>
      <c r="C1835" t="s">
        <v>315</v>
      </c>
      <c r="D1835" t="s">
        <v>106</v>
      </c>
      <c r="E1835" t="s">
        <v>37</v>
      </c>
      <c r="F1835" t="s">
        <v>55</v>
      </c>
      <c r="G1835">
        <v>21971</v>
      </c>
      <c r="H1835">
        <v>687</v>
      </c>
      <c r="I1835">
        <v>373</v>
      </c>
      <c r="J1835">
        <v>56</v>
      </c>
      <c r="K1835">
        <v>2290.25</v>
      </c>
      <c r="L1835">
        <v>12890.31</v>
      </c>
      <c r="M1835">
        <v>32</v>
      </c>
      <c r="N1835">
        <v>8</v>
      </c>
      <c r="O1835" t="s">
        <v>23</v>
      </c>
    </row>
    <row r="1836" spans="1:15" x14ac:dyDescent="0.25">
      <c r="A1836" t="s">
        <v>15</v>
      </c>
      <c r="B1836" t="s">
        <v>16</v>
      </c>
      <c r="C1836" t="s">
        <v>315</v>
      </c>
      <c r="D1836" t="s">
        <v>25</v>
      </c>
      <c r="E1836" t="s">
        <v>19</v>
      </c>
      <c r="F1836" t="s">
        <v>32</v>
      </c>
      <c r="G1836">
        <v>19837</v>
      </c>
      <c r="H1836">
        <v>469</v>
      </c>
      <c r="I1836">
        <v>221</v>
      </c>
      <c r="J1836">
        <v>57</v>
      </c>
      <c r="K1836">
        <v>3396.65</v>
      </c>
      <c r="L1836">
        <v>40709.589999999997</v>
      </c>
      <c r="M1836">
        <v>34</v>
      </c>
      <c r="N1836">
        <v>20</v>
      </c>
      <c r="O1836" t="s">
        <v>43</v>
      </c>
    </row>
    <row r="1837" spans="1:15" x14ac:dyDescent="0.25">
      <c r="A1837" t="s">
        <v>44</v>
      </c>
      <c r="B1837" t="s">
        <v>45</v>
      </c>
      <c r="C1837" t="s">
        <v>315</v>
      </c>
      <c r="D1837" t="s">
        <v>25</v>
      </c>
      <c r="E1837" t="s">
        <v>19</v>
      </c>
      <c r="F1837" t="s">
        <v>51</v>
      </c>
      <c r="G1837">
        <v>6268</v>
      </c>
      <c r="H1837">
        <v>196</v>
      </c>
      <c r="I1837">
        <v>62</v>
      </c>
      <c r="J1837">
        <v>20</v>
      </c>
      <c r="K1837">
        <v>1831.06</v>
      </c>
      <c r="L1837">
        <v>11368.88</v>
      </c>
      <c r="M1837">
        <v>8</v>
      </c>
      <c r="N1837">
        <v>27</v>
      </c>
      <c r="O1837" t="s">
        <v>23</v>
      </c>
    </row>
    <row r="1838" spans="1:15" x14ac:dyDescent="0.25">
      <c r="A1838" t="s">
        <v>27</v>
      </c>
      <c r="B1838" t="s">
        <v>28</v>
      </c>
      <c r="C1838" t="s">
        <v>315</v>
      </c>
      <c r="D1838" t="s">
        <v>89</v>
      </c>
      <c r="E1838" t="s">
        <v>31</v>
      </c>
      <c r="F1838" t="s">
        <v>32</v>
      </c>
      <c r="G1838">
        <v>68703</v>
      </c>
      <c r="H1838">
        <v>4578</v>
      </c>
      <c r="I1838">
        <v>1915</v>
      </c>
      <c r="J1838">
        <v>531</v>
      </c>
      <c r="K1838">
        <v>2363.7199999999998</v>
      </c>
      <c r="L1838">
        <v>205069.08</v>
      </c>
      <c r="M1838">
        <v>398</v>
      </c>
      <c r="N1838">
        <v>27</v>
      </c>
      <c r="O1838" t="s">
        <v>23</v>
      </c>
    </row>
    <row r="1839" spans="1:15" x14ac:dyDescent="0.25">
      <c r="A1839" t="s">
        <v>178</v>
      </c>
      <c r="B1839" t="s">
        <v>179</v>
      </c>
      <c r="C1839" t="s">
        <v>406</v>
      </c>
      <c r="D1839" t="s">
        <v>95</v>
      </c>
      <c r="E1839" t="s">
        <v>64</v>
      </c>
      <c r="F1839" t="s">
        <v>26</v>
      </c>
      <c r="G1839">
        <v>58654</v>
      </c>
      <c r="H1839">
        <v>308</v>
      </c>
      <c r="I1839">
        <v>91</v>
      </c>
      <c r="J1839">
        <v>5</v>
      </c>
      <c r="K1839">
        <v>715.25</v>
      </c>
      <c r="L1839">
        <v>686.72</v>
      </c>
      <c r="M1839">
        <v>2</v>
      </c>
      <c r="N1839">
        <v>8</v>
      </c>
      <c r="O1839" t="s">
        <v>23</v>
      </c>
    </row>
    <row r="1840" spans="1:15" x14ac:dyDescent="0.25">
      <c r="A1840" t="s">
        <v>98</v>
      </c>
      <c r="B1840" t="s">
        <v>99</v>
      </c>
      <c r="C1840" t="s">
        <v>406</v>
      </c>
      <c r="D1840" t="s">
        <v>68</v>
      </c>
      <c r="E1840" t="s">
        <v>42</v>
      </c>
      <c r="F1840" t="s">
        <v>51</v>
      </c>
      <c r="G1840">
        <v>12177</v>
      </c>
      <c r="H1840">
        <v>1329</v>
      </c>
      <c r="I1840">
        <v>410</v>
      </c>
      <c r="J1840">
        <v>199</v>
      </c>
      <c r="K1840">
        <v>908.53</v>
      </c>
      <c r="L1840">
        <v>58522.34</v>
      </c>
      <c r="M1840">
        <v>160</v>
      </c>
      <c r="N1840">
        <v>18</v>
      </c>
      <c r="O1840" t="s">
        <v>43</v>
      </c>
    </row>
    <row r="1841" spans="1:15" x14ac:dyDescent="0.25">
      <c r="A1841" t="s">
        <v>98</v>
      </c>
      <c r="B1841" t="s">
        <v>99</v>
      </c>
      <c r="C1841" t="s">
        <v>406</v>
      </c>
      <c r="D1841" t="s">
        <v>68</v>
      </c>
      <c r="E1841" t="s">
        <v>42</v>
      </c>
      <c r="F1841" t="s">
        <v>26</v>
      </c>
      <c r="G1841">
        <v>11575</v>
      </c>
      <c r="H1841">
        <v>1484</v>
      </c>
      <c r="I1841">
        <v>661</v>
      </c>
      <c r="J1841">
        <v>296</v>
      </c>
      <c r="K1841">
        <v>468.2</v>
      </c>
      <c r="L1841">
        <v>73005.679999999993</v>
      </c>
      <c r="M1841">
        <v>227</v>
      </c>
      <c r="N1841">
        <v>25</v>
      </c>
      <c r="O1841" t="s">
        <v>43</v>
      </c>
    </row>
    <row r="1842" spans="1:15" x14ac:dyDescent="0.25">
      <c r="A1842" t="s">
        <v>98</v>
      </c>
      <c r="B1842" t="s">
        <v>99</v>
      </c>
      <c r="C1842" t="s">
        <v>406</v>
      </c>
      <c r="D1842" t="s">
        <v>68</v>
      </c>
      <c r="E1842" t="s">
        <v>42</v>
      </c>
      <c r="F1842" t="s">
        <v>32</v>
      </c>
      <c r="G1842">
        <v>18539</v>
      </c>
      <c r="H1842">
        <v>1926</v>
      </c>
      <c r="I1842">
        <v>855</v>
      </c>
      <c r="J1842">
        <v>346</v>
      </c>
      <c r="K1842">
        <v>1020.59</v>
      </c>
      <c r="L1842">
        <v>70188.67</v>
      </c>
      <c r="M1842">
        <v>290</v>
      </c>
      <c r="N1842">
        <v>28</v>
      </c>
      <c r="O1842" t="s">
        <v>23</v>
      </c>
    </row>
    <row r="1843" spans="1:15" x14ac:dyDescent="0.25">
      <c r="A1843" t="s">
        <v>33</v>
      </c>
      <c r="B1843" t="s">
        <v>34</v>
      </c>
      <c r="C1843" t="s">
        <v>406</v>
      </c>
      <c r="D1843" t="s">
        <v>170</v>
      </c>
      <c r="E1843" t="s">
        <v>37</v>
      </c>
      <c r="F1843" t="s">
        <v>32</v>
      </c>
      <c r="G1843">
        <v>11762</v>
      </c>
      <c r="H1843">
        <v>672</v>
      </c>
      <c r="I1843">
        <v>333</v>
      </c>
      <c r="J1843">
        <v>76</v>
      </c>
      <c r="K1843">
        <v>2998.07</v>
      </c>
      <c r="L1843">
        <v>23312.91</v>
      </c>
      <c r="M1843">
        <v>49</v>
      </c>
      <c r="N1843">
        <v>12</v>
      </c>
      <c r="O1843" t="s">
        <v>43</v>
      </c>
    </row>
    <row r="1844" spans="1:15" x14ac:dyDescent="0.25">
      <c r="A1844" t="s">
        <v>38</v>
      </c>
      <c r="B1844" t="s">
        <v>39</v>
      </c>
      <c r="C1844" t="s">
        <v>406</v>
      </c>
      <c r="D1844" t="s">
        <v>106</v>
      </c>
      <c r="E1844" t="s">
        <v>42</v>
      </c>
      <c r="F1844" t="s">
        <v>20</v>
      </c>
      <c r="G1844">
        <v>38234</v>
      </c>
      <c r="H1844">
        <v>1798</v>
      </c>
      <c r="I1844">
        <v>482</v>
      </c>
      <c r="J1844">
        <v>107</v>
      </c>
      <c r="K1844">
        <v>4479.63</v>
      </c>
      <c r="L1844">
        <v>17156.439999999999</v>
      </c>
      <c r="M1844">
        <v>59</v>
      </c>
      <c r="N1844">
        <v>20</v>
      </c>
      <c r="O1844" t="s">
        <v>43</v>
      </c>
    </row>
    <row r="1845" spans="1:15" x14ac:dyDescent="0.25">
      <c r="A1845" t="s">
        <v>47</v>
      </c>
      <c r="B1845" t="s">
        <v>48</v>
      </c>
      <c r="C1845" t="s">
        <v>406</v>
      </c>
      <c r="D1845" t="s">
        <v>106</v>
      </c>
      <c r="E1845" t="s">
        <v>37</v>
      </c>
      <c r="F1845" t="s">
        <v>32</v>
      </c>
      <c r="G1845">
        <v>43060</v>
      </c>
      <c r="H1845">
        <v>1626</v>
      </c>
      <c r="I1845">
        <v>445</v>
      </c>
      <c r="J1845">
        <v>106</v>
      </c>
      <c r="K1845">
        <v>3298.13</v>
      </c>
      <c r="L1845">
        <v>17673.72</v>
      </c>
      <c r="M1845">
        <v>53</v>
      </c>
      <c r="N1845">
        <v>22</v>
      </c>
      <c r="O1845" t="s">
        <v>23</v>
      </c>
    </row>
    <row r="1846" spans="1:15" x14ac:dyDescent="0.25">
      <c r="A1846" t="s">
        <v>27</v>
      </c>
      <c r="B1846" t="s">
        <v>28</v>
      </c>
      <c r="C1846" t="s">
        <v>406</v>
      </c>
      <c r="D1846" t="s">
        <v>89</v>
      </c>
      <c r="E1846" t="s">
        <v>31</v>
      </c>
      <c r="F1846" t="s">
        <v>32</v>
      </c>
      <c r="G1846">
        <v>28284</v>
      </c>
      <c r="H1846">
        <v>1285</v>
      </c>
      <c r="I1846">
        <v>442</v>
      </c>
      <c r="J1846">
        <v>125</v>
      </c>
      <c r="K1846">
        <v>652.86</v>
      </c>
      <c r="L1846">
        <v>33495.230000000003</v>
      </c>
      <c r="M1846">
        <v>92</v>
      </c>
      <c r="N1846">
        <v>9</v>
      </c>
      <c r="O1846" t="s">
        <v>43</v>
      </c>
    </row>
    <row r="1847" spans="1:15" x14ac:dyDescent="0.25">
      <c r="A1847" t="s">
        <v>129</v>
      </c>
      <c r="B1847" t="s">
        <v>130</v>
      </c>
      <c r="C1847" t="s">
        <v>406</v>
      </c>
      <c r="D1847" t="s">
        <v>82</v>
      </c>
      <c r="E1847" t="s">
        <v>31</v>
      </c>
      <c r="F1847" t="s">
        <v>26</v>
      </c>
      <c r="G1847">
        <v>82006</v>
      </c>
      <c r="H1847">
        <v>1404</v>
      </c>
      <c r="I1847">
        <v>693</v>
      </c>
      <c r="J1847">
        <v>52</v>
      </c>
      <c r="K1847">
        <v>2438.84</v>
      </c>
      <c r="L1847">
        <v>12928.14</v>
      </c>
      <c r="M1847">
        <v>33</v>
      </c>
      <c r="N1847">
        <v>28</v>
      </c>
      <c r="O1847" t="s">
        <v>23</v>
      </c>
    </row>
    <row r="1848" spans="1:15" x14ac:dyDescent="0.25">
      <c r="A1848" t="s">
        <v>76</v>
      </c>
      <c r="B1848" t="s">
        <v>77</v>
      </c>
      <c r="C1848" t="s">
        <v>406</v>
      </c>
      <c r="D1848" t="s">
        <v>82</v>
      </c>
      <c r="E1848" t="s">
        <v>42</v>
      </c>
      <c r="F1848" t="s">
        <v>32</v>
      </c>
      <c r="G1848">
        <v>77470</v>
      </c>
      <c r="H1848">
        <v>922</v>
      </c>
      <c r="I1848">
        <v>323</v>
      </c>
      <c r="J1848">
        <v>30</v>
      </c>
      <c r="K1848">
        <v>1800.4</v>
      </c>
      <c r="L1848">
        <v>6434.37</v>
      </c>
      <c r="M1848">
        <v>16</v>
      </c>
      <c r="N1848">
        <v>12</v>
      </c>
      <c r="O1848" t="s">
        <v>23</v>
      </c>
    </row>
    <row r="1849" spans="1:15" x14ac:dyDescent="0.25">
      <c r="A1849" t="s">
        <v>76</v>
      </c>
      <c r="B1849" t="s">
        <v>77</v>
      </c>
      <c r="C1849" t="s">
        <v>406</v>
      </c>
      <c r="D1849" t="s">
        <v>82</v>
      </c>
      <c r="E1849" t="s">
        <v>42</v>
      </c>
      <c r="F1849" t="s">
        <v>20</v>
      </c>
      <c r="G1849">
        <v>87638</v>
      </c>
      <c r="H1849">
        <v>1992</v>
      </c>
      <c r="I1849">
        <v>1034</v>
      </c>
      <c r="J1849">
        <v>71</v>
      </c>
      <c r="K1849">
        <v>3269.52</v>
      </c>
      <c r="L1849">
        <v>15094.16</v>
      </c>
      <c r="M1849">
        <v>44</v>
      </c>
      <c r="N1849">
        <v>18</v>
      </c>
      <c r="O1849" t="s">
        <v>23</v>
      </c>
    </row>
    <row r="1850" spans="1:15" x14ac:dyDescent="0.25">
      <c r="A1850" t="s">
        <v>92</v>
      </c>
      <c r="B1850" t="s">
        <v>93</v>
      </c>
      <c r="C1850" t="s">
        <v>352</v>
      </c>
      <c r="D1850" t="s">
        <v>95</v>
      </c>
      <c r="E1850" t="s">
        <v>31</v>
      </c>
      <c r="F1850" t="s">
        <v>20</v>
      </c>
      <c r="G1850">
        <v>22788</v>
      </c>
      <c r="H1850">
        <v>304</v>
      </c>
      <c r="I1850">
        <v>85</v>
      </c>
      <c r="J1850">
        <v>8</v>
      </c>
      <c r="K1850">
        <v>805.49</v>
      </c>
      <c r="L1850">
        <v>1238.3699999999999</v>
      </c>
      <c r="M1850">
        <v>2</v>
      </c>
      <c r="N1850">
        <v>13</v>
      </c>
      <c r="O1850" t="s">
        <v>23</v>
      </c>
    </row>
    <row r="1851" spans="1:15" x14ac:dyDescent="0.25">
      <c r="A1851" t="s">
        <v>33</v>
      </c>
      <c r="B1851" t="s">
        <v>34</v>
      </c>
      <c r="C1851" t="s">
        <v>352</v>
      </c>
      <c r="D1851" t="s">
        <v>170</v>
      </c>
      <c r="E1851" t="s">
        <v>37</v>
      </c>
      <c r="F1851" t="s">
        <v>55</v>
      </c>
      <c r="G1851">
        <v>47247</v>
      </c>
      <c r="H1851">
        <v>3054</v>
      </c>
      <c r="I1851">
        <v>1542</v>
      </c>
      <c r="J1851">
        <v>358</v>
      </c>
      <c r="K1851">
        <v>7951.03</v>
      </c>
      <c r="L1851">
        <v>117913.94</v>
      </c>
      <c r="M1851">
        <v>256</v>
      </c>
      <c r="N1851">
        <v>28</v>
      </c>
      <c r="O1851" t="s">
        <v>21</v>
      </c>
    </row>
    <row r="1852" spans="1:15" x14ac:dyDescent="0.25">
      <c r="A1852" t="s">
        <v>33</v>
      </c>
      <c r="B1852" t="s">
        <v>34</v>
      </c>
      <c r="C1852" t="s">
        <v>352</v>
      </c>
      <c r="D1852" t="s">
        <v>170</v>
      </c>
      <c r="E1852" t="s">
        <v>37</v>
      </c>
      <c r="F1852" t="s">
        <v>51</v>
      </c>
      <c r="G1852">
        <v>39036</v>
      </c>
      <c r="H1852">
        <v>2429</v>
      </c>
      <c r="I1852">
        <v>816</v>
      </c>
      <c r="J1852">
        <v>317</v>
      </c>
      <c r="K1852">
        <v>6942.77</v>
      </c>
      <c r="L1852">
        <v>97535.44</v>
      </c>
      <c r="M1852">
        <v>239</v>
      </c>
      <c r="N1852">
        <v>27</v>
      </c>
      <c r="O1852" t="s">
        <v>43</v>
      </c>
    </row>
    <row r="1853" spans="1:15" x14ac:dyDescent="0.25">
      <c r="A1853" t="s">
        <v>52</v>
      </c>
      <c r="B1853" t="s">
        <v>53</v>
      </c>
      <c r="C1853" t="s">
        <v>352</v>
      </c>
      <c r="D1853" t="s">
        <v>89</v>
      </c>
      <c r="E1853" t="s">
        <v>37</v>
      </c>
      <c r="F1853" t="s">
        <v>26</v>
      </c>
      <c r="G1853">
        <v>57094</v>
      </c>
      <c r="H1853">
        <v>3535</v>
      </c>
      <c r="I1853">
        <v>1093</v>
      </c>
      <c r="J1853">
        <v>353</v>
      </c>
      <c r="K1853">
        <v>1891.72</v>
      </c>
      <c r="L1853">
        <v>113923.1</v>
      </c>
      <c r="M1853">
        <v>270</v>
      </c>
      <c r="N1853">
        <v>20</v>
      </c>
      <c r="O1853" t="s">
        <v>43</v>
      </c>
    </row>
    <row r="1854" spans="1:15" x14ac:dyDescent="0.25">
      <c r="A1854" t="s">
        <v>129</v>
      </c>
      <c r="B1854" t="s">
        <v>130</v>
      </c>
      <c r="C1854" t="s">
        <v>352</v>
      </c>
      <c r="D1854" t="s">
        <v>82</v>
      </c>
      <c r="E1854" t="s">
        <v>31</v>
      </c>
      <c r="F1854" t="s">
        <v>51</v>
      </c>
      <c r="G1854">
        <v>43462</v>
      </c>
      <c r="H1854">
        <v>460</v>
      </c>
      <c r="I1854">
        <v>165</v>
      </c>
      <c r="J1854">
        <v>22</v>
      </c>
      <c r="K1854">
        <v>1071</v>
      </c>
      <c r="L1854">
        <v>3410.16</v>
      </c>
      <c r="M1854">
        <v>12</v>
      </c>
      <c r="N1854">
        <v>21</v>
      </c>
      <c r="O1854" t="s">
        <v>21</v>
      </c>
    </row>
    <row r="1855" spans="1:15" x14ac:dyDescent="0.25">
      <c r="A1855" t="s">
        <v>76</v>
      </c>
      <c r="B1855" t="s">
        <v>77</v>
      </c>
      <c r="C1855" t="s">
        <v>352</v>
      </c>
      <c r="D1855" t="s">
        <v>82</v>
      </c>
      <c r="E1855" t="s">
        <v>42</v>
      </c>
      <c r="F1855" t="s">
        <v>20</v>
      </c>
      <c r="G1855">
        <v>83392</v>
      </c>
      <c r="H1855">
        <v>2008</v>
      </c>
      <c r="I1855">
        <v>1003</v>
      </c>
      <c r="J1855">
        <v>117</v>
      </c>
      <c r="K1855">
        <v>4543.9399999999996</v>
      </c>
      <c r="L1855">
        <v>21047.08</v>
      </c>
      <c r="M1855">
        <v>63</v>
      </c>
      <c r="N1855">
        <v>25</v>
      </c>
      <c r="O1855" t="s">
        <v>23</v>
      </c>
    </row>
    <row r="1856" spans="1:15" x14ac:dyDescent="0.25">
      <c r="A1856" t="s">
        <v>76</v>
      </c>
      <c r="B1856" t="s">
        <v>77</v>
      </c>
      <c r="C1856" t="s">
        <v>352</v>
      </c>
      <c r="D1856" t="s">
        <v>82</v>
      </c>
      <c r="E1856" t="s">
        <v>42</v>
      </c>
      <c r="F1856" t="s">
        <v>51</v>
      </c>
      <c r="G1856">
        <v>39125</v>
      </c>
      <c r="H1856">
        <v>611</v>
      </c>
      <c r="I1856">
        <v>160</v>
      </c>
      <c r="J1856">
        <v>18</v>
      </c>
      <c r="K1856">
        <v>1452.12</v>
      </c>
      <c r="L1856">
        <v>3040.59</v>
      </c>
      <c r="M1856">
        <v>10</v>
      </c>
      <c r="N1856">
        <v>18</v>
      </c>
      <c r="O1856" t="s">
        <v>21</v>
      </c>
    </row>
    <row r="1857" spans="1:15" x14ac:dyDescent="0.25">
      <c r="A1857" t="s">
        <v>178</v>
      </c>
      <c r="B1857" t="s">
        <v>179</v>
      </c>
      <c r="C1857" t="s">
        <v>160</v>
      </c>
      <c r="D1857" t="s">
        <v>95</v>
      </c>
      <c r="E1857" t="s">
        <v>64</v>
      </c>
      <c r="F1857" t="s">
        <v>55</v>
      </c>
      <c r="G1857">
        <v>92819</v>
      </c>
      <c r="H1857">
        <v>1507</v>
      </c>
      <c r="I1857">
        <v>792</v>
      </c>
      <c r="J1857">
        <v>58</v>
      </c>
      <c r="K1857">
        <v>5258.26</v>
      </c>
      <c r="L1857">
        <v>10061.18</v>
      </c>
      <c r="M1857">
        <v>25</v>
      </c>
      <c r="N1857">
        <v>14</v>
      </c>
      <c r="O1857" t="s">
        <v>21</v>
      </c>
    </row>
    <row r="1858" spans="1:15" x14ac:dyDescent="0.25">
      <c r="A1858" t="s">
        <v>72</v>
      </c>
      <c r="B1858" t="s">
        <v>73</v>
      </c>
      <c r="C1858" t="s">
        <v>160</v>
      </c>
      <c r="D1858" t="s">
        <v>70</v>
      </c>
      <c r="E1858" t="s">
        <v>31</v>
      </c>
      <c r="F1858" t="s">
        <v>55</v>
      </c>
      <c r="G1858">
        <v>41868</v>
      </c>
      <c r="H1858">
        <v>1958</v>
      </c>
      <c r="I1858">
        <v>855</v>
      </c>
      <c r="J1858">
        <v>124</v>
      </c>
      <c r="K1858">
        <v>6165.6</v>
      </c>
      <c r="L1858">
        <v>32010.91</v>
      </c>
      <c r="M1858">
        <v>74</v>
      </c>
      <c r="N1858">
        <v>11</v>
      </c>
      <c r="O1858" t="s">
        <v>21</v>
      </c>
    </row>
    <row r="1859" spans="1:15" x14ac:dyDescent="0.25">
      <c r="A1859" t="s">
        <v>72</v>
      </c>
      <c r="B1859" t="s">
        <v>73</v>
      </c>
      <c r="C1859" t="s">
        <v>160</v>
      </c>
      <c r="D1859" t="s">
        <v>70</v>
      </c>
      <c r="E1859" t="s">
        <v>31</v>
      </c>
      <c r="F1859" t="s">
        <v>51</v>
      </c>
      <c r="G1859">
        <v>19490</v>
      </c>
      <c r="H1859">
        <v>561</v>
      </c>
      <c r="I1859">
        <v>271</v>
      </c>
      <c r="J1859">
        <v>41</v>
      </c>
      <c r="K1859">
        <v>1487.71</v>
      </c>
      <c r="L1859">
        <v>7773.51</v>
      </c>
      <c r="M1859">
        <v>25</v>
      </c>
      <c r="N1859">
        <v>18</v>
      </c>
      <c r="O1859" t="s">
        <v>23</v>
      </c>
    </row>
    <row r="1860" spans="1:15" x14ac:dyDescent="0.25">
      <c r="A1860" t="s">
        <v>52</v>
      </c>
      <c r="B1860" t="s">
        <v>53</v>
      </c>
      <c r="C1860" t="s">
        <v>160</v>
      </c>
      <c r="D1860" t="s">
        <v>89</v>
      </c>
      <c r="E1860" t="s">
        <v>37</v>
      </c>
      <c r="F1860" t="s">
        <v>20</v>
      </c>
      <c r="G1860">
        <v>27491</v>
      </c>
      <c r="H1860">
        <v>2113</v>
      </c>
      <c r="I1860">
        <v>1029</v>
      </c>
      <c r="J1860">
        <v>320</v>
      </c>
      <c r="K1860">
        <v>852.17</v>
      </c>
      <c r="L1860">
        <v>127003.07</v>
      </c>
      <c r="M1860">
        <v>225</v>
      </c>
      <c r="N1860">
        <v>19</v>
      </c>
      <c r="O1860" t="s">
        <v>23</v>
      </c>
    </row>
    <row r="1861" spans="1:15" x14ac:dyDescent="0.25">
      <c r="A1861" t="s">
        <v>76</v>
      </c>
      <c r="B1861" t="s">
        <v>77</v>
      </c>
      <c r="C1861" t="s">
        <v>160</v>
      </c>
      <c r="D1861" t="s">
        <v>82</v>
      </c>
      <c r="E1861" t="s">
        <v>42</v>
      </c>
      <c r="F1861" t="s">
        <v>51</v>
      </c>
      <c r="G1861">
        <v>25549</v>
      </c>
      <c r="H1861">
        <v>338</v>
      </c>
      <c r="I1861">
        <v>84</v>
      </c>
      <c r="J1861">
        <v>10</v>
      </c>
      <c r="K1861">
        <v>423.74</v>
      </c>
      <c r="L1861">
        <v>1712.13</v>
      </c>
      <c r="M1861">
        <v>5</v>
      </c>
      <c r="N1861">
        <v>21</v>
      </c>
      <c r="O1861" t="s">
        <v>21</v>
      </c>
    </row>
    <row r="1862" spans="1:15" x14ac:dyDescent="0.25">
      <c r="A1862" t="s">
        <v>178</v>
      </c>
      <c r="B1862" t="s">
        <v>179</v>
      </c>
      <c r="C1862" t="s">
        <v>331</v>
      </c>
      <c r="D1862" t="s">
        <v>95</v>
      </c>
      <c r="E1862" t="s">
        <v>64</v>
      </c>
      <c r="F1862" t="s">
        <v>51</v>
      </c>
      <c r="G1862">
        <v>20887</v>
      </c>
      <c r="H1862">
        <v>362</v>
      </c>
      <c r="I1862">
        <v>126</v>
      </c>
      <c r="J1862">
        <v>11</v>
      </c>
      <c r="K1862">
        <v>892.13</v>
      </c>
      <c r="L1862">
        <v>1917.59</v>
      </c>
      <c r="M1862">
        <v>4</v>
      </c>
      <c r="N1862">
        <v>16</v>
      </c>
      <c r="O1862" t="s">
        <v>23</v>
      </c>
    </row>
    <row r="1863" spans="1:15" x14ac:dyDescent="0.25">
      <c r="A1863" t="s">
        <v>98</v>
      </c>
      <c r="B1863" t="s">
        <v>99</v>
      </c>
      <c r="C1863" t="s">
        <v>331</v>
      </c>
      <c r="D1863" t="s">
        <v>68</v>
      </c>
      <c r="E1863" t="s">
        <v>42</v>
      </c>
      <c r="F1863" t="s">
        <v>20</v>
      </c>
      <c r="G1863">
        <v>17124</v>
      </c>
      <c r="H1863">
        <v>2148</v>
      </c>
      <c r="I1863">
        <v>922</v>
      </c>
      <c r="J1863">
        <v>272</v>
      </c>
      <c r="K1863">
        <v>1040.68</v>
      </c>
      <c r="L1863">
        <v>65100.74</v>
      </c>
      <c r="M1863">
        <v>206</v>
      </c>
      <c r="N1863">
        <v>28</v>
      </c>
      <c r="O1863" t="s">
        <v>23</v>
      </c>
    </row>
    <row r="1864" spans="1:15" x14ac:dyDescent="0.25">
      <c r="A1864" t="s">
        <v>60</v>
      </c>
      <c r="B1864" t="s">
        <v>61</v>
      </c>
      <c r="C1864" t="s">
        <v>331</v>
      </c>
      <c r="D1864" t="s">
        <v>70</v>
      </c>
      <c r="E1864" t="s">
        <v>64</v>
      </c>
      <c r="F1864" t="s">
        <v>26</v>
      </c>
      <c r="G1864">
        <v>16408</v>
      </c>
      <c r="H1864">
        <v>426</v>
      </c>
      <c r="I1864">
        <v>108</v>
      </c>
      <c r="J1864">
        <v>32</v>
      </c>
      <c r="K1864">
        <v>1306.9100000000001</v>
      </c>
      <c r="L1864">
        <v>7327.79</v>
      </c>
      <c r="M1864">
        <v>22</v>
      </c>
      <c r="N1864">
        <v>29</v>
      </c>
      <c r="O1864" t="s">
        <v>21</v>
      </c>
    </row>
    <row r="1865" spans="1:15" x14ac:dyDescent="0.25">
      <c r="A1865" t="s">
        <v>113</v>
      </c>
      <c r="B1865" t="s">
        <v>114</v>
      </c>
      <c r="C1865" t="s">
        <v>331</v>
      </c>
      <c r="D1865" t="s">
        <v>170</v>
      </c>
      <c r="E1865" t="s">
        <v>19</v>
      </c>
      <c r="F1865" t="s">
        <v>20</v>
      </c>
      <c r="G1865">
        <v>28997</v>
      </c>
      <c r="H1865">
        <v>1495</v>
      </c>
      <c r="I1865">
        <v>747</v>
      </c>
      <c r="J1865">
        <v>121</v>
      </c>
      <c r="K1865">
        <v>6433.68</v>
      </c>
      <c r="L1865">
        <v>35182.85</v>
      </c>
      <c r="M1865">
        <v>80</v>
      </c>
      <c r="N1865">
        <v>19</v>
      </c>
      <c r="O1865" t="s">
        <v>23</v>
      </c>
    </row>
    <row r="1866" spans="1:15" x14ac:dyDescent="0.25">
      <c r="A1866" t="s">
        <v>44</v>
      </c>
      <c r="B1866" t="s">
        <v>45</v>
      </c>
      <c r="C1866" t="s">
        <v>331</v>
      </c>
      <c r="D1866" t="s">
        <v>25</v>
      </c>
      <c r="E1866" t="s">
        <v>19</v>
      </c>
      <c r="F1866" t="s">
        <v>20</v>
      </c>
      <c r="G1866">
        <v>17087</v>
      </c>
      <c r="H1866">
        <v>324</v>
      </c>
      <c r="I1866">
        <v>177</v>
      </c>
      <c r="J1866">
        <v>31</v>
      </c>
      <c r="K1866">
        <v>2011.98</v>
      </c>
      <c r="L1866">
        <v>13984.61</v>
      </c>
      <c r="M1866">
        <v>15</v>
      </c>
      <c r="N1866">
        <v>27</v>
      </c>
      <c r="O1866" t="s">
        <v>21</v>
      </c>
    </row>
    <row r="1867" spans="1:15" x14ac:dyDescent="0.25">
      <c r="A1867" t="s">
        <v>27</v>
      </c>
      <c r="B1867" t="s">
        <v>28</v>
      </c>
      <c r="C1867" t="s">
        <v>331</v>
      </c>
      <c r="D1867" t="s">
        <v>89</v>
      </c>
      <c r="E1867" t="s">
        <v>31</v>
      </c>
      <c r="F1867" t="s">
        <v>20</v>
      </c>
      <c r="G1867">
        <v>32226</v>
      </c>
      <c r="H1867">
        <v>1795</v>
      </c>
      <c r="I1867">
        <v>673</v>
      </c>
      <c r="J1867">
        <v>231</v>
      </c>
      <c r="K1867">
        <v>370.99</v>
      </c>
      <c r="L1867">
        <v>68287</v>
      </c>
      <c r="M1867">
        <v>196</v>
      </c>
      <c r="N1867">
        <v>18</v>
      </c>
      <c r="O1867" t="s">
        <v>43</v>
      </c>
    </row>
    <row r="1868" spans="1:15" x14ac:dyDescent="0.25">
      <c r="A1868" t="s">
        <v>92</v>
      </c>
      <c r="B1868" t="s">
        <v>93</v>
      </c>
      <c r="C1868" t="s">
        <v>427</v>
      </c>
      <c r="D1868" t="s">
        <v>95</v>
      </c>
      <c r="E1868" t="s">
        <v>31</v>
      </c>
      <c r="F1868" t="s">
        <v>55</v>
      </c>
      <c r="G1868">
        <v>88306</v>
      </c>
      <c r="H1868">
        <v>1206</v>
      </c>
      <c r="I1868">
        <v>358</v>
      </c>
      <c r="J1868">
        <v>29</v>
      </c>
      <c r="K1868">
        <v>2673.57</v>
      </c>
      <c r="L1868">
        <v>5420.02</v>
      </c>
      <c r="M1868">
        <v>15</v>
      </c>
      <c r="N1868">
        <v>10</v>
      </c>
      <c r="O1868" t="s">
        <v>23</v>
      </c>
    </row>
    <row r="1869" spans="1:15" x14ac:dyDescent="0.25">
      <c r="A1869" t="s">
        <v>65</v>
      </c>
      <c r="B1869" t="s">
        <v>66</v>
      </c>
      <c r="C1869" t="s">
        <v>427</v>
      </c>
      <c r="D1869" t="s">
        <v>68</v>
      </c>
      <c r="E1869" t="s">
        <v>37</v>
      </c>
      <c r="F1869" t="s">
        <v>26</v>
      </c>
      <c r="G1869">
        <v>21797</v>
      </c>
      <c r="H1869">
        <v>2113</v>
      </c>
      <c r="I1869">
        <v>974</v>
      </c>
      <c r="J1869">
        <v>265</v>
      </c>
      <c r="K1869">
        <v>1508.49</v>
      </c>
      <c r="L1869">
        <v>59573.120000000003</v>
      </c>
      <c r="M1869">
        <v>236</v>
      </c>
      <c r="N1869">
        <v>24</v>
      </c>
      <c r="O1869" t="s">
        <v>43</v>
      </c>
    </row>
    <row r="1870" spans="1:15" x14ac:dyDescent="0.25">
      <c r="A1870" t="s">
        <v>38</v>
      </c>
      <c r="B1870" t="s">
        <v>39</v>
      </c>
      <c r="C1870" t="s">
        <v>427</v>
      </c>
      <c r="D1870" t="s">
        <v>106</v>
      </c>
      <c r="E1870" t="s">
        <v>42</v>
      </c>
      <c r="F1870" t="s">
        <v>51</v>
      </c>
      <c r="G1870">
        <v>41430</v>
      </c>
      <c r="H1870">
        <v>1397</v>
      </c>
      <c r="I1870">
        <v>511</v>
      </c>
      <c r="J1870">
        <v>76</v>
      </c>
      <c r="K1870">
        <v>4243.2</v>
      </c>
      <c r="L1870">
        <v>16908.259999999998</v>
      </c>
      <c r="M1870">
        <v>47</v>
      </c>
      <c r="N1870">
        <v>28</v>
      </c>
      <c r="O1870" t="s">
        <v>21</v>
      </c>
    </row>
    <row r="1871" spans="1:15" x14ac:dyDescent="0.25">
      <c r="A1871" t="s">
        <v>38</v>
      </c>
      <c r="B1871" t="s">
        <v>39</v>
      </c>
      <c r="C1871" t="s">
        <v>427</v>
      </c>
      <c r="D1871" t="s">
        <v>106</v>
      </c>
      <c r="E1871" t="s">
        <v>42</v>
      </c>
      <c r="F1871" t="s">
        <v>51</v>
      </c>
      <c r="G1871">
        <v>30241</v>
      </c>
      <c r="H1871">
        <v>1500</v>
      </c>
      <c r="I1871">
        <v>592</v>
      </c>
      <c r="J1871">
        <v>144</v>
      </c>
      <c r="K1871">
        <v>4379.03</v>
      </c>
      <c r="L1871">
        <v>24022.23</v>
      </c>
      <c r="M1871">
        <v>96</v>
      </c>
      <c r="N1871">
        <v>11</v>
      </c>
      <c r="O1871" t="s">
        <v>43</v>
      </c>
    </row>
    <row r="1872" spans="1:15" x14ac:dyDescent="0.25">
      <c r="A1872" t="s">
        <v>15</v>
      </c>
      <c r="B1872" t="s">
        <v>16</v>
      </c>
      <c r="C1872" t="s">
        <v>427</v>
      </c>
      <c r="D1872" t="s">
        <v>25</v>
      </c>
      <c r="E1872" t="s">
        <v>19</v>
      </c>
      <c r="F1872" t="s">
        <v>26</v>
      </c>
      <c r="G1872">
        <v>12393</v>
      </c>
      <c r="H1872">
        <v>339</v>
      </c>
      <c r="I1872">
        <v>161</v>
      </c>
      <c r="J1872">
        <v>38</v>
      </c>
      <c r="K1872">
        <v>2087.38</v>
      </c>
      <c r="L1872">
        <v>25354.31</v>
      </c>
      <c r="M1872">
        <v>18</v>
      </c>
      <c r="N1872">
        <v>21</v>
      </c>
      <c r="O1872" t="s">
        <v>43</v>
      </c>
    </row>
    <row r="1873" spans="1:15" x14ac:dyDescent="0.25">
      <c r="A1873" t="s">
        <v>27</v>
      </c>
      <c r="B1873" t="s">
        <v>28</v>
      </c>
      <c r="C1873" t="s">
        <v>427</v>
      </c>
      <c r="D1873" t="s">
        <v>89</v>
      </c>
      <c r="E1873" t="s">
        <v>31</v>
      </c>
      <c r="F1873" t="s">
        <v>32</v>
      </c>
      <c r="G1873">
        <v>53149</v>
      </c>
      <c r="H1873">
        <v>2255</v>
      </c>
      <c r="I1873">
        <v>1097</v>
      </c>
      <c r="J1873">
        <v>352</v>
      </c>
      <c r="K1873">
        <v>619.47</v>
      </c>
      <c r="L1873">
        <v>130034.99</v>
      </c>
      <c r="M1873">
        <v>239</v>
      </c>
      <c r="N1873">
        <v>12</v>
      </c>
      <c r="O1873" t="s">
        <v>23</v>
      </c>
    </row>
    <row r="1874" spans="1:15" x14ac:dyDescent="0.25">
      <c r="A1874" t="s">
        <v>27</v>
      </c>
      <c r="B1874" t="s">
        <v>28</v>
      </c>
      <c r="C1874" t="s">
        <v>427</v>
      </c>
      <c r="D1874" t="s">
        <v>89</v>
      </c>
      <c r="E1874" t="s">
        <v>31</v>
      </c>
      <c r="F1874" t="s">
        <v>32</v>
      </c>
      <c r="G1874">
        <v>29801</v>
      </c>
      <c r="H1874">
        <v>1549</v>
      </c>
      <c r="I1874">
        <v>401</v>
      </c>
      <c r="J1874">
        <v>148</v>
      </c>
      <c r="K1874">
        <v>822.87</v>
      </c>
      <c r="L1874">
        <v>61950.54</v>
      </c>
      <c r="M1874">
        <v>115</v>
      </c>
      <c r="N1874">
        <v>29</v>
      </c>
      <c r="O1874" t="s">
        <v>43</v>
      </c>
    </row>
    <row r="1875" spans="1:15" x14ac:dyDescent="0.25">
      <c r="A1875" t="s">
        <v>27</v>
      </c>
      <c r="B1875" t="s">
        <v>28</v>
      </c>
      <c r="C1875" t="s">
        <v>427</v>
      </c>
      <c r="D1875" t="s">
        <v>89</v>
      </c>
      <c r="E1875" t="s">
        <v>31</v>
      </c>
      <c r="F1875" t="s">
        <v>20</v>
      </c>
      <c r="G1875">
        <v>35438</v>
      </c>
      <c r="H1875">
        <v>2607</v>
      </c>
      <c r="I1875">
        <v>1419</v>
      </c>
      <c r="J1875">
        <v>354</v>
      </c>
      <c r="K1875">
        <v>1544.15</v>
      </c>
      <c r="L1875">
        <v>122843.93</v>
      </c>
      <c r="M1875">
        <v>236</v>
      </c>
      <c r="N1875">
        <v>7</v>
      </c>
      <c r="O1875" t="s">
        <v>43</v>
      </c>
    </row>
    <row r="1876" spans="1:15" x14ac:dyDescent="0.25">
      <c r="A1876" t="s">
        <v>92</v>
      </c>
      <c r="B1876" t="s">
        <v>93</v>
      </c>
      <c r="C1876" t="s">
        <v>323</v>
      </c>
      <c r="D1876" t="s">
        <v>95</v>
      </c>
      <c r="E1876" t="s">
        <v>31</v>
      </c>
      <c r="F1876" t="s">
        <v>26</v>
      </c>
      <c r="G1876">
        <v>55331</v>
      </c>
      <c r="H1876">
        <v>593</v>
      </c>
      <c r="I1876">
        <v>178</v>
      </c>
      <c r="J1876">
        <v>11</v>
      </c>
      <c r="K1876">
        <v>1199.42</v>
      </c>
      <c r="L1876">
        <v>1829.31</v>
      </c>
      <c r="M1876">
        <v>5</v>
      </c>
      <c r="N1876">
        <v>30</v>
      </c>
      <c r="O1876" t="s">
        <v>23</v>
      </c>
    </row>
    <row r="1877" spans="1:15" x14ac:dyDescent="0.25">
      <c r="A1877" t="s">
        <v>178</v>
      </c>
      <c r="B1877" t="s">
        <v>179</v>
      </c>
      <c r="C1877" t="s">
        <v>323</v>
      </c>
      <c r="D1877" t="s">
        <v>95</v>
      </c>
      <c r="E1877" t="s">
        <v>64</v>
      </c>
      <c r="F1877" t="s">
        <v>20</v>
      </c>
      <c r="G1877">
        <v>92423</v>
      </c>
      <c r="H1877">
        <v>1327</v>
      </c>
      <c r="I1877">
        <v>342</v>
      </c>
      <c r="J1877">
        <v>20</v>
      </c>
      <c r="K1877">
        <v>3780.55</v>
      </c>
      <c r="L1877">
        <v>3658.42</v>
      </c>
      <c r="M1877">
        <v>7</v>
      </c>
      <c r="N1877">
        <v>20</v>
      </c>
      <c r="O1877" t="s">
        <v>23</v>
      </c>
    </row>
    <row r="1878" spans="1:15" x14ac:dyDescent="0.25">
      <c r="A1878" t="s">
        <v>98</v>
      </c>
      <c r="B1878" t="s">
        <v>99</v>
      </c>
      <c r="C1878" t="s">
        <v>323</v>
      </c>
      <c r="D1878" t="s">
        <v>68</v>
      </c>
      <c r="E1878" t="s">
        <v>42</v>
      </c>
      <c r="F1878" t="s">
        <v>20</v>
      </c>
      <c r="G1878">
        <v>10985</v>
      </c>
      <c r="H1878">
        <v>1100</v>
      </c>
      <c r="I1878">
        <v>373</v>
      </c>
      <c r="J1878">
        <v>182</v>
      </c>
      <c r="K1878">
        <v>814.55</v>
      </c>
      <c r="L1878">
        <v>59342.37</v>
      </c>
      <c r="M1878">
        <v>153</v>
      </c>
      <c r="N1878">
        <v>30</v>
      </c>
      <c r="O1878" t="s">
        <v>43</v>
      </c>
    </row>
    <row r="1879" spans="1:15" x14ac:dyDescent="0.25">
      <c r="A1879" t="s">
        <v>65</v>
      </c>
      <c r="B1879" t="s">
        <v>66</v>
      </c>
      <c r="C1879" t="s">
        <v>323</v>
      </c>
      <c r="D1879" t="s">
        <v>68</v>
      </c>
      <c r="E1879" t="s">
        <v>37</v>
      </c>
      <c r="F1879" t="s">
        <v>32</v>
      </c>
      <c r="G1879">
        <v>23957</v>
      </c>
      <c r="H1879">
        <v>2841</v>
      </c>
      <c r="I1879">
        <v>829</v>
      </c>
      <c r="J1879">
        <v>513</v>
      </c>
      <c r="K1879">
        <v>1101.98</v>
      </c>
      <c r="L1879">
        <v>180331.17</v>
      </c>
      <c r="M1879">
        <v>447</v>
      </c>
      <c r="N1879">
        <v>16</v>
      </c>
      <c r="O1879" t="s">
        <v>43</v>
      </c>
    </row>
    <row r="1880" spans="1:15" x14ac:dyDescent="0.25">
      <c r="A1880" t="s">
        <v>60</v>
      </c>
      <c r="B1880" t="s">
        <v>61</v>
      </c>
      <c r="C1880" t="s">
        <v>323</v>
      </c>
      <c r="D1880" t="s">
        <v>70</v>
      </c>
      <c r="E1880" t="s">
        <v>64</v>
      </c>
      <c r="F1880" t="s">
        <v>20</v>
      </c>
      <c r="G1880">
        <v>28519</v>
      </c>
      <c r="H1880">
        <v>1176</v>
      </c>
      <c r="I1880">
        <v>372</v>
      </c>
      <c r="J1880">
        <v>76</v>
      </c>
      <c r="K1880">
        <v>1837.51</v>
      </c>
      <c r="L1880">
        <v>14635.49</v>
      </c>
      <c r="M1880">
        <v>45</v>
      </c>
      <c r="N1880">
        <v>10</v>
      </c>
      <c r="O1880" t="s">
        <v>23</v>
      </c>
    </row>
    <row r="1881" spans="1:15" x14ac:dyDescent="0.25">
      <c r="A1881" t="s">
        <v>113</v>
      </c>
      <c r="B1881" t="s">
        <v>114</v>
      </c>
      <c r="C1881" t="s">
        <v>323</v>
      </c>
      <c r="D1881" t="s">
        <v>170</v>
      </c>
      <c r="E1881" t="s">
        <v>19</v>
      </c>
      <c r="F1881" t="s">
        <v>32</v>
      </c>
      <c r="G1881">
        <v>15210</v>
      </c>
      <c r="H1881">
        <v>819</v>
      </c>
      <c r="I1881">
        <v>281</v>
      </c>
      <c r="J1881">
        <v>90</v>
      </c>
      <c r="K1881">
        <v>3404.28</v>
      </c>
      <c r="L1881">
        <v>27431.62</v>
      </c>
      <c r="M1881">
        <v>75</v>
      </c>
      <c r="N1881">
        <v>25</v>
      </c>
      <c r="O1881" t="s">
        <v>21</v>
      </c>
    </row>
    <row r="1882" spans="1:15" x14ac:dyDescent="0.25">
      <c r="A1882" t="s">
        <v>38</v>
      </c>
      <c r="B1882" t="s">
        <v>39</v>
      </c>
      <c r="C1882" t="s">
        <v>323</v>
      </c>
      <c r="D1882" t="s">
        <v>106</v>
      </c>
      <c r="E1882" t="s">
        <v>42</v>
      </c>
      <c r="F1882" t="s">
        <v>26</v>
      </c>
      <c r="G1882">
        <v>34495</v>
      </c>
      <c r="H1882">
        <v>1839</v>
      </c>
      <c r="I1882">
        <v>536</v>
      </c>
      <c r="J1882">
        <v>140</v>
      </c>
      <c r="K1882">
        <v>5795.84</v>
      </c>
      <c r="L1882">
        <v>25278.98</v>
      </c>
      <c r="M1882">
        <v>91</v>
      </c>
      <c r="N1882">
        <v>9</v>
      </c>
      <c r="O1882" t="s">
        <v>21</v>
      </c>
    </row>
    <row r="1883" spans="1:15" x14ac:dyDescent="0.25">
      <c r="A1883" t="s">
        <v>47</v>
      </c>
      <c r="B1883" t="s">
        <v>48</v>
      </c>
      <c r="C1883" t="s">
        <v>323</v>
      </c>
      <c r="D1883" t="s">
        <v>106</v>
      </c>
      <c r="E1883" t="s">
        <v>37</v>
      </c>
      <c r="F1883" t="s">
        <v>51</v>
      </c>
      <c r="G1883">
        <v>52934</v>
      </c>
      <c r="H1883">
        <v>2339</v>
      </c>
      <c r="I1883">
        <v>1016</v>
      </c>
      <c r="J1883">
        <v>136</v>
      </c>
      <c r="K1883">
        <v>7572.8</v>
      </c>
      <c r="L1883">
        <v>24296.400000000001</v>
      </c>
      <c r="M1883">
        <v>73</v>
      </c>
      <c r="N1883">
        <v>26</v>
      </c>
      <c r="O1883" t="s">
        <v>23</v>
      </c>
    </row>
    <row r="1884" spans="1:15" x14ac:dyDescent="0.25">
      <c r="A1884" t="s">
        <v>15</v>
      </c>
      <c r="B1884" t="s">
        <v>16</v>
      </c>
      <c r="C1884" t="s">
        <v>323</v>
      </c>
      <c r="D1884" t="s">
        <v>25</v>
      </c>
      <c r="E1884" t="s">
        <v>19</v>
      </c>
      <c r="F1884" t="s">
        <v>20</v>
      </c>
      <c r="G1884">
        <v>24457</v>
      </c>
      <c r="H1884">
        <v>664</v>
      </c>
      <c r="I1884">
        <v>302</v>
      </c>
      <c r="J1884">
        <v>70</v>
      </c>
      <c r="K1884">
        <v>5320.61</v>
      </c>
      <c r="L1884">
        <v>49083.25</v>
      </c>
      <c r="M1884">
        <v>34</v>
      </c>
      <c r="N1884">
        <v>18</v>
      </c>
      <c r="O1884" t="s">
        <v>43</v>
      </c>
    </row>
    <row r="1885" spans="1:15" x14ac:dyDescent="0.25">
      <c r="A1885" t="s">
        <v>44</v>
      </c>
      <c r="B1885" t="s">
        <v>45</v>
      </c>
      <c r="C1885" t="s">
        <v>323</v>
      </c>
      <c r="D1885" t="s">
        <v>25</v>
      </c>
      <c r="E1885" t="s">
        <v>19</v>
      </c>
      <c r="F1885" t="s">
        <v>20</v>
      </c>
      <c r="G1885">
        <v>14734</v>
      </c>
      <c r="H1885">
        <v>277</v>
      </c>
      <c r="I1885">
        <v>143</v>
      </c>
      <c r="J1885">
        <v>29</v>
      </c>
      <c r="K1885">
        <v>2085.42</v>
      </c>
      <c r="L1885">
        <v>16030.69</v>
      </c>
      <c r="M1885">
        <v>13</v>
      </c>
      <c r="N1885">
        <v>15</v>
      </c>
      <c r="O1885" t="s">
        <v>21</v>
      </c>
    </row>
    <row r="1886" spans="1:15" x14ac:dyDescent="0.25">
      <c r="A1886" t="s">
        <v>44</v>
      </c>
      <c r="B1886" t="s">
        <v>45</v>
      </c>
      <c r="C1886" t="s">
        <v>323</v>
      </c>
      <c r="D1886" t="s">
        <v>25</v>
      </c>
      <c r="E1886" t="s">
        <v>19</v>
      </c>
      <c r="F1886" t="s">
        <v>32</v>
      </c>
      <c r="G1886">
        <v>14431</v>
      </c>
      <c r="H1886">
        <v>447</v>
      </c>
      <c r="I1886">
        <v>243</v>
      </c>
      <c r="J1886">
        <v>51</v>
      </c>
      <c r="K1886">
        <v>2870.36</v>
      </c>
      <c r="L1886">
        <v>29397.759999999998</v>
      </c>
      <c r="M1886">
        <v>28</v>
      </c>
      <c r="N1886">
        <v>9</v>
      </c>
      <c r="O1886" t="s">
        <v>43</v>
      </c>
    </row>
    <row r="1887" spans="1:15" x14ac:dyDescent="0.25">
      <c r="A1887" t="s">
        <v>52</v>
      </c>
      <c r="B1887" t="s">
        <v>53</v>
      </c>
      <c r="C1887" t="s">
        <v>323</v>
      </c>
      <c r="D1887" t="s">
        <v>89</v>
      </c>
      <c r="E1887" t="s">
        <v>37</v>
      </c>
      <c r="F1887" t="s">
        <v>51</v>
      </c>
      <c r="G1887">
        <v>58764</v>
      </c>
      <c r="H1887">
        <v>4461</v>
      </c>
      <c r="I1887">
        <v>1611</v>
      </c>
      <c r="J1887">
        <v>555</v>
      </c>
      <c r="K1887">
        <v>1522.9</v>
      </c>
      <c r="L1887">
        <v>192373.44</v>
      </c>
      <c r="M1887">
        <v>428</v>
      </c>
      <c r="N1887">
        <v>25</v>
      </c>
      <c r="O1887" t="s">
        <v>43</v>
      </c>
    </row>
    <row r="1888" spans="1:15" x14ac:dyDescent="0.25">
      <c r="A1888" t="s">
        <v>129</v>
      </c>
      <c r="B1888" t="s">
        <v>130</v>
      </c>
      <c r="C1888" t="s">
        <v>323</v>
      </c>
      <c r="D1888" t="s">
        <v>82</v>
      </c>
      <c r="E1888" t="s">
        <v>31</v>
      </c>
      <c r="F1888" t="s">
        <v>26</v>
      </c>
      <c r="G1888">
        <v>38058</v>
      </c>
      <c r="H1888">
        <v>486</v>
      </c>
      <c r="I1888">
        <v>243</v>
      </c>
      <c r="J1888">
        <v>25</v>
      </c>
      <c r="K1888">
        <v>824.4</v>
      </c>
      <c r="L1888">
        <v>3855.58</v>
      </c>
      <c r="M1888">
        <v>15</v>
      </c>
      <c r="N1888">
        <v>11</v>
      </c>
      <c r="O1888" t="s">
        <v>21</v>
      </c>
    </row>
    <row r="1889" spans="1:15" x14ac:dyDescent="0.25">
      <c r="A1889" t="s">
        <v>76</v>
      </c>
      <c r="B1889" t="s">
        <v>77</v>
      </c>
      <c r="C1889" t="s">
        <v>323</v>
      </c>
      <c r="D1889" t="s">
        <v>82</v>
      </c>
      <c r="E1889" t="s">
        <v>42</v>
      </c>
      <c r="F1889" t="s">
        <v>55</v>
      </c>
      <c r="G1889">
        <v>32222</v>
      </c>
      <c r="H1889">
        <v>438</v>
      </c>
      <c r="I1889">
        <v>168</v>
      </c>
      <c r="J1889">
        <v>16</v>
      </c>
      <c r="K1889">
        <v>1034.7</v>
      </c>
      <c r="L1889">
        <v>2445.7399999999998</v>
      </c>
      <c r="M1889">
        <v>9</v>
      </c>
      <c r="N1889">
        <v>30</v>
      </c>
      <c r="O1889" t="s">
        <v>23</v>
      </c>
    </row>
    <row r="1890" spans="1:15" x14ac:dyDescent="0.25">
      <c r="A1890" t="s">
        <v>38</v>
      </c>
      <c r="B1890" t="s">
        <v>39</v>
      </c>
      <c r="C1890" t="s">
        <v>259</v>
      </c>
      <c r="D1890" t="s">
        <v>106</v>
      </c>
      <c r="E1890" t="s">
        <v>42</v>
      </c>
      <c r="F1890" t="s">
        <v>20</v>
      </c>
      <c r="G1890">
        <v>18777</v>
      </c>
      <c r="H1890">
        <v>638</v>
      </c>
      <c r="I1890">
        <v>165</v>
      </c>
      <c r="J1890">
        <v>41</v>
      </c>
      <c r="K1890">
        <v>2176.6799999999998</v>
      </c>
      <c r="L1890">
        <v>10045.67</v>
      </c>
      <c r="M1890">
        <v>22</v>
      </c>
      <c r="N1890">
        <v>10</v>
      </c>
      <c r="O1890" t="s">
        <v>23</v>
      </c>
    </row>
    <row r="1891" spans="1:15" x14ac:dyDescent="0.25">
      <c r="A1891" t="s">
        <v>47</v>
      </c>
      <c r="B1891" t="s">
        <v>48</v>
      </c>
      <c r="C1891" t="s">
        <v>259</v>
      </c>
      <c r="D1891" t="s">
        <v>106</v>
      </c>
      <c r="E1891" t="s">
        <v>37</v>
      </c>
      <c r="F1891" t="s">
        <v>51</v>
      </c>
      <c r="G1891">
        <v>39526</v>
      </c>
      <c r="H1891">
        <v>1652</v>
      </c>
      <c r="I1891">
        <v>796</v>
      </c>
      <c r="J1891">
        <v>118</v>
      </c>
      <c r="K1891">
        <v>3735.54</v>
      </c>
      <c r="L1891">
        <v>19156.96</v>
      </c>
      <c r="M1891">
        <v>66</v>
      </c>
      <c r="N1891">
        <v>29</v>
      </c>
      <c r="O1891" t="s">
        <v>23</v>
      </c>
    </row>
    <row r="1892" spans="1:15" x14ac:dyDescent="0.25">
      <c r="A1892" t="s">
        <v>44</v>
      </c>
      <c r="B1892" t="s">
        <v>45</v>
      </c>
      <c r="C1892" t="s">
        <v>259</v>
      </c>
      <c r="D1892" t="s">
        <v>25</v>
      </c>
      <c r="E1892" t="s">
        <v>19</v>
      </c>
      <c r="F1892" t="s">
        <v>32</v>
      </c>
      <c r="G1892">
        <v>18001</v>
      </c>
      <c r="H1892">
        <v>401</v>
      </c>
      <c r="I1892">
        <v>182</v>
      </c>
      <c r="J1892">
        <v>33</v>
      </c>
      <c r="K1892">
        <v>2427.2399999999998</v>
      </c>
      <c r="L1892">
        <v>24393.599999999999</v>
      </c>
      <c r="M1892">
        <v>21</v>
      </c>
      <c r="N1892">
        <v>9</v>
      </c>
      <c r="O1892" t="s">
        <v>23</v>
      </c>
    </row>
    <row r="1893" spans="1:15" x14ac:dyDescent="0.25">
      <c r="A1893" t="s">
        <v>27</v>
      </c>
      <c r="B1893" t="s">
        <v>28</v>
      </c>
      <c r="C1893" t="s">
        <v>259</v>
      </c>
      <c r="D1893" t="s">
        <v>89</v>
      </c>
      <c r="E1893" t="s">
        <v>31</v>
      </c>
      <c r="F1893" t="s">
        <v>20</v>
      </c>
      <c r="G1893">
        <v>57320</v>
      </c>
      <c r="H1893">
        <v>3229</v>
      </c>
      <c r="I1893">
        <v>848</v>
      </c>
      <c r="J1893">
        <v>453</v>
      </c>
      <c r="K1893">
        <v>1713.52</v>
      </c>
      <c r="L1893">
        <v>164390.82</v>
      </c>
      <c r="M1893">
        <v>380</v>
      </c>
      <c r="N1893">
        <v>11</v>
      </c>
      <c r="O1893" t="s">
        <v>23</v>
      </c>
    </row>
    <row r="1894" spans="1:15" x14ac:dyDescent="0.25">
      <c r="A1894" t="s">
        <v>27</v>
      </c>
      <c r="B1894" t="s">
        <v>28</v>
      </c>
      <c r="C1894" t="s">
        <v>259</v>
      </c>
      <c r="D1894" t="s">
        <v>89</v>
      </c>
      <c r="E1894" t="s">
        <v>31</v>
      </c>
      <c r="F1894" t="s">
        <v>32</v>
      </c>
      <c r="G1894">
        <v>56111</v>
      </c>
      <c r="H1894">
        <v>2403</v>
      </c>
      <c r="I1894">
        <v>795</v>
      </c>
      <c r="J1894">
        <v>272</v>
      </c>
      <c r="K1894">
        <v>1339.37</v>
      </c>
      <c r="L1894">
        <v>69512.7</v>
      </c>
      <c r="M1894">
        <v>199</v>
      </c>
      <c r="N1894">
        <v>7</v>
      </c>
      <c r="O1894" t="s">
        <v>21</v>
      </c>
    </row>
    <row r="1895" spans="1:15" x14ac:dyDescent="0.25">
      <c r="A1895" t="s">
        <v>52</v>
      </c>
      <c r="B1895" t="s">
        <v>53</v>
      </c>
      <c r="C1895" t="s">
        <v>259</v>
      </c>
      <c r="D1895" t="s">
        <v>89</v>
      </c>
      <c r="E1895" t="s">
        <v>37</v>
      </c>
      <c r="F1895" t="s">
        <v>20</v>
      </c>
      <c r="G1895">
        <v>40061</v>
      </c>
      <c r="H1895">
        <v>1874</v>
      </c>
      <c r="I1895">
        <v>851</v>
      </c>
      <c r="J1895">
        <v>241</v>
      </c>
      <c r="K1895">
        <v>1048.6600000000001</v>
      </c>
      <c r="L1895">
        <v>98011.82</v>
      </c>
      <c r="M1895">
        <v>159</v>
      </c>
      <c r="N1895">
        <v>18</v>
      </c>
      <c r="O1895" t="s">
        <v>43</v>
      </c>
    </row>
    <row r="1896" spans="1:15" x14ac:dyDescent="0.25">
      <c r="A1896" t="s">
        <v>129</v>
      </c>
      <c r="B1896" t="s">
        <v>130</v>
      </c>
      <c r="C1896" t="s">
        <v>259</v>
      </c>
      <c r="D1896" t="s">
        <v>82</v>
      </c>
      <c r="E1896" t="s">
        <v>31</v>
      </c>
      <c r="F1896" t="s">
        <v>26</v>
      </c>
      <c r="G1896">
        <v>76362</v>
      </c>
      <c r="H1896">
        <v>1575</v>
      </c>
      <c r="I1896">
        <v>593</v>
      </c>
      <c r="J1896">
        <v>55</v>
      </c>
      <c r="K1896">
        <v>2552.5300000000002</v>
      </c>
      <c r="L1896">
        <v>10048</v>
      </c>
      <c r="M1896">
        <v>35</v>
      </c>
      <c r="N1896">
        <v>19</v>
      </c>
      <c r="O1896" t="s">
        <v>43</v>
      </c>
    </row>
    <row r="1897" spans="1:15" x14ac:dyDescent="0.25">
      <c r="A1897" t="s">
        <v>76</v>
      </c>
      <c r="B1897" t="s">
        <v>77</v>
      </c>
      <c r="C1897" t="s">
        <v>259</v>
      </c>
      <c r="D1897" t="s">
        <v>82</v>
      </c>
      <c r="E1897" t="s">
        <v>42</v>
      </c>
      <c r="F1897" t="s">
        <v>51</v>
      </c>
      <c r="G1897">
        <v>75633</v>
      </c>
      <c r="H1897">
        <v>1636</v>
      </c>
      <c r="I1897">
        <v>866</v>
      </c>
      <c r="J1897">
        <v>84</v>
      </c>
      <c r="K1897">
        <v>3521</v>
      </c>
      <c r="L1897">
        <v>19286.18</v>
      </c>
      <c r="M1897">
        <v>40</v>
      </c>
      <c r="N1897">
        <v>22</v>
      </c>
      <c r="O1897" t="s">
        <v>23</v>
      </c>
    </row>
    <row r="1898" spans="1:15" x14ac:dyDescent="0.25">
      <c r="A1898" t="s">
        <v>92</v>
      </c>
      <c r="B1898" t="s">
        <v>93</v>
      </c>
      <c r="C1898" t="s">
        <v>328</v>
      </c>
      <c r="D1898" t="s">
        <v>95</v>
      </c>
      <c r="E1898" t="s">
        <v>31</v>
      </c>
      <c r="F1898" t="s">
        <v>20</v>
      </c>
      <c r="G1898">
        <v>82941</v>
      </c>
      <c r="H1898">
        <v>1102</v>
      </c>
      <c r="I1898">
        <v>572</v>
      </c>
      <c r="J1898">
        <v>27</v>
      </c>
      <c r="K1898">
        <v>3210.36</v>
      </c>
      <c r="L1898">
        <v>4221.87</v>
      </c>
      <c r="M1898">
        <v>9</v>
      </c>
      <c r="N1898">
        <v>18</v>
      </c>
      <c r="O1898" t="s">
        <v>23</v>
      </c>
    </row>
    <row r="1899" spans="1:15" x14ac:dyDescent="0.25">
      <c r="A1899" t="s">
        <v>178</v>
      </c>
      <c r="B1899" t="s">
        <v>179</v>
      </c>
      <c r="C1899" t="s">
        <v>328</v>
      </c>
      <c r="D1899" t="s">
        <v>95</v>
      </c>
      <c r="E1899" t="s">
        <v>64</v>
      </c>
      <c r="F1899" t="s">
        <v>55</v>
      </c>
      <c r="G1899">
        <v>56165</v>
      </c>
      <c r="H1899">
        <v>660</v>
      </c>
      <c r="I1899">
        <v>277</v>
      </c>
      <c r="J1899">
        <v>15</v>
      </c>
      <c r="K1899">
        <v>2395.67</v>
      </c>
      <c r="L1899">
        <v>2118.5100000000002</v>
      </c>
      <c r="M1899">
        <v>6</v>
      </c>
      <c r="N1899">
        <v>26</v>
      </c>
      <c r="O1899" t="s">
        <v>21</v>
      </c>
    </row>
    <row r="1900" spans="1:15" x14ac:dyDescent="0.25">
      <c r="A1900" t="s">
        <v>178</v>
      </c>
      <c r="B1900" t="s">
        <v>179</v>
      </c>
      <c r="C1900" t="s">
        <v>328</v>
      </c>
      <c r="D1900" t="s">
        <v>95</v>
      </c>
      <c r="E1900" t="s">
        <v>64</v>
      </c>
      <c r="F1900" t="s">
        <v>32</v>
      </c>
      <c r="G1900">
        <v>59596</v>
      </c>
      <c r="H1900">
        <v>459</v>
      </c>
      <c r="I1900">
        <v>165</v>
      </c>
      <c r="J1900">
        <v>8</v>
      </c>
      <c r="K1900">
        <v>1118.6199999999999</v>
      </c>
      <c r="L1900">
        <v>1223.4000000000001</v>
      </c>
      <c r="M1900">
        <v>4</v>
      </c>
      <c r="N1900">
        <v>8</v>
      </c>
      <c r="O1900" t="s">
        <v>23</v>
      </c>
    </row>
    <row r="1901" spans="1:15" x14ac:dyDescent="0.25">
      <c r="A1901" t="s">
        <v>33</v>
      </c>
      <c r="B1901" t="s">
        <v>34</v>
      </c>
      <c r="C1901" t="s">
        <v>328</v>
      </c>
      <c r="D1901" t="s">
        <v>170</v>
      </c>
      <c r="E1901" t="s">
        <v>37</v>
      </c>
      <c r="F1901" t="s">
        <v>20</v>
      </c>
      <c r="G1901">
        <v>28441</v>
      </c>
      <c r="H1901">
        <v>1016</v>
      </c>
      <c r="I1901">
        <v>362</v>
      </c>
      <c r="J1901">
        <v>82</v>
      </c>
      <c r="K1901">
        <v>4312.1499999999996</v>
      </c>
      <c r="L1901">
        <v>27277.7</v>
      </c>
      <c r="M1901">
        <v>57</v>
      </c>
      <c r="N1901">
        <v>22</v>
      </c>
      <c r="O1901" t="s">
        <v>43</v>
      </c>
    </row>
    <row r="1902" spans="1:15" x14ac:dyDescent="0.25">
      <c r="A1902" t="s">
        <v>33</v>
      </c>
      <c r="B1902" t="s">
        <v>34</v>
      </c>
      <c r="C1902" t="s">
        <v>328</v>
      </c>
      <c r="D1902" t="s">
        <v>170</v>
      </c>
      <c r="E1902" t="s">
        <v>37</v>
      </c>
      <c r="F1902" t="s">
        <v>51</v>
      </c>
      <c r="G1902">
        <v>13260</v>
      </c>
      <c r="H1902">
        <v>497</v>
      </c>
      <c r="I1902">
        <v>255</v>
      </c>
      <c r="J1902">
        <v>53</v>
      </c>
      <c r="K1902">
        <v>1909.5</v>
      </c>
      <c r="L1902">
        <v>16466.88</v>
      </c>
      <c r="M1902">
        <v>38</v>
      </c>
      <c r="N1902">
        <v>22</v>
      </c>
      <c r="O1902" t="s">
        <v>43</v>
      </c>
    </row>
    <row r="1903" spans="1:15" x14ac:dyDescent="0.25">
      <c r="A1903" t="s">
        <v>113</v>
      </c>
      <c r="B1903" t="s">
        <v>114</v>
      </c>
      <c r="C1903" t="s">
        <v>328</v>
      </c>
      <c r="D1903" t="s">
        <v>170</v>
      </c>
      <c r="E1903" t="s">
        <v>19</v>
      </c>
      <c r="F1903" t="s">
        <v>32</v>
      </c>
      <c r="G1903">
        <v>17448</v>
      </c>
      <c r="H1903">
        <v>1004</v>
      </c>
      <c r="I1903">
        <v>398</v>
      </c>
      <c r="J1903">
        <v>91</v>
      </c>
      <c r="K1903">
        <v>2880.17</v>
      </c>
      <c r="L1903">
        <v>23696.04</v>
      </c>
      <c r="M1903">
        <v>56</v>
      </c>
      <c r="N1903">
        <v>29</v>
      </c>
      <c r="O1903" t="s">
        <v>23</v>
      </c>
    </row>
    <row r="1904" spans="1:15" x14ac:dyDescent="0.25">
      <c r="A1904" t="s">
        <v>113</v>
      </c>
      <c r="B1904" t="s">
        <v>114</v>
      </c>
      <c r="C1904" t="s">
        <v>328</v>
      </c>
      <c r="D1904" t="s">
        <v>170</v>
      </c>
      <c r="E1904" t="s">
        <v>19</v>
      </c>
      <c r="F1904" t="s">
        <v>26</v>
      </c>
      <c r="G1904">
        <v>37160</v>
      </c>
      <c r="H1904">
        <v>1811</v>
      </c>
      <c r="I1904">
        <v>902</v>
      </c>
      <c r="J1904">
        <v>180</v>
      </c>
      <c r="K1904">
        <v>7710.21</v>
      </c>
      <c r="L1904">
        <v>44410.68</v>
      </c>
      <c r="M1904">
        <v>126</v>
      </c>
      <c r="N1904">
        <v>12</v>
      </c>
      <c r="O1904" t="s">
        <v>43</v>
      </c>
    </row>
    <row r="1905" spans="1:15" x14ac:dyDescent="0.25">
      <c r="A1905" t="s">
        <v>47</v>
      </c>
      <c r="B1905" t="s">
        <v>48</v>
      </c>
      <c r="C1905" t="s">
        <v>328</v>
      </c>
      <c r="D1905" t="s">
        <v>106</v>
      </c>
      <c r="E1905" t="s">
        <v>37</v>
      </c>
      <c r="F1905" t="s">
        <v>26</v>
      </c>
      <c r="G1905">
        <v>33789</v>
      </c>
      <c r="H1905">
        <v>1784</v>
      </c>
      <c r="I1905">
        <v>735</v>
      </c>
      <c r="J1905">
        <v>154</v>
      </c>
      <c r="K1905">
        <v>4929.01</v>
      </c>
      <c r="L1905">
        <v>32134.23</v>
      </c>
      <c r="M1905">
        <v>86</v>
      </c>
      <c r="N1905">
        <v>26</v>
      </c>
      <c r="O1905" t="s">
        <v>21</v>
      </c>
    </row>
    <row r="1906" spans="1:15" x14ac:dyDescent="0.25">
      <c r="A1906" t="s">
        <v>92</v>
      </c>
      <c r="B1906" t="s">
        <v>93</v>
      </c>
      <c r="C1906" t="s">
        <v>513</v>
      </c>
      <c r="D1906" t="s">
        <v>95</v>
      </c>
      <c r="E1906" t="s">
        <v>31</v>
      </c>
      <c r="F1906" t="s">
        <v>20</v>
      </c>
      <c r="G1906">
        <v>76068</v>
      </c>
      <c r="H1906">
        <v>895</v>
      </c>
      <c r="I1906">
        <v>247</v>
      </c>
      <c r="J1906">
        <v>34</v>
      </c>
      <c r="K1906">
        <v>2897.06</v>
      </c>
      <c r="L1906">
        <v>4362.24</v>
      </c>
      <c r="M1906">
        <v>16</v>
      </c>
      <c r="N1906">
        <v>15</v>
      </c>
      <c r="O1906" t="s">
        <v>43</v>
      </c>
    </row>
    <row r="1907" spans="1:15" x14ac:dyDescent="0.25">
      <c r="A1907" t="s">
        <v>92</v>
      </c>
      <c r="B1907" t="s">
        <v>93</v>
      </c>
      <c r="C1907" t="s">
        <v>513</v>
      </c>
      <c r="D1907" t="s">
        <v>95</v>
      </c>
      <c r="E1907" t="s">
        <v>31</v>
      </c>
      <c r="F1907" t="s">
        <v>32</v>
      </c>
      <c r="G1907">
        <v>56294</v>
      </c>
      <c r="H1907">
        <v>288</v>
      </c>
      <c r="I1907">
        <v>149</v>
      </c>
      <c r="J1907">
        <v>7</v>
      </c>
      <c r="K1907">
        <v>609.59</v>
      </c>
      <c r="L1907">
        <v>1252.17</v>
      </c>
      <c r="M1907">
        <v>2</v>
      </c>
      <c r="N1907">
        <v>21</v>
      </c>
      <c r="O1907" t="s">
        <v>23</v>
      </c>
    </row>
    <row r="1908" spans="1:15" x14ac:dyDescent="0.25">
      <c r="A1908" t="s">
        <v>178</v>
      </c>
      <c r="B1908" t="s">
        <v>179</v>
      </c>
      <c r="C1908" t="s">
        <v>513</v>
      </c>
      <c r="D1908" t="s">
        <v>95</v>
      </c>
      <c r="E1908" t="s">
        <v>64</v>
      </c>
      <c r="F1908" t="s">
        <v>32</v>
      </c>
      <c r="G1908">
        <v>49571</v>
      </c>
      <c r="H1908">
        <v>802</v>
      </c>
      <c r="I1908">
        <v>288</v>
      </c>
      <c r="J1908">
        <v>31</v>
      </c>
      <c r="K1908">
        <v>2605.2399999999998</v>
      </c>
      <c r="L1908">
        <v>5808.83</v>
      </c>
      <c r="M1908">
        <v>15</v>
      </c>
      <c r="N1908">
        <v>18</v>
      </c>
      <c r="O1908" t="s">
        <v>23</v>
      </c>
    </row>
    <row r="1909" spans="1:15" x14ac:dyDescent="0.25">
      <c r="A1909" t="s">
        <v>113</v>
      </c>
      <c r="B1909" t="s">
        <v>114</v>
      </c>
      <c r="C1909" t="s">
        <v>513</v>
      </c>
      <c r="D1909" t="s">
        <v>170</v>
      </c>
      <c r="E1909" t="s">
        <v>19</v>
      </c>
      <c r="F1909" t="s">
        <v>55</v>
      </c>
      <c r="G1909">
        <v>20277</v>
      </c>
      <c r="H1909">
        <v>1106</v>
      </c>
      <c r="I1909">
        <v>518</v>
      </c>
      <c r="J1909">
        <v>128</v>
      </c>
      <c r="K1909">
        <v>3178.87</v>
      </c>
      <c r="L1909">
        <v>43409.56</v>
      </c>
      <c r="M1909">
        <v>96</v>
      </c>
      <c r="N1909">
        <v>27</v>
      </c>
      <c r="O1909" t="s">
        <v>43</v>
      </c>
    </row>
    <row r="1910" spans="1:15" x14ac:dyDescent="0.25">
      <c r="A1910" t="s">
        <v>47</v>
      </c>
      <c r="B1910" t="s">
        <v>48</v>
      </c>
      <c r="C1910" t="s">
        <v>513</v>
      </c>
      <c r="D1910" t="s">
        <v>106</v>
      </c>
      <c r="E1910" t="s">
        <v>37</v>
      </c>
      <c r="F1910" t="s">
        <v>55</v>
      </c>
      <c r="G1910">
        <v>46593</v>
      </c>
      <c r="H1910">
        <v>1945</v>
      </c>
      <c r="I1910">
        <v>1019</v>
      </c>
      <c r="J1910">
        <v>143</v>
      </c>
      <c r="K1910">
        <v>4931.7700000000004</v>
      </c>
      <c r="L1910">
        <v>29756.66</v>
      </c>
      <c r="M1910">
        <v>89</v>
      </c>
      <c r="N1910">
        <v>19</v>
      </c>
      <c r="O1910" t="s">
        <v>23</v>
      </c>
    </row>
    <row r="1911" spans="1:15" x14ac:dyDescent="0.25">
      <c r="A1911" t="s">
        <v>27</v>
      </c>
      <c r="B1911" t="s">
        <v>28</v>
      </c>
      <c r="C1911" t="s">
        <v>513</v>
      </c>
      <c r="D1911" t="s">
        <v>89</v>
      </c>
      <c r="E1911" t="s">
        <v>31</v>
      </c>
      <c r="F1911" t="s">
        <v>51</v>
      </c>
      <c r="G1911">
        <v>55165</v>
      </c>
      <c r="H1911">
        <v>2390</v>
      </c>
      <c r="I1911">
        <v>1086</v>
      </c>
      <c r="J1911">
        <v>335</v>
      </c>
      <c r="K1911">
        <v>513.38</v>
      </c>
      <c r="L1911">
        <v>122742.89</v>
      </c>
      <c r="M1911">
        <v>233</v>
      </c>
      <c r="N1911">
        <v>25</v>
      </c>
      <c r="O1911" t="s">
        <v>43</v>
      </c>
    </row>
    <row r="1912" spans="1:15" x14ac:dyDescent="0.25">
      <c r="A1912" t="s">
        <v>27</v>
      </c>
      <c r="B1912" t="s">
        <v>28</v>
      </c>
      <c r="C1912" t="s">
        <v>513</v>
      </c>
      <c r="D1912" t="s">
        <v>89</v>
      </c>
      <c r="E1912" t="s">
        <v>31</v>
      </c>
      <c r="F1912" t="s">
        <v>51</v>
      </c>
      <c r="G1912">
        <v>57750</v>
      </c>
      <c r="H1912">
        <v>2663</v>
      </c>
      <c r="I1912">
        <v>1149</v>
      </c>
      <c r="J1912">
        <v>269</v>
      </c>
      <c r="K1912">
        <v>578.22</v>
      </c>
      <c r="L1912">
        <v>81631.09</v>
      </c>
      <c r="M1912">
        <v>214</v>
      </c>
      <c r="N1912">
        <v>22</v>
      </c>
      <c r="O1912" t="s">
        <v>43</v>
      </c>
    </row>
    <row r="1913" spans="1:15" x14ac:dyDescent="0.25">
      <c r="A1913" t="s">
        <v>129</v>
      </c>
      <c r="B1913" t="s">
        <v>130</v>
      </c>
      <c r="C1913" t="s">
        <v>513</v>
      </c>
      <c r="D1913" t="s">
        <v>82</v>
      </c>
      <c r="E1913" t="s">
        <v>31</v>
      </c>
      <c r="F1913" t="s">
        <v>32</v>
      </c>
      <c r="G1913">
        <v>53441</v>
      </c>
      <c r="H1913">
        <v>603</v>
      </c>
      <c r="I1913">
        <v>178</v>
      </c>
      <c r="J1913">
        <v>30</v>
      </c>
      <c r="K1913">
        <v>1432.94</v>
      </c>
      <c r="L1913">
        <v>6319.99</v>
      </c>
      <c r="M1913">
        <v>19</v>
      </c>
      <c r="N1913">
        <v>8</v>
      </c>
      <c r="O1913" t="s">
        <v>43</v>
      </c>
    </row>
    <row r="1914" spans="1:15" x14ac:dyDescent="0.25">
      <c r="A1914" t="s">
        <v>178</v>
      </c>
      <c r="B1914" t="s">
        <v>179</v>
      </c>
      <c r="C1914" t="s">
        <v>400</v>
      </c>
      <c r="D1914" t="s">
        <v>95</v>
      </c>
      <c r="E1914" t="s">
        <v>64</v>
      </c>
      <c r="F1914" t="s">
        <v>55</v>
      </c>
      <c r="G1914">
        <v>46624</v>
      </c>
      <c r="H1914">
        <v>457</v>
      </c>
      <c r="I1914">
        <v>150</v>
      </c>
      <c r="J1914">
        <v>13</v>
      </c>
      <c r="K1914">
        <v>1200.93</v>
      </c>
      <c r="L1914">
        <v>1660.13</v>
      </c>
      <c r="M1914">
        <v>4</v>
      </c>
      <c r="N1914">
        <v>17</v>
      </c>
      <c r="O1914" t="s">
        <v>21</v>
      </c>
    </row>
    <row r="1915" spans="1:15" x14ac:dyDescent="0.25">
      <c r="A1915" t="s">
        <v>98</v>
      </c>
      <c r="B1915" t="s">
        <v>99</v>
      </c>
      <c r="C1915" t="s">
        <v>400</v>
      </c>
      <c r="D1915" t="s">
        <v>68</v>
      </c>
      <c r="E1915" t="s">
        <v>42</v>
      </c>
      <c r="F1915" t="s">
        <v>51</v>
      </c>
      <c r="G1915">
        <v>14405</v>
      </c>
      <c r="H1915">
        <v>1700</v>
      </c>
      <c r="I1915">
        <v>457</v>
      </c>
      <c r="J1915">
        <v>321</v>
      </c>
      <c r="K1915">
        <v>1140.06</v>
      </c>
      <c r="L1915">
        <v>75423.47</v>
      </c>
      <c r="M1915">
        <v>256</v>
      </c>
      <c r="N1915">
        <v>21</v>
      </c>
      <c r="O1915" t="s">
        <v>21</v>
      </c>
    </row>
    <row r="1916" spans="1:15" x14ac:dyDescent="0.25">
      <c r="A1916" t="s">
        <v>98</v>
      </c>
      <c r="B1916" t="s">
        <v>99</v>
      </c>
      <c r="C1916" t="s">
        <v>400</v>
      </c>
      <c r="D1916" t="s">
        <v>68</v>
      </c>
      <c r="E1916" t="s">
        <v>42</v>
      </c>
      <c r="F1916" t="s">
        <v>20</v>
      </c>
      <c r="G1916">
        <v>11086</v>
      </c>
      <c r="H1916">
        <v>1183</v>
      </c>
      <c r="I1916">
        <v>621</v>
      </c>
      <c r="J1916">
        <v>225</v>
      </c>
      <c r="K1916">
        <v>660.57</v>
      </c>
      <c r="L1916">
        <v>75391.7</v>
      </c>
      <c r="M1916">
        <v>192</v>
      </c>
      <c r="N1916">
        <v>29</v>
      </c>
      <c r="O1916" t="s">
        <v>21</v>
      </c>
    </row>
    <row r="1917" spans="1:15" x14ac:dyDescent="0.25">
      <c r="A1917" t="s">
        <v>72</v>
      </c>
      <c r="B1917" t="s">
        <v>73</v>
      </c>
      <c r="C1917" t="s">
        <v>400</v>
      </c>
      <c r="D1917" t="s">
        <v>70</v>
      </c>
      <c r="E1917" t="s">
        <v>31</v>
      </c>
      <c r="F1917" t="s">
        <v>32</v>
      </c>
      <c r="G1917">
        <v>33863</v>
      </c>
      <c r="H1917">
        <v>1466</v>
      </c>
      <c r="I1917">
        <v>662</v>
      </c>
      <c r="J1917">
        <v>128</v>
      </c>
      <c r="K1917">
        <v>3766.12</v>
      </c>
      <c r="L1917">
        <v>25283.66</v>
      </c>
      <c r="M1917">
        <v>86</v>
      </c>
      <c r="N1917">
        <v>21</v>
      </c>
      <c r="O1917" t="s">
        <v>43</v>
      </c>
    </row>
    <row r="1918" spans="1:15" x14ac:dyDescent="0.25">
      <c r="A1918" t="s">
        <v>33</v>
      </c>
      <c r="B1918" t="s">
        <v>34</v>
      </c>
      <c r="C1918" t="s">
        <v>400</v>
      </c>
      <c r="D1918" t="s">
        <v>170</v>
      </c>
      <c r="E1918" t="s">
        <v>37</v>
      </c>
      <c r="F1918" t="s">
        <v>20</v>
      </c>
      <c r="G1918">
        <v>27713</v>
      </c>
      <c r="H1918">
        <v>1549</v>
      </c>
      <c r="I1918">
        <v>576</v>
      </c>
      <c r="J1918">
        <v>198</v>
      </c>
      <c r="K1918">
        <v>4912.3</v>
      </c>
      <c r="L1918">
        <v>65532.35</v>
      </c>
      <c r="M1918">
        <v>157</v>
      </c>
      <c r="N1918">
        <v>8</v>
      </c>
      <c r="O1918" t="s">
        <v>23</v>
      </c>
    </row>
    <row r="1919" spans="1:15" x14ac:dyDescent="0.25">
      <c r="A1919" t="s">
        <v>47</v>
      </c>
      <c r="B1919" t="s">
        <v>48</v>
      </c>
      <c r="C1919" t="s">
        <v>400</v>
      </c>
      <c r="D1919" t="s">
        <v>106</v>
      </c>
      <c r="E1919" t="s">
        <v>37</v>
      </c>
      <c r="F1919" t="s">
        <v>55</v>
      </c>
      <c r="G1919">
        <v>35279</v>
      </c>
      <c r="H1919">
        <v>1438</v>
      </c>
      <c r="I1919">
        <v>738</v>
      </c>
      <c r="J1919">
        <v>118</v>
      </c>
      <c r="K1919">
        <v>2969.79</v>
      </c>
      <c r="L1919">
        <v>22514.799999999999</v>
      </c>
      <c r="M1919">
        <v>62</v>
      </c>
      <c r="N1919">
        <v>24</v>
      </c>
      <c r="O1919" t="s">
        <v>43</v>
      </c>
    </row>
    <row r="1920" spans="1:15" x14ac:dyDescent="0.25">
      <c r="A1920" t="s">
        <v>15</v>
      </c>
      <c r="B1920" t="s">
        <v>16</v>
      </c>
      <c r="C1920" t="s">
        <v>400</v>
      </c>
      <c r="D1920" t="s">
        <v>25</v>
      </c>
      <c r="E1920" t="s">
        <v>19</v>
      </c>
      <c r="F1920" t="s">
        <v>51</v>
      </c>
      <c r="G1920">
        <v>22664</v>
      </c>
      <c r="H1920">
        <v>509</v>
      </c>
      <c r="I1920">
        <v>181</v>
      </c>
      <c r="J1920">
        <v>49</v>
      </c>
      <c r="K1920">
        <v>4400.78</v>
      </c>
      <c r="L1920">
        <v>30945.41</v>
      </c>
      <c r="M1920">
        <v>24</v>
      </c>
      <c r="N1920">
        <v>27</v>
      </c>
      <c r="O1920" t="s">
        <v>21</v>
      </c>
    </row>
    <row r="1921" spans="1:15" x14ac:dyDescent="0.25">
      <c r="A1921" t="s">
        <v>44</v>
      </c>
      <c r="B1921" t="s">
        <v>45</v>
      </c>
      <c r="C1921" t="s">
        <v>400</v>
      </c>
      <c r="D1921" t="s">
        <v>25</v>
      </c>
      <c r="E1921" t="s">
        <v>19</v>
      </c>
      <c r="F1921" t="s">
        <v>55</v>
      </c>
      <c r="G1921">
        <v>7166</v>
      </c>
      <c r="H1921">
        <v>143</v>
      </c>
      <c r="I1921">
        <v>65</v>
      </c>
      <c r="J1921">
        <v>13</v>
      </c>
      <c r="K1921">
        <v>1116.26</v>
      </c>
      <c r="L1921">
        <v>8731.85</v>
      </c>
      <c r="M1921">
        <v>5</v>
      </c>
      <c r="N1921">
        <v>14</v>
      </c>
      <c r="O1921" t="s">
        <v>43</v>
      </c>
    </row>
    <row r="1922" spans="1:15" x14ac:dyDescent="0.25">
      <c r="A1922" t="s">
        <v>52</v>
      </c>
      <c r="B1922" t="s">
        <v>53</v>
      </c>
      <c r="C1922" t="s">
        <v>400</v>
      </c>
      <c r="D1922" t="s">
        <v>89</v>
      </c>
      <c r="E1922" t="s">
        <v>37</v>
      </c>
      <c r="F1922" t="s">
        <v>26</v>
      </c>
      <c r="G1922">
        <v>36589</v>
      </c>
      <c r="H1922">
        <v>1855</v>
      </c>
      <c r="I1922">
        <v>495</v>
      </c>
      <c r="J1922">
        <v>277</v>
      </c>
      <c r="K1922">
        <v>398.18</v>
      </c>
      <c r="L1922">
        <v>83870.14</v>
      </c>
      <c r="M1922">
        <v>213</v>
      </c>
      <c r="N1922">
        <v>23</v>
      </c>
      <c r="O1922" t="s">
        <v>23</v>
      </c>
    </row>
    <row r="1923" spans="1:15" x14ac:dyDescent="0.25">
      <c r="A1923" t="s">
        <v>129</v>
      </c>
      <c r="B1923" t="s">
        <v>130</v>
      </c>
      <c r="C1923" t="s">
        <v>400</v>
      </c>
      <c r="D1923" t="s">
        <v>82</v>
      </c>
      <c r="E1923" t="s">
        <v>31</v>
      </c>
      <c r="F1923" t="s">
        <v>51</v>
      </c>
      <c r="G1923">
        <v>57585</v>
      </c>
      <c r="H1923">
        <v>1317</v>
      </c>
      <c r="I1923">
        <v>500</v>
      </c>
      <c r="J1923">
        <v>65</v>
      </c>
      <c r="K1923">
        <v>2118.1</v>
      </c>
      <c r="L1923">
        <v>10538.3</v>
      </c>
      <c r="M1923">
        <v>41</v>
      </c>
      <c r="N1923">
        <v>29</v>
      </c>
      <c r="O1923" t="s">
        <v>21</v>
      </c>
    </row>
    <row r="1924" spans="1:15" x14ac:dyDescent="0.25">
      <c r="A1924" t="s">
        <v>76</v>
      </c>
      <c r="B1924" t="s">
        <v>77</v>
      </c>
      <c r="C1924" t="s">
        <v>400</v>
      </c>
      <c r="D1924" t="s">
        <v>82</v>
      </c>
      <c r="E1924" t="s">
        <v>42</v>
      </c>
      <c r="F1924" t="s">
        <v>26</v>
      </c>
      <c r="G1924">
        <v>37349</v>
      </c>
      <c r="H1924">
        <v>715</v>
      </c>
      <c r="I1924">
        <v>265</v>
      </c>
      <c r="J1924">
        <v>46</v>
      </c>
      <c r="K1924">
        <v>1087.55</v>
      </c>
      <c r="L1924">
        <v>7154.49</v>
      </c>
      <c r="M1924">
        <v>29</v>
      </c>
      <c r="N1924">
        <v>11</v>
      </c>
      <c r="O1924" t="s">
        <v>21</v>
      </c>
    </row>
    <row r="1925" spans="1:15" x14ac:dyDescent="0.25">
      <c r="A1925" t="s">
        <v>76</v>
      </c>
      <c r="B1925" t="s">
        <v>77</v>
      </c>
      <c r="C1925" t="s">
        <v>400</v>
      </c>
      <c r="D1925" t="s">
        <v>82</v>
      </c>
      <c r="E1925" t="s">
        <v>42</v>
      </c>
      <c r="F1925" t="s">
        <v>20</v>
      </c>
      <c r="G1925">
        <v>54643</v>
      </c>
      <c r="H1925">
        <v>792</v>
      </c>
      <c r="I1925">
        <v>249</v>
      </c>
      <c r="J1925">
        <v>48</v>
      </c>
      <c r="K1925">
        <v>1807.94</v>
      </c>
      <c r="L1925">
        <v>10193.26</v>
      </c>
      <c r="M1925">
        <v>22</v>
      </c>
      <c r="N1925">
        <v>27</v>
      </c>
      <c r="O1925" t="s">
        <v>23</v>
      </c>
    </row>
    <row r="1926" spans="1:15" x14ac:dyDescent="0.25">
      <c r="A1926" t="s">
        <v>76</v>
      </c>
      <c r="B1926" t="s">
        <v>77</v>
      </c>
      <c r="C1926" t="s">
        <v>400</v>
      </c>
      <c r="D1926" t="s">
        <v>82</v>
      </c>
      <c r="E1926" t="s">
        <v>42</v>
      </c>
      <c r="F1926" t="s">
        <v>26</v>
      </c>
      <c r="G1926">
        <v>84366</v>
      </c>
      <c r="H1926">
        <v>943</v>
      </c>
      <c r="I1926">
        <v>385</v>
      </c>
      <c r="J1926">
        <v>59</v>
      </c>
      <c r="K1926">
        <v>1445.34</v>
      </c>
      <c r="L1926">
        <v>12087.95</v>
      </c>
      <c r="M1926">
        <v>35</v>
      </c>
      <c r="N1926">
        <v>7</v>
      </c>
      <c r="O1926" t="s">
        <v>21</v>
      </c>
    </row>
    <row r="1927" spans="1:15" x14ac:dyDescent="0.25">
      <c r="A1927" t="s">
        <v>92</v>
      </c>
      <c r="B1927" t="s">
        <v>93</v>
      </c>
      <c r="C1927" t="s">
        <v>359</v>
      </c>
      <c r="D1927" t="s">
        <v>95</v>
      </c>
      <c r="E1927" t="s">
        <v>31</v>
      </c>
      <c r="F1927" t="s">
        <v>32</v>
      </c>
      <c r="G1927">
        <v>99816</v>
      </c>
      <c r="H1927">
        <v>876</v>
      </c>
      <c r="I1927">
        <v>366</v>
      </c>
      <c r="J1927">
        <v>32</v>
      </c>
      <c r="K1927">
        <v>1855.49</v>
      </c>
      <c r="L1927">
        <v>4565.79</v>
      </c>
      <c r="M1927">
        <v>16</v>
      </c>
      <c r="N1927">
        <v>23</v>
      </c>
      <c r="O1927" t="s">
        <v>21</v>
      </c>
    </row>
    <row r="1928" spans="1:15" x14ac:dyDescent="0.25">
      <c r="A1928" t="s">
        <v>98</v>
      </c>
      <c r="B1928" t="s">
        <v>99</v>
      </c>
      <c r="C1928" t="s">
        <v>359</v>
      </c>
      <c r="D1928" t="s">
        <v>68</v>
      </c>
      <c r="E1928" t="s">
        <v>42</v>
      </c>
      <c r="F1928" t="s">
        <v>55</v>
      </c>
      <c r="G1928">
        <v>9013</v>
      </c>
      <c r="H1928">
        <v>1348</v>
      </c>
      <c r="I1928">
        <v>638</v>
      </c>
      <c r="J1928">
        <v>202</v>
      </c>
      <c r="K1928">
        <v>426.33</v>
      </c>
      <c r="L1928">
        <v>42312.23</v>
      </c>
      <c r="M1928">
        <v>177</v>
      </c>
      <c r="N1928">
        <v>24</v>
      </c>
      <c r="O1928" t="s">
        <v>43</v>
      </c>
    </row>
    <row r="1929" spans="1:15" x14ac:dyDescent="0.25">
      <c r="A1929" t="s">
        <v>65</v>
      </c>
      <c r="B1929" t="s">
        <v>66</v>
      </c>
      <c r="C1929" t="s">
        <v>359</v>
      </c>
      <c r="D1929" t="s">
        <v>68</v>
      </c>
      <c r="E1929" t="s">
        <v>37</v>
      </c>
      <c r="F1929" t="s">
        <v>26</v>
      </c>
      <c r="G1929">
        <v>15551</v>
      </c>
      <c r="H1929">
        <v>1719</v>
      </c>
      <c r="I1929">
        <v>774</v>
      </c>
      <c r="J1929">
        <v>278</v>
      </c>
      <c r="K1929">
        <v>888.36</v>
      </c>
      <c r="L1929">
        <v>98220.08</v>
      </c>
      <c r="M1929">
        <v>211</v>
      </c>
      <c r="N1929">
        <v>23</v>
      </c>
      <c r="O1929" t="s">
        <v>43</v>
      </c>
    </row>
    <row r="1930" spans="1:15" x14ac:dyDescent="0.25">
      <c r="A1930" t="s">
        <v>33</v>
      </c>
      <c r="B1930" t="s">
        <v>34</v>
      </c>
      <c r="C1930" t="s">
        <v>359</v>
      </c>
      <c r="D1930" t="s">
        <v>170</v>
      </c>
      <c r="E1930" t="s">
        <v>37</v>
      </c>
      <c r="F1930" t="s">
        <v>26</v>
      </c>
      <c r="G1930">
        <v>13313</v>
      </c>
      <c r="H1930">
        <v>716</v>
      </c>
      <c r="I1930">
        <v>329</v>
      </c>
      <c r="J1930">
        <v>81</v>
      </c>
      <c r="K1930">
        <v>2822.46</v>
      </c>
      <c r="L1930">
        <v>17919.86</v>
      </c>
      <c r="M1930">
        <v>49</v>
      </c>
      <c r="N1930">
        <v>20</v>
      </c>
      <c r="O1930" t="s">
        <v>43</v>
      </c>
    </row>
    <row r="1931" spans="1:15" x14ac:dyDescent="0.25">
      <c r="A1931" t="s">
        <v>33</v>
      </c>
      <c r="B1931" t="s">
        <v>34</v>
      </c>
      <c r="C1931" t="s">
        <v>359</v>
      </c>
      <c r="D1931" t="s">
        <v>170</v>
      </c>
      <c r="E1931" t="s">
        <v>37</v>
      </c>
      <c r="F1931" t="s">
        <v>51</v>
      </c>
      <c r="G1931">
        <v>46750</v>
      </c>
      <c r="H1931">
        <v>2555</v>
      </c>
      <c r="I1931">
        <v>1086</v>
      </c>
      <c r="J1931">
        <v>337</v>
      </c>
      <c r="K1931">
        <v>8827.98</v>
      </c>
      <c r="L1931">
        <v>115486.45</v>
      </c>
      <c r="M1931">
        <v>212</v>
      </c>
      <c r="N1931">
        <v>7</v>
      </c>
      <c r="O1931" t="s">
        <v>23</v>
      </c>
    </row>
    <row r="1932" spans="1:15" x14ac:dyDescent="0.25">
      <c r="A1932" t="s">
        <v>113</v>
      </c>
      <c r="B1932" t="s">
        <v>114</v>
      </c>
      <c r="C1932" t="s">
        <v>359</v>
      </c>
      <c r="D1932" t="s">
        <v>170</v>
      </c>
      <c r="E1932" t="s">
        <v>19</v>
      </c>
      <c r="F1932" t="s">
        <v>51</v>
      </c>
      <c r="G1932">
        <v>11846</v>
      </c>
      <c r="H1932">
        <v>718</v>
      </c>
      <c r="I1932">
        <v>180</v>
      </c>
      <c r="J1932">
        <v>75</v>
      </c>
      <c r="K1932">
        <v>2577.19</v>
      </c>
      <c r="L1932">
        <v>23965.67</v>
      </c>
      <c r="M1932">
        <v>52</v>
      </c>
      <c r="N1932">
        <v>21</v>
      </c>
      <c r="O1932" t="s">
        <v>23</v>
      </c>
    </row>
    <row r="1933" spans="1:15" x14ac:dyDescent="0.25">
      <c r="A1933" t="s">
        <v>15</v>
      </c>
      <c r="B1933" t="s">
        <v>16</v>
      </c>
      <c r="C1933" t="s">
        <v>359</v>
      </c>
      <c r="D1933" t="s">
        <v>25</v>
      </c>
      <c r="E1933" t="s">
        <v>19</v>
      </c>
      <c r="F1933" t="s">
        <v>26</v>
      </c>
      <c r="G1933">
        <v>19282</v>
      </c>
      <c r="H1933">
        <v>345</v>
      </c>
      <c r="I1933">
        <v>160</v>
      </c>
      <c r="J1933">
        <v>33</v>
      </c>
      <c r="K1933">
        <v>3670.61</v>
      </c>
      <c r="L1933">
        <v>18684.57</v>
      </c>
      <c r="M1933">
        <v>14</v>
      </c>
      <c r="N1933">
        <v>8</v>
      </c>
      <c r="O1933" t="s">
        <v>23</v>
      </c>
    </row>
    <row r="1934" spans="1:15" x14ac:dyDescent="0.25">
      <c r="A1934" t="s">
        <v>44</v>
      </c>
      <c r="B1934" t="s">
        <v>45</v>
      </c>
      <c r="C1934" t="s">
        <v>359</v>
      </c>
      <c r="D1934" t="s">
        <v>25</v>
      </c>
      <c r="E1934" t="s">
        <v>19</v>
      </c>
      <c r="F1934" t="s">
        <v>20</v>
      </c>
      <c r="G1934">
        <v>15000</v>
      </c>
      <c r="H1934">
        <v>298</v>
      </c>
      <c r="I1934">
        <v>111</v>
      </c>
      <c r="J1934">
        <v>37</v>
      </c>
      <c r="K1934">
        <v>2937.84</v>
      </c>
      <c r="L1934">
        <v>20173.45</v>
      </c>
      <c r="M1934">
        <v>22</v>
      </c>
      <c r="N1934">
        <v>27</v>
      </c>
      <c r="O1934" t="s">
        <v>43</v>
      </c>
    </row>
    <row r="1935" spans="1:15" x14ac:dyDescent="0.25">
      <c r="A1935" t="s">
        <v>60</v>
      </c>
      <c r="B1935" t="s">
        <v>61</v>
      </c>
      <c r="C1935" t="s">
        <v>189</v>
      </c>
      <c r="D1935" t="s">
        <v>70</v>
      </c>
      <c r="E1935" t="s">
        <v>64</v>
      </c>
      <c r="F1935" t="s">
        <v>26</v>
      </c>
      <c r="G1935">
        <v>59466</v>
      </c>
      <c r="H1935">
        <v>2433</v>
      </c>
      <c r="I1935">
        <v>828</v>
      </c>
      <c r="J1935">
        <v>263</v>
      </c>
      <c r="K1935">
        <v>5397.26</v>
      </c>
      <c r="L1935">
        <v>49921.05</v>
      </c>
      <c r="M1935">
        <v>158</v>
      </c>
      <c r="N1935">
        <v>14</v>
      </c>
      <c r="O1935" t="s">
        <v>23</v>
      </c>
    </row>
    <row r="1936" spans="1:15" x14ac:dyDescent="0.25">
      <c r="A1936" t="s">
        <v>60</v>
      </c>
      <c r="B1936" t="s">
        <v>61</v>
      </c>
      <c r="C1936" t="s">
        <v>189</v>
      </c>
      <c r="D1936" t="s">
        <v>70</v>
      </c>
      <c r="E1936" t="s">
        <v>64</v>
      </c>
      <c r="F1936" t="s">
        <v>51</v>
      </c>
      <c r="G1936">
        <v>15882</v>
      </c>
      <c r="H1936">
        <v>682</v>
      </c>
      <c r="I1936">
        <v>349</v>
      </c>
      <c r="J1936">
        <v>74</v>
      </c>
      <c r="K1936">
        <v>1164.55</v>
      </c>
      <c r="L1936">
        <v>17925.48</v>
      </c>
      <c r="M1936">
        <v>50</v>
      </c>
      <c r="N1936">
        <v>18</v>
      </c>
      <c r="O1936" t="s">
        <v>21</v>
      </c>
    </row>
    <row r="1937" spans="1:15" x14ac:dyDescent="0.25">
      <c r="A1937" t="s">
        <v>72</v>
      </c>
      <c r="B1937" t="s">
        <v>73</v>
      </c>
      <c r="C1937" t="s">
        <v>189</v>
      </c>
      <c r="D1937" t="s">
        <v>70</v>
      </c>
      <c r="E1937" t="s">
        <v>31</v>
      </c>
      <c r="F1937" t="s">
        <v>26</v>
      </c>
      <c r="G1937">
        <v>16307</v>
      </c>
      <c r="H1937">
        <v>646</v>
      </c>
      <c r="I1937">
        <v>248</v>
      </c>
      <c r="J1937">
        <v>50</v>
      </c>
      <c r="K1937">
        <v>2053.77</v>
      </c>
      <c r="L1937">
        <v>11204.68</v>
      </c>
      <c r="M1937">
        <v>33</v>
      </c>
      <c r="N1937">
        <v>12</v>
      </c>
      <c r="O1937" t="s">
        <v>23</v>
      </c>
    </row>
    <row r="1938" spans="1:15" x14ac:dyDescent="0.25">
      <c r="A1938" t="s">
        <v>38</v>
      </c>
      <c r="B1938" t="s">
        <v>39</v>
      </c>
      <c r="C1938" t="s">
        <v>189</v>
      </c>
      <c r="D1938" t="s">
        <v>106</v>
      </c>
      <c r="E1938" t="s">
        <v>42</v>
      </c>
      <c r="F1938" t="s">
        <v>51</v>
      </c>
      <c r="G1938">
        <v>23745</v>
      </c>
      <c r="H1938">
        <v>801</v>
      </c>
      <c r="I1938">
        <v>367</v>
      </c>
      <c r="J1938">
        <v>79</v>
      </c>
      <c r="K1938">
        <v>1533.1</v>
      </c>
      <c r="L1938">
        <v>15103.54</v>
      </c>
      <c r="M1938">
        <v>42</v>
      </c>
      <c r="N1938">
        <v>20</v>
      </c>
      <c r="O1938" t="s">
        <v>21</v>
      </c>
    </row>
    <row r="1939" spans="1:15" x14ac:dyDescent="0.25">
      <c r="A1939" t="s">
        <v>47</v>
      </c>
      <c r="B1939" t="s">
        <v>48</v>
      </c>
      <c r="C1939" t="s">
        <v>189</v>
      </c>
      <c r="D1939" t="s">
        <v>106</v>
      </c>
      <c r="E1939" t="s">
        <v>37</v>
      </c>
      <c r="F1939" t="s">
        <v>32</v>
      </c>
      <c r="G1939">
        <v>35202</v>
      </c>
      <c r="H1939">
        <v>1254</v>
      </c>
      <c r="I1939">
        <v>490</v>
      </c>
      <c r="J1939">
        <v>89</v>
      </c>
      <c r="K1939">
        <v>2740.35</v>
      </c>
      <c r="L1939">
        <v>18754.759999999998</v>
      </c>
      <c r="M1939">
        <v>61</v>
      </c>
      <c r="N1939">
        <v>14</v>
      </c>
      <c r="O1939" t="s">
        <v>43</v>
      </c>
    </row>
    <row r="1940" spans="1:15" x14ac:dyDescent="0.25">
      <c r="A1940" t="s">
        <v>15</v>
      </c>
      <c r="B1940" t="s">
        <v>16</v>
      </c>
      <c r="C1940" t="s">
        <v>189</v>
      </c>
      <c r="D1940" t="s">
        <v>25</v>
      </c>
      <c r="E1940" t="s">
        <v>19</v>
      </c>
      <c r="F1940" t="s">
        <v>26</v>
      </c>
      <c r="G1940">
        <v>6412</v>
      </c>
      <c r="H1940">
        <v>103</v>
      </c>
      <c r="I1940">
        <v>53</v>
      </c>
      <c r="J1940">
        <v>8</v>
      </c>
      <c r="K1940">
        <v>805.56</v>
      </c>
      <c r="L1940">
        <v>4203.32</v>
      </c>
      <c r="M1940">
        <v>4</v>
      </c>
      <c r="N1940">
        <v>12</v>
      </c>
      <c r="O1940" t="s">
        <v>21</v>
      </c>
    </row>
    <row r="1941" spans="1:15" x14ac:dyDescent="0.25">
      <c r="A1941" t="s">
        <v>27</v>
      </c>
      <c r="B1941" t="s">
        <v>28</v>
      </c>
      <c r="C1941" t="s">
        <v>189</v>
      </c>
      <c r="D1941" t="s">
        <v>89</v>
      </c>
      <c r="E1941" t="s">
        <v>31</v>
      </c>
      <c r="F1941" t="s">
        <v>20</v>
      </c>
      <c r="G1941">
        <v>40619</v>
      </c>
      <c r="H1941">
        <v>2081</v>
      </c>
      <c r="I1941">
        <v>723</v>
      </c>
      <c r="J1941">
        <v>291</v>
      </c>
      <c r="K1941">
        <v>1006.13</v>
      </c>
      <c r="L1941">
        <v>90261.82</v>
      </c>
      <c r="M1941">
        <v>190</v>
      </c>
      <c r="N1941">
        <v>11</v>
      </c>
      <c r="O1941" t="s">
        <v>23</v>
      </c>
    </row>
    <row r="1942" spans="1:15" x14ac:dyDescent="0.25">
      <c r="A1942" t="s">
        <v>27</v>
      </c>
      <c r="B1942" t="s">
        <v>28</v>
      </c>
      <c r="C1942" t="s">
        <v>189</v>
      </c>
      <c r="D1942" t="s">
        <v>89</v>
      </c>
      <c r="E1942" t="s">
        <v>31</v>
      </c>
      <c r="F1942" t="s">
        <v>51</v>
      </c>
      <c r="G1942">
        <v>42942</v>
      </c>
      <c r="H1942">
        <v>2560</v>
      </c>
      <c r="I1942">
        <v>741</v>
      </c>
      <c r="J1942">
        <v>244</v>
      </c>
      <c r="K1942">
        <v>1007.49</v>
      </c>
      <c r="L1942">
        <v>85968.56</v>
      </c>
      <c r="M1942">
        <v>196</v>
      </c>
      <c r="N1942">
        <v>12</v>
      </c>
      <c r="O1942" t="s">
        <v>21</v>
      </c>
    </row>
    <row r="1943" spans="1:15" x14ac:dyDescent="0.25">
      <c r="A1943" t="s">
        <v>52</v>
      </c>
      <c r="B1943" t="s">
        <v>53</v>
      </c>
      <c r="C1943" t="s">
        <v>189</v>
      </c>
      <c r="D1943" t="s">
        <v>89</v>
      </c>
      <c r="E1943" t="s">
        <v>37</v>
      </c>
      <c r="F1943" t="s">
        <v>51</v>
      </c>
      <c r="G1943">
        <v>63346</v>
      </c>
      <c r="H1943">
        <v>4167</v>
      </c>
      <c r="I1943">
        <v>2226</v>
      </c>
      <c r="J1943">
        <v>393</v>
      </c>
      <c r="K1943">
        <v>1319.3</v>
      </c>
      <c r="L1943">
        <v>156494.54</v>
      </c>
      <c r="M1943">
        <v>273</v>
      </c>
      <c r="N1943">
        <v>21</v>
      </c>
      <c r="O1943" t="s">
        <v>23</v>
      </c>
    </row>
    <row r="1944" spans="1:15" x14ac:dyDescent="0.25">
      <c r="A1944" t="s">
        <v>129</v>
      </c>
      <c r="B1944" t="s">
        <v>130</v>
      </c>
      <c r="C1944" t="s">
        <v>189</v>
      </c>
      <c r="D1944" t="s">
        <v>82</v>
      </c>
      <c r="E1944" t="s">
        <v>31</v>
      </c>
      <c r="F1944" t="s">
        <v>51</v>
      </c>
      <c r="G1944">
        <v>76338</v>
      </c>
      <c r="H1944">
        <v>1028</v>
      </c>
      <c r="I1944">
        <v>403</v>
      </c>
      <c r="J1944">
        <v>69</v>
      </c>
      <c r="K1944">
        <v>1522.86</v>
      </c>
      <c r="L1944">
        <v>14592.97</v>
      </c>
      <c r="M1944">
        <v>33</v>
      </c>
      <c r="N1944">
        <v>7</v>
      </c>
      <c r="O1944" t="s">
        <v>23</v>
      </c>
    </row>
    <row r="1945" spans="1:15" x14ac:dyDescent="0.25">
      <c r="A1945" t="s">
        <v>60</v>
      </c>
      <c r="B1945" t="s">
        <v>61</v>
      </c>
      <c r="C1945" t="s">
        <v>537</v>
      </c>
      <c r="D1945" t="s">
        <v>70</v>
      </c>
      <c r="E1945" t="s">
        <v>64</v>
      </c>
      <c r="F1945" t="s">
        <v>20</v>
      </c>
      <c r="G1945">
        <v>55952</v>
      </c>
      <c r="H1945">
        <v>2111</v>
      </c>
      <c r="I1945">
        <v>652</v>
      </c>
      <c r="J1945">
        <v>177</v>
      </c>
      <c r="K1945">
        <v>3913.52</v>
      </c>
      <c r="L1945">
        <v>32675.63</v>
      </c>
      <c r="M1945">
        <v>115</v>
      </c>
      <c r="N1945">
        <v>22</v>
      </c>
      <c r="O1945" t="s">
        <v>21</v>
      </c>
    </row>
    <row r="1946" spans="1:15" x14ac:dyDescent="0.25">
      <c r="A1946" t="s">
        <v>60</v>
      </c>
      <c r="B1946" t="s">
        <v>61</v>
      </c>
      <c r="C1946" t="s">
        <v>537</v>
      </c>
      <c r="D1946" t="s">
        <v>70</v>
      </c>
      <c r="E1946" t="s">
        <v>64</v>
      </c>
      <c r="F1946" t="s">
        <v>26</v>
      </c>
      <c r="G1946">
        <v>47168</v>
      </c>
      <c r="H1946">
        <v>1627</v>
      </c>
      <c r="I1946">
        <v>877</v>
      </c>
      <c r="J1946">
        <v>112</v>
      </c>
      <c r="K1946">
        <v>4819.6899999999996</v>
      </c>
      <c r="L1946">
        <v>20963.57</v>
      </c>
      <c r="M1946">
        <v>74</v>
      </c>
      <c r="N1946">
        <v>18</v>
      </c>
      <c r="O1946" t="s">
        <v>43</v>
      </c>
    </row>
    <row r="1947" spans="1:15" x14ac:dyDescent="0.25">
      <c r="A1947" t="s">
        <v>33</v>
      </c>
      <c r="B1947" t="s">
        <v>34</v>
      </c>
      <c r="C1947" t="s">
        <v>537</v>
      </c>
      <c r="D1947" t="s">
        <v>170</v>
      </c>
      <c r="E1947" t="s">
        <v>37</v>
      </c>
      <c r="F1947" t="s">
        <v>26</v>
      </c>
      <c r="G1947">
        <v>42102</v>
      </c>
      <c r="H1947">
        <v>2354</v>
      </c>
      <c r="I1947">
        <v>1172</v>
      </c>
      <c r="J1947">
        <v>242</v>
      </c>
      <c r="K1947">
        <v>10190.6</v>
      </c>
      <c r="L1947">
        <v>69029.83</v>
      </c>
      <c r="M1947">
        <v>165</v>
      </c>
      <c r="N1947">
        <v>21</v>
      </c>
      <c r="O1947" t="s">
        <v>43</v>
      </c>
    </row>
    <row r="1948" spans="1:15" x14ac:dyDescent="0.25">
      <c r="A1948" t="s">
        <v>113</v>
      </c>
      <c r="B1948" t="s">
        <v>114</v>
      </c>
      <c r="C1948" t="s">
        <v>537</v>
      </c>
      <c r="D1948" t="s">
        <v>170</v>
      </c>
      <c r="E1948" t="s">
        <v>19</v>
      </c>
      <c r="F1948" t="s">
        <v>26</v>
      </c>
      <c r="G1948">
        <v>47805</v>
      </c>
      <c r="H1948">
        <v>2882</v>
      </c>
      <c r="I1948">
        <v>1282</v>
      </c>
      <c r="J1948">
        <v>319</v>
      </c>
      <c r="K1948">
        <v>7268.94</v>
      </c>
      <c r="L1948">
        <v>84052.61</v>
      </c>
      <c r="M1948">
        <v>247</v>
      </c>
      <c r="N1948">
        <v>12</v>
      </c>
      <c r="O1948" t="s">
        <v>43</v>
      </c>
    </row>
    <row r="1949" spans="1:15" x14ac:dyDescent="0.25">
      <c r="A1949" t="s">
        <v>47</v>
      </c>
      <c r="B1949" t="s">
        <v>48</v>
      </c>
      <c r="C1949" t="s">
        <v>537</v>
      </c>
      <c r="D1949" t="s">
        <v>106</v>
      </c>
      <c r="E1949" t="s">
        <v>37</v>
      </c>
      <c r="F1949" t="s">
        <v>32</v>
      </c>
      <c r="G1949">
        <v>35674</v>
      </c>
      <c r="H1949">
        <v>1174</v>
      </c>
      <c r="I1949">
        <v>578</v>
      </c>
      <c r="J1949">
        <v>78</v>
      </c>
      <c r="K1949">
        <v>2617.96</v>
      </c>
      <c r="L1949">
        <v>16390.07</v>
      </c>
      <c r="M1949">
        <v>53</v>
      </c>
      <c r="N1949">
        <v>15</v>
      </c>
      <c r="O1949" t="s">
        <v>21</v>
      </c>
    </row>
    <row r="1950" spans="1:15" x14ac:dyDescent="0.25">
      <c r="A1950" t="s">
        <v>44</v>
      </c>
      <c r="B1950" t="s">
        <v>45</v>
      </c>
      <c r="C1950" t="s">
        <v>537</v>
      </c>
      <c r="D1950" t="s">
        <v>25</v>
      </c>
      <c r="E1950" t="s">
        <v>19</v>
      </c>
      <c r="F1950" t="s">
        <v>51</v>
      </c>
      <c r="G1950">
        <v>16747</v>
      </c>
      <c r="H1950">
        <v>421</v>
      </c>
      <c r="I1950">
        <v>117</v>
      </c>
      <c r="J1950">
        <v>50</v>
      </c>
      <c r="K1950">
        <v>4305.6099999999997</v>
      </c>
      <c r="L1950">
        <v>35647.42</v>
      </c>
      <c r="M1950">
        <v>22</v>
      </c>
      <c r="N1950">
        <v>28</v>
      </c>
      <c r="O1950" t="s">
        <v>21</v>
      </c>
    </row>
    <row r="1951" spans="1:15" x14ac:dyDescent="0.25">
      <c r="A1951" t="s">
        <v>76</v>
      </c>
      <c r="B1951" t="s">
        <v>77</v>
      </c>
      <c r="C1951" t="s">
        <v>537</v>
      </c>
      <c r="D1951" t="s">
        <v>82</v>
      </c>
      <c r="E1951" t="s">
        <v>42</v>
      </c>
      <c r="F1951" t="s">
        <v>51</v>
      </c>
      <c r="G1951">
        <v>72287</v>
      </c>
      <c r="H1951">
        <v>1740</v>
      </c>
      <c r="I1951">
        <v>916</v>
      </c>
      <c r="J1951">
        <v>69</v>
      </c>
      <c r="K1951">
        <v>2088.8000000000002</v>
      </c>
      <c r="L1951">
        <v>14184.73</v>
      </c>
      <c r="M1951">
        <v>35</v>
      </c>
      <c r="N1951">
        <v>11</v>
      </c>
      <c r="O1951" t="s">
        <v>43</v>
      </c>
    </row>
    <row r="1952" spans="1:15" x14ac:dyDescent="0.25">
      <c r="A1952" t="s">
        <v>33</v>
      </c>
      <c r="B1952" t="s">
        <v>34</v>
      </c>
      <c r="C1952" t="s">
        <v>252</v>
      </c>
      <c r="D1952" t="s">
        <v>170</v>
      </c>
      <c r="E1952" t="s">
        <v>37</v>
      </c>
      <c r="F1952" t="s">
        <v>20</v>
      </c>
      <c r="G1952">
        <v>30656</v>
      </c>
      <c r="H1952">
        <v>1302</v>
      </c>
      <c r="I1952">
        <v>356</v>
      </c>
      <c r="J1952">
        <v>117</v>
      </c>
      <c r="K1952">
        <v>5203.8100000000004</v>
      </c>
      <c r="L1952">
        <v>35501.089999999997</v>
      </c>
      <c r="M1952">
        <v>76</v>
      </c>
      <c r="N1952">
        <v>18</v>
      </c>
      <c r="O1952" t="s">
        <v>23</v>
      </c>
    </row>
    <row r="1953" spans="1:15" x14ac:dyDescent="0.25">
      <c r="A1953" t="s">
        <v>33</v>
      </c>
      <c r="B1953" t="s">
        <v>34</v>
      </c>
      <c r="C1953" t="s">
        <v>252</v>
      </c>
      <c r="D1953" t="s">
        <v>170</v>
      </c>
      <c r="E1953" t="s">
        <v>37</v>
      </c>
      <c r="F1953" t="s">
        <v>55</v>
      </c>
      <c r="G1953">
        <v>40720</v>
      </c>
      <c r="H1953">
        <v>2295</v>
      </c>
      <c r="I1953">
        <v>706</v>
      </c>
      <c r="J1953">
        <v>300</v>
      </c>
      <c r="K1953">
        <v>7453.97</v>
      </c>
      <c r="L1953">
        <v>85166.38</v>
      </c>
      <c r="M1953">
        <v>190</v>
      </c>
      <c r="N1953">
        <v>26</v>
      </c>
      <c r="O1953" t="s">
        <v>21</v>
      </c>
    </row>
    <row r="1954" spans="1:15" x14ac:dyDescent="0.25">
      <c r="A1954" t="s">
        <v>47</v>
      </c>
      <c r="B1954" t="s">
        <v>48</v>
      </c>
      <c r="C1954" t="s">
        <v>252</v>
      </c>
      <c r="D1954" t="s">
        <v>106</v>
      </c>
      <c r="E1954" t="s">
        <v>37</v>
      </c>
      <c r="F1954" t="s">
        <v>26</v>
      </c>
      <c r="G1954">
        <v>16879</v>
      </c>
      <c r="H1954">
        <v>695</v>
      </c>
      <c r="I1954">
        <v>326</v>
      </c>
      <c r="J1954">
        <v>65</v>
      </c>
      <c r="K1954">
        <v>2209.39</v>
      </c>
      <c r="L1954">
        <v>16337.18</v>
      </c>
      <c r="M1954">
        <v>35</v>
      </c>
      <c r="N1954">
        <v>25</v>
      </c>
      <c r="O1954" t="s">
        <v>21</v>
      </c>
    </row>
    <row r="1955" spans="1:15" x14ac:dyDescent="0.25">
      <c r="A1955" t="s">
        <v>15</v>
      </c>
      <c r="B1955" t="s">
        <v>16</v>
      </c>
      <c r="C1955" t="s">
        <v>252</v>
      </c>
      <c r="D1955" t="s">
        <v>25</v>
      </c>
      <c r="E1955" t="s">
        <v>19</v>
      </c>
      <c r="F1955" t="s">
        <v>32</v>
      </c>
      <c r="G1955">
        <v>14455</v>
      </c>
      <c r="H1955">
        <v>433</v>
      </c>
      <c r="I1955">
        <v>170</v>
      </c>
      <c r="J1955">
        <v>44</v>
      </c>
      <c r="K1955">
        <v>2603.4699999999998</v>
      </c>
      <c r="L1955">
        <v>30053.25</v>
      </c>
      <c r="M1955">
        <v>17</v>
      </c>
      <c r="N1955">
        <v>15</v>
      </c>
      <c r="O1955" t="s">
        <v>43</v>
      </c>
    </row>
    <row r="1956" spans="1:15" x14ac:dyDescent="0.25">
      <c r="A1956" t="s">
        <v>15</v>
      </c>
      <c r="B1956" t="s">
        <v>16</v>
      </c>
      <c r="C1956" t="s">
        <v>252</v>
      </c>
      <c r="D1956" t="s">
        <v>25</v>
      </c>
      <c r="E1956" t="s">
        <v>19</v>
      </c>
      <c r="F1956" t="s">
        <v>32</v>
      </c>
      <c r="G1956">
        <v>13165</v>
      </c>
      <c r="H1956">
        <v>254</v>
      </c>
      <c r="I1956">
        <v>77</v>
      </c>
      <c r="J1956">
        <v>24</v>
      </c>
      <c r="K1956">
        <v>2510.9899999999998</v>
      </c>
      <c r="L1956">
        <v>14797.92</v>
      </c>
      <c r="M1956">
        <v>13</v>
      </c>
      <c r="N1956">
        <v>21</v>
      </c>
      <c r="O1956" t="s">
        <v>21</v>
      </c>
    </row>
    <row r="1957" spans="1:15" x14ac:dyDescent="0.25">
      <c r="A1957" t="s">
        <v>52</v>
      </c>
      <c r="B1957" t="s">
        <v>53</v>
      </c>
      <c r="C1957" t="s">
        <v>252</v>
      </c>
      <c r="D1957" t="s">
        <v>89</v>
      </c>
      <c r="E1957" t="s">
        <v>37</v>
      </c>
      <c r="F1957" t="s">
        <v>55</v>
      </c>
      <c r="G1957">
        <v>47536</v>
      </c>
      <c r="H1957">
        <v>2350</v>
      </c>
      <c r="I1957">
        <v>844</v>
      </c>
      <c r="J1957">
        <v>339</v>
      </c>
      <c r="K1957">
        <v>850.78</v>
      </c>
      <c r="L1957">
        <v>93195.34</v>
      </c>
      <c r="M1957">
        <v>274</v>
      </c>
      <c r="N1957">
        <v>19</v>
      </c>
      <c r="O1957" t="s">
        <v>23</v>
      </c>
    </row>
    <row r="1958" spans="1:15" x14ac:dyDescent="0.25">
      <c r="A1958" t="s">
        <v>129</v>
      </c>
      <c r="B1958" t="s">
        <v>130</v>
      </c>
      <c r="C1958" t="s">
        <v>252</v>
      </c>
      <c r="D1958" t="s">
        <v>82</v>
      </c>
      <c r="E1958" t="s">
        <v>31</v>
      </c>
      <c r="F1958" t="s">
        <v>55</v>
      </c>
      <c r="G1958">
        <v>86317</v>
      </c>
      <c r="H1958">
        <v>2065</v>
      </c>
      <c r="I1958">
        <v>794</v>
      </c>
      <c r="J1958">
        <v>105</v>
      </c>
      <c r="K1958">
        <v>3809.58</v>
      </c>
      <c r="L1958">
        <v>19411.939999999999</v>
      </c>
      <c r="M1958">
        <v>50</v>
      </c>
      <c r="N1958">
        <v>9</v>
      </c>
      <c r="O1958" t="s">
        <v>23</v>
      </c>
    </row>
    <row r="1959" spans="1:15" x14ac:dyDescent="0.25">
      <c r="A1959" t="s">
        <v>92</v>
      </c>
      <c r="B1959" t="s">
        <v>93</v>
      </c>
      <c r="C1959" t="s">
        <v>260</v>
      </c>
      <c r="D1959" t="s">
        <v>95</v>
      </c>
      <c r="E1959" t="s">
        <v>31</v>
      </c>
      <c r="F1959" t="s">
        <v>55</v>
      </c>
      <c r="G1959">
        <v>92215</v>
      </c>
      <c r="H1959">
        <v>601</v>
      </c>
      <c r="I1959">
        <v>209</v>
      </c>
      <c r="J1959">
        <v>18</v>
      </c>
      <c r="K1959">
        <v>1111.5999999999999</v>
      </c>
      <c r="L1959">
        <v>2297.33</v>
      </c>
      <c r="M1959">
        <v>7</v>
      </c>
      <c r="N1959">
        <v>11</v>
      </c>
      <c r="O1959" t="s">
        <v>21</v>
      </c>
    </row>
    <row r="1960" spans="1:15" x14ac:dyDescent="0.25">
      <c r="A1960" t="s">
        <v>92</v>
      </c>
      <c r="B1960" t="s">
        <v>93</v>
      </c>
      <c r="C1960" t="s">
        <v>260</v>
      </c>
      <c r="D1960" t="s">
        <v>95</v>
      </c>
      <c r="E1960" t="s">
        <v>31</v>
      </c>
      <c r="F1960" t="s">
        <v>51</v>
      </c>
      <c r="G1960">
        <v>51438</v>
      </c>
      <c r="H1960">
        <v>909</v>
      </c>
      <c r="I1960">
        <v>452</v>
      </c>
      <c r="J1960">
        <v>16</v>
      </c>
      <c r="K1960">
        <v>3017.25</v>
      </c>
      <c r="L1960">
        <v>1770.03</v>
      </c>
      <c r="M1960">
        <v>6</v>
      </c>
      <c r="N1960">
        <v>14</v>
      </c>
      <c r="O1960" t="s">
        <v>21</v>
      </c>
    </row>
    <row r="1961" spans="1:15" x14ac:dyDescent="0.25">
      <c r="A1961" t="s">
        <v>47</v>
      </c>
      <c r="B1961" t="s">
        <v>48</v>
      </c>
      <c r="C1961" t="s">
        <v>260</v>
      </c>
      <c r="D1961" t="s">
        <v>106</v>
      </c>
      <c r="E1961" t="s">
        <v>37</v>
      </c>
      <c r="F1961" t="s">
        <v>26</v>
      </c>
      <c r="G1961">
        <v>40362</v>
      </c>
      <c r="H1961">
        <v>1799</v>
      </c>
      <c r="I1961">
        <v>637</v>
      </c>
      <c r="J1961">
        <v>128</v>
      </c>
      <c r="K1961">
        <v>6102.42</v>
      </c>
      <c r="L1961">
        <v>22697.84</v>
      </c>
      <c r="M1961">
        <v>68</v>
      </c>
      <c r="N1961">
        <v>19</v>
      </c>
      <c r="O1961" t="s">
        <v>23</v>
      </c>
    </row>
    <row r="1962" spans="1:15" x14ac:dyDescent="0.25">
      <c r="A1962" t="s">
        <v>15</v>
      </c>
      <c r="B1962" t="s">
        <v>16</v>
      </c>
      <c r="C1962" t="s">
        <v>260</v>
      </c>
      <c r="D1962" t="s">
        <v>25</v>
      </c>
      <c r="E1962" t="s">
        <v>19</v>
      </c>
      <c r="F1962" t="s">
        <v>55</v>
      </c>
      <c r="G1962">
        <v>24805</v>
      </c>
      <c r="H1962">
        <v>721</v>
      </c>
      <c r="I1962">
        <v>281</v>
      </c>
      <c r="J1962">
        <v>60</v>
      </c>
      <c r="K1962">
        <v>5755.86</v>
      </c>
      <c r="L1962">
        <v>32789.07</v>
      </c>
      <c r="M1962">
        <v>28</v>
      </c>
      <c r="N1962">
        <v>29</v>
      </c>
      <c r="O1962" t="s">
        <v>21</v>
      </c>
    </row>
    <row r="1963" spans="1:15" x14ac:dyDescent="0.25">
      <c r="A1963" t="s">
        <v>76</v>
      </c>
      <c r="B1963" t="s">
        <v>77</v>
      </c>
      <c r="C1963" t="s">
        <v>260</v>
      </c>
      <c r="D1963" t="s">
        <v>82</v>
      </c>
      <c r="E1963" t="s">
        <v>42</v>
      </c>
      <c r="F1963" t="s">
        <v>55</v>
      </c>
      <c r="G1963">
        <v>69964</v>
      </c>
      <c r="H1963">
        <v>812</v>
      </c>
      <c r="I1963">
        <v>239</v>
      </c>
      <c r="J1963">
        <v>38</v>
      </c>
      <c r="K1963">
        <v>1726.41</v>
      </c>
      <c r="L1963">
        <v>9117.2099999999991</v>
      </c>
      <c r="M1963">
        <v>19</v>
      </c>
      <c r="N1963">
        <v>20</v>
      </c>
      <c r="O1963" t="s">
        <v>23</v>
      </c>
    </row>
    <row r="1964" spans="1:15" x14ac:dyDescent="0.25">
      <c r="A1964" t="s">
        <v>76</v>
      </c>
      <c r="B1964" t="s">
        <v>77</v>
      </c>
      <c r="C1964" t="s">
        <v>260</v>
      </c>
      <c r="D1964" t="s">
        <v>82</v>
      </c>
      <c r="E1964" t="s">
        <v>42</v>
      </c>
      <c r="F1964" t="s">
        <v>32</v>
      </c>
      <c r="G1964">
        <v>68518</v>
      </c>
      <c r="H1964">
        <v>1173</v>
      </c>
      <c r="I1964">
        <v>483</v>
      </c>
      <c r="J1964">
        <v>39</v>
      </c>
      <c r="K1964">
        <v>2137.62</v>
      </c>
      <c r="L1964">
        <v>7362.64</v>
      </c>
      <c r="M1964">
        <v>22</v>
      </c>
      <c r="N1964">
        <v>13</v>
      </c>
      <c r="O1964" t="s">
        <v>23</v>
      </c>
    </row>
    <row r="1965" spans="1:15" x14ac:dyDescent="0.25">
      <c r="A1965" t="s">
        <v>178</v>
      </c>
      <c r="B1965" t="s">
        <v>179</v>
      </c>
      <c r="C1965" t="s">
        <v>173</v>
      </c>
      <c r="D1965" t="s">
        <v>95</v>
      </c>
      <c r="E1965" t="s">
        <v>64</v>
      </c>
      <c r="F1965" t="s">
        <v>26</v>
      </c>
      <c r="G1965">
        <v>68718</v>
      </c>
      <c r="H1965">
        <v>591</v>
      </c>
      <c r="I1965">
        <v>195</v>
      </c>
      <c r="J1965">
        <v>9</v>
      </c>
      <c r="K1965">
        <v>1141.3</v>
      </c>
      <c r="L1965">
        <v>1121.22</v>
      </c>
      <c r="M1965">
        <v>4</v>
      </c>
      <c r="N1965">
        <v>25</v>
      </c>
      <c r="O1965" t="s">
        <v>23</v>
      </c>
    </row>
    <row r="1966" spans="1:15" x14ac:dyDescent="0.25">
      <c r="A1966" t="s">
        <v>60</v>
      </c>
      <c r="B1966" t="s">
        <v>61</v>
      </c>
      <c r="C1966" t="s">
        <v>173</v>
      </c>
      <c r="D1966" t="s">
        <v>70</v>
      </c>
      <c r="E1966" t="s">
        <v>64</v>
      </c>
      <c r="F1966" t="s">
        <v>32</v>
      </c>
      <c r="G1966">
        <v>56156</v>
      </c>
      <c r="H1966">
        <v>2366</v>
      </c>
      <c r="I1966">
        <v>603</v>
      </c>
      <c r="J1966">
        <v>238</v>
      </c>
      <c r="K1966">
        <v>7467.66</v>
      </c>
      <c r="L1966">
        <v>51722.21</v>
      </c>
      <c r="M1966">
        <v>165</v>
      </c>
      <c r="N1966">
        <v>15</v>
      </c>
      <c r="O1966" t="s">
        <v>21</v>
      </c>
    </row>
    <row r="1967" spans="1:15" x14ac:dyDescent="0.25">
      <c r="A1967" t="s">
        <v>60</v>
      </c>
      <c r="B1967" t="s">
        <v>61</v>
      </c>
      <c r="C1967" t="s">
        <v>173</v>
      </c>
      <c r="D1967" t="s">
        <v>70</v>
      </c>
      <c r="E1967" t="s">
        <v>64</v>
      </c>
      <c r="F1967" t="s">
        <v>26</v>
      </c>
      <c r="G1967">
        <v>56373</v>
      </c>
      <c r="H1967">
        <v>1555</v>
      </c>
      <c r="I1967">
        <v>434</v>
      </c>
      <c r="J1967">
        <v>131</v>
      </c>
      <c r="K1967">
        <v>4447.8</v>
      </c>
      <c r="L1967">
        <v>30765.39</v>
      </c>
      <c r="M1967">
        <v>86</v>
      </c>
      <c r="N1967">
        <v>12</v>
      </c>
      <c r="O1967" t="s">
        <v>43</v>
      </c>
    </row>
    <row r="1968" spans="1:15" x14ac:dyDescent="0.25">
      <c r="A1968" t="s">
        <v>38</v>
      </c>
      <c r="B1968" t="s">
        <v>39</v>
      </c>
      <c r="C1968" t="s">
        <v>173</v>
      </c>
      <c r="D1968" t="s">
        <v>106</v>
      </c>
      <c r="E1968" t="s">
        <v>42</v>
      </c>
      <c r="F1968" t="s">
        <v>32</v>
      </c>
      <c r="G1968">
        <v>16561</v>
      </c>
      <c r="H1968">
        <v>500</v>
      </c>
      <c r="I1968">
        <v>195</v>
      </c>
      <c r="J1968">
        <v>39</v>
      </c>
      <c r="K1968">
        <v>1502.53</v>
      </c>
      <c r="L1968">
        <v>8577.14</v>
      </c>
      <c r="M1968">
        <v>21</v>
      </c>
      <c r="N1968">
        <v>13</v>
      </c>
      <c r="O1968" t="s">
        <v>21</v>
      </c>
    </row>
    <row r="1969" spans="1:15" x14ac:dyDescent="0.25">
      <c r="A1969" t="s">
        <v>38</v>
      </c>
      <c r="B1969" t="s">
        <v>39</v>
      </c>
      <c r="C1969" t="s">
        <v>173</v>
      </c>
      <c r="D1969" t="s">
        <v>106</v>
      </c>
      <c r="E1969" t="s">
        <v>42</v>
      </c>
      <c r="F1969" t="s">
        <v>20</v>
      </c>
      <c r="G1969">
        <v>25518</v>
      </c>
      <c r="H1969">
        <v>1164</v>
      </c>
      <c r="I1969">
        <v>514</v>
      </c>
      <c r="J1969">
        <v>73</v>
      </c>
      <c r="K1969">
        <v>2725.14</v>
      </c>
      <c r="L1969">
        <v>18327.77</v>
      </c>
      <c r="M1969">
        <v>39</v>
      </c>
      <c r="N1969">
        <v>12</v>
      </c>
      <c r="O1969" t="s">
        <v>43</v>
      </c>
    </row>
    <row r="1970" spans="1:15" x14ac:dyDescent="0.25">
      <c r="A1970" t="s">
        <v>38</v>
      </c>
      <c r="B1970" t="s">
        <v>39</v>
      </c>
      <c r="C1970" t="s">
        <v>173</v>
      </c>
      <c r="D1970" t="s">
        <v>106</v>
      </c>
      <c r="E1970" t="s">
        <v>42</v>
      </c>
      <c r="F1970" t="s">
        <v>55</v>
      </c>
      <c r="G1970">
        <v>18723</v>
      </c>
      <c r="H1970">
        <v>894</v>
      </c>
      <c r="I1970">
        <v>344</v>
      </c>
      <c r="J1970">
        <v>50</v>
      </c>
      <c r="K1970">
        <v>2393.2800000000002</v>
      </c>
      <c r="L1970">
        <v>8419.3799999999992</v>
      </c>
      <c r="M1970">
        <v>26</v>
      </c>
      <c r="N1970">
        <v>24</v>
      </c>
      <c r="O1970" t="s">
        <v>21</v>
      </c>
    </row>
    <row r="1971" spans="1:15" x14ac:dyDescent="0.25">
      <c r="A1971" t="s">
        <v>15</v>
      </c>
      <c r="B1971" t="s">
        <v>16</v>
      </c>
      <c r="C1971" t="s">
        <v>173</v>
      </c>
      <c r="D1971" t="s">
        <v>25</v>
      </c>
      <c r="E1971" t="s">
        <v>19</v>
      </c>
      <c r="F1971" t="s">
        <v>55</v>
      </c>
      <c r="G1971">
        <v>14917</v>
      </c>
      <c r="H1971">
        <v>281</v>
      </c>
      <c r="I1971">
        <v>94</v>
      </c>
      <c r="J1971">
        <v>20</v>
      </c>
      <c r="K1971">
        <v>2670.28</v>
      </c>
      <c r="L1971">
        <v>12465.83</v>
      </c>
      <c r="M1971">
        <v>10</v>
      </c>
      <c r="N1971">
        <v>18</v>
      </c>
      <c r="O1971" t="s">
        <v>43</v>
      </c>
    </row>
    <row r="1972" spans="1:15" x14ac:dyDescent="0.25">
      <c r="A1972" t="s">
        <v>44</v>
      </c>
      <c r="B1972" t="s">
        <v>45</v>
      </c>
      <c r="C1972" t="s">
        <v>173</v>
      </c>
      <c r="D1972" t="s">
        <v>25</v>
      </c>
      <c r="E1972" t="s">
        <v>19</v>
      </c>
      <c r="F1972" t="s">
        <v>20</v>
      </c>
      <c r="G1972">
        <v>16761</v>
      </c>
      <c r="H1972">
        <v>363</v>
      </c>
      <c r="I1972">
        <v>130</v>
      </c>
      <c r="J1972">
        <v>26</v>
      </c>
      <c r="K1972">
        <v>2727.63</v>
      </c>
      <c r="L1972">
        <v>19476.72</v>
      </c>
      <c r="M1972">
        <v>14</v>
      </c>
      <c r="N1972">
        <v>24</v>
      </c>
      <c r="O1972" t="s">
        <v>21</v>
      </c>
    </row>
    <row r="1973" spans="1:15" x14ac:dyDescent="0.25">
      <c r="A1973" t="s">
        <v>27</v>
      </c>
      <c r="B1973" t="s">
        <v>28</v>
      </c>
      <c r="C1973" t="s">
        <v>173</v>
      </c>
      <c r="D1973" t="s">
        <v>89</v>
      </c>
      <c r="E1973" t="s">
        <v>31</v>
      </c>
      <c r="F1973" t="s">
        <v>32</v>
      </c>
      <c r="G1973">
        <v>47888</v>
      </c>
      <c r="H1973">
        <v>3605</v>
      </c>
      <c r="I1973">
        <v>1063</v>
      </c>
      <c r="J1973">
        <v>382</v>
      </c>
      <c r="K1973">
        <v>1355.33</v>
      </c>
      <c r="L1973">
        <v>128914.31</v>
      </c>
      <c r="M1973">
        <v>269</v>
      </c>
      <c r="N1973">
        <v>7</v>
      </c>
      <c r="O1973" t="s">
        <v>43</v>
      </c>
    </row>
    <row r="1974" spans="1:15" x14ac:dyDescent="0.25">
      <c r="A1974" t="s">
        <v>27</v>
      </c>
      <c r="B1974" t="s">
        <v>28</v>
      </c>
      <c r="C1974" t="s">
        <v>173</v>
      </c>
      <c r="D1974" t="s">
        <v>89</v>
      </c>
      <c r="E1974" t="s">
        <v>31</v>
      </c>
      <c r="F1974" t="s">
        <v>20</v>
      </c>
      <c r="G1974">
        <v>57727</v>
      </c>
      <c r="H1974">
        <v>4469</v>
      </c>
      <c r="I1974">
        <v>1953</v>
      </c>
      <c r="J1974">
        <v>562</v>
      </c>
      <c r="K1974">
        <v>1774.08</v>
      </c>
      <c r="L1974">
        <v>171681.04</v>
      </c>
      <c r="M1974">
        <v>438</v>
      </c>
      <c r="N1974">
        <v>12</v>
      </c>
      <c r="O1974" t="s">
        <v>23</v>
      </c>
    </row>
    <row r="1975" spans="1:15" x14ac:dyDescent="0.25">
      <c r="A1975" t="s">
        <v>27</v>
      </c>
      <c r="B1975" t="s">
        <v>28</v>
      </c>
      <c r="C1975" t="s">
        <v>173</v>
      </c>
      <c r="D1975" t="s">
        <v>89</v>
      </c>
      <c r="E1975" t="s">
        <v>31</v>
      </c>
      <c r="F1975" t="s">
        <v>32</v>
      </c>
      <c r="G1975">
        <v>67787</v>
      </c>
      <c r="H1975">
        <v>4094</v>
      </c>
      <c r="I1975">
        <v>1577</v>
      </c>
      <c r="J1975">
        <v>453</v>
      </c>
      <c r="K1975">
        <v>1902.07</v>
      </c>
      <c r="L1975">
        <v>156600.5</v>
      </c>
      <c r="M1975">
        <v>295</v>
      </c>
      <c r="N1975">
        <v>30</v>
      </c>
      <c r="O1975" t="s">
        <v>21</v>
      </c>
    </row>
    <row r="1976" spans="1:15" x14ac:dyDescent="0.25">
      <c r="A1976" t="s">
        <v>52</v>
      </c>
      <c r="B1976" t="s">
        <v>53</v>
      </c>
      <c r="C1976" t="s">
        <v>173</v>
      </c>
      <c r="D1976" t="s">
        <v>89</v>
      </c>
      <c r="E1976" t="s">
        <v>37</v>
      </c>
      <c r="F1976" t="s">
        <v>20</v>
      </c>
      <c r="G1976">
        <v>51970</v>
      </c>
      <c r="H1976">
        <v>2818</v>
      </c>
      <c r="I1976">
        <v>789</v>
      </c>
      <c r="J1976">
        <v>398</v>
      </c>
      <c r="K1976">
        <v>1448.07</v>
      </c>
      <c r="L1976">
        <v>150475.31</v>
      </c>
      <c r="M1976">
        <v>284</v>
      </c>
      <c r="N1976">
        <v>18</v>
      </c>
      <c r="O1976" t="s">
        <v>23</v>
      </c>
    </row>
    <row r="1977" spans="1:15" x14ac:dyDescent="0.25">
      <c r="A1977" t="s">
        <v>76</v>
      </c>
      <c r="B1977" t="s">
        <v>77</v>
      </c>
      <c r="C1977" t="s">
        <v>173</v>
      </c>
      <c r="D1977" t="s">
        <v>82</v>
      </c>
      <c r="E1977" t="s">
        <v>42</v>
      </c>
      <c r="F1977" t="s">
        <v>32</v>
      </c>
      <c r="G1977">
        <v>60063</v>
      </c>
      <c r="H1977">
        <v>981</v>
      </c>
      <c r="I1977">
        <v>502</v>
      </c>
      <c r="J1977">
        <v>32</v>
      </c>
      <c r="K1977">
        <v>2343.62</v>
      </c>
      <c r="L1977">
        <v>4975.34</v>
      </c>
      <c r="M1977">
        <v>14</v>
      </c>
      <c r="N1977">
        <v>26</v>
      </c>
      <c r="O1977" t="s">
        <v>43</v>
      </c>
    </row>
    <row r="1978" spans="1:15" x14ac:dyDescent="0.25">
      <c r="A1978" t="s">
        <v>98</v>
      </c>
      <c r="B1978" t="s">
        <v>99</v>
      </c>
      <c r="C1978" t="s">
        <v>101</v>
      </c>
      <c r="D1978" t="s">
        <v>68</v>
      </c>
      <c r="E1978" t="s">
        <v>42</v>
      </c>
      <c r="F1978" t="s">
        <v>55</v>
      </c>
      <c r="G1978">
        <v>29418</v>
      </c>
      <c r="H1978">
        <v>2531</v>
      </c>
      <c r="I1978">
        <v>855</v>
      </c>
      <c r="J1978">
        <v>502</v>
      </c>
      <c r="K1978">
        <v>1397.34</v>
      </c>
      <c r="L1978">
        <v>151161.93</v>
      </c>
      <c r="M1978">
        <v>384</v>
      </c>
      <c r="N1978">
        <v>29</v>
      </c>
      <c r="O1978" t="s">
        <v>23</v>
      </c>
    </row>
    <row r="1979" spans="1:15" x14ac:dyDescent="0.25">
      <c r="A1979" t="s">
        <v>65</v>
      </c>
      <c r="B1979" t="s">
        <v>66</v>
      </c>
      <c r="C1979" t="s">
        <v>101</v>
      </c>
      <c r="D1979" t="s">
        <v>68</v>
      </c>
      <c r="E1979" t="s">
        <v>37</v>
      </c>
      <c r="F1979" t="s">
        <v>51</v>
      </c>
      <c r="G1979">
        <v>24455</v>
      </c>
      <c r="H1979">
        <v>2071</v>
      </c>
      <c r="I1979">
        <v>764</v>
      </c>
      <c r="J1979">
        <v>399</v>
      </c>
      <c r="K1979">
        <v>897.68</v>
      </c>
      <c r="L1979">
        <v>107850.83</v>
      </c>
      <c r="M1979">
        <v>319</v>
      </c>
      <c r="N1979">
        <v>11</v>
      </c>
      <c r="O1979" t="s">
        <v>43</v>
      </c>
    </row>
    <row r="1980" spans="1:15" x14ac:dyDescent="0.25">
      <c r="A1980" t="s">
        <v>65</v>
      </c>
      <c r="B1980" t="s">
        <v>66</v>
      </c>
      <c r="C1980" t="s">
        <v>101</v>
      </c>
      <c r="D1980" t="s">
        <v>68</v>
      </c>
      <c r="E1980" t="s">
        <v>37</v>
      </c>
      <c r="F1980" t="s">
        <v>55</v>
      </c>
      <c r="G1980">
        <v>27014</v>
      </c>
      <c r="H1980">
        <v>3071</v>
      </c>
      <c r="I1980">
        <v>1674</v>
      </c>
      <c r="J1980">
        <v>412</v>
      </c>
      <c r="K1980">
        <v>1981.56</v>
      </c>
      <c r="L1980">
        <v>136632.70000000001</v>
      </c>
      <c r="M1980">
        <v>369</v>
      </c>
      <c r="N1980">
        <v>10</v>
      </c>
      <c r="O1980" t="s">
        <v>21</v>
      </c>
    </row>
    <row r="1981" spans="1:15" x14ac:dyDescent="0.25">
      <c r="A1981" t="s">
        <v>60</v>
      </c>
      <c r="B1981" t="s">
        <v>61</v>
      </c>
      <c r="C1981" t="s">
        <v>101</v>
      </c>
      <c r="D1981" t="s">
        <v>70</v>
      </c>
      <c r="E1981" t="s">
        <v>64</v>
      </c>
      <c r="F1981" t="s">
        <v>20</v>
      </c>
      <c r="G1981">
        <v>49179</v>
      </c>
      <c r="H1981">
        <v>2253</v>
      </c>
      <c r="I1981">
        <v>809</v>
      </c>
      <c r="J1981">
        <v>161</v>
      </c>
      <c r="K1981">
        <v>4657.28</v>
      </c>
      <c r="L1981">
        <v>41754.57</v>
      </c>
      <c r="M1981">
        <v>91</v>
      </c>
      <c r="N1981">
        <v>13</v>
      </c>
      <c r="O1981" t="s">
        <v>21</v>
      </c>
    </row>
    <row r="1982" spans="1:15" x14ac:dyDescent="0.25">
      <c r="A1982" t="s">
        <v>72</v>
      </c>
      <c r="B1982" t="s">
        <v>73</v>
      </c>
      <c r="C1982" t="s">
        <v>101</v>
      </c>
      <c r="D1982" t="s">
        <v>70</v>
      </c>
      <c r="E1982" t="s">
        <v>31</v>
      </c>
      <c r="F1982" t="s">
        <v>26</v>
      </c>
      <c r="G1982">
        <v>43420</v>
      </c>
      <c r="H1982">
        <v>1409</v>
      </c>
      <c r="I1982">
        <v>579</v>
      </c>
      <c r="J1982">
        <v>107</v>
      </c>
      <c r="K1982">
        <v>2413.48</v>
      </c>
      <c r="L1982">
        <v>26897.32</v>
      </c>
      <c r="M1982">
        <v>77</v>
      </c>
      <c r="N1982">
        <v>29</v>
      </c>
      <c r="O1982" t="s">
        <v>43</v>
      </c>
    </row>
    <row r="1983" spans="1:15" x14ac:dyDescent="0.25">
      <c r="A1983" t="s">
        <v>72</v>
      </c>
      <c r="B1983" t="s">
        <v>73</v>
      </c>
      <c r="C1983" t="s">
        <v>101</v>
      </c>
      <c r="D1983" t="s">
        <v>70</v>
      </c>
      <c r="E1983" t="s">
        <v>31</v>
      </c>
      <c r="F1983" t="s">
        <v>26</v>
      </c>
      <c r="G1983">
        <v>37383</v>
      </c>
      <c r="H1983">
        <v>1161</v>
      </c>
      <c r="I1983">
        <v>359</v>
      </c>
      <c r="J1983">
        <v>81</v>
      </c>
      <c r="K1983">
        <v>1822.88</v>
      </c>
      <c r="L1983">
        <v>20092.77</v>
      </c>
      <c r="M1983">
        <v>48</v>
      </c>
      <c r="N1983">
        <v>7</v>
      </c>
      <c r="O1983" t="s">
        <v>23</v>
      </c>
    </row>
    <row r="1984" spans="1:15" x14ac:dyDescent="0.25">
      <c r="A1984" t="s">
        <v>33</v>
      </c>
      <c r="B1984" t="s">
        <v>34</v>
      </c>
      <c r="C1984" t="s">
        <v>101</v>
      </c>
      <c r="D1984" t="s">
        <v>170</v>
      </c>
      <c r="E1984" t="s">
        <v>37</v>
      </c>
      <c r="F1984" t="s">
        <v>26</v>
      </c>
      <c r="G1984">
        <v>13958</v>
      </c>
      <c r="H1984">
        <v>745</v>
      </c>
      <c r="I1984">
        <v>266</v>
      </c>
      <c r="J1984">
        <v>78</v>
      </c>
      <c r="K1984">
        <v>2854.61</v>
      </c>
      <c r="L1984">
        <v>17358.02</v>
      </c>
      <c r="M1984">
        <v>57</v>
      </c>
      <c r="N1984">
        <v>25</v>
      </c>
      <c r="O1984" t="s">
        <v>43</v>
      </c>
    </row>
    <row r="1985" spans="1:15" x14ac:dyDescent="0.25">
      <c r="A1985" t="s">
        <v>113</v>
      </c>
      <c r="B1985" t="s">
        <v>114</v>
      </c>
      <c r="C1985" t="s">
        <v>101</v>
      </c>
      <c r="D1985" t="s">
        <v>170</v>
      </c>
      <c r="E1985" t="s">
        <v>19</v>
      </c>
      <c r="F1985" t="s">
        <v>55</v>
      </c>
      <c r="G1985">
        <v>12174</v>
      </c>
      <c r="H1985">
        <v>734</v>
      </c>
      <c r="I1985">
        <v>297</v>
      </c>
      <c r="J1985">
        <v>86</v>
      </c>
      <c r="K1985">
        <v>1913.14</v>
      </c>
      <c r="L1985">
        <v>26262.9</v>
      </c>
      <c r="M1985">
        <v>67</v>
      </c>
      <c r="N1985">
        <v>12</v>
      </c>
      <c r="O1985" t="s">
        <v>23</v>
      </c>
    </row>
    <row r="1986" spans="1:15" x14ac:dyDescent="0.25">
      <c r="A1986" t="s">
        <v>113</v>
      </c>
      <c r="B1986" t="s">
        <v>114</v>
      </c>
      <c r="C1986" t="s">
        <v>101</v>
      </c>
      <c r="D1986" t="s">
        <v>170</v>
      </c>
      <c r="E1986" t="s">
        <v>19</v>
      </c>
      <c r="F1986" t="s">
        <v>55</v>
      </c>
      <c r="G1986">
        <v>42459</v>
      </c>
      <c r="H1986">
        <v>1793</v>
      </c>
      <c r="I1986">
        <v>500</v>
      </c>
      <c r="J1986">
        <v>188</v>
      </c>
      <c r="K1986">
        <v>6996.48</v>
      </c>
      <c r="L1986">
        <v>57806.18</v>
      </c>
      <c r="M1986">
        <v>117</v>
      </c>
      <c r="N1986">
        <v>18</v>
      </c>
      <c r="O1986" t="s">
        <v>43</v>
      </c>
    </row>
    <row r="1987" spans="1:15" x14ac:dyDescent="0.25">
      <c r="A1987" t="s">
        <v>15</v>
      </c>
      <c r="B1987" t="s">
        <v>16</v>
      </c>
      <c r="C1987" t="s">
        <v>101</v>
      </c>
      <c r="D1987" t="s">
        <v>25</v>
      </c>
      <c r="E1987" t="s">
        <v>19</v>
      </c>
      <c r="F1987" t="s">
        <v>55</v>
      </c>
      <c r="G1987">
        <v>23057</v>
      </c>
      <c r="H1987">
        <v>455</v>
      </c>
      <c r="I1987">
        <v>128</v>
      </c>
      <c r="J1987">
        <v>44</v>
      </c>
      <c r="K1987">
        <v>4083.63</v>
      </c>
      <c r="L1987">
        <v>30800.98</v>
      </c>
      <c r="M1987">
        <v>25</v>
      </c>
      <c r="N1987">
        <v>24</v>
      </c>
      <c r="O1987" t="s">
        <v>43</v>
      </c>
    </row>
    <row r="1988" spans="1:15" x14ac:dyDescent="0.25">
      <c r="A1988" t="s">
        <v>44</v>
      </c>
      <c r="B1988" t="s">
        <v>45</v>
      </c>
      <c r="C1988" t="s">
        <v>101</v>
      </c>
      <c r="D1988" t="s">
        <v>25</v>
      </c>
      <c r="E1988" t="s">
        <v>19</v>
      </c>
      <c r="F1988" t="s">
        <v>51</v>
      </c>
      <c r="G1988">
        <v>22472</v>
      </c>
      <c r="H1988">
        <v>564</v>
      </c>
      <c r="I1988">
        <v>270</v>
      </c>
      <c r="J1988">
        <v>73</v>
      </c>
      <c r="K1988">
        <v>4462.3900000000003</v>
      </c>
      <c r="L1988">
        <v>48783.51</v>
      </c>
      <c r="M1988">
        <v>46</v>
      </c>
      <c r="N1988">
        <v>29</v>
      </c>
      <c r="O1988" t="s">
        <v>43</v>
      </c>
    </row>
    <row r="1989" spans="1:15" x14ac:dyDescent="0.25">
      <c r="A1989" t="s">
        <v>52</v>
      </c>
      <c r="B1989" t="s">
        <v>53</v>
      </c>
      <c r="C1989" t="s">
        <v>101</v>
      </c>
      <c r="D1989" t="s">
        <v>89</v>
      </c>
      <c r="E1989" t="s">
        <v>37</v>
      </c>
      <c r="F1989" t="s">
        <v>55</v>
      </c>
      <c r="G1989">
        <v>19281</v>
      </c>
      <c r="H1989">
        <v>1366</v>
      </c>
      <c r="I1989">
        <v>599</v>
      </c>
      <c r="J1989">
        <v>147</v>
      </c>
      <c r="K1989">
        <v>342.47</v>
      </c>
      <c r="L1989">
        <v>50200.62</v>
      </c>
      <c r="M1989">
        <v>117</v>
      </c>
      <c r="N1989">
        <v>30</v>
      </c>
      <c r="O1989" t="s">
        <v>43</v>
      </c>
    </row>
    <row r="1990" spans="1:15" x14ac:dyDescent="0.25">
      <c r="A1990" t="s">
        <v>76</v>
      </c>
      <c r="B1990" t="s">
        <v>77</v>
      </c>
      <c r="C1990" t="s">
        <v>101</v>
      </c>
      <c r="D1990" t="s">
        <v>82</v>
      </c>
      <c r="E1990" t="s">
        <v>42</v>
      </c>
      <c r="F1990" t="s">
        <v>20</v>
      </c>
      <c r="G1990">
        <v>89276</v>
      </c>
      <c r="H1990">
        <v>1153</v>
      </c>
      <c r="I1990">
        <v>506</v>
      </c>
      <c r="J1990">
        <v>66</v>
      </c>
      <c r="K1990">
        <v>1810.34</v>
      </c>
      <c r="L1990">
        <v>11442.57</v>
      </c>
      <c r="M1990">
        <v>39</v>
      </c>
      <c r="N1990">
        <v>27</v>
      </c>
      <c r="O1990" t="s">
        <v>21</v>
      </c>
    </row>
    <row r="1991" spans="1:15" x14ac:dyDescent="0.25">
      <c r="A1991" t="s">
        <v>92</v>
      </c>
      <c r="B1991" t="s">
        <v>93</v>
      </c>
      <c r="C1991" t="s">
        <v>444</v>
      </c>
      <c r="D1991" t="s">
        <v>95</v>
      </c>
      <c r="E1991" t="s">
        <v>31</v>
      </c>
      <c r="F1991" t="s">
        <v>26</v>
      </c>
      <c r="G1991">
        <v>81948</v>
      </c>
      <c r="H1991">
        <v>1080</v>
      </c>
      <c r="I1991">
        <v>526</v>
      </c>
      <c r="J1991">
        <v>16</v>
      </c>
      <c r="K1991">
        <v>2044.36</v>
      </c>
      <c r="L1991">
        <v>2128.81</v>
      </c>
      <c r="M1991">
        <v>5</v>
      </c>
      <c r="N1991">
        <v>18</v>
      </c>
      <c r="O1991" t="s">
        <v>43</v>
      </c>
    </row>
    <row r="1992" spans="1:15" x14ac:dyDescent="0.25">
      <c r="A1992" t="s">
        <v>98</v>
      </c>
      <c r="B1992" t="s">
        <v>99</v>
      </c>
      <c r="C1992" t="s">
        <v>444</v>
      </c>
      <c r="D1992" t="s">
        <v>68</v>
      </c>
      <c r="E1992" t="s">
        <v>42</v>
      </c>
      <c r="F1992" t="s">
        <v>51</v>
      </c>
      <c r="G1992">
        <v>27214</v>
      </c>
      <c r="H1992">
        <v>2350</v>
      </c>
      <c r="I1992">
        <v>602</v>
      </c>
      <c r="J1992">
        <v>511</v>
      </c>
      <c r="K1992">
        <v>998.12</v>
      </c>
      <c r="L1992">
        <v>191762.54</v>
      </c>
      <c r="M1992">
        <v>392</v>
      </c>
      <c r="N1992">
        <v>9</v>
      </c>
      <c r="O1992" t="s">
        <v>23</v>
      </c>
    </row>
    <row r="1993" spans="1:15" x14ac:dyDescent="0.25">
      <c r="A1993" t="s">
        <v>65</v>
      </c>
      <c r="B1993" t="s">
        <v>66</v>
      </c>
      <c r="C1993" t="s">
        <v>444</v>
      </c>
      <c r="D1993" t="s">
        <v>68</v>
      </c>
      <c r="E1993" t="s">
        <v>37</v>
      </c>
      <c r="F1993" t="s">
        <v>32</v>
      </c>
      <c r="G1993">
        <v>18451</v>
      </c>
      <c r="H1993">
        <v>2038</v>
      </c>
      <c r="I1993">
        <v>1041</v>
      </c>
      <c r="J1993">
        <v>245</v>
      </c>
      <c r="K1993">
        <v>1126.81</v>
      </c>
      <c r="L1993">
        <v>74488.820000000007</v>
      </c>
      <c r="M1993">
        <v>177</v>
      </c>
      <c r="N1993">
        <v>18</v>
      </c>
      <c r="O1993" t="s">
        <v>43</v>
      </c>
    </row>
    <row r="1994" spans="1:15" x14ac:dyDescent="0.25">
      <c r="A1994" t="s">
        <v>72</v>
      </c>
      <c r="B1994" t="s">
        <v>73</v>
      </c>
      <c r="C1994" t="s">
        <v>444</v>
      </c>
      <c r="D1994" t="s">
        <v>70</v>
      </c>
      <c r="E1994" t="s">
        <v>31</v>
      </c>
      <c r="F1994" t="s">
        <v>32</v>
      </c>
      <c r="G1994">
        <v>54275</v>
      </c>
      <c r="H1994">
        <v>2330</v>
      </c>
      <c r="I1994">
        <v>1088</v>
      </c>
      <c r="J1994">
        <v>155</v>
      </c>
      <c r="K1994">
        <v>4487.38</v>
      </c>
      <c r="L1994">
        <v>38681.96</v>
      </c>
      <c r="M1994">
        <v>115</v>
      </c>
      <c r="N1994">
        <v>14</v>
      </c>
      <c r="O1994" t="s">
        <v>43</v>
      </c>
    </row>
    <row r="1995" spans="1:15" x14ac:dyDescent="0.25">
      <c r="A1995" t="s">
        <v>72</v>
      </c>
      <c r="B1995" t="s">
        <v>73</v>
      </c>
      <c r="C1995" t="s">
        <v>444</v>
      </c>
      <c r="D1995" t="s">
        <v>70</v>
      </c>
      <c r="E1995" t="s">
        <v>31</v>
      </c>
      <c r="F1995" t="s">
        <v>51</v>
      </c>
      <c r="G1995">
        <v>43012</v>
      </c>
      <c r="H1995">
        <v>1444</v>
      </c>
      <c r="I1995">
        <v>474</v>
      </c>
      <c r="J1995">
        <v>151</v>
      </c>
      <c r="K1995">
        <v>2473.38</v>
      </c>
      <c r="L1995">
        <v>37206.230000000003</v>
      </c>
      <c r="M1995">
        <v>92</v>
      </c>
      <c r="N1995">
        <v>17</v>
      </c>
      <c r="O1995" t="s">
        <v>21</v>
      </c>
    </row>
    <row r="1996" spans="1:15" x14ac:dyDescent="0.25">
      <c r="A1996" t="s">
        <v>113</v>
      </c>
      <c r="B1996" t="s">
        <v>114</v>
      </c>
      <c r="C1996" t="s">
        <v>444</v>
      </c>
      <c r="D1996" t="s">
        <v>170</v>
      </c>
      <c r="E1996" t="s">
        <v>19</v>
      </c>
      <c r="F1996" t="s">
        <v>51</v>
      </c>
      <c r="G1996">
        <v>42822</v>
      </c>
      <c r="H1996">
        <v>2214</v>
      </c>
      <c r="I1996">
        <v>813</v>
      </c>
      <c r="J1996">
        <v>204</v>
      </c>
      <c r="K1996">
        <v>7917.03</v>
      </c>
      <c r="L1996">
        <v>52333.38</v>
      </c>
      <c r="M1996">
        <v>172</v>
      </c>
      <c r="N1996">
        <v>23</v>
      </c>
      <c r="O1996" t="s">
        <v>23</v>
      </c>
    </row>
    <row r="1997" spans="1:15" x14ac:dyDescent="0.25">
      <c r="A1997" t="s">
        <v>38</v>
      </c>
      <c r="B1997" t="s">
        <v>39</v>
      </c>
      <c r="C1997" t="s">
        <v>444</v>
      </c>
      <c r="D1997" t="s">
        <v>106</v>
      </c>
      <c r="E1997" t="s">
        <v>42</v>
      </c>
      <c r="F1997" t="s">
        <v>26</v>
      </c>
      <c r="G1997">
        <v>46834</v>
      </c>
      <c r="H1997">
        <v>1805</v>
      </c>
      <c r="I1997">
        <v>475</v>
      </c>
      <c r="J1997">
        <v>146</v>
      </c>
      <c r="K1997">
        <v>5408.29</v>
      </c>
      <c r="L1997">
        <v>30080.43</v>
      </c>
      <c r="M1997">
        <v>75</v>
      </c>
      <c r="N1997">
        <v>30</v>
      </c>
      <c r="O1997" t="s">
        <v>43</v>
      </c>
    </row>
    <row r="1998" spans="1:15" x14ac:dyDescent="0.25">
      <c r="A1998" t="s">
        <v>15</v>
      </c>
      <c r="B1998" t="s">
        <v>16</v>
      </c>
      <c r="C1998" t="s">
        <v>444</v>
      </c>
      <c r="D1998" t="s">
        <v>25</v>
      </c>
      <c r="E1998" t="s">
        <v>19</v>
      </c>
      <c r="F1998" t="s">
        <v>26</v>
      </c>
      <c r="G1998">
        <v>13946</v>
      </c>
      <c r="H1998">
        <v>228</v>
      </c>
      <c r="I1998">
        <v>114</v>
      </c>
      <c r="J1998">
        <v>21</v>
      </c>
      <c r="K1998">
        <v>1532.07</v>
      </c>
      <c r="L1998">
        <v>10798.22</v>
      </c>
      <c r="M1998">
        <v>9</v>
      </c>
      <c r="N1998">
        <v>8</v>
      </c>
      <c r="O1998" t="s">
        <v>23</v>
      </c>
    </row>
    <row r="1999" spans="1:15" x14ac:dyDescent="0.25">
      <c r="A1999" t="s">
        <v>129</v>
      </c>
      <c r="B1999" t="s">
        <v>130</v>
      </c>
      <c r="C1999" t="s">
        <v>444</v>
      </c>
      <c r="D1999" t="s">
        <v>82</v>
      </c>
      <c r="E1999" t="s">
        <v>31</v>
      </c>
      <c r="F1999" t="s">
        <v>51</v>
      </c>
      <c r="G1999">
        <v>64269</v>
      </c>
      <c r="H1999">
        <v>786</v>
      </c>
      <c r="I1999">
        <v>309</v>
      </c>
      <c r="J1999">
        <v>27</v>
      </c>
      <c r="K1999">
        <v>1825.83</v>
      </c>
      <c r="L1999">
        <v>6352.28</v>
      </c>
      <c r="M1999">
        <v>17</v>
      </c>
      <c r="N1999">
        <v>30</v>
      </c>
      <c r="O1999" t="s">
        <v>21</v>
      </c>
    </row>
    <row r="2000" spans="1:15" x14ac:dyDescent="0.25">
      <c r="A2000" t="s">
        <v>129</v>
      </c>
      <c r="B2000" t="s">
        <v>130</v>
      </c>
      <c r="C2000" t="s">
        <v>444</v>
      </c>
      <c r="D2000" t="s">
        <v>82</v>
      </c>
      <c r="E2000" t="s">
        <v>31</v>
      </c>
      <c r="F2000" t="s">
        <v>51</v>
      </c>
      <c r="G2000">
        <v>36707</v>
      </c>
      <c r="H2000">
        <v>373</v>
      </c>
      <c r="I2000">
        <v>111</v>
      </c>
      <c r="J2000">
        <v>23</v>
      </c>
      <c r="K2000">
        <v>809.52</v>
      </c>
      <c r="L2000">
        <v>5590.03</v>
      </c>
      <c r="M2000">
        <v>11</v>
      </c>
      <c r="N2000">
        <v>9</v>
      </c>
      <c r="O2000" t="s">
        <v>21</v>
      </c>
    </row>
    <row r="2001" spans="1:15" x14ac:dyDescent="0.25">
      <c r="A2001" t="s">
        <v>178</v>
      </c>
      <c r="B2001" t="s">
        <v>179</v>
      </c>
      <c r="C2001" t="s">
        <v>145</v>
      </c>
      <c r="D2001" t="s">
        <v>95</v>
      </c>
      <c r="E2001" t="s">
        <v>64</v>
      </c>
      <c r="F2001" t="s">
        <v>20</v>
      </c>
      <c r="G2001">
        <v>64123</v>
      </c>
      <c r="H2001">
        <v>1145</v>
      </c>
      <c r="I2001">
        <v>467</v>
      </c>
      <c r="J2001">
        <v>20</v>
      </c>
      <c r="K2001">
        <v>3332.5</v>
      </c>
      <c r="L2001">
        <v>2780.13</v>
      </c>
      <c r="M2001">
        <v>9</v>
      </c>
      <c r="N2001">
        <v>15</v>
      </c>
      <c r="O2001" t="s">
        <v>21</v>
      </c>
    </row>
    <row r="2002" spans="1:15" x14ac:dyDescent="0.25">
      <c r="A2002" t="s">
        <v>178</v>
      </c>
      <c r="B2002" t="s">
        <v>179</v>
      </c>
      <c r="C2002" t="s">
        <v>145</v>
      </c>
      <c r="D2002" t="s">
        <v>95</v>
      </c>
      <c r="E2002" t="s">
        <v>64</v>
      </c>
      <c r="F2002" t="s">
        <v>26</v>
      </c>
      <c r="G2002">
        <v>71785</v>
      </c>
      <c r="H2002">
        <v>747</v>
      </c>
      <c r="I2002">
        <v>261</v>
      </c>
      <c r="J2002">
        <v>27</v>
      </c>
      <c r="K2002">
        <v>1821.11</v>
      </c>
      <c r="L2002">
        <v>3718.91</v>
      </c>
      <c r="M2002">
        <v>14</v>
      </c>
      <c r="N2002">
        <v>8</v>
      </c>
      <c r="O2002" t="s">
        <v>21</v>
      </c>
    </row>
    <row r="2003" spans="1:15" x14ac:dyDescent="0.25">
      <c r="A2003" t="s">
        <v>98</v>
      </c>
      <c r="B2003" t="s">
        <v>99</v>
      </c>
      <c r="C2003" t="s">
        <v>145</v>
      </c>
      <c r="D2003" t="s">
        <v>68</v>
      </c>
      <c r="E2003" t="s">
        <v>42</v>
      </c>
      <c r="F2003" t="s">
        <v>26</v>
      </c>
      <c r="G2003">
        <v>18269</v>
      </c>
      <c r="H2003">
        <v>2272</v>
      </c>
      <c r="I2003">
        <v>1089</v>
      </c>
      <c r="J2003">
        <v>334</v>
      </c>
      <c r="K2003">
        <v>686.95</v>
      </c>
      <c r="L2003">
        <v>112562.94</v>
      </c>
      <c r="M2003">
        <v>245</v>
      </c>
      <c r="N2003">
        <v>12</v>
      </c>
      <c r="O2003" t="s">
        <v>23</v>
      </c>
    </row>
    <row r="2004" spans="1:15" x14ac:dyDescent="0.25">
      <c r="A2004" t="s">
        <v>98</v>
      </c>
      <c r="B2004" t="s">
        <v>99</v>
      </c>
      <c r="C2004" t="s">
        <v>145</v>
      </c>
      <c r="D2004" t="s">
        <v>68</v>
      </c>
      <c r="E2004" t="s">
        <v>42</v>
      </c>
      <c r="F2004" t="s">
        <v>20</v>
      </c>
      <c r="G2004">
        <v>27318</v>
      </c>
      <c r="H2004">
        <v>3514</v>
      </c>
      <c r="I2004">
        <v>1373</v>
      </c>
      <c r="J2004">
        <v>634</v>
      </c>
      <c r="K2004">
        <v>2676.71</v>
      </c>
      <c r="L2004">
        <v>202234.33</v>
      </c>
      <c r="M2004">
        <v>516</v>
      </c>
      <c r="N2004">
        <v>29</v>
      </c>
      <c r="O2004" t="s">
        <v>21</v>
      </c>
    </row>
    <row r="2005" spans="1:15" x14ac:dyDescent="0.25">
      <c r="A2005" t="s">
        <v>65</v>
      </c>
      <c r="B2005" t="s">
        <v>66</v>
      </c>
      <c r="C2005" t="s">
        <v>145</v>
      </c>
      <c r="D2005" t="s">
        <v>68</v>
      </c>
      <c r="E2005" t="s">
        <v>37</v>
      </c>
      <c r="F2005" t="s">
        <v>51</v>
      </c>
      <c r="G2005">
        <v>14308</v>
      </c>
      <c r="H2005">
        <v>1465</v>
      </c>
      <c r="I2005">
        <v>600</v>
      </c>
      <c r="J2005">
        <v>189</v>
      </c>
      <c r="K2005">
        <v>499.82</v>
      </c>
      <c r="L2005">
        <v>70854.81</v>
      </c>
      <c r="M2005">
        <v>161</v>
      </c>
      <c r="N2005">
        <v>27</v>
      </c>
      <c r="O2005" t="s">
        <v>43</v>
      </c>
    </row>
    <row r="2006" spans="1:15" x14ac:dyDescent="0.25">
      <c r="A2006" t="s">
        <v>33</v>
      </c>
      <c r="B2006" t="s">
        <v>34</v>
      </c>
      <c r="C2006" t="s">
        <v>145</v>
      </c>
      <c r="D2006" t="s">
        <v>170</v>
      </c>
      <c r="E2006" t="s">
        <v>37</v>
      </c>
      <c r="F2006" t="s">
        <v>55</v>
      </c>
      <c r="G2006">
        <v>44585</v>
      </c>
      <c r="H2006">
        <v>2405</v>
      </c>
      <c r="I2006">
        <v>1143</v>
      </c>
      <c r="J2006">
        <v>252</v>
      </c>
      <c r="K2006">
        <v>9628.73</v>
      </c>
      <c r="L2006">
        <v>78817.350000000006</v>
      </c>
      <c r="M2006">
        <v>199</v>
      </c>
      <c r="N2006">
        <v>8</v>
      </c>
      <c r="O2006" t="s">
        <v>23</v>
      </c>
    </row>
    <row r="2007" spans="1:15" x14ac:dyDescent="0.25">
      <c r="A2007" t="s">
        <v>38</v>
      </c>
      <c r="B2007" t="s">
        <v>39</v>
      </c>
      <c r="C2007" t="s">
        <v>145</v>
      </c>
      <c r="D2007" t="s">
        <v>106</v>
      </c>
      <c r="E2007" t="s">
        <v>42</v>
      </c>
      <c r="F2007" t="s">
        <v>26</v>
      </c>
      <c r="G2007">
        <v>18767</v>
      </c>
      <c r="H2007">
        <v>824</v>
      </c>
      <c r="I2007">
        <v>376</v>
      </c>
      <c r="J2007">
        <v>78</v>
      </c>
      <c r="K2007">
        <v>1992.78</v>
      </c>
      <c r="L2007">
        <v>17621.47</v>
      </c>
      <c r="M2007">
        <v>41</v>
      </c>
      <c r="N2007">
        <v>24</v>
      </c>
      <c r="O2007" t="s">
        <v>21</v>
      </c>
    </row>
    <row r="2008" spans="1:15" x14ac:dyDescent="0.25">
      <c r="A2008" t="s">
        <v>15</v>
      </c>
      <c r="B2008" t="s">
        <v>16</v>
      </c>
      <c r="C2008" t="s">
        <v>145</v>
      </c>
      <c r="D2008" t="s">
        <v>25</v>
      </c>
      <c r="E2008" t="s">
        <v>19</v>
      </c>
      <c r="F2008" t="s">
        <v>20</v>
      </c>
      <c r="G2008">
        <v>19547</v>
      </c>
      <c r="H2008">
        <v>303</v>
      </c>
      <c r="I2008">
        <v>87</v>
      </c>
      <c r="J2008">
        <v>32</v>
      </c>
      <c r="K2008">
        <v>2380.11</v>
      </c>
      <c r="L2008">
        <v>14591.62</v>
      </c>
      <c r="M2008">
        <v>16</v>
      </c>
      <c r="N2008">
        <v>7</v>
      </c>
      <c r="O2008" t="s">
        <v>23</v>
      </c>
    </row>
    <row r="2009" spans="1:15" x14ac:dyDescent="0.25">
      <c r="A2009" t="s">
        <v>44</v>
      </c>
      <c r="B2009" t="s">
        <v>45</v>
      </c>
      <c r="C2009" t="s">
        <v>145</v>
      </c>
      <c r="D2009" t="s">
        <v>25</v>
      </c>
      <c r="E2009" t="s">
        <v>19</v>
      </c>
      <c r="F2009" t="s">
        <v>26</v>
      </c>
      <c r="G2009">
        <v>16666</v>
      </c>
      <c r="H2009">
        <v>484</v>
      </c>
      <c r="I2009">
        <v>198</v>
      </c>
      <c r="J2009">
        <v>35</v>
      </c>
      <c r="K2009">
        <v>4342.32</v>
      </c>
      <c r="L2009">
        <v>16356.83</v>
      </c>
      <c r="M2009">
        <v>15</v>
      </c>
      <c r="N2009">
        <v>18</v>
      </c>
      <c r="O2009" t="s">
        <v>43</v>
      </c>
    </row>
    <row r="2010" spans="1:15" x14ac:dyDescent="0.25">
      <c r="A2010" t="s">
        <v>76</v>
      </c>
      <c r="B2010" t="s">
        <v>77</v>
      </c>
      <c r="C2010" t="s">
        <v>145</v>
      </c>
      <c r="D2010" t="s">
        <v>82</v>
      </c>
      <c r="E2010" t="s">
        <v>42</v>
      </c>
      <c r="F2010" t="s">
        <v>51</v>
      </c>
      <c r="G2010">
        <v>39267</v>
      </c>
      <c r="H2010">
        <v>963</v>
      </c>
      <c r="I2010">
        <v>409</v>
      </c>
      <c r="J2010">
        <v>49</v>
      </c>
      <c r="K2010">
        <v>1880.68</v>
      </c>
      <c r="L2010">
        <v>11015.08</v>
      </c>
      <c r="M2010">
        <v>22</v>
      </c>
      <c r="N2010">
        <v>16</v>
      </c>
      <c r="O2010" t="s">
        <v>21</v>
      </c>
    </row>
    <row r="2011" spans="1:15" x14ac:dyDescent="0.25">
      <c r="A2011" t="s">
        <v>72</v>
      </c>
      <c r="B2011" t="s">
        <v>73</v>
      </c>
      <c r="C2011" t="s">
        <v>155</v>
      </c>
      <c r="D2011" t="s">
        <v>70</v>
      </c>
      <c r="E2011" t="s">
        <v>31</v>
      </c>
      <c r="F2011" t="s">
        <v>51</v>
      </c>
      <c r="G2011">
        <v>46223</v>
      </c>
      <c r="H2011">
        <v>1465</v>
      </c>
      <c r="I2011">
        <v>448</v>
      </c>
      <c r="J2011">
        <v>94</v>
      </c>
      <c r="K2011">
        <v>3692.65</v>
      </c>
      <c r="L2011">
        <v>20891.84</v>
      </c>
      <c r="M2011">
        <v>58</v>
      </c>
      <c r="N2011">
        <v>19</v>
      </c>
      <c r="O2011" t="s">
        <v>23</v>
      </c>
    </row>
    <row r="2012" spans="1:15" x14ac:dyDescent="0.25">
      <c r="A2012" t="s">
        <v>47</v>
      </c>
      <c r="B2012" t="s">
        <v>48</v>
      </c>
      <c r="C2012" t="s">
        <v>155</v>
      </c>
      <c r="D2012" t="s">
        <v>106</v>
      </c>
      <c r="E2012" t="s">
        <v>37</v>
      </c>
      <c r="F2012" t="s">
        <v>32</v>
      </c>
      <c r="G2012">
        <v>44543</v>
      </c>
      <c r="H2012">
        <v>1897</v>
      </c>
      <c r="I2012">
        <v>847</v>
      </c>
      <c r="J2012">
        <v>152</v>
      </c>
      <c r="K2012">
        <v>4821.1899999999996</v>
      </c>
      <c r="L2012">
        <v>25072.57</v>
      </c>
      <c r="M2012">
        <v>76</v>
      </c>
      <c r="N2012">
        <v>14</v>
      </c>
      <c r="O2012" t="s">
        <v>43</v>
      </c>
    </row>
    <row r="2013" spans="1:15" x14ac:dyDescent="0.25">
      <c r="A2013" t="s">
        <v>15</v>
      </c>
      <c r="B2013" t="s">
        <v>16</v>
      </c>
      <c r="C2013" t="s">
        <v>155</v>
      </c>
      <c r="D2013" t="s">
        <v>25</v>
      </c>
      <c r="E2013" t="s">
        <v>19</v>
      </c>
      <c r="F2013" t="s">
        <v>51</v>
      </c>
      <c r="G2013">
        <v>15083</v>
      </c>
      <c r="H2013">
        <v>376</v>
      </c>
      <c r="I2013">
        <v>132</v>
      </c>
      <c r="J2013">
        <v>44</v>
      </c>
      <c r="K2013">
        <v>4070.11</v>
      </c>
      <c r="L2013">
        <v>32558.78</v>
      </c>
      <c r="M2013">
        <v>17</v>
      </c>
      <c r="N2013">
        <v>24</v>
      </c>
      <c r="O2013" t="s">
        <v>23</v>
      </c>
    </row>
    <row r="2014" spans="1:15" x14ac:dyDescent="0.25">
      <c r="A2014" t="s">
        <v>44</v>
      </c>
      <c r="B2014" t="s">
        <v>45</v>
      </c>
      <c r="C2014" t="s">
        <v>155</v>
      </c>
      <c r="D2014" t="s">
        <v>25</v>
      </c>
      <c r="E2014" t="s">
        <v>19</v>
      </c>
      <c r="F2014" t="s">
        <v>20</v>
      </c>
      <c r="G2014">
        <v>24384</v>
      </c>
      <c r="H2014">
        <v>596</v>
      </c>
      <c r="I2014">
        <v>193</v>
      </c>
      <c r="J2014">
        <v>42</v>
      </c>
      <c r="K2014">
        <v>4955.03</v>
      </c>
      <c r="L2014">
        <v>24294.19</v>
      </c>
      <c r="M2014">
        <v>25</v>
      </c>
      <c r="N2014">
        <v>13</v>
      </c>
      <c r="O2014" t="s">
        <v>21</v>
      </c>
    </row>
    <row r="2015" spans="1:15" x14ac:dyDescent="0.25">
      <c r="A2015" t="s">
        <v>27</v>
      </c>
      <c r="B2015" t="s">
        <v>28</v>
      </c>
      <c r="C2015" t="s">
        <v>155</v>
      </c>
      <c r="D2015" t="s">
        <v>89</v>
      </c>
      <c r="E2015" t="s">
        <v>31</v>
      </c>
      <c r="F2015" t="s">
        <v>55</v>
      </c>
      <c r="G2015">
        <v>52198</v>
      </c>
      <c r="H2015">
        <v>3770</v>
      </c>
      <c r="I2015">
        <v>2047</v>
      </c>
      <c r="J2015">
        <v>427</v>
      </c>
      <c r="K2015">
        <v>975.29</v>
      </c>
      <c r="L2015">
        <v>151661.16</v>
      </c>
      <c r="M2015">
        <v>303</v>
      </c>
      <c r="N2015">
        <v>24</v>
      </c>
      <c r="O2015" t="s">
        <v>21</v>
      </c>
    </row>
    <row r="2016" spans="1:15" x14ac:dyDescent="0.25">
      <c r="A2016" t="s">
        <v>52</v>
      </c>
      <c r="B2016" t="s">
        <v>53</v>
      </c>
      <c r="C2016" t="s">
        <v>155</v>
      </c>
      <c r="D2016" t="s">
        <v>89</v>
      </c>
      <c r="E2016" t="s">
        <v>37</v>
      </c>
      <c r="F2016" t="s">
        <v>51</v>
      </c>
      <c r="G2016">
        <v>29434</v>
      </c>
      <c r="H2016">
        <v>1525</v>
      </c>
      <c r="I2016">
        <v>720</v>
      </c>
      <c r="J2016">
        <v>168</v>
      </c>
      <c r="K2016">
        <v>576.69000000000005</v>
      </c>
      <c r="L2016">
        <v>53927.26</v>
      </c>
      <c r="M2016">
        <v>141</v>
      </c>
      <c r="N2016">
        <v>27</v>
      </c>
      <c r="O2016" t="s">
        <v>23</v>
      </c>
    </row>
    <row r="2017" spans="1:15" x14ac:dyDescent="0.25">
      <c r="A2017" t="s">
        <v>76</v>
      </c>
      <c r="B2017" t="s">
        <v>77</v>
      </c>
      <c r="C2017" t="s">
        <v>155</v>
      </c>
      <c r="D2017" t="s">
        <v>82</v>
      </c>
      <c r="E2017" t="s">
        <v>42</v>
      </c>
      <c r="F2017" t="s">
        <v>26</v>
      </c>
      <c r="G2017">
        <v>47849</v>
      </c>
      <c r="H2017">
        <v>526</v>
      </c>
      <c r="I2017">
        <v>184</v>
      </c>
      <c r="J2017">
        <v>25</v>
      </c>
      <c r="K2017">
        <v>661.75</v>
      </c>
      <c r="L2017">
        <v>4524.25</v>
      </c>
      <c r="M2017">
        <v>13</v>
      </c>
      <c r="N2017">
        <v>24</v>
      </c>
      <c r="O2017" t="s">
        <v>23</v>
      </c>
    </row>
    <row r="2018" spans="1:15" x14ac:dyDescent="0.25">
      <c r="A2018" t="s">
        <v>178</v>
      </c>
      <c r="B2018" t="s">
        <v>179</v>
      </c>
      <c r="C2018" t="s">
        <v>376</v>
      </c>
      <c r="D2018" t="s">
        <v>95</v>
      </c>
      <c r="E2018" t="s">
        <v>64</v>
      </c>
      <c r="F2018" t="s">
        <v>32</v>
      </c>
      <c r="G2018">
        <v>85133</v>
      </c>
      <c r="H2018">
        <v>882</v>
      </c>
      <c r="I2018">
        <v>359</v>
      </c>
      <c r="J2018">
        <v>32</v>
      </c>
      <c r="K2018">
        <v>2593.3000000000002</v>
      </c>
      <c r="L2018">
        <v>4392.5200000000004</v>
      </c>
      <c r="M2018">
        <v>12</v>
      </c>
      <c r="N2018">
        <v>13</v>
      </c>
      <c r="O2018" t="s">
        <v>23</v>
      </c>
    </row>
    <row r="2019" spans="1:15" x14ac:dyDescent="0.25">
      <c r="A2019" t="s">
        <v>98</v>
      </c>
      <c r="B2019" t="s">
        <v>99</v>
      </c>
      <c r="C2019" t="s">
        <v>376</v>
      </c>
      <c r="D2019" t="s">
        <v>68</v>
      </c>
      <c r="E2019" t="s">
        <v>42</v>
      </c>
      <c r="F2019" t="s">
        <v>26</v>
      </c>
      <c r="G2019">
        <v>26208</v>
      </c>
      <c r="H2019">
        <v>3661</v>
      </c>
      <c r="I2019">
        <v>1167</v>
      </c>
      <c r="J2019">
        <v>731</v>
      </c>
      <c r="K2019">
        <v>2301.71</v>
      </c>
      <c r="L2019">
        <v>153202.98000000001</v>
      </c>
      <c r="M2019">
        <v>533</v>
      </c>
      <c r="N2019">
        <v>11</v>
      </c>
      <c r="O2019" t="s">
        <v>43</v>
      </c>
    </row>
    <row r="2020" spans="1:15" x14ac:dyDescent="0.25">
      <c r="A2020" t="s">
        <v>60</v>
      </c>
      <c r="B2020" t="s">
        <v>61</v>
      </c>
      <c r="C2020" t="s">
        <v>376</v>
      </c>
      <c r="D2020" t="s">
        <v>70</v>
      </c>
      <c r="E2020" t="s">
        <v>64</v>
      </c>
      <c r="F2020" t="s">
        <v>26</v>
      </c>
      <c r="G2020">
        <v>33029</v>
      </c>
      <c r="H2020">
        <v>1606</v>
      </c>
      <c r="I2020">
        <v>698</v>
      </c>
      <c r="J2020">
        <v>97</v>
      </c>
      <c r="K2020">
        <v>3327.87</v>
      </c>
      <c r="L2020">
        <v>25424.34</v>
      </c>
      <c r="M2020">
        <v>67</v>
      </c>
      <c r="N2020">
        <v>9</v>
      </c>
      <c r="O2020" t="s">
        <v>21</v>
      </c>
    </row>
    <row r="2021" spans="1:15" x14ac:dyDescent="0.25">
      <c r="A2021" t="s">
        <v>72</v>
      </c>
      <c r="B2021" t="s">
        <v>73</v>
      </c>
      <c r="C2021" t="s">
        <v>376</v>
      </c>
      <c r="D2021" t="s">
        <v>70</v>
      </c>
      <c r="E2021" t="s">
        <v>31</v>
      </c>
      <c r="F2021" t="s">
        <v>20</v>
      </c>
      <c r="G2021">
        <v>56400</v>
      </c>
      <c r="H2021">
        <v>1546</v>
      </c>
      <c r="I2021">
        <v>527</v>
      </c>
      <c r="J2021">
        <v>168</v>
      </c>
      <c r="K2021">
        <v>2378.66</v>
      </c>
      <c r="L2021">
        <v>40716.839999999997</v>
      </c>
      <c r="M2021">
        <v>120</v>
      </c>
      <c r="N2021">
        <v>23</v>
      </c>
      <c r="O2021" t="s">
        <v>43</v>
      </c>
    </row>
    <row r="2022" spans="1:15" x14ac:dyDescent="0.25">
      <c r="A2022" t="s">
        <v>72</v>
      </c>
      <c r="B2022" t="s">
        <v>73</v>
      </c>
      <c r="C2022" t="s">
        <v>376</v>
      </c>
      <c r="D2022" t="s">
        <v>70</v>
      </c>
      <c r="E2022" t="s">
        <v>31</v>
      </c>
      <c r="F2022" t="s">
        <v>51</v>
      </c>
      <c r="G2022">
        <v>28746</v>
      </c>
      <c r="H2022">
        <v>1367</v>
      </c>
      <c r="I2022">
        <v>351</v>
      </c>
      <c r="J2022">
        <v>82</v>
      </c>
      <c r="K2022">
        <v>3230.91</v>
      </c>
      <c r="L2022">
        <v>17078.55</v>
      </c>
      <c r="M2022">
        <v>53</v>
      </c>
      <c r="N2022">
        <v>22</v>
      </c>
      <c r="O2022" t="s">
        <v>43</v>
      </c>
    </row>
    <row r="2023" spans="1:15" x14ac:dyDescent="0.25">
      <c r="A2023" t="s">
        <v>33</v>
      </c>
      <c r="B2023" t="s">
        <v>34</v>
      </c>
      <c r="C2023" t="s">
        <v>376</v>
      </c>
      <c r="D2023" t="s">
        <v>170</v>
      </c>
      <c r="E2023" t="s">
        <v>37</v>
      </c>
      <c r="F2023" t="s">
        <v>26</v>
      </c>
      <c r="G2023">
        <v>23138</v>
      </c>
      <c r="H2023">
        <v>1231</v>
      </c>
      <c r="I2023">
        <v>627</v>
      </c>
      <c r="J2023">
        <v>158</v>
      </c>
      <c r="K2023">
        <v>3109.47</v>
      </c>
      <c r="L2023">
        <v>52209.24</v>
      </c>
      <c r="M2023">
        <v>99</v>
      </c>
      <c r="N2023">
        <v>13</v>
      </c>
      <c r="O2023" t="s">
        <v>43</v>
      </c>
    </row>
    <row r="2024" spans="1:15" x14ac:dyDescent="0.25">
      <c r="A2024" t="s">
        <v>27</v>
      </c>
      <c r="B2024" t="s">
        <v>28</v>
      </c>
      <c r="C2024" t="s">
        <v>376</v>
      </c>
      <c r="D2024" t="s">
        <v>89</v>
      </c>
      <c r="E2024" t="s">
        <v>31</v>
      </c>
      <c r="F2024" t="s">
        <v>20</v>
      </c>
      <c r="G2024">
        <v>35836</v>
      </c>
      <c r="H2024">
        <v>2812</v>
      </c>
      <c r="I2024">
        <v>1203</v>
      </c>
      <c r="J2024">
        <v>389</v>
      </c>
      <c r="K2024">
        <v>969.6</v>
      </c>
      <c r="L2024">
        <v>134476.60999999999</v>
      </c>
      <c r="M2024">
        <v>261</v>
      </c>
      <c r="N2024">
        <v>27</v>
      </c>
      <c r="O2024" t="s">
        <v>23</v>
      </c>
    </row>
    <row r="2025" spans="1:15" x14ac:dyDescent="0.25">
      <c r="A2025" t="s">
        <v>52</v>
      </c>
      <c r="B2025" t="s">
        <v>53</v>
      </c>
      <c r="C2025" t="s">
        <v>376</v>
      </c>
      <c r="D2025" t="s">
        <v>89</v>
      </c>
      <c r="E2025" t="s">
        <v>37</v>
      </c>
      <c r="F2025" t="s">
        <v>51</v>
      </c>
      <c r="G2025">
        <v>22403</v>
      </c>
      <c r="H2025">
        <v>1179</v>
      </c>
      <c r="I2025">
        <v>626</v>
      </c>
      <c r="J2025">
        <v>162</v>
      </c>
      <c r="K2025">
        <v>435.66</v>
      </c>
      <c r="L2025">
        <v>67029.7</v>
      </c>
      <c r="M2025">
        <v>133</v>
      </c>
      <c r="N2025">
        <v>29</v>
      </c>
      <c r="O2025" t="s">
        <v>23</v>
      </c>
    </row>
    <row r="2026" spans="1:15" x14ac:dyDescent="0.25">
      <c r="A2026" t="s">
        <v>76</v>
      </c>
      <c r="B2026" t="s">
        <v>77</v>
      </c>
      <c r="C2026" t="s">
        <v>376</v>
      </c>
      <c r="D2026" t="s">
        <v>82</v>
      </c>
      <c r="E2026" t="s">
        <v>42</v>
      </c>
      <c r="F2026" t="s">
        <v>32</v>
      </c>
      <c r="G2026">
        <v>41865</v>
      </c>
      <c r="H2026">
        <v>835</v>
      </c>
      <c r="I2026">
        <v>292</v>
      </c>
      <c r="J2026">
        <v>40</v>
      </c>
      <c r="K2026">
        <v>1277.21</v>
      </c>
      <c r="L2026">
        <v>9311</v>
      </c>
      <c r="M2026">
        <v>20</v>
      </c>
      <c r="N2026">
        <v>24</v>
      </c>
      <c r="O2026" t="s">
        <v>43</v>
      </c>
    </row>
    <row r="2027" spans="1:15" x14ac:dyDescent="0.25">
      <c r="A2027" t="s">
        <v>178</v>
      </c>
      <c r="B2027" t="s">
        <v>179</v>
      </c>
      <c r="C2027" t="s">
        <v>167</v>
      </c>
      <c r="D2027" t="s">
        <v>95</v>
      </c>
      <c r="E2027" t="s">
        <v>64</v>
      </c>
      <c r="F2027" t="s">
        <v>55</v>
      </c>
      <c r="G2027">
        <v>63376</v>
      </c>
      <c r="H2027">
        <v>1052</v>
      </c>
      <c r="I2027">
        <v>495</v>
      </c>
      <c r="J2027">
        <v>23</v>
      </c>
      <c r="K2027">
        <v>3155.67</v>
      </c>
      <c r="L2027">
        <v>4061.12</v>
      </c>
      <c r="M2027">
        <v>10</v>
      </c>
      <c r="N2027">
        <v>16</v>
      </c>
      <c r="O2027" t="s">
        <v>23</v>
      </c>
    </row>
    <row r="2028" spans="1:15" x14ac:dyDescent="0.25">
      <c r="A2028" t="s">
        <v>98</v>
      </c>
      <c r="B2028" t="s">
        <v>99</v>
      </c>
      <c r="C2028" t="s">
        <v>167</v>
      </c>
      <c r="D2028" t="s">
        <v>68</v>
      </c>
      <c r="E2028" t="s">
        <v>42</v>
      </c>
      <c r="F2028" t="s">
        <v>26</v>
      </c>
      <c r="G2028">
        <v>24377</v>
      </c>
      <c r="H2028">
        <v>3225</v>
      </c>
      <c r="I2028">
        <v>1235</v>
      </c>
      <c r="J2028">
        <v>586</v>
      </c>
      <c r="K2028">
        <v>2530.5100000000002</v>
      </c>
      <c r="L2028">
        <v>122918.24</v>
      </c>
      <c r="M2028">
        <v>432</v>
      </c>
      <c r="N2028">
        <v>7</v>
      </c>
      <c r="O2028" t="s">
        <v>21</v>
      </c>
    </row>
    <row r="2029" spans="1:15" x14ac:dyDescent="0.25">
      <c r="A2029" t="s">
        <v>65</v>
      </c>
      <c r="B2029" t="s">
        <v>66</v>
      </c>
      <c r="C2029" t="s">
        <v>167</v>
      </c>
      <c r="D2029" t="s">
        <v>68</v>
      </c>
      <c r="E2029" t="s">
        <v>37</v>
      </c>
      <c r="F2029" t="s">
        <v>51</v>
      </c>
      <c r="G2029">
        <v>10814</v>
      </c>
      <c r="H2029">
        <v>1401</v>
      </c>
      <c r="I2029">
        <v>358</v>
      </c>
      <c r="J2029">
        <v>256</v>
      </c>
      <c r="K2029">
        <v>808.35</v>
      </c>
      <c r="L2029">
        <v>88528.98</v>
      </c>
      <c r="M2029">
        <v>219</v>
      </c>
      <c r="N2029">
        <v>25</v>
      </c>
      <c r="O2029" t="s">
        <v>21</v>
      </c>
    </row>
    <row r="2030" spans="1:15" x14ac:dyDescent="0.25">
      <c r="A2030" t="s">
        <v>60</v>
      </c>
      <c r="B2030" t="s">
        <v>61</v>
      </c>
      <c r="C2030" t="s">
        <v>167</v>
      </c>
      <c r="D2030" t="s">
        <v>70</v>
      </c>
      <c r="E2030" t="s">
        <v>64</v>
      </c>
      <c r="F2030" t="s">
        <v>55</v>
      </c>
      <c r="G2030">
        <v>23413</v>
      </c>
      <c r="H2030">
        <v>725</v>
      </c>
      <c r="I2030">
        <v>384</v>
      </c>
      <c r="J2030">
        <v>50</v>
      </c>
      <c r="K2030">
        <v>1161.49</v>
      </c>
      <c r="L2030">
        <v>9587.16</v>
      </c>
      <c r="M2030">
        <v>33</v>
      </c>
      <c r="N2030">
        <v>18</v>
      </c>
      <c r="O2030" t="s">
        <v>43</v>
      </c>
    </row>
    <row r="2031" spans="1:15" x14ac:dyDescent="0.25">
      <c r="A2031" t="s">
        <v>72</v>
      </c>
      <c r="B2031" t="s">
        <v>73</v>
      </c>
      <c r="C2031" t="s">
        <v>167</v>
      </c>
      <c r="D2031" t="s">
        <v>70</v>
      </c>
      <c r="E2031" t="s">
        <v>31</v>
      </c>
      <c r="F2031" t="s">
        <v>20</v>
      </c>
      <c r="G2031">
        <v>61305</v>
      </c>
      <c r="H2031">
        <v>2012</v>
      </c>
      <c r="I2031">
        <v>604</v>
      </c>
      <c r="J2031">
        <v>130</v>
      </c>
      <c r="K2031">
        <v>5964.92</v>
      </c>
      <c r="L2031">
        <v>28703.15</v>
      </c>
      <c r="M2031">
        <v>93</v>
      </c>
      <c r="N2031">
        <v>28</v>
      </c>
      <c r="O2031" t="s">
        <v>23</v>
      </c>
    </row>
    <row r="2032" spans="1:15" x14ac:dyDescent="0.25">
      <c r="A2032" t="s">
        <v>72</v>
      </c>
      <c r="B2032" t="s">
        <v>73</v>
      </c>
      <c r="C2032" t="s">
        <v>167</v>
      </c>
      <c r="D2032" t="s">
        <v>70</v>
      </c>
      <c r="E2032" t="s">
        <v>31</v>
      </c>
      <c r="F2032" t="s">
        <v>20</v>
      </c>
      <c r="G2032">
        <v>33995</v>
      </c>
      <c r="H2032">
        <v>1059</v>
      </c>
      <c r="I2032">
        <v>567</v>
      </c>
      <c r="J2032">
        <v>81</v>
      </c>
      <c r="K2032">
        <v>1623.71</v>
      </c>
      <c r="L2032">
        <v>21590.01</v>
      </c>
      <c r="M2032">
        <v>53</v>
      </c>
      <c r="N2032">
        <v>19</v>
      </c>
      <c r="O2032" t="s">
        <v>21</v>
      </c>
    </row>
    <row r="2033" spans="1:15" x14ac:dyDescent="0.25">
      <c r="A2033" t="s">
        <v>47</v>
      </c>
      <c r="B2033" t="s">
        <v>48</v>
      </c>
      <c r="C2033" t="s">
        <v>167</v>
      </c>
      <c r="D2033" t="s">
        <v>106</v>
      </c>
      <c r="E2033" t="s">
        <v>37</v>
      </c>
      <c r="F2033" t="s">
        <v>26</v>
      </c>
      <c r="G2033">
        <v>30777</v>
      </c>
      <c r="H2033">
        <v>1535</v>
      </c>
      <c r="I2033">
        <v>512</v>
      </c>
      <c r="J2033">
        <v>107</v>
      </c>
      <c r="K2033">
        <v>4855.53</v>
      </c>
      <c r="L2033">
        <v>19711.05</v>
      </c>
      <c r="M2033">
        <v>57</v>
      </c>
      <c r="N2033">
        <v>15</v>
      </c>
      <c r="O2033" t="s">
        <v>43</v>
      </c>
    </row>
    <row r="2034" spans="1:15" x14ac:dyDescent="0.25">
      <c r="A2034" t="s">
        <v>47</v>
      </c>
      <c r="B2034" t="s">
        <v>48</v>
      </c>
      <c r="C2034" t="s">
        <v>167</v>
      </c>
      <c r="D2034" t="s">
        <v>106</v>
      </c>
      <c r="E2034" t="s">
        <v>37</v>
      </c>
      <c r="F2034" t="s">
        <v>26</v>
      </c>
      <c r="G2034">
        <v>26309</v>
      </c>
      <c r="H2034">
        <v>923</v>
      </c>
      <c r="I2034">
        <v>495</v>
      </c>
      <c r="J2034">
        <v>87</v>
      </c>
      <c r="K2034">
        <v>1779.76</v>
      </c>
      <c r="L2034">
        <v>18324.22</v>
      </c>
      <c r="M2034">
        <v>60</v>
      </c>
      <c r="N2034">
        <v>21</v>
      </c>
      <c r="O2034" t="s">
        <v>23</v>
      </c>
    </row>
    <row r="2035" spans="1:15" x14ac:dyDescent="0.25">
      <c r="A2035" t="s">
        <v>44</v>
      </c>
      <c r="B2035" t="s">
        <v>45</v>
      </c>
      <c r="C2035" t="s">
        <v>167</v>
      </c>
      <c r="D2035" t="s">
        <v>25</v>
      </c>
      <c r="E2035" t="s">
        <v>19</v>
      </c>
      <c r="F2035" t="s">
        <v>51</v>
      </c>
      <c r="G2035">
        <v>17617</v>
      </c>
      <c r="H2035">
        <v>598</v>
      </c>
      <c r="I2035">
        <v>154</v>
      </c>
      <c r="J2035">
        <v>53</v>
      </c>
      <c r="K2035">
        <v>4393.17</v>
      </c>
      <c r="L2035">
        <v>32644.63</v>
      </c>
      <c r="M2035">
        <v>22</v>
      </c>
      <c r="N2035">
        <v>23</v>
      </c>
      <c r="O2035" t="s">
        <v>23</v>
      </c>
    </row>
    <row r="2036" spans="1:15" x14ac:dyDescent="0.25">
      <c r="A2036" t="s">
        <v>129</v>
      </c>
      <c r="B2036" t="s">
        <v>130</v>
      </c>
      <c r="C2036" t="s">
        <v>167</v>
      </c>
      <c r="D2036" t="s">
        <v>82</v>
      </c>
      <c r="E2036" t="s">
        <v>31</v>
      </c>
      <c r="F2036" t="s">
        <v>55</v>
      </c>
      <c r="G2036">
        <v>64024</v>
      </c>
      <c r="H2036">
        <v>1003</v>
      </c>
      <c r="I2036">
        <v>297</v>
      </c>
      <c r="J2036">
        <v>59</v>
      </c>
      <c r="K2036">
        <v>1237.05</v>
      </c>
      <c r="L2036">
        <v>9212.27</v>
      </c>
      <c r="M2036">
        <v>35</v>
      </c>
      <c r="N2036">
        <v>9</v>
      </c>
      <c r="O2036" t="s">
        <v>23</v>
      </c>
    </row>
    <row r="2037" spans="1:15" x14ac:dyDescent="0.25">
      <c r="A2037" t="s">
        <v>76</v>
      </c>
      <c r="B2037" t="s">
        <v>77</v>
      </c>
      <c r="C2037" t="s">
        <v>167</v>
      </c>
      <c r="D2037" t="s">
        <v>82</v>
      </c>
      <c r="E2037" t="s">
        <v>42</v>
      </c>
      <c r="F2037" t="s">
        <v>26</v>
      </c>
      <c r="G2037">
        <v>43399</v>
      </c>
      <c r="H2037">
        <v>754</v>
      </c>
      <c r="I2037">
        <v>332</v>
      </c>
      <c r="J2037">
        <v>40</v>
      </c>
      <c r="K2037">
        <v>1594.91</v>
      </c>
      <c r="L2037">
        <v>6028.54</v>
      </c>
      <c r="M2037">
        <v>25</v>
      </c>
      <c r="N2037">
        <v>8</v>
      </c>
      <c r="O2037" t="s">
        <v>23</v>
      </c>
    </row>
    <row r="2038" spans="1:15" x14ac:dyDescent="0.25">
      <c r="A2038" t="s">
        <v>76</v>
      </c>
      <c r="B2038" t="s">
        <v>77</v>
      </c>
      <c r="C2038" t="s">
        <v>167</v>
      </c>
      <c r="D2038" t="s">
        <v>82</v>
      </c>
      <c r="E2038" t="s">
        <v>42</v>
      </c>
      <c r="F2038" t="s">
        <v>26</v>
      </c>
      <c r="G2038">
        <v>60680</v>
      </c>
      <c r="H2038">
        <v>1108</v>
      </c>
      <c r="I2038">
        <v>414</v>
      </c>
      <c r="J2038">
        <v>56</v>
      </c>
      <c r="K2038">
        <v>2586.91</v>
      </c>
      <c r="L2038">
        <v>11821.79</v>
      </c>
      <c r="M2038">
        <v>27</v>
      </c>
      <c r="N2038">
        <v>23</v>
      </c>
      <c r="O2038" t="s">
        <v>23</v>
      </c>
    </row>
    <row r="2039" spans="1:15" x14ac:dyDescent="0.25">
      <c r="A2039" t="s">
        <v>178</v>
      </c>
      <c r="B2039" t="s">
        <v>179</v>
      </c>
      <c r="C2039" t="s">
        <v>505</v>
      </c>
      <c r="D2039" t="s">
        <v>95</v>
      </c>
      <c r="E2039" t="s">
        <v>64</v>
      </c>
      <c r="F2039" t="s">
        <v>51</v>
      </c>
      <c r="G2039">
        <v>81440</v>
      </c>
      <c r="H2039">
        <v>1000</v>
      </c>
      <c r="I2039">
        <v>529</v>
      </c>
      <c r="J2039">
        <v>30</v>
      </c>
      <c r="K2039">
        <v>3574.71</v>
      </c>
      <c r="L2039">
        <v>4117.53</v>
      </c>
      <c r="M2039">
        <v>11</v>
      </c>
      <c r="N2039">
        <v>8</v>
      </c>
      <c r="O2039" t="s">
        <v>21</v>
      </c>
    </row>
    <row r="2040" spans="1:15" x14ac:dyDescent="0.25">
      <c r="A2040" t="s">
        <v>178</v>
      </c>
      <c r="B2040" t="s">
        <v>179</v>
      </c>
      <c r="C2040" t="s">
        <v>505</v>
      </c>
      <c r="D2040" t="s">
        <v>95</v>
      </c>
      <c r="E2040" t="s">
        <v>64</v>
      </c>
      <c r="F2040" t="s">
        <v>32</v>
      </c>
      <c r="G2040">
        <v>40119</v>
      </c>
      <c r="H2040">
        <v>387</v>
      </c>
      <c r="I2040">
        <v>184</v>
      </c>
      <c r="J2040">
        <v>10</v>
      </c>
      <c r="K2040">
        <v>1361.98</v>
      </c>
      <c r="L2040">
        <v>1280.8699999999999</v>
      </c>
      <c r="M2040">
        <v>5</v>
      </c>
      <c r="N2040">
        <v>29</v>
      </c>
      <c r="O2040" t="s">
        <v>23</v>
      </c>
    </row>
    <row r="2041" spans="1:15" x14ac:dyDescent="0.25">
      <c r="A2041" t="s">
        <v>33</v>
      </c>
      <c r="B2041" t="s">
        <v>34</v>
      </c>
      <c r="C2041" t="s">
        <v>505</v>
      </c>
      <c r="D2041" t="s">
        <v>170</v>
      </c>
      <c r="E2041" t="s">
        <v>37</v>
      </c>
      <c r="F2041" t="s">
        <v>51</v>
      </c>
      <c r="G2041">
        <v>42220</v>
      </c>
      <c r="H2041">
        <v>1883</v>
      </c>
      <c r="I2041">
        <v>684</v>
      </c>
      <c r="J2041">
        <v>182</v>
      </c>
      <c r="K2041">
        <v>5953.65</v>
      </c>
      <c r="L2041">
        <v>52033.95</v>
      </c>
      <c r="M2041">
        <v>134</v>
      </c>
      <c r="N2041">
        <v>9</v>
      </c>
      <c r="O2041" t="s">
        <v>43</v>
      </c>
    </row>
    <row r="2042" spans="1:15" x14ac:dyDescent="0.25">
      <c r="A2042" t="s">
        <v>38</v>
      </c>
      <c r="B2042" t="s">
        <v>39</v>
      </c>
      <c r="C2042" t="s">
        <v>505</v>
      </c>
      <c r="D2042" t="s">
        <v>106</v>
      </c>
      <c r="E2042" t="s">
        <v>42</v>
      </c>
      <c r="F2042" t="s">
        <v>20</v>
      </c>
      <c r="G2042">
        <v>38699</v>
      </c>
      <c r="H2042">
        <v>1528</v>
      </c>
      <c r="I2042">
        <v>606</v>
      </c>
      <c r="J2042">
        <v>138</v>
      </c>
      <c r="K2042">
        <v>3360.14</v>
      </c>
      <c r="L2042">
        <v>23495.18</v>
      </c>
      <c r="M2042">
        <v>80</v>
      </c>
      <c r="N2042">
        <v>29</v>
      </c>
      <c r="O2042" t="s">
        <v>21</v>
      </c>
    </row>
    <row r="2043" spans="1:15" x14ac:dyDescent="0.25">
      <c r="A2043" t="s">
        <v>47</v>
      </c>
      <c r="B2043" t="s">
        <v>48</v>
      </c>
      <c r="C2043" t="s">
        <v>505</v>
      </c>
      <c r="D2043" t="s">
        <v>106</v>
      </c>
      <c r="E2043" t="s">
        <v>37</v>
      </c>
      <c r="F2043" t="s">
        <v>20</v>
      </c>
      <c r="G2043">
        <v>48051</v>
      </c>
      <c r="H2043">
        <v>1485</v>
      </c>
      <c r="I2043">
        <v>756</v>
      </c>
      <c r="J2043">
        <v>92</v>
      </c>
      <c r="K2043">
        <v>2895.31</v>
      </c>
      <c r="L2043">
        <v>15786.48</v>
      </c>
      <c r="M2043">
        <v>60</v>
      </c>
      <c r="N2043">
        <v>18</v>
      </c>
      <c r="O2043" t="s">
        <v>21</v>
      </c>
    </row>
    <row r="2044" spans="1:15" x14ac:dyDescent="0.25">
      <c r="A2044" t="s">
        <v>47</v>
      </c>
      <c r="B2044" t="s">
        <v>48</v>
      </c>
      <c r="C2044" t="s">
        <v>505</v>
      </c>
      <c r="D2044" t="s">
        <v>106</v>
      </c>
      <c r="E2044" t="s">
        <v>37</v>
      </c>
      <c r="F2044" t="s">
        <v>20</v>
      </c>
      <c r="G2044">
        <v>54160</v>
      </c>
      <c r="H2044">
        <v>2533</v>
      </c>
      <c r="I2044">
        <v>919</v>
      </c>
      <c r="J2044">
        <v>167</v>
      </c>
      <c r="K2044">
        <v>7943.15</v>
      </c>
      <c r="L2044">
        <v>33672.620000000003</v>
      </c>
      <c r="M2044">
        <v>88</v>
      </c>
      <c r="N2044">
        <v>18</v>
      </c>
      <c r="O2044" t="s">
        <v>21</v>
      </c>
    </row>
    <row r="2045" spans="1:15" x14ac:dyDescent="0.25">
      <c r="A2045" t="s">
        <v>15</v>
      </c>
      <c r="B2045" t="s">
        <v>16</v>
      </c>
      <c r="C2045" t="s">
        <v>505</v>
      </c>
      <c r="D2045" t="s">
        <v>25</v>
      </c>
      <c r="E2045" t="s">
        <v>19</v>
      </c>
      <c r="F2045" t="s">
        <v>32</v>
      </c>
      <c r="G2045">
        <v>11715</v>
      </c>
      <c r="H2045">
        <v>247</v>
      </c>
      <c r="I2045">
        <v>121</v>
      </c>
      <c r="J2045">
        <v>17</v>
      </c>
      <c r="K2045">
        <v>1642.19</v>
      </c>
      <c r="L2045">
        <v>9492.24</v>
      </c>
      <c r="M2045">
        <v>10</v>
      </c>
      <c r="N2045">
        <v>30</v>
      </c>
      <c r="O2045" t="s">
        <v>21</v>
      </c>
    </row>
    <row r="2046" spans="1:15" x14ac:dyDescent="0.25">
      <c r="A2046" t="s">
        <v>15</v>
      </c>
      <c r="B2046" t="s">
        <v>16</v>
      </c>
      <c r="C2046" t="s">
        <v>505</v>
      </c>
      <c r="D2046" t="s">
        <v>25</v>
      </c>
      <c r="E2046" t="s">
        <v>19</v>
      </c>
      <c r="F2046" t="s">
        <v>26</v>
      </c>
      <c r="G2046">
        <v>20375</v>
      </c>
      <c r="H2046">
        <v>423</v>
      </c>
      <c r="I2046">
        <v>106</v>
      </c>
      <c r="J2046">
        <v>51</v>
      </c>
      <c r="K2046">
        <v>3968.08</v>
      </c>
      <c r="L2046">
        <v>23887.38</v>
      </c>
      <c r="M2046">
        <v>22</v>
      </c>
      <c r="N2046">
        <v>12</v>
      </c>
      <c r="O2046" t="s">
        <v>21</v>
      </c>
    </row>
    <row r="2047" spans="1:15" x14ac:dyDescent="0.25">
      <c r="A2047" t="s">
        <v>27</v>
      </c>
      <c r="B2047" t="s">
        <v>28</v>
      </c>
      <c r="C2047" t="s">
        <v>505</v>
      </c>
      <c r="D2047" t="s">
        <v>89</v>
      </c>
      <c r="E2047" t="s">
        <v>31</v>
      </c>
      <c r="F2047" t="s">
        <v>51</v>
      </c>
      <c r="G2047">
        <v>42238</v>
      </c>
      <c r="H2047">
        <v>2889</v>
      </c>
      <c r="I2047">
        <v>913</v>
      </c>
      <c r="J2047">
        <v>293</v>
      </c>
      <c r="K2047">
        <v>1090.72</v>
      </c>
      <c r="L2047">
        <v>101412.46</v>
      </c>
      <c r="M2047">
        <v>237</v>
      </c>
      <c r="N2047">
        <v>22</v>
      </c>
      <c r="O2047" t="s">
        <v>21</v>
      </c>
    </row>
    <row r="2048" spans="1:15" x14ac:dyDescent="0.25">
      <c r="A2048" t="s">
        <v>76</v>
      </c>
      <c r="B2048" t="s">
        <v>77</v>
      </c>
      <c r="C2048" t="s">
        <v>505</v>
      </c>
      <c r="D2048" t="s">
        <v>82</v>
      </c>
      <c r="E2048" t="s">
        <v>42</v>
      </c>
      <c r="F2048" t="s">
        <v>55</v>
      </c>
      <c r="G2048">
        <v>67467</v>
      </c>
      <c r="H2048">
        <v>1553</v>
      </c>
      <c r="I2048">
        <v>584</v>
      </c>
      <c r="J2048">
        <v>93</v>
      </c>
      <c r="K2048">
        <v>2819.03</v>
      </c>
      <c r="L2048">
        <v>18658.96</v>
      </c>
      <c r="M2048">
        <v>49</v>
      </c>
      <c r="N2048">
        <v>28</v>
      </c>
      <c r="O2048" t="s">
        <v>23</v>
      </c>
    </row>
    <row r="2049" spans="1:15" x14ac:dyDescent="0.25">
      <c r="A2049" t="s">
        <v>65</v>
      </c>
      <c r="B2049" t="s">
        <v>66</v>
      </c>
      <c r="C2049" t="s">
        <v>491</v>
      </c>
      <c r="D2049" t="s">
        <v>68</v>
      </c>
      <c r="E2049" t="s">
        <v>37</v>
      </c>
      <c r="F2049" t="s">
        <v>55</v>
      </c>
      <c r="G2049">
        <v>20080</v>
      </c>
      <c r="H2049">
        <v>1615</v>
      </c>
      <c r="I2049">
        <v>717</v>
      </c>
      <c r="J2049">
        <v>222</v>
      </c>
      <c r="K2049">
        <v>695.22</v>
      </c>
      <c r="L2049">
        <v>44893.5</v>
      </c>
      <c r="M2049">
        <v>179</v>
      </c>
      <c r="N2049">
        <v>19</v>
      </c>
      <c r="O2049" t="s">
        <v>21</v>
      </c>
    </row>
    <row r="2050" spans="1:15" x14ac:dyDescent="0.25">
      <c r="A2050" t="s">
        <v>113</v>
      </c>
      <c r="B2050" t="s">
        <v>114</v>
      </c>
      <c r="C2050" t="s">
        <v>491</v>
      </c>
      <c r="D2050" t="s">
        <v>170</v>
      </c>
      <c r="E2050" t="s">
        <v>19</v>
      </c>
      <c r="F2050" t="s">
        <v>20</v>
      </c>
      <c r="G2050">
        <v>43139</v>
      </c>
      <c r="H2050">
        <v>2554</v>
      </c>
      <c r="I2050">
        <v>734</v>
      </c>
      <c r="J2050">
        <v>234</v>
      </c>
      <c r="K2050">
        <v>10623.44</v>
      </c>
      <c r="L2050">
        <v>52653.43</v>
      </c>
      <c r="M2050">
        <v>141</v>
      </c>
      <c r="N2050">
        <v>10</v>
      </c>
      <c r="O2050" t="s">
        <v>21</v>
      </c>
    </row>
    <row r="2051" spans="1:15" x14ac:dyDescent="0.25">
      <c r="A2051" t="s">
        <v>44</v>
      </c>
      <c r="B2051" t="s">
        <v>45</v>
      </c>
      <c r="C2051" t="s">
        <v>491</v>
      </c>
      <c r="D2051" t="s">
        <v>25</v>
      </c>
      <c r="E2051" t="s">
        <v>19</v>
      </c>
      <c r="F2051" t="s">
        <v>51</v>
      </c>
      <c r="G2051">
        <v>7549</v>
      </c>
      <c r="H2051">
        <v>149</v>
      </c>
      <c r="I2051">
        <v>68</v>
      </c>
      <c r="J2051">
        <v>11</v>
      </c>
      <c r="K2051">
        <v>1625.87</v>
      </c>
      <c r="L2051">
        <v>7871.56</v>
      </c>
      <c r="M2051">
        <v>4</v>
      </c>
      <c r="N2051">
        <v>30</v>
      </c>
      <c r="O2051" t="s">
        <v>23</v>
      </c>
    </row>
    <row r="2052" spans="1:15" x14ac:dyDescent="0.25">
      <c r="A2052" t="s">
        <v>44</v>
      </c>
      <c r="B2052" t="s">
        <v>45</v>
      </c>
      <c r="C2052" t="s">
        <v>491</v>
      </c>
      <c r="D2052" t="s">
        <v>25</v>
      </c>
      <c r="E2052" t="s">
        <v>19</v>
      </c>
      <c r="F2052" t="s">
        <v>32</v>
      </c>
      <c r="G2052">
        <v>23758</v>
      </c>
      <c r="H2052">
        <v>466</v>
      </c>
      <c r="I2052">
        <v>145</v>
      </c>
      <c r="J2052">
        <v>59</v>
      </c>
      <c r="K2052">
        <v>4132.8100000000004</v>
      </c>
      <c r="L2052">
        <v>36364.160000000003</v>
      </c>
      <c r="M2052">
        <v>27</v>
      </c>
      <c r="N2052">
        <v>19</v>
      </c>
      <c r="O2052" t="s">
        <v>21</v>
      </c>
    </row>
    <row r="2053" spans="1:15" x14ac:dyDescent="0.25">
      <c r="A2053" t="s">
        <v>44</v>
      </c>
      <c r="B2053" t="s">
        <v>45</v>
      </c>
      <c r="C2053" t="s">
        <v>491</v>
      </c>
      <c r="D2053" t="s">
        <v>25</v>
      </c>
      <c r="E2053" t="s">
        <v>19</v>
      </c>
      <c r="F2053" t="s">
        <v>26</v>
      </c>
      <c r="G2053">
        <v>16043</v>
      </c>
      <c r="H2053">
        <v>481</v>
      </c>
      <c r="I2053">
        <v>239</v>
      </c>
      <c r="J2053">
        <v>34</v>
      </c>
      <c r="K2053">
        <v>3385.99</v>
      </c>
      <c r="L2053">
        <v>23561.11</v>
      </c>
      <c r="M2053">
        <v>19</v>
      </c>
      <c r="N2053">
        <v>12</v>
      </c>
      <c r="O2053" t="s">
        <v>23</v>
      </c>
    </row>
    <row r="2054" spans="1:15" x14ac:dyDescent="0.25">
      <c r="A2054" t="s">
        <v>52</v>
      </c>
      <c r="B2054" t="s">
        <v>53</v>
      </c>
      <c r="C2054" t="s">
        <v>491</v>
      </c>
      <c r="D2054" t="s">
        <v>89</v>
      </c>
      <c r="E2054" t="s">
        <v>37</v>
      </c>
      <c r="F2054" t="s">
        <v>20</v>
      </c>
      <c r="G2054">
        <v>63852</v>
      </c>
      <c r="H2054">
        <v>4617</v>
      </c>
      <c r="I2054">
        <v>1760</v>
      </c>
      <c r="J2054">
        <v>438</v>
      </c>
      <c r="K2054">
        <v>2627.62</v>
      </c>
      <c r="L2054">
        <v>167975.27</v>
      </c>
      <c r="M2054">
        <v>289</v>
      </c>
      <c r="N2054">
        <v>12</v>
      </c>
      <c r="O2054" t="s">
        <v>23</v>
      </c>
    </row>
    <row r="2055" spans="1:15" x14ac:dyDescent="0.25">
      <c r="A2055" t="s">
        <v>76</v>
      </c>
      <c r="B2055" t="s">
        <v>77</v>
      </c>
      <c r="C2055" t="s">
        <v>491</v>
      </c>
      <c r="D2055" t="s">
        <v>82</v>
      </c>
      <c r="E2055" t="s">
        <v>42</v>
      </c>
      <c r="F2055" t="s">
        <v>51</v>
      </c>
      <c r="G2055">
        <v>50034</v>
      </c>
      <c r="H2055">
        <v>1003</v>
      </c>
      <c r="I2055">
        <v>310</v>
      </c>
      <c r="J2055">
        <v>68</v>
      </c>
      <c r="K2055">
        <v>1419.8</v>
      </c>
      <c r="L2055">
        <v>11975.04</v>
      </c>
      <c r="M2055">
        <v>37</v>
      </c>
      <c r="N2055">
        <v>15</v>
      </c>
      <c r="O2055" t="s">
        <v>43</v>
      </c>
    </row>
    <row r="2056" spans="1:15" x14ac:dyDescent="0.25">
      <c r="A2056" t="s">
        <v>92</v>
      </c>
      <c r="B2056" t="s">
        <v>93</v>
      </c>
      <c r="C2056" t="s">
        <v>333</v>
      </c>
      <c r="D2056" t="s">
        <v>95</v>
      </c>
      <c r="E2056" t="s">
        <v>31</v>
      </c>
      <c r="F2056" t="s">
        <v>20</v>
      </c>
      <c r="G2056">
        <v>44233</v>
      </c>
      <c r="H2056">
        <v>763</v>
      </c>
      <c r="I2056">
        <v>239</v>
      </c>
      <c r="J2056">
        <v>24</v>
      </c>
      <c r="K2056">
        <v>2450.21</v>
      </c>
      <c r="L2056">
        <v>4555.55</v>
      </c>
      <c r="M2056">
        <v>13</v>
      </c>
      <c r="N2056">
        <v>7</v>
      </c>
      <c r="O2056" t="s">
        <v>23</v>
      </c>
    </row>
    <row r="2057" spans="1:15" x14ac:dyDescent="0.25">
      <c r="A2057" t="s">
        <v>98</v>
      </c>
      <c r="B2057" t="s">
        <v>99</v>
      </c>
      <c r="C2057" t="s">
        <v>333</v>
      </c>
      <c r="D2057" t="s">
        <v>68</v>
      </c>
      <c r="E2057" t="s">
        <v>42</v>
      </c>
      <c r="F2057" t="s">
        <v>55</v>
      </c>
      <c r="G2057">
        <v>14716</v>
      </c>
      <c r="H2057">
        <v>2170</v>
      </c>
      <c r="I2057">
        <v>1168</v>
      </c>
      <c r="J2057">
        <v>443</v>
      </c>
      <c r="K2057">
        <v>986.4</v>
      </c>
      <c r="L2057">
        <v>109290.38</v>
      </c>
      <c r="M2057">
        <v>341</v>
      </c>
      <c r="N2057">
        <v>27</v>
      </c>
      <c r="O2057" t="s">
        <v>43</v>
      </c>
    </row>
    <row r="2058" spans="1:15" x14ac:dyDescent="0.25">
      <c r="A2058" t="s">
        <v>98</v>
      </c>
      <c r="B2058" t="s">
        <v>99</v>
      </c>
      <c r="C2058" t="s">
        <v>333</v>
      </c>
      <c r="D2058" t="s">
        <v>68</v>
      </c>
      <c r="E2058" t="s">
        <v>42</v>
      </c>
      <c r="F2058" t="s">
        <v>32</v>
      </c>
      <c r="G2058">
        <v>27708</v>
      </c>
      <c r="H2058">
        <v>2766</v>
      </c>
      <c r="I2058">
        <v>957</v>
      </c>
      <c r="J2058">
        <v>566</v>
      </c>
      <c r="K2058">
        <v>1862.98</v>
      </c>
      <c r="L2058">
        <v>197531.3</v>
      </c>
      <c r="M2058">
        <v>400</v>
      </c>
      <c r="N2058">
        <v>11</v>
      </c>
      <c r="O2058" t="s">
        <v>23</v>
      </c>
    </row>
    <row r="2059" spans="1:15" x14ac:dyDescent="0.25">
      <c r="A2059" t="s">
        <v>60</v>
      </c>
      <c r="B2059" t="s">
        <v>61</v>
      </c>
      <c r="C2059" t="s">
        <v>333</v>
      </c>
      <c r="D2059" t="s">
        <v>70</v>
      </c>
      <c r="E2059" t="s">
        <v>64</v>
      </c>
      <c r="F2059" t="s">
        <v>26</v>
      </c>
      <c r="G2059">
        <v>39625</v>
      </c>
      <c r="H2059">
        <v>1193</v>
      </c>
      <c r="I2059">
        <v>562</v>
      </c>
      <c r="J2059">
        <v>126</v>
      </c>
      <c r="K2059">
        <v>1866.38</v>
      </c>
      <c r="L2059">
        <v>30215.75</v>
      </c>
      <c r="M2059">
        <v>93</v>
      </c>
      <c r="N2059">
        <v>11</v>
      </c>
      <c r="O2059" t="s">
        <v>43</v>
      </c>
    </row>
    <row r="2060" spans="1:15" x14ac:dyDescent="0.25">
      <c r="A2060" t="s">
        <v>72</v>
      </c>
      <c r="B2060" t="s">
        <v>73</v>
      </c>
      <c r="C2060" t="s">
        <v>333</v>
      </c>
      <c r="D2060" t="s">
        <v>70</v>
      </c>
      <c r="E2060" t="s">
        <v>31</v>
      </c>
      <c r="F2060" t="s">
        <v>26</v>
      </c>
      <c r="G2060">
        <v>15799</v>
      </c>
      <c r="H2060">
        <v>726</v>
      </c>
      <c r="I2060">
        <v>225</v>
      </c>
      <c r="J2060">
        <v>71</v>
      </c>
      <c r="K2060">
        <v>2132.8200000000002</v>
      </c>
      <c r="L2060">
        <v>16501.240000000002</v>
      </c>
      <c r="M2060">
        <v>42</v>
      </c>
      <c r="N2060">
        <v>27</v>
      </c>
      <c r="O2060" t="s">
        <v>43</v>
      </c>
    </row>
    <row r="2061" spans="1:15" x14ac:dyDescent="0.25">
      <c r="A2061" t="s">
        <v>15</v>
      </c>
      <c r="B2061" t="s">
        <v>16</v>
      </c>
      <c r="C2061" t="s">
        <v>333</v>
      </c>
      <c r="D2061" t="s">
        <v>25</v>
      </c>
      <c r="E2061" t="s">
        <v>19</v>
      </c>
      <c r="F2061" t="s">
        <v>20</v>
      </c>
      <c r="G2061">
        <v>5079</v>
      </c>
      <c r="H2061">
        <v>143</v>
      </c>
      <c r="I2061">
        <v>76</v>
      </c>
      <c r="J2061">
        <v>14</v>
      </c>
      <c r="K2061">
        <v>1493.97</v>
      </c>
      <c r="L2061">
        <v>8972.3799999999992</v>
      </c>
      <c r="M2061">
        <v>7</v>
      </c>
      <c r="N2061">
        <v>12</v>
      </c>
      <c r="O2061" t="s">
        <v>23</v>
      </c>
    </row>
    <row r="2062" spans="1:15" x14ac:dyDescent="0.25">
      <c r="A2062" t="s">
        <v>44</v>
      </c>
      <c r="B2062" t="s">
        <v>45</v>
      </c>
      <c r="C2062" t="s">
        <v>333</v>
      </c>
      <c r="D2062" t="s">
        <v>25</v>
      </c>
      <c r="E2062" t="s">
        <v>19</v>
      </c>
      <c r="F2062" t="s">
        <v>51</v>
      </c>
      <c r="G2062">
        <v>10343</v>
      </c>
      <c r="H2062">
        <v>300</v>
      </c>
      <c r="I2062">
        <v>92</v>
      </c>
      <c r="J2062">
        <v>32</v>
      </c>
      <c r="K2062">
        <v>2777.65</v>
      </c>
      <c r="L2062">
        <v>20368.47</v>
      </c>
      <c r="M2062">
        <v>19</v>
      </c>
      <c r="N2062">
        <v>17</v>
      </c>
      <c r="O2062" t="s">
        <v>21</v>
      </c>
    </row>
    <row r="2063" spans="1:15" x14ac:dyDescent="0.25">
      <c r="A2063" t="s">
        <v>27</v>
      </c>
      <c r="B2063" t="s">
        <v>28</v>
      </c>
      <c r="C2063" t="s">
        <v>333</v>
      </c>
      <c r="D2063" t="s">
        <v>89</v>
      </c>
      <c r="E2063" t="s">
        <v>31</v>
      </c>
      <c r="F2063" t="s">
        <v>51</v>
      </c>
      <c r="G2063">
        <v>36091</v>
      </c>
      <c r="H2063">
        <v>2472</v>
      </c>
      <c r="I2063">
        <v>1049</v>
      </c>
      <c r="J2063">
        <v>306</v>
      </c>
      <c r="K2063">
        <v>1013.99</v>
      </c>
      <c r="L2063">
        <v>126218.21</v>
      </c>
      <c r="M2063">
        <v>227</v>
      </c>
      <c r="N2063">
        <v>12</v>
      </c>
      <c r="O2063" t="s">
        <v>43</v>
      </c>
    </row>
    <row r="2064" spans="1:15" x14ac:dyDescent="0.25">
      <c r="A2064" t="s">
        <v>129</v>
      </c>
      <c r="B2064" t="s">
        <v>130</v>
      </c>
      <c r="C2064" t="s">
        <v>333</v>
      </c>
      <c r="D2064" t="s">
        <v>82</v>
      </c>
      <c r="E2064" t="s">
        <v>31</v>
      </c>
      <c r="F2064" t="s">
        <v>20</v>
      </c>
      <c r="G2064">
        <v>64844</v>
      </c>
      <c r="H2064">
        <v>1507</v>
      </c>
      <c r="I2064">
        <v>412</v>
      </c>
      <c r="J2064">
        <v>80</v>
      </c>
      <c r="K2064">
        <v>2274.4299999999998</v>
      </c>
      <c r="L2064">
        <v>15805.7</v>
      </c>
      <c r="M2064">
        <v>42</v>
      </c>
      <c r="N2064">
        <v>7</v>
      </c>
      <c r="O2064" t="s">
        <v>43</v>
      </c>
    </row>
    <row r="2065" spans="1:15" x14ac:dyDescent="0.25">
      <c r="A2065" t="s">
        <v>76</v>
      </c>
      <c r="B2065" t="s">
        <v>77</v>
      </c>
      <c r="C2065" t="s">
        <v>333</v>
      </c>
      <c r="D2065" t="s">
        <v>82</v>
      </c>
      <c r="E2065" t="s">
        <v>42</v>
      </c>
      <c r="F2065" t="s">
        <v>55</v>
      </c>
      <c r="G2065">
        <v>80172</v>
      </c>
      <c r="H2065">
        <v>1646</v>
      </c>
      <c r="I2065">
        <v>760</v>
      </c>
      <c r="J2065">
        <v>60</v>
      </c>
      <c r="K2065">
        <v>2927.69</v>
      </c>
      <c r="L2065">
        <v>14853.77</v>
      </c>
      <c r="M2065">
        <v>36</v>
      </c>
      <c r="N2065">
        <v>7</v>
      </c>
      <c r="O2065" t="s">
        <v>21</v>
      </c>
    </row>
    <row r="2066" spans="1:15" x14ac:dyDescent="0.25">
      <c r="A2066" t="s">
        <v>76</v>
      </c>
      <c r="B2066" t="s">
        <v>77</v>
      </c>
      <c r="C2066" t="s">
        <v>333</v>
      </c>
      <c r="D2066" t="s">
        <v>82</v>
      </c>
      <c r="E2066" t="s">
        <v>42</v>
      </c>
      <c r="F2066" t="s">
        <v>55</v>
      </c>
      <c r="G2066">
        <v>44895</v>
      </c>
      <c r="H2066">
        <v>813</v>
      </c>
      <c r="I2066">
        <v>282</v>
      </c>
      <c r="J2066">
        <v>34</v>
      </c>
      <c r="K2066">
        <v>1699.3</v>
      </c>
      <c r="L2066">
        <v>7130.78</v>
      </c>
      <c r="M2066">
        <v>19</v>
      </c>
      <c r="N2066">
        <v>19</v>
      </c>
      <c r="O2066" t="s">
        <v>43</v>
      </c>
    </row>
    <row r="2067" spans="1:15" x14ac:dyDescent="0.25">
      <c r="A2067" t="s">
        <v>92</v>
      </c>
      <c r="B2067" t="s">
        <v>93</v>
      </c>
      <c r="C2067" t="s">
        <v>347</v>
      </c>
      <c r="D2067" t="s">
        <v>95</v>
      </c>
      <c r="E2067" t="s">
        <v>31</v>
      </c>
      <c r="F2067" t="s">
        <v>32</v>
      </c>
      <c r="G2067">
        <v>75531</v>
      </c>
      <c r="H2067">
        <v>1292</v>
      </c>
      <c r="I2067">
        <v>611</v>
      </c>
      <c r="J2067">
        <v>22</v>
      </c>
      <c r="K2067">
        <v>3028</v>
      </c>
      <c r="L2067">
        <v>3084.51</v>
      </c>
      <c r="M2067">
        <v>11</v>
      </c>
      <c r="N2067">
        <v>14</v>
      </c>
      <c r="O2067" t="s">
        <v>21</v>
      </c>
    </row>
    <row r="2068" spans="1:15" x14ac:dyDescent="0.25">
      <c r="A2068" t="s">
        <v>65</v>
      </c>
      <c r="B2068" t="s">
        <v>66</v>
      </c>
      <c r="C2068" t="s">
        <v>347</v>
      </c>
      <c r="D2068" t="s">
        <v>68</v>
      </c>
      <c r="E2068" t="s">
        <v>37</v>
      </c>
      <c r="F2068" t="s">
        <v>20</v>
      </c>
      <c r="G2068">
        <v>23406</v>
      </c>
      <c r="H2068">
        <v>3035</v>
      </c>
      <c r="I2068">
        <v>1487</v>
      </c>
      <c r="J2068">
        <v>525</v>
      </c>
      <c r="K2068">
        <v>1939.83</v>
      </c>
      <c r="L2068">
        <v>132618.98000000001</v>
      </c>
      <c r="M2068">
        <v>432</v>
      </c>
      <c r="N2068">
        <v>10</v>
      </c>
      <c r="O2068" t="s">
        <v>43</v>
      </c>
    </row>
    <row r="2069" spans="1:15" x14ac:dyDescent="0.25">
      <c r="A2069" t="s">
        <v>60</v>
      </c>
      <c r="B2069" t="s">
        <v>61</v>
      </c>
      <c r="C2069" t="s">
        <v>347</v>
      </c>
      <c r="D2069" t="s">
        <v>70</v>
      </c>
      <c r="E2069" t="s">
        <v>64</v>
      </c>
      <c r="F2069" t="s">
        <v>26</v>
      </c>
      <c r="G2069">
        <v>35585</v>
      </c>
      <c r="H2069">
        <v>1227</v>
      </c>
      <c r="I2069">
        <v>307</v>
      </c>
      <c r="J2069">
        <v>100</v>
      </c>
      <c r="K2069">
        <v>1924.74</v>
      </c>
      <c r="L2069">
        <v>18262.509999999998</v>
      </c>
      <c r="M2069">
        <v>66</v>
      </c>
      <c r="N2069">
        <v>8</v>
      </c>
      <c r="O2069" t="s">
        <v>43</v>
      </c>
    </row>
    <row r="2070" spans="1:15" x14ac:dyDescent="0.25">
      <c r="A2070" t="s">
        <v>72</v>
      </c>
      <c r="B2070" t="s">
        <v>73</v>
      </c>
      <c r="C2070" t="s">
        <v>347</v>
      </c>
      <c r="D2070" t="s">
        <v>70</v>
      </c>
      <c r="E2070" t="s">
        <v>31</v>
      </c>
      <c r="F2070" t="s">
        <v>20</v>
      </c>
      <c r="G2070">
        <v>51515</v>
      </c>
      <c r="H2070">
        <v>2427</v>
      </c>
      <c r="I2070">
        <v>1301</v>
      </c>
      <c r="J2070">
        <v>196</v>
      </c>
      <c r="K2070">
        <v>7637.83</v>
      </c>
      <c r="L2070">
        <v>54286.36</v>
      </c>
      <c r="M2070">
        <v>123</v>
      </c>
      <c r="N2070">
        <v>19</v>
      </c>
      <c r="O2070" t="s">
        <v>23</v>
      </c>
    </row>
    <row r="2071" spans="1:15" x14ac:dyDescent="0.25">
      <c r="A2071" t="s">
        <v>72</v>
      </c>
      <c r="B2071" t="s">
        <v>73</v>
      </c>
      <c r="C2071" t="s">
        <v>347</v>
      </c>
      <c r="D2071" t="s">
        <v>70</v>
      </c>
      <c r="E2071" t="s">
        <v>31</v>
      </c>
      <c r="F2071" t="s">
        <v>51</v>
      </c>
      <c r="G2071">
        <v>28581</v>
      </c>
      <c r="H2071">
        <v>1220</v>
      </c>
      <c r="I2071">
        <v>566</v>
      </c>
      <c r="J2071">
        <v>83</v>
      </c>
      <c r="K2071">
        <v>3252.87</v>
      </c>
      <c r="L2071">
        <v>20193.84</v>
      </c>
      <c r="M2071">
        <v>47</v>
      </c>
      <c r="N2071">
        <v>20</v>
      </c>
      <c r="O2071" t="s">
        <v>21</v>
      </c>
    </row>
    <row r="2072" spans="1:15" x14ac:dyDescent="0.25">
      <c r="A2072" t="s">
        <v>33</v>
      </c>
      <c r="B2072" t="s">
        <v>34</v>
      </c>
      <c r="C2072" t="s">
        <v>347</v>
      </c>
      <c r="D2072" t="s">
        <v>170</v>
      </c>
      <c r="E2072" t="s">
        <v>37</v>
      </c>
      <c r="F2072" t="s">
        <v>32</v>
      </c>
      <c r="G2072">
        <v>44309</v>
      </c>
      <c r="H2072">
        <v>1749</v>
      </c>
      <c r="I2072">
        <v>693</v>
      </c>
      <c r="J2072">
        <v>215</v>
      </c>
      <c r="K2072">
        <v>7032.07</v>
      </c>
      <c r="L2072">
        <v>55897.59</v>
      </c>
      <c r="M2072">
        <v>143</v>
      </c>
      <c r="N2072">
        <v>10</v>
      </c>
      <c r="O2072" t="s">
        <v>43</v>
      </c>
    </row>
    <row r="2073" spans="1:15" x14ac:dyDescent="0.25">
      <c r="A2073" t="s">
        <v>33</v>
      </c>
      <c r="B2073" t="s">
        <v>34</v>
      </c>
      <c r="C2073" t="s">
        <v>347</v>
      </c>
      <c r="D2073" t="s">
        <v>170</v>
      </c>
      <c r="E2073" t="s">
        <v>37</v>
      </c>
      <c r="F2073" t="s">
        <v>26</v>
      </c>
      <c r="G2073">
        <v>25499</v>
      </c>
      <c r="H2073">
        <v>932</v>
      </c>
      <c r="I2073">
        <v>367</v>
      </c>
      <c r="J2073">
        <v>98</v>
      </c>
      <c r="K2073">
        <v>3876.81</v>
      </c>
      <c r="L2073">
        <v>29166.89</v>
      </c>
      <c r="M2073">
        <v>58</v>
      </c>
      <c r="N2073">
        <v>28</v>
      </c>
      <c r="O2073" t="s">
        <v>43</v>
      </c>
    </row>
    <row r="2074" spans="1:15" x14ac:dyDescent="0.25">
      <c r="A2074" t="s">
        <v>38</v>
      </c>
      <c r="B2074" t="s">
        <v>39</v>
      </c>
      <c r="C2074" t="s">
        <v>347</v>
      </c>
      <c r="D2074" t="s">
        <v>106</v>
      </c>
      <c r="E2074" t="s">
        <v>42</v>
      </c>
      <c r="F2074" t="s">
        <v>20</v>
      </c>
      <c r="G2074">
        <v>47809</v>
      </c>
      <c r="H2074">
        <v>1595</v>
      </c>
      <c r="I2074">
        <v>739</v>
      </c>
      <c r="J2074">
        <v>115</v>
      </c>
      <c r="K2074">
        <v>3992.37</v>
      </c>
      <c r="L2074">
        <v>20457.099999999999</v>
      </c>
      <c r="M2074">
        <v>71</v>
      </c>
      <c r="N2074">
        <v>25</v>
      </c>
      <c r="O2074" t="s">
        <v>23</v>
      </c>
    </row>
    <row r="2075" spans="1:15" x14ac:dyDescent="0.25">
      <c r="A2075" t="s">
        <v>44</v>
      </c>
      <c r="B2075" t="s">
        <v>45</v>
      </c>
      <c r="C2075" t="s">
        <v>347</v>
      </c>
      <c r="D2075" t="s">
        <v>25</v>
      </c>
      <c r="E2075" t="s">
        <v>19</v>
      </c>
      <c r="F2075" t="s">
        <v>51</v>
      </c>
      <c r="G2075">
        <v>11864</v>
      </c>
      <c r="H2075">
        <v>234</v>
      </c>
      <c r="I2075">
        <v>59</v>
      </c>
      <c r="J2075">
        <v>21</v>
      </c>
      <c r="K2075">
        <v>2347.2399999999998</v>
      </c>
      <c r="L2075">
        <v>12099.88</v>
      </c>
      <c r="M2075">
        <v>10</v>
      </c>
      <c r="N2075">
        <v>13</v>
      </c>
      <c r="O2075" t="s">
        <v>21</v>
      </c>
    </row>
    <row r="2076" spans="1:15" x14ac:dyDescent="0.25">
      <c r="A2076" t="s">
        <v>65</v>
      </c>
      <c r="B2076" t="s">
        <v>66</v>
      </c>
      <c r="C2076" t="s">
        <v>143</v>
      </c>
      <c r="D2076" t="s">
        <v>68</v>
      </c>
      <c r="E2076" t="s">
        <v>37</v>
      </c>
      <c r="F2076" t="s">
        <v>32</v>
      </c>
      <c r="G2076">
        <v>24355</v>
      </c>
      <c r="H2076">
        <v>3054</v>
      </c>
      <c r="I2076">
        <v>1242</v>
      </c>
      <c r="J2076">
        <v>491</v>
      </c>
      <c r="K2076">
        <v>1612.51</v>
      </c>
      <c r="L2076">
        <v>129328.43</v>
      </c>
      <c r="M2076">
        <v>396</v>
      </c>
      <c r="N2076">
        <v>10</v>
      </c>
      <c r="O2076" t="s">
        <v>43</v>
      </c>
    </row>
    <row r="2077" spans="1:15" x14ac:dyDescent="0.25">
      <c r="A2077" t="s">
        <v>60</v>
      </c>
      <c r="B2077" t="s">
        <v>61</v>
      </c>
      <c r="C2077" t="s">
        <v>143</v>
      </c>
      <c r="D2077" t="s">
        <v>70</v>
      </c>
      <c r="E2077" t="s">
        <v>64</v>
      </c>
      <c r="F2077" t="s">
        <v>26</v>
      </c>
      <c r="G2077">
        <v>50928</v>
      </c>
      <c r="H2077">
        <v>2207</v>
      </c>
      <c r="I2077">
        <v>953</v>
      </c>
      <c r="J2077">
        <v>145</v>
      </c>
      <c r="K2077">
        <v>5332.65</v>
      </c>
      <c r="L2077">
        <v>38837.949999999997</v>
      </c>
      <c r="M2077">
        <v>102</v>
      </c>
      <c r="N2077">
        <v>27</v>
      </c>
      <c r="O2077" t="s">
        <v>21</v>
      </c>
    </row>
    <row r="2078" spans="1:15" x14ac:dyDescent="0.25">
      <c r="A2078" t="s">
        <v>38</v>
      </c>
      <c r="B2078" t="s">
        <v>39</v>
      </c>
      <c r="C2078" t="s">
        <v>143</v>
      </c>
      <c r="D2078" t="s">
        <v>106</v>
      </c>
      <c r="E2078" t="s">
        <v>42</v>
      </c>
      <c r="F2078" t="s">
        <v>20</v>
      </c>
      <c r="G2078">
        <v>34605</v>
      </c>
      <c r="H2078">
        <v>1038</v>
      </c>
      <c r="I2078">
        <v>335</v>
      </c>
      <c r="J2078">
        <v>66</v>
      </c>
      <c r="K2078">
        <v>2254.1</v>
      </c>
      <c r="L2078">
        <v>14186.14</v>
      </c>
      <c r="M2078">
        <v>41</v>
      </c>
      <c r="N2078">
        <v>9</v>
      </c>
      <c r="O2078" t="s">
        <v>23</v>
      </c>
    </row>
    <row r="2079" spans="1:15" x14ac:dyDescent="0.25">
      <c r="A2079" t="s">
        <v>27</v>
      </c>
      <c r="B2079" t="s">
        <v>28</v>
      </c>
      <c r="C2079" t="s">
        <v>143</v>
      </c>
      <c r="D2079" t="s">
        <v>89</v>
      </c>
      <c r="E2079" t="s">
        <v>31</v>
      </c>
      <c r="F2079" t="s">
        <v>26</v>
      </c>
      <c r="G2079">
        <v>60024</v>
      </c>
      <c r="H2079">
        <v>2601</v>
      </c>
      <c r="I2079">
        <v>1260</v>
      </c>
      <c r="J2079">
        <v>298</v>
      </c>
      <c r="K2079">
        <v>1363.5</v>
      </c>
      <c r="L2079">
        <v>106822.93</v>
      </c>
      <c r="M2079">
        <v>203</v>
      </c>
      <c r="N2079">
        <v>11</v>
      </c>
      <c r="O2079" t="s">
        <v>43</v>
      </c>
    </row>
    <row r="2080" spans="1:15" x14ac:dyDescent="0.25">
      <c r="A2080" t="s">
        <v>52</v>
      </c>
      <c r="B2080" t="s">
        <v>53</v>
      </c>
      <c r="C2080" t="s">
        <v>143</v>
      </c>
      <c r="D2080" t="s">
        <v>89</v>
      </c>
      <c r="E2080" t="s">
        <v>37</v>
      </c>
      <c r="F2080" t="s">
        <v>20</v>
      </c>
      <c r="G2080">
        <v>67592</v>
      </c>
      <c r="H2080">
        <v>4292</v>
      </c>
      <c r="I2080">
        <v>2326</v>
      </c>
      <c r="J2080">
        <v>579</v>
      </c>
      <c r="K2080">
        <v>2363.5700000000002</v>
      </c>
      <c r="L2080">
        <v>233089.74</v>
      </c>
      <c r="M2080">
        <v>392</v>
      </c>
      <c r="N2080">
        <v>24</v>
      </c>
      <c r="O2080" t="s">
        <v>21</v>
      </c>
    </row>
    <row r="2081" spans="1:15" x14ac:dyDescent="0.25">
      <c r="A2081" t="s">
        <v>52</v>
      </c>
      <c r="B2081" t="s">
        <v>53</v>
      </c>
      <c r="C2081" t="s">
        <v>143</v>
      </c>
      <c r="D2081" t="s">
        <v>89</v>
      </c>
      <c r="E2081" t="s">
        <v>37</v>
      </c>
      <c r="F2081" t="s">
        <v>26</v>
      </c>
      <c r="G2081">
        <v>18483</v>
      </c>
      <c r="H2081">
        <v>1065</v>
      </c>
      <c r="I2081">
        <v>328</v>
      </c>
      <c r="J2081">
        <v>99</v>
      </c>
      <c r="K2081">
        <v>370.53</v>
      </c>
      <c r="L2081">
        <v>31187.85</v>
      </c>
      <c r="M2081">
        <v>82</v>
      </c>
      <c r="N2081">
        <v>17</v>
      </c>
      <c r="O2081" t="s">
        <v>43</v>
      </c>
    </row>
    <row r="2082" spans="1:15" x14ac:dyDescent="0.25">
      <c r="A2082" t="s">
        <v>52</v>
      </c>
      <c r="B2082" t="s">
        <v>53</v>
      </c>
      <c r="C2082" t="s">
        <v>143</v>
      </c>
      <c r="D2082" t="s">
        <v>89</v>
      </c>
      <c r="E2082" t="s">
        <v>37</v>
      </c>
      <c r="F2082" t="s">
        <v>20</v>
      </c>
      <c r="G2082">
        <v>44818</v>
      </c>
      <c r="H2082">
        <v>2849</v>
      </c>
      <c r="I2082">
        <v>993</v>
      </c>
      <c r="J2082">
        <v>348</v>
      </c>
      <c r="K2082">
        <v>1187.19</v>
      </c>
      <c r="L2082">
        <v>114842.89</v>
      </c>
      <c r="M2082">
        <v>246</v>
      </c>
      <c r="N2082">
        <v>26</v>
      </c>
      <c r="O2082" t="s">
        <v>21</v>
      </c>
    </row>
    <row r="2083" spans="1:15" x14ac:dyDescent="0.25">
      <c r="A2083" t="s">
        <v>129</v>
      </c>
      <c r="B2083" t="s">
        <v>130</v>
      </c>
      <c r="C2083" t="s">
        <v>143</v>
      </c>
      <c r="D2083" t="s">
        <v>82</v>
      </c>
      <c r="E2083" t="s">
        <v>31</v>
      </c>
      <c r="F2083" t="s">
        <v>32</v>
      </c>
      <c r="G2083">
        <v>53218</v>
      </c>
      <c r="H2083">
        <v>1175</v>
      </c>
      <c r="I2083">
        <v>361</v>
      </c>
      <c r="J2083">
        <v>40</v>
      </c>
      <c r="K2083">
        <v>2799.68</v>
      </c>
      <c r="L2083">
        <v>6385.26</v>
      </c>
      <c r="M2083">
        <v>19</v>
      </c>
      <c r="N2083">
        <v>28</v>
      </c>
      <c r="O2083" t="s">
        <v>23</v>
      </c>
    </row>
    <row r="2084" spans="1:15" x14ac:dyDescent="0.25">
      <c r="A2084" t="s">
        <v>76</v>
      </c>
      <c r="B2084" t="s">
        <v>77</v>
      </c>
      <c r="C2084" t="s">
        <v>143</v>
      </c>
      <c r="D2084" t="s">
        <v>82</v>
      </c>
      <c r="E2084" t="s">
        <v>42</v>
      </c>
      <c r="F2084" t="s">
        <v>51</v>
      </c>
      <c r="G2084">
        <v>52597</v>
      </c>
      <c r="H2084">
        <v>1239</v>
      </c>
      <c r="I2084">
        <v>591</v>
      </c>
      <c r="J2084">
        <v>48</v>
      </c>
      <c r="K2084">
        <v>2808.1</v>
      </c>
      <c r="L2084">
        <v>10068.969999999999</v>
      </c>
      <c r="M2084">
        <v>27</v>
      </c>
      <c r="N2084">
        <v>29</v>
      </c>
      <c r="O2084" t="s">
        <v>43</v>
      </c>
    </row>
    <row r="2085" spans="1:15" x14ac:dyDescent="0.25">
      <c r="A2085" t="s">
        <v>76</v>
      </c>
      <c r="B2085" t="s">
        <v>77</v>
      </c>
      <c r="C2085" t="s">
        <v>143</v>
      </c>
      <c r="D2085" t="s">
        <v>82</v>
      </c>
      <c r="E2085" t="s">
        <v>42</v>
      </c>
      <c r="F2085" t="s">
        <v>26</v>
      </c>
      <c r="G2085">
        <v>71246</v>
      </c>
      <c r="H2085">
        <v>1059</v>
      </c>
      <c r="I2085">
        <v>468</v>
      </c>
      <c r="J2085">
        <v>71</v>
      </c>
      <c r="K2085">
        <v>1628.48</v>
      </c>
      <c r="L2085">
        <v>15722.23</v>
      </c>
      <c r="M2085">
        <v>35</v>
      </c>
      <c r="N2085">
        <v>30</v>
      </c>
      <c r="O2085" t="s">
        <v>43</v>
      </c>
    </row>
    <row r="2086" spans="1:15" x14ac:dyDescent="0.25">
      <c r="A2086" t="s">
        <v>178</v>
      </c>
      <c r="B2086" t="s">
        <v>179</v>
      </c>
      <c r="C2086" t="s">
        <v>116</v>
      </c>
      <c r="D2086" t="s">
        <v>95</v>
      </c>
      <c r="E2086" t="s">
        <v>64</v>
      </c>
      <c r="F2086" t="s">
        <v>26</v>
      </c>
      <c r="G2086">
        <v>43577</v>
      </c>
      <c r="H2086">
        <v>306</v>
      </c>
      <c r="I2086">
        <v>111</v>
      </c>
      <c r="J2086">
        <v>10</v>
      </c>
      <c r="K2086">
        <v>917.26</v>
      </c>
      <c r="L2086">
        <v>1567.95</v>
      </c>
      <c r="M2086">
        <v>4</v>
      </c>
      <c r="N2086">
        <v>9</v>
      </c>
      <c r="O2086" t="s">
        <v>43</v>
      </c>
    </row>
    <row r="2087" spans="1:15" x14ac:dyDescent="0.25">
      <c r="A2087" t="s">
        <v>33</v>
      </c>
      <c r="B2087" t="s">
        <v>34</v>
      </c>
      <c r="C2087" t="s">
        <v>116</v>
      </c>
      <c r="D2087" t="s">
        <v>170</v>
      </c>
      <c r="E2087" t="s">
        <v>37</v>
      </c>
      <c r="F2087" t="s">
        <v>32</v>
      </c>
      <c r="G2087">
        <v>37277</v>
      </c>
      <c r="H2087">
        <v>1971</v>
      </c>
      <c r="I2087">
        <v>693</v>
      </c>
      <c r="J2087">
        <v>195</v>
      </c>
      <c r="K2087">
        <v>6485.03</v>
      </c>
      <c r="L2087">
        <v>51057.919999999998</v>
      </c>
      <c r="M2087">
        <v>132</v>
      </c>
      <c r="N2087">
        <v>28</v>
      </c>
      <c r="O2087" t="s">
        <v>23</v>
      </c>
    </row>
    <row r="2088" spans="1:15" x14ac:dyDescent="0.25">
      <c r="A2088" t="s">
        <v>33</v>
      </c>
      <c r="B2088" t="s">
        <v>34</v>
      </c>
      <c r="C2088" t="s">
        <v>116</v>
      </c>
      <c r="D2088" t="s">
        <v>170</v>
      </c>
      <c r="E2088" t="s">
        <v>37</v>
      </c>
      <c r="F2088" t="s">
        <v>26</v>
      </c>
      <c r="G2088">
        <v>39414</v>
      </c>
      <c r="H2088">
        <v>2042</v>
      </c>
      <c r="I2088">
        <v>759</v>
      </c>
      <c r="J2088">
        <v>216</v>
      </c>
      <c r="K2088">
        <v>8499.4599999999991</v>
      </c>
      <c r="L2088">
        <v>49766.22</v>
      </c>
      <c r="M2088">
        <v>169</v>
      </c>
      <c r="N2088">
        <v>22</v>
      </c>
      <c r="O2088" t="s">
        <v>23</v>
      </c>
    </row>
    <row r="2089" spans="1:15" x14ac:dyDescent="0.25">
      <c r="A2089" t="s">
        <v>113</v>
      </c>
      <c r="B2089" t="s">
        <v>114</v>
      </c>
      <c r="C2089" t="s">
        <v>116</v>
      </c>
      <c r="D2089" t="s">
        <v>170</v>
      </c>
      <c r="E2089" t="s">
        <v>19</v>
      </c>
      <c r="F2089" t="s">
        <v>20</v>
      </c>
      <c r="G2089">
        <v>46594</v>
      </c>
      <c r="H2089">
        <v>2305</v>
      </c>
      <c r="I2089">
        <v>657</v>
      </c>
      <c r="J2089">
        <v>266</v>
      </c>
      <c r="K2089">
        <v>10228.77</v>
      </c>
      <c r="L2089">
        <v>59938.69</v>
      </c>
      <c r="M2089">
        <v>204</v>
      </c>
      <c r="N2089">
        <v>26</v>
      </c>
      <c r="O2089" t="s">
        <v>23</v>
      </c>
    </row>
    <row r="2090" spans="1:15" x14ac:dyDescent="0.25">
      <c r="A2090" t="s">
        <v>47</v>
      </c>
      <c r="B2090" t="s">
        <v>48</v>
      </c>
      <c r="C2090" t="s">
        <v>116</v>
      </c>
      <c r="D2090" t="s">
        <v>106</v>
      </c>
      <c r="E2090" t="s">
        <v>37</v>
      </c>
      <c r="F2090" t="s">
        <v>20</v>
      </c>
      <c r="G2090">
        <v>12299</v>
      </c>
      <c r="H2090">
        <v>648</v>
      </c>
      <c r="I2090">
        <v>259</v>
      </c>
      <c r="J2090">
        <v>45</v>
      </c>
      <c r="K2090">
        <v>1530.3</v>
      </c>
      <c r="L2090">
        <v>9102.11</v>
      </c>
      <c r="M2090">
        <v>26</v>
      </c>
      <c r="N2090">
        <v>26</v>
      </c>
      <c r="O2090" t="s">
        <v>43</v>
      </c>
    </row>
    <row r="2091" spans="1:15" x14ac:dyDescent="0.25">
      <c r="A2091" t="s">
        <v>98</v>
      </c>
      <c r="B2091" t="s">
        <v>99</v>
      </c>
      <c r="C2091" t="s">
        <v>523</v>
      </c>
      <c r="D2091" t="s">
        <v>68</v>
      </c>
      <c r="E2091" t="s">
        <v>42</v>
      </c>
      <c r="F2091" t="s">
        <v>55</v>
      </c>
      <c r="G2091">
        <v>27875</v>
      </c>
      <c r="H2091">
        <v>2630</v>
      </c>
      <c r="I2091">
        <v>790</v>
      </c>
      <c r="J2091">
        <v>335</v>
      </c>
      <c r="K2091">
        <v>979.04</v>
      </c>
      <c r="L2091">
        <v>117467.47</v>
      </c>
      <c r="M2091">
        <v>280</v>
      </c>
      <c r="N2091">
        <v>21</v>
      </c>
      <c r="O2091" t="s">
        <v>43</v>
      </c>
    </row>
    <row r="2092" spans="1:15" x14ac:dyDescent="0.25">
      <c r="A2092" t="s">
        <v>65</v>
      </c>
      <c r="B2092" t="s">
        <v>66</v>
      </c>
      <c r="C2092" t="s">
        <v>523</v>
      </c>
      <c r="D2092" t="s">
        <v>68</v>
      </c>
      <c r="E2092" t="s">
        <v>37</v>
      </c>
      <c r="F2092" t="s">
        <v>55</v>
      </c>
      <c r="G2092">
        <v>8613</v>
      </c>
      <c r="H2092">
        <v>1062</v>
      </c>
      <c r="I2092">
        <v>573</v>
      </c>
      <c r="J2092">
        <v>193</v>
      </c>
      <c r="K2092">
        <v>511.92</v>
      </c>
      <c r="L2092">
        <v>49740.91</v>
      </c>
      <c r="M2092">
        <v>137</v>
      </c>
      <c r="N2092">
        <v>12</v>
      </c>
      <c r="O2092" t="s">
        <v>21</v>
      </c>
    </row>
    <row r="2093" spans="1:15" x14ac:dyDescent="0.25">
      <c r="A2093" t="s">
        <v>65</v>
      </c>
      <c r="B2093" t="s">
        <v>66</v>
      </c>
      <c r="C2093" t="s">
        <v>523</v>
      </c>
      <c r="D2093" t="s">
        <v>68</v>
      </c>
      <c r="E2093" t="s">
        <v>37</v>
      </c>
      <c r="F2093" t="s">
        <v>20</v>
      </c>
      <c r="G2093">
        <v>19349</v>
      </c>
      <c r="H2093">
        <v>2771</v>
      </c>
      <c r="I2093">
        <v>1201</v>
      </c>
      <c r="J2093">
        <v>457</v>
      </c>
      <c r="K2093">
        <v>2039.58</v>
      </c>
      <c r="L2093">
        <v>111532.34</v>
      </c>
      <c r="M2093">
        <v>393</v>
      </c>
      <c r="N2093">
        <v>28</v>
      </c>
      <c r="O2093" t="s">
        <v>43</v>
      </c>
    </row>
    <row r="2094" spans="1:15" x14ac:dyDescent="0.25">
      <c r="A2094" t="s">
        <v>60</v>
      </c>
      <c r="B2094" t="s">
        <v>61</v>
      </c>
      <c r="C2094" t="s">
        <v>523</v>
      </c>
      <c r="D2094" t="s">
        <v>70</v>
      </c>
      <c r="E2094" t="s">
        <v>64</v>
      </c>
      <c r="F2094" t="s">
        <v>51</v>
      </c>
      <c r="G2094">
        <v>63502</v>
      </c>
      <c r="H2094">
        <v>2572</v>
      </c>
      <c r="I2094">
        <v>1260</v>
      </c>
      <c r="J2094">
        <v>194</v>
      </c>
      <c r="K2094">
        <v>5235.28</v>
      </c>
      <c r="L2094">
        <v>51735.44</v>
      </c>
      <c r="M2094">
        <v>129</v>
      </c>
      <c r="N2094">
        <v>25</v>
      </c>
      <c r="O2094" t="s">
        <v>21</v>
      </c>
    </row>
    <row r="2095" spans="1:15" x14ac:dyDescent="0.25">
      <c r="A2095" t="s">
        <v>60</v>
      </c>
      <c r="B2095" t="s">
        <v>61</v>
      </c>
      <c r="C2095" t="s">
        <v>523</v>
      </c>
      <c r="D2095" t="s">
        <v>70</v>
      </c>
      <c r="E2095" t="s">
        <v>64</v>
      </c>
      <c r="F2095" t="s">
        <v>55</v>
      </c>
      <c r="G2095">
        <v>52938</v>
      </c>
      <c r="H2095">
        <v>1859</v>
      </c>
      <c r="I2095">
        <v>1021</v>
      </c>
      <c r="J2095">
        <v>195</v>
      </c>
      <c r="K2095">
        <v>4653.1899999999996</v>
      </c>
      <c r="L2095">
        <v>45856.08</v>
      </c>
      <c r="M2095">
        <v>128</v>
      </c>
      <c r="N2095">
        <v>25</v>
      </c>
      <c r="O2095" t="s">
        <v>23</v>
      </c>
    </row>
    <row r="2096" spans="1:15" x14ac:dyDescent="0.25">
      <c r="A2096" t="s">
        <v>72</v>
      </c>
      <c r="B2096" t="s">
        <v>73</v>
      </c>
      <c r="C2096" t="s">
        <v>523</v>
      </c>
      <c r="D2096" t="s">
        <v>70</v>
      </c>
      <c r="E2096" t="s">
        <v>31</v>
      </c>
      <c r="F2096" t="s">
        <v>32</v>
      </c>
      <c r="G2096">
        <v>22036</v>
      </c>
      <c r="H2096">
        <v>1064</v>
      </c>
      <c r="I2096">
        <v>500</v>
      </c>
      <c r="J2096">
        <v>86</v>
      </c>
      <c r="K2096">
        <v>3232</v>
      </c>
      <c r="L2096">
        <v>17936.580000000002</v>
      </c>
      <c r="M2096">
        <v>64</v>
      </c>
      <c r="N2096">
        <v>12</v>
      </c>
      <c r="O2096" t="s">
        <v>43</v>
      </c>
    </row>
    <row r="2097" spans="1:15" x14ac:dyDescent="0.25">
      <c r="A2097" t="s">
        <v>33</v>
      </c>
      <c r="B2097" t="s">
        <v>34</v>
      </c>
      <c r="C2097" t="s">
        <v>523</v>
      </c>
      <c r="D2097" t="s">
        <v>170</v>
      </c>
      <c r="E2097" t="s">
        <v>37</v>
      </c>
      <c r="F2097" t="s">
        <v>26</v>
      </c>
      <c r="G2097">
        <v>42975</v>
      </c>
      <c r="H2097">
        <v>1883</v>
      </c>
      <c r="I2097">
        <v>930</v>
      </c>
      <c r="J2097">
        <v>241</v>
      </c>
      <c r="K2097">
        <v>8273.9599999999991</v>
      </c>
      <c r="L2097">
        <v>82993.7</v>
      </c>
      <c r="M2097">
        <v>197</v>
      </c>
      <c r="N2097">
        <v>9</v>
      </c>
      <c r="O2097" t="s">
        <v>43</v>
      </c>
    </row>
    <row r="2098" spans="1:15" x14ac:dyDescent="0.25">
      <c r="A2098" t="s">
        <v>38</v>
      </c>
      <c r="B2098" t="s">
        <v>39</v>
      </c>
      <c r="C2098" t="s">
        <v>523</v>
      </c>
      <c r="D2098" t="s">
        <v>106</v>
      </c>
      <c r="E2098" t="s">
        <v>42</v>
      </c>
      <c r="F2098" t="s">
        <v>51</v>
      </c>
      <c r="G2098">
        <v>24943</v>
      </c>
      <c r="H2098">
        <v>783</v>
      </c>
      <c r="I2098">
        <v>283</v>
      </c>
      <c r="J2098">
        <v>46</v>
      </c>
      <c r="K2098">
        <v>2439.31</v>
      </c>
      <c r="L2098">
        <v>7861.43</v>
      </c>
      <c r="M2098">
        <v>32</v>
      </c>
      <c r="N2098">
        <v>21</v>
      </c>
      <c r="O2098" t="s">
        <v>21</v>
      </c>
    </row>
    <row r="2099" spans="1:15" x14ac:dyDescent="0.25">
      <c r="A2099" t="s">
        <v>65</v>
      </c>
      <c r="B2099" t="s">
        <v>66</v>
      </c>
      <c r="C2099" t="s">
        <v>301</v>
      </c>
      <c r="D2099" t="s">
        <v>68</v>
      </c>
      <c r="E2099" t="s">
        <v>37</v>
      </c>
      <c r="F2099" t="s">
        <v>20</v>
      </c>
      <c r="G2099">
        <v>26777</v>
      </c>
      <c r="H2099">
        <v>2745</v>
      </c>
      <c r="I2099">
        <v>1417</v>
      </c>
      <c r="J2099">
        <v>591</v>
      </c>
      <c r="K2099">
        <v>1702.2</v>
      </c>
      <c r="L2099">
        <v>179159.7</v>
      </c>
      <c r="M2099">
        <v>493</v>
      </c>
      <c r="N2099">
        <v>7</v>
      </c>
      <c r="O2099" t="s">
        <v>43</v>
      </c>
    </row>
    <row r="2100" spans="1:15" x14ac:dyDescent="0.25">
      <c r="A2100" t="s">
        <v>60</v>
      </c>
      <c r="B2100" t="s">
        <v>61</v>
      </c>
      <c r="C2100" t="s">
        <v>301</v>
      </c>
      <c r="D2100" t="s">
        <v>70</v>
      </c>
      <c r="E2100" t="s">
        <v>64</v>
      </c>
      <c r="F2100" t="s">
        <v>51</v>
      </c>
      <c r="G2100">
        <v>40266</v>
      </c>
      <c r="H2100">
        <v>1872</v>
      </c>
      <c r="I2100">
        <v>646</v>
      </c>
      <c r="J2100">
        <v>189</v>
      </c>
      <c r="K2100">
        <v>4931.92</v>
      </c>
      <c r="L2100">
        <v>35354.32</v>
      </c>
      <c r="M2100">
        <v>128</v>
      </c>
      <c r="N2100">
        <v>12</v>
      </c>
      <c r="O2100" t="s">
        <v>23</v>
      </c>
    </row>
    <row r="2101" spans="1:15" x14ac:dyDescent="0.25">
      <c r="A2101" t="s">
        <v>60</v>
      </c>
      <c r="B2101" t="s">
        <v>61</v>
      </c>
      <c r="C2101" t="s">
        <v>301</v>
      </c>
      <c r="D2101" t="s">
        <v>70</v>
      </c>
      <c r="E2101" t="s">
        <v>64</v>
      </c>
      <c r="F2101" t="s">
        <v>26</v>
      </c>
      <c r="G2101">
        <v>38213</v>
      </c>
      <c r="H2101">
        <v>1087</v>
      </c>
      <c r="I2101">
        <v>537</v>
      </c>
      <c r="J2101">
        <v>112</v>
      </c>
      <c r="K2101">
        <v>3191.5</v>
      </c>
      <c r="L2101">
        <v>26292.48</v>
      </c>
      <c r="M2101">
        <v>64</v>
      </c>
      <c r="N2101">
        <v>28</v>
      </c>
      <c r="O2101" t="s">
        <v>23</v>
      </c>
    </row>
    <row r="2102" spans="1:15" x14ac:dyDescent="0.25">
      <c r="A2102" t="s">
        <v>72</v>
      </c>
      <c r="B2102" t="s">
        <v>73</v>
      </c>
      <c r="C2102" t="s">
        <v>301</v>
      </c>
      <c r="D2102" t="s">
        <v>70</v>
      </c>
      <c r="E2102" t="s">
        <v>31</v>
      </c>
      <c r="F2102" t="s">
        <v>55</v>
      </c>
      <c r="G2102">
        <v>26798</v>
      </c>
      <c r="H2102">
        <v>844</v>
      </c>
      <c r="I2102">
        <v>212</v>
      </c>
      <c r="J2102">
        <v>72</v>
      </c>
      <c r="K2102">
        <v>2395.84</v>
      </c>
      <c r="L2102">
        <v>18561.810000000001</v>
      </c>
      <c r="M2102">
        <v>41</v>
      </c>
      <c r="N2102">
        <v>20</v>
      </c>
      <c r="O2102" t="s">
        <v>43</v>
      </c>
    </row>
    <row r="2103" spans="1:15" x14ac:dyDescent="0.25">
      <c r="A2103" t="s">
        <v>33</v>
      </c>
      <c r="B2103" t="s">
        <v>34</v>
      </c>
      <c r="C2103" t="s">
        <v>301</v>
      </c>
      <c r="D2103" t="s">
        <v>170</v>
      </c>
      <c r="E2103" t="s">
        <v>37</v>
      </c>
      <c r="F2103" t="s">
        <v>20</v>
      </c>
      <c r="G2103">
        <v>43975</v>
      </c>
      <c r="H2103">
        <v>1801</v>
      </c>
      <c r="I2103">
        <v>645</v>
      </c>
      <c r="J2103">
        <v>151</v>
      </c>
      <c r="K2103">
        <v>6959.49</v>
      </c>
      <c r="L2103">
        <v>45047.27</v>
      </c>
      <c r="M2103">
        <v>106</v>
      </c>
      <c r="N2103">
        <v>21</v>
      </c>
      <c r="O2103" t="s">
        <v>23</v>
      </c>
    </row>
    <row r="2104" spans="1:15" x14ac:dyDescent="0.25">
      <c r="A2104" t="s">
        <v>113</v>
      </c>
      <c r="B2104" t="s">
        <v>114</v>
      </c>
      <c r="C2104" t="s">
        <v>301</v>
      </c>
      <c r="D2104" t="s">
        <v>170</v>
      </c>
      <c r="E2104" t="s">
        <v>19</v>
      </c>
      <c r="F2104" t="s">
        <v>51</v>
      </c>
      <c r="G2104">
        <v>47916</v>
      </c>
      <c r="H2104">
        <v>1926</v>
      </c>
      <c r="I2104">
        <v>667</v>
      </c>
      <c r="J2104">
        <v>166</v>
      </c>
      <c r="K2104">
        <v>7955.32</v>
      </c>
      <c r="L2104">
        <v>50709.32</v>
      </c>
      <c r="M2104">
        <v>124</v>
      </c>
      <c r="N2104">
        <v>12</v>
      </c>
      <c r="O2104" t="s">
        <v>43</v>
      </c>
    </row>
    <row r="2105" spans="1:15" x14ac:dyDescent="0.25">
      <c r="A2105" t="s">
        <v>44</v>
      </c>
      <c r="B2105" t="s">
        <v>45</v>
      </c>
      <c r="C2105" t="s">
        <v>301</v>
      </c>
      <c r="D2105" t="s">
        <v>25</v>
      </c>
      <c r="E2105" t="s">
        <v>19</v>
      </c>
      <c r="F2105" t="s">
        <v>51</v>
      </c>
      <c r="G2105">
        <v>16967</v>
      </c>
      <c r="H2105">
        <v>521</v>
      </c>
      <c r="I2105">
        <v>168</v>
      </c>
      <c r="J2105">
        <v>64</v>
      </c>
      <c r="K2105">
        <v>3333.58</v>
      </c>
      <c r="L2105">
        <v>46583.53</v>
      </c>
      <c r="M2105">
        <v>25</v>
      </c>
      <c r="N2105">
        <v>25</v>
      </c>
      <c r="O2105" t="s">
        <v>43</v>
      </c>
    </row>
    <row r="2106" spans="1:15" x14ac:dyDescent="0.25">
      <c r="A2106" t="s">
        <v>44</v>
      </c>
      <c r="B2106" t="s">
        <v>45</v>
      </c>
      <c r="C2106" t="s">
        <v>301</v>
      </c>
      <c r="D2106" t="s">
        <v>25</v>
      </c>
      <c r="E2106" t="s">
        <v>19</v>
      </c>
      <c r="F2106" t="s">
        <v>55</v>
      </c>
      <c r="G2106">
        <v>19343</v>
      </c>
      <c r="H2106">
        <v>610</v>
      </c>
      <c r="I2106">
        <v>281</v>
      </c>
      <c r="J2106">
        <v>59</v>
      </c>
      <c r="K2106">
        <v>4898.2700000000004</v>
      </c>
      <c r="L2106">
        <v>27815.119999999999</v>
      </c>
      <c r="M2106">
        <v>25</v>
      </c>
      <c r="N2106">
        <v>17</v>
      </c>
      <c r="O2106" t="s">
        <v>43</v>
      </c>
    </row>
    <row r="2107" spans="1:15" x14ac:dyDescent="0.25">
      <c r="A2107" t="s">
        <v>27</v>
      </c>
      <c r="B2107" t="s">
        <v>28</v>
      </c>
      <c r="C2107" t="s">
        <v>301</v>
      </c>
      <c r="D2107" t="s">
        <v>89</v>
      </c>
      <c r="E2107" t="s">
        <v>31</v>
      </c>
      <c r="F2107" t="s">
        <v>55</v>
      </c>
      <c r="G2107">
        <v>59005</v>
      </c>
      <c r="H2107">
        <v>4408</v>
      </c>
      <c r="I2107">
        <v>1826</v>
      </c>
      <c r="J2107">
        <v>605</v>
      </c>
      <c r="K2107">
        <v>2502.9499999999998</v>
      </c>
      <c r="L2107">
        <v>224773.96</v>
      </c>
      <c r="M2107">
        <v>407</v>
      </c>
      <c r="N2107">
        <v>26</v>
      </c>
      <c r="O2107" t="s">
        <v>23</v>
      </c>
    </row>
    <row r="2108" spans="1:15" x14ac:dyDescent="0.25">
      <c r="A2108" t="s">
        <v>52</v>
      </c>
      <c r="B2108" t="s">
        <v>53</v>
      </c>
      <c r="C2108" t="s">
        <v>301</v>
      </c>
      <c r="D2108" t="s">
        <v>89</v>
      </c>
      <c r="E2108" t="s">
        <v>37</v>
      </c>
      <c r="F2108" t="s">
        <v>26</v>
      </c>
      <c r="G2108">
        <v>40212</v>
      </c>
      <c r="H2108">
        <v>2179</v>
      </c>
      <c r="I2108">
        <v>699</v>
      </c>
      <c r="J2108">
        <v>288</v>
      </c>
      <c r="K2108">
        <v>597.74</v>
      </c>
      <c r="L2108">
        <v>100295.87</v>
      </c>
      <c r="M2108">
        <v>235</v>
      </c>
      <c r="N2108">
        <v>21</v>
      </c>
      <c r="O2108" t="s">
        <v>43</v>
      </c>
    </row>
    <row r="2109" spans="1:15" x14ac:dyDescent="0.25">
      <c r="A2109" t="s">
        <v>52</v>
      </c>
      <c r="B2109" t="s">
        <v>53</v>
      </c>
      <c r="C2109" t="s">
        <v>301</v>
      </c>
      <c r="D2109" t="s">
        <v>89</v>
      </c>
      <c r="E2109" t="s">
        <v>37</v>
      </c>
      <c r="F2109" t="s">
        <v>32</v>
      </c>
      <c r="G2109">
        <v>56998</v>
      </c>
      <c r="H2109">
        <v>3845</v>
      </c>
      <c r="I2109">
        <v>1738</v>
      </c>
      <c r="J2109">
        <v>362</v>
      </c>
      <c r="K2109">
        <v>1415.12</v>
      </c>
      <c r="L2109">
        <v>147602.79999999999</v>
      </c>
      <c r="M2109">
        <v>273</v>
      </c>
      <c r="N2109">
        <v>24</v>
      </c>
      <c r="O2109" t="s">
        <v>43</v>
      </c>
    </row>
    <row r="2110" spans="1:15" x14ac:dyDescent="0.25">
      <c r="A2110" t="s">
        <v>76</v>
      </c>
      <c r="B2110" t="s">
        <v>77</v>
      </c>
      <c r="C2110" t="s">
        <v>301</v>
      </c>
      <c r="D2110" t="s">
        <v>82</v>
      </c>
      <c r="E2110" t="s">
        <v>42</v>
      </c>
      <c r="F2110" t="s">
        <v>55</v>
      </c>
      <c r="G2110">
        <v>63431</v>
      </c>
      <c r="H2110">
        <v>1255</v>
      </c>
      <c r="I2110">
        <v>678</v>
      </c>
      <c r="J2110">
        <v>50</v>
      </c>
      <c r="K2110">
        <v>1547.63</v>
      </c>
      <c r="L2110">
        <v>7847.88</v>
      </c>
      <c r="M2110">
        <v>23</v>
      </c>
      <c r="N2110">
        <v>29</v>
      </c>
      <c r="O2110" t="s">
        <v>23</v>
      </c>
    </row>
    <row r="2111" spans="1:15" x14ac:dyDescent="0.25">
      <c r="A2111" t="s">
        <v>76</v>
      </c>
      <c r="B2111" t="s">
        <v>77</v>
      </c>
      <c r="C2111" t="s">
        <v>301</v>
      </c>
      <c r="D2111" t="s">
        <v>82</v>
      </c>
      <c r="E2111" t="s">
        <v>42</v>
      </c>
      <c r="F2111" t="s">
        <v>32</v>
      </c>
      <c r="G2111">
        <v>77558</v>
      </c>
      <c r="H2111">
        <v>1361</v>
      </c>
      <c r="I2111">
        <v>552</v>
      </c>
      <c r="J2111">
        <v>63</v>
      </c>
      <c r="K2111">
        <v>2168</v>
      </c>
      <c r="L2111">
        <v>10977.95</v>
      </c>
      <c r="M2111">
        <v>38</v>
      </c>
      <c r="N2111">
        <v>26</v>
      </c>
      <c r="O2111" t="s">
        <v>23</v>
      </c>
    </row>
    <row r="2112" spans="1:15" x14ac:dyDescent="0.25">
      <c r="A2112" t="s">
        <v>92</v>
      </c>
      <c r="B2112" t="s">
        <v>93</v>
      </c>
      <c r="C2112" t="s">
        <v>241</v>
      </c>
      <c r="D2112" t="s">
        <v>95</v>
      </c>
      <c r="E2112" t="s">
        <v>31</v>
      </c>
      <c r="F2112" t="s">
        <v>20</v>
      </c>
      <c r="G2112">
        <v>55112</v>
      </c>
      <c r="H2112">
        <v>830</v>
      </c>
      <c r="I2112">
        <v>386</v>
      </c>
      <c r="J2112">
        <v>20</v>
      </c>
      <c r="K2112">
        <v>2860.65</v>
      </c>
      <c r="L2112">
        <v>3516.18</v>
      </c>
      <c r="M2112">
        <v>7</v>
      </c>
      <c r="N2112">
        <v>10</v>
      </c>
      <c r="O2112" t="s">
        <v>21</v>
      </c>
    </row>
    <row r="2113" spans="1:15" x14ac:dyDescent="0.25">
      <c r="A2113" t="s">
        <v>47</v>
      </c>
      <c r="B2113" t="s">
        <v>48</v>
      </c>
      <c r="C2113" t="s">
        <v>241</v>
      </c>
      <c r="D2113" t="s">
        <v>106</v>
      </c>
      <c r="E2113" t="s">
        <v>37</v>
      </c>
      <c r="F2113" t="s">
        <v>26</v>
      </c>
      <c r="G2113">
        <v>39295</v>
      </c>
      <c r="H2113">
        <v>1473</v>
      </c>
      <c r="I2113">
        <v>743</v>
      </c>
      <c r="J2113">
        <v>131</v>
      </c>
      <c r="K2113">
        <v>3319</v>
      </c>
      <c r="L2113">
        <v>25800.11</v>
      </c>
      <c r="M2113">
        <v>72</v>
      </c>
      <c r="N2113">
        <v>20</v>
      </c>
      <c r="O2113" t="s">
        <v>21</v>
      </c>
    </row>
    <row r="2114" spans="1:15" x14ac:dyDescent="0.25">
      <c r="A2114" t="s">
        <v>47</v>
      </c>
      <c r="B2114" t="s">
        <v>48</v>
      </c>
      <c r="C2114" t="s">
        <v>241</v>
      </c>
      <c r="D2114" t="s">
        <v>106</v>
      </c>
      <c r="E2114" t="s">
        <v>37</v>
      </c>
      <c r="F2114" t="s">
        <v>26</v>
      </c>
      <c r="G2114">
        <v>37674</v>
      </c>
      <c r="H2114">
        <v>1304</v>
      </c>
      <c r="I2114">
        <v>522</v>
      </c>
      <c r="J2114">
        <v>103</v>
      </c>
      <c r="K2114">
        <v>2880.68</v>
      </c>
      <c r="L2114">
        <v>25415.68</v>
      </c>
      <c r="M2114">
        <v>53</v>
      </c>
      <c r="N2114">
        <v>7</v>
      </c>
      <c r="O2114" t="s">
        <v>23</v>
      </c>
    </row>
    <row r="2115" spans="1:15" x14ac:dyDescent="0.25">
      <c r="A2115" t="s">
        <v>47</v>
      </c>
      <c r="B2115" t="s">
        <v>48</v>
      </c>
      <c r="C2115" t="s">
        <v>241</v>
      </c>
      <c r="D2115" t="s">
        <v>106</v>
      </c>
      <c r="E2115" t="s">
        <v>37</v>
      </c>
      <c r="F2115" t="s">
        <v>20</v>
      </c>
      <c r="G2115">
        <v>14946</v>
      </c>
      <c r="H2115">
        <v>467</v>
      </c>
      <c r="I2115">
        <v>235</v>
      </c>
      <c r="J2115">
        <v>31</v>
      </c>
      <c r="K2115">
        <v>980.13</v>
      </c>
      <c r="L2115">
        <v>6216.15</v>
      </c>
      <c r="M2115">
        <v>17</v>
      </c>
      <c r="N2115">
        <v>14</v>
      </c>
      <c r="O2115" t="s">
        <v>43</v>
      </c>
    </row>
    <row r="2116" spans="1:15" x14ac:dyDescent="0.25">
      <c r="A2116" t="s">
        <v>44</v>
      </c>
      <c r="B2116" t="s">
        <v>45</v>
      </c>
      <c r="C2116" t="s">
        <v>241</v>
      </c>
      <c r="D2116" t="s">
        <v>25</v>
      </c>
      <c r="E2116" t="s">
        <v>19</v>
      </c>
      <c r="F2116" t="s">
        <v>51</v>
      </c>
      <c r="G2116">
        <v>6280</v>
      </c>
      <c r="H2116">
        <v>157</v>
      </c>
      <c r="I2116">
        <v>59</v>
      </c>
      <c r="J2116">
        <v>16</v>
      </c>
      <c r="K2116">
        <v>1034.06</v>
      </c>
      <c r="L2116">
        <v>9733.36</v>
      </c>
      <c r="M2116">
        <v>7</v>
      </c>
      <c r="N2116">
        <v>21</v>
      </c>
      <c r="O2116" t="s">
        <v>43</v>
      </c>
    </row>
    <row r="2117" spans="1:15" x14ac:dyDescent="0.25">
      <c r="A2117" t="s">
        <v>76</v>
      </c>
      <c r="B2117" t="s">
        <v>77</v>
      </c>
      <c r="C2117" t="s">
        <v>241</v>
      </c>
      <c r="D2117" t="s">
        <v>82</v>
      </c>
      <c r="E2117" t="s">
        <v>42</v>
      </c>
      <c r="F2117" t="s">
        <v>55</v>
      </c>
      <c r="G2117">
        <v>65317</v>
      </c>
      <c r="H2117">
        <v>819</v>
      </c>
      <c r="I2117">
        <v>449</v>
      </c>
      <c r="J2117">
        <v>32</v>
      </c>
      <c r="K2117">
        <v>1021.19</v>
      </c>
      <c r="L2117">
        <v>4800.92</v>
      </c>
      <c r="M2117">
        <v>15</v>
      </c>
      <c r="N2117">
        <v>14</v>
      </c>
      <c r="O2117" t="s">
        <v>21</v>
      </c>
    </row>
    <row r="2118" spans="1:15" x14ac:dyDescent="0.25">
      <c r="A2118" t="s">
        <v>92</v>
      </c>
      <c r="B2118" t="s">
        <v>93</v>
      </c>
      <c r="C2118" t="s">
        <v>468</v>
      </c>
      <c r="D2118" t="s">
        <v>95</v>
      </c>
      <c r="E2118" t="s">
        <v>31</v>
      </c>
      <c r="F2118" t="s">
        <v>20</v>
      </c>
      <c r="G2118">
        <v>52780</v>
      </c>
      <c r="H2118">
        <v>382</v>
      </c>
      <c r="I2118">
        <v>162</v>
      </c>
      <c r="J2118">
        <v>14</v>
      </c>
      <c r="K2118">
        <v>1212.51</v>
      </c>
      <c r="L2118">
        <v>1854.81</v>
      </c>
      <c r="M2118">
        <v>5</v>
      </c>
      <c r="N2118">
        <v>13</v>
      </c>
      <c r="O2118" t="s">
        <v>43</v>
      </c>
    </row>
    <row r="2119" spans="1:15" x14ac:dyDescent="0.25">
      <c r="A2119" t="s">
        <v>92</v>
      </c>
      <c r="B2119" t="s">
        <v>93</v>
      </c>
      <c r="C2119" t="s">
        <v>468</v>
      </c>
      <c r="D2119" t="s">
        <v>95</v>
      </c>
      <c r="E2119" t="s">
        <v>31</v>
      </c>
      <c r="F2119" t="s">
        <v>32</v>
      </c>
      <c r="G2119">
        <v>34534</v>
      </c>
      <c r="H2119">
        <v>299</v>
      </c>
      <c r="I2119">
        <v>110</v>
      </c>
      <c r="J2119">
        <v>8</v>
      </c>
      <c r="K2119">
        <v>943.93</v>
      </c>
      <c r="L2119">
        <v>1306.96</v>
      </c>
      <c r="M2119">
        <v>2</v>
      </c>
      <c r="N2119">
        <v>18</v>
      </c>
      <c r="O2119" t="s">
        <v>23</v>
      </c>
    </row>
    <row r="2120" spans="1:15" x14ac:dyDescent="0.25">
      <c r="A2120" t="s">
        <v>98</v>
      </c>
      <c r="B2120" t="s">
        <v>99</v>
      </c>
      <c r="C2120" t="s">
        <v>468</v>
      </c>
      <c r="D2120" t="s">
        <v>68</v>
      </c>
      <c r="E2120" t="s">
        <v>42</v>
      </c>
      <c r="F2120" t="s">
        <v>26</v>
      </c>
      <c r="G2120">
        <v>26498</v>
      </c>
      <c r="H2120">
        <v>3721</v>
      </c>
      <c r="I2120">
        <v>1356</v>
      </c>
      <c r="J2120">
        <v>701</v>
      </c>
      <c r="K2120">
        <v>1779.09</v>
      </c>
      <c r="L2120">
        <v>163920.76999999999</v>
      </c>
      <c r="M2120">
        <v>529</v>
      </c>
      <c r="N2120">
        <v>23</v>
      </c>
      <c r="O2120" t="s">
        <v>43</v>
      </c>
    </row>
    <row r="2121" spans="1:15" x14ac:dyDescent="0.25">
      <c r="A2121" t="s">
        <v>33</v>
      </c>
      <c r="B2121" t="s">
        <v>34</v>
      </c>
      <c r="C2121" t="s">
        <v>468</v>
      </c>
      <c r="D2121" t="s">
        <v>170</v>
      </c>
      <c r="E2121" t="s">
        <v>37</v>
      </c>
      <c r="F2121" t="s">
        <v>26</v>
      </c>
      <c r="G2121">
        <v>43063</v>
      </c>
      <c r="H2121">
        <v>2663</v>
      </c>
      <c r="I2121">
        <v>859</v>
      </c>
      <c r="J2121">
        <v>239</v>
      </c>
      <c r="K2121">
        <v>8754.91</v>
      </c>
      <c r="L2121">
        <v>67153.91</v>
      </c>
      <c r="M2121">
        <v>193</v>
      </c>
      <c r="N2121">
        <v>23</v>
      </c>
      <c r="O2121" t="s">
        <v>43</v>
      </c>
    </row>
    <row r="2122" spans="1:15" x14ac:dyDescent="0.25">
      <c r="A2122" t="s">
        <v>113</v>
      </c>
      <c r="B2122" t="s">
        <v>114</v>
      </c>
      <c r="C2122" t="s">
        <v>468</v>
      </c>
      <c r="D2122" t="s">
        <v>170</v>
      </c>
      <c r="E2122" t="s">
        <v>19</v>
      </c>
      <c r="F2122" t="s">
        <v>20</v>
      </c>
      <c r="G2122">
        <v>41975</v>
      </c>
      <c r="H2122">
        <v>1761</v>
      </c>
      <c r="I2122">
        <v>581</v>
      </c>
      <c r="J2122">
        <v>142</v>
      </c>
      <c r="K2122">
        <v>4616.3</v>
      </c>
      <c r="L2122">
        <v>41880.410000000003</v>
      </c>
      <c r="M2122">
        <v>104</v>
      </c>
      <c r="N2122">
        <v>26</v>
      </c>
      <c r="O2122" t="s">
        <v>43</v>
      </c>
    </row>
    <row r="2123" spans="1:15" x14ac:dyDescent="0.25">
      <c r="A2123" t="s">
        <v>38</v>
      </c>
      <c r="B2123" t="s">
        <v>39</v>
      </c>
      <c r="C2123" t="s">
        <v>468</v>
      </c>
      <c r="D2123" t="s">
        <v>106</v>
      </c>
      <c r="E2123" t="s">
        <v>42</v>
      </c>
      <c r="F2123" t="s">
        <v>55</v>
      </c>
      <c r="G2123">
        <v>20281</v>
      </c>
      <c r="H2123">
        <v>680</v>
      </c>
      <c r="I2123">
        <v>245</v>
      </c>
      <c r="J2123">
        <v>43</v>
      </c>
      <c r="K2123">
        <v>1880.1</v>
      </c>
      <c r="L2123">
        <v>10829.3</v>
      </c>
      <c r="M2123">
        <v>26</v>
      </c>
      <c r="N2123">
        <v>28</v>
      </c>
      <c r="O2123" t="s">
        <v>21</v>
      </c>
    </row>
    <row r="2124" spans="1:15" x14ac:dyDescent="0.25">
      <c r="A2124" t="s">
        <v>27</v>
      </c>
      <c r="B2124" t="s">
        <v>28</v>
      </c>
      <c r="C2124" t="s">
        <v>468</v>
      </c>
      <c r="D2124" t="s">
        <v>89</v>
      </c>
      <c r="E2124" t="s">
        <v>31</v>
      </c>
      <c r="F2124" t="s">
        <v>55</v>
      </c>
      <c r="G2124">
        <v>38702</v>
      </c>
      <c r="H2124">
        <v>1641</v>
      </c>
      <c r="I2124">
        <v>428</v>
      </c>
      <c r="J2124">
        <v>237</v>
      </c>
      <c r="K2124">
        <v>709.71</v>
      </c>
      <c r="L2124">
        <v>90806.04</v>
      </c>
      <c r="M2124">
        <v>168</v>
      </c>
      <c r="N2124">
        <v>18</v>
      </c>
      <c r="O2124" t="s">
        <v>21</v>
      </c>
    </row>
    <row r="2125" spans="1:15" x14ac:dyDescent="0.25">
      <c r="A2125" t="s">
        <v>65</v>
      </c>
      <c r="B2125" t="s">
        <v>66</v>
      </c>
      <c r="C2125" t="s">
        <v>629</v>
      </c>
      <c r="D2125" t="s">
        <v>68</v>
      </c>
      <c r="E2125" t="s">
        <v>37</v>
      </c>
      <c r="F2125" t="s">
        <v>26</v>
      </c>
      <c r="G2125">
        <v>24667</v>
      </c>
      <c r="H2125">
        <v>3573</v>
      </c>
      <c r="I2125">
        <v>1870</v>
      </c>
      <c r="J2125">
        <v>743</v>
      </c>
      <c r="K2125">
        <v>1862.96</v>
      </c>
      <c r="L2125">
        <v>195087.32</v>
      </c>
      <c r="M2125">
        <v>623</v>
      </c>
      <c r="N2125">
        <v>23</v>
      </c>
      <c r="O2125" t="s">
        <v>23</v>
      </c>
    </row>
    <row r="2126" spans="1:15" x14ac:dyDescent="0.25">
      <c r="A2126" t="s">
        <v>60</v>
      </c>
      <c r="B2126" t="s">
        <v>61</v>
      </c>
      <c r="C2126" t="s">
        <v>629</v>
      </c>
      <c r="D2126" t="s">
        <v>70</v>
      </c>
      <c r="E2126" t="s">
        <v>64</v>
      </c>
      <c r="F2126" t="s">
        <v>55</v>
      </c>
      <c r="G2126">
        <v>39187</v>
      </c>
      <c r="H2126">
        <v>1425</v>
      </c>
      <c r="I2126">
        <v>396</v>
      </c>
      <c r="J2126">
        <v>126</v>
      </c>
      <c r="K2126">
        <v>3319.79</v>
      </c>
      <c r="L2126">
        <v>33628.239999999998</v>
      </c>
      <c r="M2126">
        <v>90</v>
      </c>
      <c r="N2126">
        <v>29</v>
      </c>
      <c r="O2126" t="s">
        <v>43</v>
      </c>
    </row>
    <row r="2127" spans="1:15" x14ac:dyDescent="0.25">
      <c r="A2127" t="s">
        <v>47</v>
      </c>
      <c r="B2127" t="s">
        <v>48</v>
      </c>
      <c r="C2127" t="s">
        <v>629</v>
      </c>
      <c r="D2127" t="s">
        <v>106</v>
      </c>
      <c r="E2127" t="s">
        <v>37</v>
      </c>
      <c r="F2127" t="s">
        <v>55</v>
      </c>
      <c r="G2127">
        <v>41151</v>
      </c>
      <c r="H2127">
        <v>1844</v>
      </c>
      <c r="I2127">
        <v>891</v>
      </c>
      <c r="J2127">
        <v>110</v>
      </c>
      <c r="K2127">
        <v>4341.0600000000004</v>
      </c>
      <c r="L2127">
        <v>25045.38</v>
      </c>
      <c r="M2127">
        <v>62</v>
      </c>
      <c r="N2127">
        <v>14</v>
      </c>
      <c r="O2127" t="s">
        <v>43</v>
      </c>
    </row>
    <row r="2128" spans="1:15" x14ac:dyDescent="0.25">
      <c r="A2128" t="s">
        <v>47</v>
      </c>
      <c r="B2128" t="s">
        <v>48</v>
      </c>
      <c r="C2128" t="s">
        <v>629</v>
      </c>
      <c r="D2128" t="s">
        <v>106</v>
      </c>
      <c r="E2128" t="s">
        <v>37</v>
      </c>
      <c r="F2128" t="s">
        <v>55</v>
      </c>
      <c r="G2128">
        <v>33966</v>
      </c>
      <c r="H2128">
        <v>1098</v>
      </c>
      <c r="I2128">
        <v>323</v>
      </c>
      <c r="J2128">
        <v>67</v>
      </c>
      <c r="K2128">
        <v>3753.4</v>
      </c>
      <c r="L2128">
        <v>12799.81</v>
      </c>
      <c r="M2128">
        <v>44</v>
      </c>
      <c r="N2128">
        <v>26</v>
      </c>
      <c r="O2128" t="s">
        <v>43</v>
      </c>
    </row>
    <row r="2129" spans="1:15" x14ac:dyDescent="0.25">
      <c r="A2129" t="s">
        <v>27</v>
      </c>
      <c r="B2129" t="s">
        <v>28</v>
      </c>
      <c r="C2129" t="s">
        <v>629</v>
      </c>
      <c r="D2129" t="s">
        <v>89</v>
      </c>
      <c r="E2129" t="s">
        <v>31</v>
      </c>
      <c r="F2129" t="s">
        <v>20</v>
      </c>
      <c r="G2129">
        <v>19867</v>
      </c>
      <c r="H2129">
        <v>1342</v>
      </c>
      <c r="I2129">
        <v>685</v>
      </c>
      <c r="J2129">
        <v>158</v>
      </c>
      <c r="K2129">
        <v>785.71</v>
      </c>
      <c r="L2129">
        <v>47708.800000000003</v>
      </c>
      <c r="M2129">
        <v>117</v>
      </c>
      <c r="N2129">
        <v>13</v>
      </c>
      <c r="O2129" t="s">
        <v>21</v>
      </c>
    </row>
    <row r="2130" spans="1:15" x14ac:dyDescent="0.25">
      <c r="A2130" t="s">
        <v>52</v>
      </c>
      <c r="B2130" t="s">
        <v>53</v>
      </c>
      <c r="C2130" t="s">
        <v>629</v>
      </c>
      <c r="D2130" t="s">
        <v>89</v>
      </c>
      <c r="E2130" t="s">
        <v>37</v>
      </c>
      <c r="F2130" t="s">
        <v>55</v>
      </c>
      <c r="G2130">
        <v>15843</v>
      </c>
      <c r="H2130">
        <v>1245</v>
      </c>
      <c r="I2130">
        <v>619</v>
      </c>
      <c r="J2130">
        <v>159</v>
      </c>
      <c r="K2130">
        <v>664.73</v>
      </c>
      <c r="L2130">
        <v>58312.37</v>
      </c>
      <c r="M2130">
        <v>117</v>
      </c>
      <c r="N2130">
        <v>11</v>
      </c>
      <c r="O2130" t="s">
        <v>21</v>
      </c>
    </row>
    <row r="2131" spans="1:15" x14ac:dyDescent="0.25">
      <c r="A2131" t="s">
        <v>76</v>
      </c>
      <c r="B2131" t="s">
        <v>77</v>
      </c>
      <c r="C2131" t="s">
        <v>629</v>
      </c>
      <c r="D2131" t="s">
        <v>82</v>
      </c>
      <c r="E2131" t="s">
        <v>42</v>
      </c>
      <c r="F2131" t="s">
        <v>20</v>
      </c>
      <c r="G2131">
        <v>79330</v>
      </c>
      <c r="H2131">
        <v>1204</v>
      </c>
      <c r="I2131">
        <v>541</v>
      </c>
      <c r="J2131">
        <v>66</v>
      </c>
      <c r="K2131">
        <v>2231.0700000000002</v>
      </c>
      <c r="L2131">
        <v>14302.7</v>
      </c>
      <c r="M2131">
        <v>41</v>
      </c>
      <c r="N2131">
        <v>26</v>
      </c>
      <c r="O2131" t="s">
        <v>23</v>
      </c>
    </row>
    <row r="2132" spans="1:15" x14ac:dyDescent="0.25">
      <c r="A2132" t="s">
        <v>178</v>
      </c>
      <c r="B2132" t="s">
        <v>179</v>
      </c>
      <c r="C2132" t="s">
        <v>202</v>
      </c>
      <c r="D2132" t="s">
        <v>95</v>
      </c>
      <c r="E2132" t="s">
        <v>64</v>
      </c>
      <c r="F2132" t="s">
        <v>26</v>
      </c>
      <c r="G2132">
        <v>64877</v>
      </c>
      <c r="H2132">
        <v>866</v>
      </c>
      <c r="I2132">
        <v>431</v>
      </c>
      <c r="J2132">
        <v>25</v>
      </c>
      <c r="K2132">
        <v>2372.1</v>
      </c>
      <c r="L2132">
        <v>2927.19</v>
      </c>
      <c r="M2132">
        <v>12</v>
      </c>
      <c r="N2132">
        <v>7</v>
      </c>
      <c r="O2132" t="s">
        <v>43</v>
      </c>
    </row>
    <row r="2133" spans="1:15" x14ac:dyDescent="0.25">
      <c r="A2133" t="s">
        <v>98</v>
      </c>
      <c r="B2133" t="s">
        <v>99</v>
      </c>
      <c r="C2133" t="s">
        <v>202</v>
      </c>
      <c r="D2133" t="s">
        <v>68</v>
      </c>
      <c r="E2133" t="s">
        <v>42</v>
      </c>
      <c r="F2133" t="s">
        <v>32</v>
      </c>
      <c r="G2133">
        <v>21277</v>
      </c>
      <c r="H2133">
        <v>2264</v>
      </c>
      <c r="I2133">
        <v>1238</v>
      </c>
      <c r="J2133">
        <v>365</v>
      </c>
      <c r="K2133">
        <v>818.37</v>
      </c>
      <c r="L2133">
        <v>125408.9</v>
      </c>
      <c r="M2133">
        <v>292</v>
      </c>
      <c r="N2133">
        <v>11</v>
      </c>
      <c r="O2133" t="s">
        <v>21</v>
      </c>
    </row>
    <row r="2134" spans="1:15" x14ac:dyDescent="0.25">
      <c r="A2134" t="s">
        <v>98</v>
      </c>
      <c r="B2134" t="s">
        <v>99</v>
      </c>
      <c r="C2134" t="s">
        <v>202</v>
      </c>
      <c r="D2134" t="s">
        <v>68</v>
      </c>
      <c r="E2134" t="s">
        <v>42</v>
      </c>
      <c r="F2134" t="s">
        <v>20</v>
      </c>
      <c r="G2134">
        <v>13712</v>
      </c>
      <c r="H2134">
        <v>1137</v>
      </c>
      <c r="I2134">
        <v>515</v>
      </c>
      <c r="J2134">
        <v>170</v>
      </c>
      <c r="K2134">
        <v>436.26</v>
      </c>
      <c r="L2134">
        <v>49657.39</v>
      </c>
      <c r="M2134">
        <v>122</v>
      </c>
      <c r="N2134">
        <v>14</v>
      </c>
      <c r="O2134" t="s">
        <v>21</v>
      </c>
    </row>
    <row r="2135" spans="1:15" x14ac:dyDescent="0.25">
      <c r="A2135" t="s">
        <v>33</v>
      </c>
      <c r="B2135" t="s">
        <v>34</v>
      </c>
      <c r="C2135" t="s">
        <v>202</v>
      </c>
      <c r="D2135" t="s">
        <v>170</v>
      </c>
      <c r="E2135" t="s">
        <v>37</v>
      </c>
      <c r="F2135" t="s">
        <v>26</v>
      </c>
      <c r="G2135">
        <v>32171</v>
      </c>
      <c r="H2135">
        <v>1429</v>
      </c>
      <c r="I2135">
        <v>640</v>
      </c>
      <c r="J2135">
        <v>128</v>
      </c>
      <c r="K2135">
        <v>6378.9</v>
      </c>
      <c r="L2135">
        <v>29182.83</v>
      </c>
      <c r="M2135">
        <v>101</v>
      </c>
      <c r="N2135">
        <v>9</v>
      </c>
      <c r="O2135" t="s">
        <v>23</v>
      </c>
    </row>
    <row r="2136" spans="1:15" x14ac:dyDescent="0.25">
      <c r="A2136" t="s">
        <v>113</v>
      </c>
      <c r="B2136" t="s">
        <v>114</v>
      </c>
      <c r="C2136" t="s">
        <v>202</v>
      </c>
      <c r="D2136" t="s">
        <v>170</v>
      </c>
      <c r="E2136" t="s">
        <v>19</v>
      </c>
      <c r="F2136" t="s">
        <v>51</v>
      </c>
      <c r="G2136">
        <v>29647</v>
      </c>
      <c r="H2136">
        <v>1129</v>
      </c>
      <c r="I2136">
        <v>509</v>
      </c>
      <c r="J2136">
        <v>129</v>
      </c>
      <c r="K2136">
        <v>3702.96</v>
      </c>
      <c r="L2136">
        <v>29129.89</v>
      </c>
      <c r="M2136">
        <v>105</v>
      </c>
      <c r="N2136">
        <v>8</v>
      </c>
      <c r="O2136" t="s">
        <v>21</v>
      </c>
    </row>
    <row r="2137" spans="1:15" x14ac:dyDescent="0.25">
      <c r="A2137" t="s">
        <v>38</v>
      </c>
      <c r="B2137" t="s">
        <v>39</v>
      </c>
      <c r="C2137" t="s">
        <v>202</v>
      </c>
      <c r="D2137" t="s">
        <v>106</v>
      </c>
      <c r="E2137" t="s">
        <v>42</v>
      </c>
      <c r="F2137" t="s">
        <v>26</v>
      </c>
      <c r="G2137">
        <v>54689</v>
      </c>
      <c r="H2137">
        <v>2356</v>
      </c>
      <c r="I2137">
        <v>1029</v>
      </c>
      <c r="J2137">
        <v>170</v>
      </c>
      <c r="K2137">
        <v>7319.34</v>
      </c>
      <c r="L2137">
        <v>29430.36</v>
      </c>
      <c r="M2137">
        <v>94</v>
      </c>
      <c r="N2137">
        <v>26</v>
      </c>
      <c r="O2137" t="s">
        <v>21</v>
      </c>
    </row>
    <row r="2138" spans="1:15" x14ac:dyDescent="0.25">
      <c r="A2138" t="s">
        <v>44</v>
      </c>
      <c r="B2138" t="s">
        <v>45</v>
      </c>
      <c r="C2138" t="s">
        <v>202</v>
      </c>
      <c r="D2138" t="s">
        <v>25</v>
      </c>
      <c r="E2138" t="s">
        <v>19</v>
      </c>
      <c r="F2138" t="s">
        <v>55</v>
      </c>
      <c r="G2138">
        <v>8426</v>
      </c>
      <c r="H2138">
        <v>179</v>
      </c>
      <c r="I2138">
        <v>62</v>
      </c>
      <c r="J2138">
        <v>21</v>
      </c>
      <c r="K2138">
        <v>1517.48</v>
      </c>
      <c r="L2138">
        <v>10211.719999999999</v>
      </c>
      <c r="M2138">
        <v>9</v>
      </c>
      <c r="N2138">
        <v>23</v>
      </c>
      <c r="O2138" t="s">
        <v>21</v>
      </c>
    </row>
    <row r="2139" spans="1:15" x14ac:dyDescent="0.25">
      <c r="A2139" t="s">
        <v>129</v>
      </c>
      <c r="B2139" t="s">
        <v>130</v>
      </c>
      <c r="C2139" t="s">
        <v>202</v>
      </c>
      <c r="D2139" t="s">
        <v>82</v>
      </c>
      <c r="E2139" t="s">
        <v>31</v>
      </c>
      <c r="F2139" t="s">
        <v>55</v>
      </c>
      <c r="G2139">
        <v>44227</v>
      </c>
      <c r="H2139">
        <v>1008</v>
      </c>
      <c r="I2139">
        <v>544</v>
      </c>
      <c r="J2139">
        <v>54</v>
      </c>
      <c r="K2139">
        <v>1261.78</v>
      </c>
      <c r="L2139">
        <v>10404.35</v>
      </c>
      <c r="M2139">
        <v>31</v>
      </c>
      <c r="N2139">
        <v>21</v>
      </c>
      <c r="O2139" t="s">
        <v>21</v>
      </c>
    </row>
    <row r="2140" spans="1:15" x14ac:dyDescent="0.25">
      <c r="A2140" t="s">
        <v>92</v>
      </c>
      <c r="B2140" t="s">
        <v>93</v>
      </c>
      <c r="C2140" t="s">
        <v>225</v>
      </c>
      <c r="D2140" t="s">
        <v>95</v>
      </c>
      <c r="E2140" t="s">
        <v>31</v>
      </c>
      <c r="F2140" t="s">
        <v>55</v>
      </c>
      <c r="G2140">
        <v>77939</v>
      </c>
      <c r="H2140">
        <v>1159</v>
      </c>
      <c r="I2140">
        <v>532</v>
      </c>
      <c r="J2140">
        <v>33</v>
      </c>
      <c r="K2140">
        <v>2558.0500000000002</v>
      </c>
      <c r="L2140">
        <v>6079.06</v>
      </c>
      <c r="M2140">
        <v>14</v>
      </c>
      <c r="N2140">
        <v>22</v>
      </c>
      <c r="O2140" t="s">
        <v>23</v>
      </c>
    </row>
    <row r="2141" spans="1:15" x14ac:dyDescent="0.25">
      <c r="A2141" t="s">
        <v>178</v>
      </c>
      <c r="B2141" t="s">
        <v>179</v>
      </c>
      <c r="C2141" t="s">
        <v>225</v>
      </c>
      <c r="D2141" t="s">
        <v>95</v>
      </c>
      <c r="E2141" t="s">
        <v>64</v>
      </c>
      <c r="F2141" t="s">
        <v>55</v>
      </c>
      <c r="G2141">
        <v>86614</v>
      </c>
      <c r="H2141">
        <v>1383</v>
      </c>
      <c r="I2141">
        <v>405</v>
      </c>
      <c r="J2141">
        <v>31</v>
      </c>
      <c r="K2141">
        <v>3669.62</v>
      </c>
      <c r="L2141">
        <v>4200.07</v>
      </c>
      <c r="M2141">
        <v>11</v>
      </c>
      <c r="N2141">
        <v>25</v>
      </c>
      <c r="O2141" t="s">
        <v>21</v>
      </c>
    </row>
    <row r="2142" spans="1:15" x14ac:dyDescent="0.25">
      <c r="A2142" t="s">
        <v>178</v>
      </c>
      <c r="B2142" t="s">
        <v>179</v>
      </c>
      <c r="C2142" t="s">
        <v>225</v>
      </c>
      <c r="D2142" t="s">
        <v>95</v>
      </c>
      <c r="E2142" t="s">
        <v>64</v>
      </c>
      <c r="F2142" t="s">
        <v>32</v>
      </c>
      <c r="G2142">
        <v>39385</v>
      </c>
      <c r="H2142">
        <v>697</v>
      </c>
      <c r="I2142">
        <v>225</v>
      </c>
      <c r="J2142">
        <v>21</v>
      </c>
      <c r="K2142">
        <v>2448.23</v>
      </c>
      <c r="L2142">
        <v>2547.94</v>
      </c>
      <c r="M2142">
        <v>9</v>
      </c>
      <c r="N2142">
        <v>7</v>
      </c>
      <c r="O2142" t="s">
        <v>21</v>
      </c>
    </row>
    <row r="2143" spans="1:15" x14ac:dyDescent="0.25">
      <c r="A2143" t="s">
        <v>178</v>
      </c>
      <c r="B2143" t="s">
        <v>179</v>
      </c>
      <c r="C2143" t="s">
        <v>225</v>
      </c>
      <c r="D2143" t="s">
        <v>95</v>
      </c>
      <c r="E2143" t="s">
        <v>64</v>
      </c>
      <c r="F2143" t="s">
        <v>51</v>
      </c>
      <c r="G2143">
        <v>65521</v>
      </c>
      <c r="H2143">
        <v>771</v>
      </c>
      <c r="I2143">
        <v>198</v>
      </c>
      <c r="J2143">
        <v>22</v>
      </c>
      <c r="K2143">
        <v>2541.98</v>
      </c>
      <c r="L2143">
        <v>3946.43</v>
      </c>
      <c r="M2143">
        <v>10</v>
      </c>
      <c r="N2143">
        <v>18</v>
      </c>
      <c r="O2143" t="s">
        <v>23</v>
      </c>
    </row>
    <row r="2144" spans="1:15" x14ac:dyDescent="0.25">
      <c r="A2144" t="s">
        <v>98</v>
      </c>
      <c r="B2144" t="s">
        <v>99</v>
      </c>
      <c r="C2144" t="s">
        <v>225</v>
      </c>
      <c r="D2144" t="s">
        <v>68</v>
      </c>
      <c r="E2144" t="s">
        <v>42</v>
      </c>
      <c r="F2144" t="s">
        <v>51</v>
      </c>
      <c r="G2144">
        <v>8920</v>
      </c>
      <c r="H2144">
        <v>1220</v>
      </c>
      <c r="I2144">
        <v>594</v>
      </c>
      <c r="J2144">
        <v>158</v>
      </c>
      <c r="K2144">
        <v>825.18</v>
      </c>
      <c r="L2144">
        <v>54159.56</v>
      </c>
      <c r="M2144">
        <v>123</v>
      </c>
      <c r="N2144">
        <v>11</v>
      </c>
      <c r="O2144" t="s">
        <v>21</v>
      </c>
    </row>
    <row r="2145" spans="1:15" x14ac:dyDescent="0.25">
      <c r="A2145" t="s">
        <v>113</v>
      </c>
      <c r="B2145" t="s">
        <v>114</v>
      </c>
      <c r="C2145" t="s">
        <v>225</v>
      </c>
      <c r="D2145" t="s">
        <v>170</v>
      </c>
      <c r="E2145" t="s">
        <v>19</v>
      </c>
      <c r="F2145" t="s">
        <v>55</v>
      </c>
      <c r="G2145">
        <v>18538</v>
      </c>
      <c r="H2145">
        <v>1012</v>
      </c>
      <c r="I2145">
        <v>300</v>
      </c>
      <c r="J2145">
        <v>125</v>
      </c>
      <c r="K2145">
        <v>4289.2299999999996</v>
      </c>
      <c r="L2145">
        <v>41510.68</v>
      </c>
      <c r="M2145">
        <v>95</v>
      </c>
      <c r="N2145">
        <v>19</v>
      </c>
      <c r="O2145" t="s">
        <v>43</v>
      </c>
    </row>
    <row r="2146" spans="1:15" x14ac:dyDescent="0.25">
      <c r="A2146" t="s">
        <v>52</v>
      </c>
      <c r="B2146" t="s">
        <v>53</v>
      </c>
      <c r="C2146" t="s">
        <v>225</v>
      </c>
      <c r="D2146" t="s">
        <v>89</v>
      </c>
      <c r="E2146" t="s">
        <v>37</v>
      </c>
      <c r="F2146" t="s">
        <v>32</v>
      </c>
      <c r="G2146">
        <v>50305</v>
      </c>
      <c r="H2146">
        <v>2682</v>
      </c>
      <c r="I2146">
        <v>1209</v>
      </c>
      <c r="J2146">
        <v>352</v>
      </c>
      <c r="K2146">
        <v>1457.2</v>
      </c>
      <c r="L2146">
        <v>97960.14</v>
      </c>
      <c r="M2146">
        <v>279</v>
      </c>
      <c r="N2146">
        <v>19</v>
      </c>
      <c r="O2146" t="s">
        <v>23</v>
      </c>
    </row>
    <row r="2147" spans="1:15" x14ac:dyDescent="0.25">
      <c r="A2147" t="s">
        <v>52</v>
      </c>
      <c r="B2147" t="s">
        <v>53</v>
      </c>
      <c r="C2147" t="s">
        <v>225</v>
      </c>
      <c r="D2147" t="s">
        <v>89</v>
      </c>
      <c r="E2147" t="s">
        <v>37</v>
      </c>
      <c r="F2147" t="s">
        <v>26</v>
      </c>
      <c r="G2147">
        <v>23954</v>
      </c>
      <c r="H2147">
        <v>1224</v>
      </c>
      <c r="I2147">
        <v>373</v>
      </c>
      <c r="J2147">
        <v>137</v>
      </c>
      <c r="K2147">
        <v>260.23</v>
      </c>
      <c r="L2147">
        <v>54490.43</v>
      </c>
      <c r="M2147">
        <v>105</v>
      </c>
      <c r="N2147">
        <v>11</v>
      </c>
      <c r="O2147" t="s">
        <v>21</v>
      </c>
    </row>
    <row r="2148" spans="1:15" x14ac:dyDescent="0.25">
      <c r="A2148" t="s">
        <v>178</v>
      </c>
      <c r="B2148" t="s">
        <v>179</v>
      </c>
      <c r="C2148" t="s">
        <v>118</v>
      </c>
      <c r="D2148" t="s">
        <v>95</v>
      </c>
      <c r="E2148" t="s">
        <v>64</v>
      </c>
      <c r="F2148" t="s">
        <v>20</v>
      </c>
      <c r="G2148">
        <v>60613</v>
      </c>
      <c r="H2148">
        <v>600</v>
      </c>
      <c r="I2148">
        <v>194</v>
      </c>
      <c r="J2148">
        <v>9</v>
      </c>
      <c r="K2148">
        <v>1550.07</v>
      </c>
      <c r="L2148">
        <v>1564.8</v>
      </c>
      <c r="M2148">
        <v>4</v>
      </c>
      <c r="N2148">
        <v>11</v>
      </c>
      <c r="O2148" t="s">
        <v>23</v>
      </c>
    </row>
    <row r="2149" spans="1:15" x14ac:dyDescent="0.25">
      <c r="A2149" t="s">
        <v>178</v>
      </c>
      <c r="B2149" t="s">
        <v>179</v>
      </c>
      <c r="C2149" t="s">
        <v>118</v>
      </c>
      <c r="D2149" t="s">
        <v>95</v>
      </c>
      <c r="E2149" t="s">
        <v>64</v>
      </c>
      <c r="F2149" t="s">
        <v>51</v>
      </c>
      <c r="G2149">
        <v>62015</v>
      </c>
      <c r="H2149">
        <v>1045</v>
      </c>
      <c r="I2149">
        <v>462</v>
      </c>
      <c r="J2149">
        <v>34</v>
      </c>
      <c r="K2149">
        <v>3057.66</v>
      </c>
      <c r="L2149">
        <v>5158.95</v>
      </c>
      <c r="M2149">
        <v>17</v>
      </c>
      <c r="N2149">
        <v>27</v>
      </c>
      <c r="O2149" t="s">
        <v>23</v>
      </c>
    </row>
    <row r="2150" spans="1:15" x14ac:dyDescent="0.25">
      <c r="A2150" t="s">
        <v>98</v>
      </c>
      <c r="B2150" t="s">
        <v>99</v>
      </c>
      <c r="C2150" t="s">
        <v>118</v>
      </c>
      <c r="D2150" t="s">
        <v>68</v>
      </c>
      <c r="E2150" t="s">
        <v>42</v>
      </c>
      <c r="F2150" t="s">
        <v>20</v>
      </c>
      <c r="G2150">
        <v>17446</v>
      </c>
      <c r="H2150">
        <v>2076</v>
      </c>
      <c r="I2150">
        <v>892</v>
      </c>
      <c r="J2150">
        <v>317</v>
      </c>
      <c r="K2150">
        <v>664.95</v>
      </c>
      <c r="L2150">
        <v>70003.13</v>
      </c>
      <c r="M2150">
        <v>239</v>
      </c>
      <c r="N2150">
        <v>18</v>
      </c>
      <c r="O2150" t="s">
        <v>23</v>
      </c>
    </row>
    <row r="2151" spans="1:15" x14ac:dyDescent="0.25">
      <c r="A2151" t="s">
        <v>65</v>
      </c>
      <c r="B2151" t="s">
        <v>66</v>
      </c>
      <c r="C2151" t="s">
        <v>118</v>
      </c>
      <c r="D2151" t="s">
        <v>68</v>
      </c>
      <c r="E2151" t="s">
        <v>37</v>
      </c>
      <c r="F2151" t="s">
        <v>20</v>
      </c>
      <c r="G2151">
        <v>28967</v>
      </c>
      <c r="H2151">
        <v>2904</v>
      </c>
      <c r="I2151">
        <v>1071</v>
      </c>
      <c r="J2151">
        <v>602</v>
      </c>
      <c r="K2151">
        <v>1549.04</v>
      </c>
      <c r="L2151">
        <v>143531.44</v>
      </c>
      <c r="M2151">
        <v>446</v>
      </c>
      <c r="N2151">
        <v>27</v>
      </c>
      <c r="O2151" t="s">
        <v>23</v>
      </c>
    </row>
    <row r="2152" spans="1:15" x14ac:dyDescent="0.25">
      <c r="A2152" t="s">
        <v>60</v>
      </c>
      <c r="B2152" t="s">
        <v>61</v>
      </c>
      <c r="C2152" t="s">
        <v>118</v>
      </c>
      <c r="D2152" t="s">
        <v>70</v>
      </c>
      <c r="E2152" t="s">
        <v>64</v>
      </c>
      <c r="F2152" t="s">
        <v>55</v>
      </c>
      <c r="G2152">
        <v>44315</v>
      </c>
      <c r="H2152">
        <v>1492</v>
      </c>
      <c r="I2152">
        <v>646</v>
      </c>
      <c r="J2152">
        <v>121</v>
      </c>
      <c r="K2152">
        <v>3654.29</v>
      </c>
      <c r="L2152">
        <v>31135.43</v>
      </c>
      <c r="M2152">
        <v>83</v>
      </c>
      <c r="N2152">
        <v>9</v>
      </c>
      <c r="O2152" t="s">
        <v>21</v>
      </c>
    </row>
    <row r="2153" spans="1:15" x14ac:dyDescent="0.25">
      <c r="A2153" t="s">
        <v>47</v>
      </c>
      <c r="B2153" t="s">
        <v>48</v>
      </c>
      <c r="C2153" t="s">
        <v>118</v>
      </c>
      <c r="D2153" t="s">
        <v>106</v>
      </c>
      <c r="E2153" t="s">
        <v>37</v>
      </c>
      <c r="F2153" t="s">
        <v>32</v>
      </c>
      <c r="G2153">
        <v>27437</v>
      </c>
      <c r="H2153">
        <v>1122</v>
      </c>
      <c r="I2153">
        <v>375</v>
      </c>
      <c r="J2153">
        <v>88</v>
      </c>
      <c r="K2153">
        <v>2046.42</v>
      </c>
      <c r="L2153">
        <v>15983.34</v>
      </c>
      <c r="M2153">
        <v>61</v>
      </c>
      <c r="N2153">
        <v>23</v>
      </c>
      <c r="O2153" t="s">
        <v>43</v>
      </c>
    </row>
    <row r="2154" spans="1:15" x14ac:dyDescent="0.25">
      <c r="A2154" t="s">
        <v>44</v>
      </c>
      <c r="B2154" t="s">
        <v>45</v>
      </c>
      <c r="C2154" t="s">
        <v>118</v>
      </c>
      <c r="D2154" t="s">
        <v>25</v>
      </c>
      <c r="E2154" t="s">
        <v>19</v>
      </c>
      <c r="F2154" t="s">
        <v>20</v>
      </c>
      <c r="G2154">
        <v>8381</v>
      </c>
      <c r="H2154">
        <v>151</v>
      </c>
      <c r="I2154">
        <v>79</v>
      </c>
      <c r="J2154">
        <v>16</v>
      </c>
      <c r="K2154">
        <v>991.11</v>
      </c>
      <c r="L2154">
        <v>9838.59</v>
      </c>
      <c r="M2154">
        <v>6</v>
      </c>
      <c r="N2154">
        <v>25</v>
      </c>
      <c r="O2154" t="s">
        <v>23</v>
      </c>
    </row>
    <row r="2155" spans="1:15" x14ac:dyDescent="0.25">
      <c r="A2155" t="s">
        <v>27</v>
      </c>
      <c r="B2155" t="s">
        <v>28</v>
      </c>
      <c r="C2155" t="s">
        <v>118</v>
      </c>
      <c r="D2155" t="s">
        <v>89</v>
      </c>
      <c r="E2155" t="s">
        <v>31</v>
      </c>
      <c r="F2155" t="s">
        <v>20</v>
      </c>
      <c r="G2155">
        <v>67976</v>
      </c>
      <c r="H2155">
        <v>4162</v>
      </c>
      <c r="I2155">
        <v>1481</v>
      </c>
      <c r="J2155">
        <v>573</v>
      </c>
      <c r="K2155">
        <v>1053.47</v>
      </c>
      <c r="L2155">
        <v>178065.63</v>
      </c>
      <c r="M2155">
        <v>419</v>
      </c>
      <c r="N2155">
        <v>20</v>
      </c>
      <c r="O2155" t="s">
        <v>43</v>
      </c>
    </row>
    <row r="2156" spans="1:15" x14ac:dyDescent="0.25">
      <c r="A2156" t="s">
        <v>27</v>
      </c>
      <c r="B2156" t="s">
        <v>28</v>
      </c>
      <c r="C2156" t="s">
        <v>118</v>
      </c>
      <c r="D2156" t="s">
        <v>89</v>
      </c>
      <c r="E2156" t="s">
        <v>31</v>
      </c>
      <c r="F2156" t="s">
        <v>20</v>
      </c>
      <c r="G2156">
        <v>52845</v>
      </c>
      <c r="H2156">
        <v>3632</v>
      </c>
      <c r="I2156">
        <v>1456</v>
      </c>
      <c r="J2156">
        <v>517</v>
      </c>
      <c r="K2156">
        <v>1815.05</v>
      </c>
      <c r="L2156">
        <v>175257.81</v>
      </c>
      <c r="M2156">
        <v>378</v>
      </c>
      <c r="N2156">
        <v>26</v>
      </c>
      <c r="O2156" t="s">
        <v>21</v>
      </c>
    </row>
    <row r="2157" spans="1:15" x14ac:dyDescent="0.25">
      <c r="A2157" t="s">
        <v>27</v>
      </c>
      <c r="B2157" t="s">
        <v>28</v>
      </c>
      <c r="C2157" t="s">
        <v>118</v>
      </c>
      <c r="D2157" t="s">
        <v>89</v>
      </c>
      <c r="E2157" t="s">
        <v>31</v>
      </c>
      <c r="F2157" t="s">
        <v>26</v>
      </c>
      <c r="G2157">
        <v>50455</v>
      </c>
      <c r="H2157">
        <v>3798</v>
      </c>
      <c r="I2157">
        <v>1681</v>
      </c>
      <c r="J2157">
        <v>576</v>
      </c>
      <c r="K2157">
        <v>1787.53</v>
      </c>
      <c r="L2157">
        <v>158250.67000000001</v>
      </c>
      <c r="M2157">
        <v>416</v>
      </c>
      <c r="N2157">
        <v>30</v>
      </c>
      <c r="O2157" t="s">
        <v>23</v>
      </c>
    </row>
    <row r="2158" spans="1:15" x14ac:dyDescent="0.25">
      <c r="A2158" t="s">
        <v>129</v>
      </c>
      <c r="B2158" t="s">
        <v>130</v>
      </c>
      <c r="C2158" t="s">
        <v>118</v>
      </c>
      <c r="D2158" t="s">
        <v>82</v>
      </c>
      <c r="E2158" t="s">
        <v>31</v>
      </c>
      <c r="F2158" t="s">
        <v>51</v>
      </c>
      <c r="G2158">
        <v>58905</v>
      </c>
      <c r="H2158">
        <v>1278</v>
      </c>
      <c r="I2158">
        <v>453</v>
      </c>
      <c r="J2158">
        <v>67</v>
      </c>
      <c r="K2158">
        <v>2092.4</v>
      </c>
      <c r="L2158">
        <v>11873.16</v>
      </c>
      <c r="M2158">
        <v>36</v>
      </c>
      <c r="N2158">
        <v>14</v>
      </c>
      <c r="O2158" t="s">
        <v>23</v>
      </c>
    </row>
    <row r="2159" spans="1:15" x14ac:dyDescent="0.25">
      <c r="A2159" t="s">
        <v>98</v>
      </c>
      <c r="B2159" t="s">
        <v>99</v>
      </c>
      <c r="C2159" t="s">
        <v>169</v>
      </c>
      <c r="D2159" t="s">
        <v>68</v>
      </c>
      <c r="E2159" t="s">
        <v>42</v>
      </c>
      <c r="F2159" t="s">
        <v>20</v>
      </c>
      <c r="G2159">
        <v>11794</v>
      </c>
      <c r="H2159">
        <v>985</v>
      </c>
      <c r="I2159">
        <v>490</v>
      </c>
      <c r="J2159">
        <v>194</v>
      </c>
      <c r="K2159">
        <v>494.83</v>
      </c>
      <c r="L2159">
        <v>64863.18</v>
      </c>
      <c r="M2159">
        <v>171</v>
      </c>
      <c r="N2159">
        <v>16</v>
      </c>
      <c r="O2159" t="s">
        <v>23</v>
      </c>
    </row>
    <row r="2160" spans="1:15" x14ac:dyDescent="0.25">
      <c r="A2160" t="s">
        <v>98</v>
      </c>
      <c r="B2160" t="s">
        <v>99</v>
      </c>
      <c r="C2160" t="s">
        <v>169</v>
      </c>
      <c r="D2160" t="s">
        <v>68</v>
      </c>
      <c r="E2160" t="s">
        <v>42</v>
      </c>
      <c r="F2160" t="s">
        <v>20</v>
      </c>
      <c r="G2160">
        <v>21948</v>
      </c>
      <c r="H2160">
        <v>2609</v>
      </c>
      <c r="I2160">
        <v>1063</v>
      </c>
      <c r="J2160">
        <v>339</v>
      </c>
      <c r="K2160">
        <v>1020.31</v>
      </c>
      <c r="L2160">
        <v>86305.07</v>
      </c>
      <c r="M2160">
        <v>295</v>
      </c>
      <c r="N2160">
        <v>27</v>
      </c>
      <c r="O2160" t="s">
        <v>23</v>
      </c>
    </row>
    <row r="2161" spans="1:15" x14ac:dyDescent="0.25">
      <c r="A2161" t="s">
        <v>65</v>
      </c>
      <c r="B2161" t="s">
        <v>66</v>
      </c>
      <c r="C2161" t="s">
        <v>169</v>
      </c>
      <c r="D2161" t="s">
        <v>68</v>
      </c>
      <c r="E2161" t="s">
        <v>37</v>
      </c>
      <c r="F2161" t="s">
        <v>51</v>
      </c>
      <c r="G2161">
        <v>27948</v>
      </c>
      <c r="H2161">
        <v>2767</v>
      </c>
      <c r="I2161">
        <v>1164</v>
      </c>
      <c r="J2161">
        <v>464</v>
      </c>
      <c r="K2161">
        <v>2193.54</v>
      </c>
      <c r="L2161">
        <v>145547.5</v>
      </c>
      <c r="M2161">
        <v>325</v>
      </c>
      <c r="N2161">
        <v>18</v>
      </c>
      <c r="O2161" t="s">
        <v>21</v>
      </c>
    </row>
    <row r="2162" spans="1:15" x14ac:dyDescent="0.25">
      <c r="A2162" t="s">
        <v>65</v>
      </c>
      <c r="B2162" t="s">
        <v>66</v>
      </c>
      <c r="C2162" t="s">
        <v>169</v>
      </c>
      <c r="D2162" t="s">
        <v>68</v>
      </c>
      <c r="E2162" t="s">
        <v>37</v>
      </c>
      <c r="F2162" t="s">
        <v>32</v>
      </c>
      <c r="G2162">
        <v>9500</v>
      </c>
      <c r="H2162">
        <v>1356</v>
      </c>
      <c r="I2162">
        <v>442</v>
      </c>
      <c r="J2162">
        <v>274</v>
      </c>
      <c r="K2162">
        <v>740.66</v>
      </c>
      <c r="L2162">
        <v>91420.64</v>
      </c>
      <c r="M2162">
        <v>214</v>
      </c>
      <c r="N2162">
        <v>10</v>
      </c>
      <c r="O2162" t="s">
        <v>21</v>
      </c>
    </row>
    <row r="2163" spans="1:15" x14ac:dyDescent="0.25">
      <c r="A2163" t="s">
        <v>33</v>
      </c>
      <c r="B2163" t="s">
        <v>34</v>
      </c>
      <c r="C2163" t="s">
        <v>169</v>
      </c>
      <c r="D2163" t="s">
        <v>170</v>
      </c>
      <c r="E2163" t="s">
        <v>37</v>
      </c>
      <c r="F2163" t="s">
        <v>55</v>
      </c>
      <c r="G2163">
        <v>49517</v>
      </c>
      <c r="H2163">
        <v>2505</v>
      </c>
      <c r="I2163">
        <v>1080</v>
      </c>
      <c r="J2163">
        <v>240</v>
      </c>
      <c r="K2163">
        <v>11082.41</v>
      </c>
      <c r="L2163">
        <v>67960.899999999994</v>
      </c>
      <c r="M2163">
        <v>189</v>
      </c>
      <c r="N2163">
        <v>19</v>
      </c>
      <c r="O2163" t="s">
        <v>23</v>
      </c>
    </row>
    <row r="2164" spans="1:15" x14ac:dyDescent="0.25">
      <c r="A2164" t="s">
        <v>47</v>
      </c>
      <c r="B2164" t="s">
        <v>48</v>
      </c>
      <c r="C2164" t="s">
        <v>169</v>
      </c>
      <c r="D2164" t="s">
        <v>106</v>
      </c>
      <c r="E2164" t="s">
        <v>37</v>
      </c>
      <c r="F2164" t="s">
        <v>26</v>
      </c>
      <c r="G2164">
        <v>24900</v>
      </c>
      <c r="H2164">
        <v>1058</v>
      </c>
      <c r="I2164">
        <v>580</v>
      </c>
      <c r="J2164">
        <v>62</v>
      </c>
      <c r="K2164">
        <v>3573.14</v>
      </c>
      <c r="L2164">
        <v>10932.7</v>
      </c>
      <c r="M2164">
        <v>35</v>
      </c>
      <c r="N2164">
        <v>9</v>
      </c>
      <c r="O2164" t="s">
        <v>23</v>
      </c>
    </row>
    <row r="2165" spans="1:15" x14ac:dyDescent="0.25">
      <c r="A2165" t="s">
        <v>44</v>
      </c>
      <c r="B2165" t="s">
        <v>45</v>
      </c>
      <c r="C2165" t="s">
        <v>169</v>
      </c>
      <c r="D2165" t="s">
        <v>25</v>
      </c>
      <c r="E2165" t="s">
        <v>19</v>
      </c>
      <c r="F2165" t="s">
        <v>32</v>
      </c>
      <c r="G2165">
        <v>8120</v>
      </c>
      <c r="H2165">
        <v>192</v>
      </c>
      <c r="I2165">
        <v>56</v>
      </c>
      <c r="J2165">
        <v>18</v>
      </c>
      <c r="K2165">
        <v>1849.59</v>
      </c>
      <c r="L2165">
        <v>11684.04</v>
      </c>
      <c r="M2165">
        <v>10</v>
      </c>
      <c r="N2165">
        <v>26</v>
      </c>
      <c r="O2165" t="s">
        <v>21</v>
      </c>
    </row>
    <row r="2166" spans="1:15" x14ac:dyDescent="0.25">
      <c r="A2166" t="s">
        <v>92</v>
      </c>
      <c r="B2166" t="s">
        <v>93</v>
      </c>
      <c r="C2166" t="s">
        <v>186</v>
      </c>
      <c r="D2166" t="s">
        <v>95</v>
      </c>
      <c r="E2166" t="s">
        <v>31</v>
      </c>
      <c r="F2166" t="s">
        <v>51</v>
      </c>
      <c r="G2166">
        <v>35118</v>
      </c>
      <c r="H2166">
        <v>358</v>
      </c>
      <c r="I2166">
        <v>123</v>
      </c>
      <c r="J2166">
        <v>13</v>
      </c>
      <c r="K2166">
        <v>1166.1500000000001</v>
      </c>
      <c r="L2166">
        <v>1532.58</v>
      </c>
      <c r="M2166">
        <v>7</v>
      </c>
      <c r="N2166">
        <v>29</v>
      </c>
      <c r="O2166" t="s">
        <v>21</v>
      </c>
    </row>
    <row r="2167" spans="1:15" x14ac:dyDescent="0.25">
      <c r="A2167" t="s">
        <v>98</v>
      </c>
      <c r="B2167" t="s">
        <v>99</v>
      </c>
      <c r="C2167" t="s">
        <v>186</v>
      </c>
      <c r="D2167" t="s">
        <v>68</v>
      </c>
      <c r="E2167" t="s">
        <v>42</v>
      </c>
      <c r="F2167" t="s">
        <v>26</v>
      </c>
      <c r="G2167">
        <v>25720</v>
      </c>
      <c r="H2167">
        <v>3181</v>
      </c>
      <c r="I2167">
        <v>1131</v>
      </c>
      <c r="J2167">
        <v>525</v>
      </c>
      <c r="K2167">
        <v>1017.59</v>
      </c>
      <c r="L2167">
        <v>124857.37</v>
      </c>
      <c r="M2167">
        <v>421</v>
      </c>
      <c r="N2167">
        <v>24</v>
      </c>
      <c r="O2167" t="s">
        <v>21</v>
      </c>
    </row>
    <row r="2168" spans="1:15" x14ac:dyDescent="0.25">
      <c r="A2168" t="s">
        <v>60</v>
      </c>
      <c r="B2168" t="s">
        <v>61</v>
      </c>
      <c r="C2168" t="s">
        <v>186</v>
      </c>
      <c r="D2168" t="s">
        <v>70</v>
      </c>
      <c r="E2168" t="s">
        <v>64</v>
      </c>
      <c r="F2168" t="s">
        <v>55</v>
      </c>
      <c r="G2168">
        <v>19401</v>
      </c>
      <c r="H2168">
        <v>955</v>
      </c>
      <c r="I2168">
        <v>505</v>
      </c>
      <c r="J2168">
        <v>78</v>
      </c>
      <c r="K2168">
        <v>1754.67</v>
      </c>
      <c r="L2168">
        <v>14735.66</v>
      </c>
      <c r="M2168">
        <v>44</v>
      </c>
      <c r="N2168">
        <v>15</v>
      </c>
      <c r="O2168" t="s">
        <v>43</v>
      </c>
    </row>
    <row r="2169" spans="1:15" x14ac:dyDescent="0.25">
      <c r="A2169" t="s">
        <v>33</v>
      </c>
      <c r="B2169" t="s">
        <v>34</v>
      </c>
      <c r="C2169" t="s">
        <v>186</v>
      </c>
      <c r="D2169" t="s">
        <v>170</v>
      </c>
      <c r="E2169" t="s">
        <v>37</v>
      </c>
      <c r="F2169" t="s">
        <v>26</v>
      </c>
      <c r="G2169">
        <v>45503</v>
      </c>
      <c r="H2169">
        <v>2737</v>
      </c>
      <c r="I2169">
        <v>976</v>
      </c>
      <c r="J2169">
        <v>280</v>
      </c>
      <c r="K2169">
        <v>7616.38</v>
      </c>
      <c r="L2169">
        <v>96018.04</v>
      </c>
      <c r="M2169">
        <v>219</v>
      </c>
      <c r="N2169">
        <v>17</v>
      </c>
      <c r="O2169" t="s">
        <v>23</v>
      </c>
    </row>
    <row r="2170" spans="1:15" x14ac:dyDescent="0.25">
      <c r="A2170" t="s">
        <v>113</v>
      </c>
      <c r="B2170" t="s">
        <v>114</v>
      </c>
      <c r="C2170" t="s">
        <v>186</v>
      </c>
      <c r="D2170" t="s">
        <v>170</v>
      </c>
      <c r="E2170" t="s">
        <v>19</v>
      </c>
      <c r="F2170" t="s">
        <v>26</v>
      </c>
      <c r="G2170">
        <v>14923</v>
      </c>
      <c r="H2170">
        <v>686</v>
      </c>
      <c r="I2170">
        <v>206</v>
      </c>
      <c r="J2170">
        <v>69</v>
      </c>
      <c r="K2170">
        <v>1897.91</v>
      </c>
      <c r="L2170">
        <v>15636.63</v>
      </c>
      <c r="M2170">
        <v>49</v>
      </c>
      <c r="N2170">
        <v>12</v>
      </c>
      <c r="O2170" t="s">
        <v>21</v>
      </c>
    </row>
    <row r="2171" spans="1:15" x14ac:dyDescent="0.25">
      <c r="A2171" t="s">
        <v>113</v>
      </c>
      <c r="B2171" t="s">
        <v>114</v>
      </c>
      <c r="C2171" t="s">
        <v>186</v>
      </c>
      <c r="D2171" t="s">
        <v>170</v>
      </c>
      <c r="E2171" t="s">
        <v>19</v>
      </c>
      <c r="F2171" t="s">
        <v>51</v>
      </c>
      <c r="G2171">
        <v>10979</v>
      </c>
      <c r="H2171">
        <v>499</v>
      </c>
      <c r="I2171">
        <v>194</v>
      </c>
      <c r="J2171">
        <v>52</v>
      </c>
      <c r="K2171">
        <v>1469.75</v>
      </c>
      <c r="L2171">
        <v>11888.36</v>
      </c>
      <c r="M2171">
        <v>43</v>
      </c>
      <c r="N2171">
        <v>10</v>
      </c>
      <c r="O2171" t="s">
        <v>21</v>
      </c>
    </row>
    <row r="2172" spans="1:15" x14ac:dyDescent="0.25">
      <c r="A2172" t="s">
        <v>38</v>
      </c>
      <c r="B2172" t="s">
        <v>39</v>
      </c>
      <c r="C2172" t="s">
        <v>186</v>
      </c>
      <c r="D2172" t="s">
        <v>106</v>
      </c>
      <c r="E2172" t="s">
        <v>42</v>
      </c>
      <c r="F2172" t="s">
        <v>32</v>
      </c>
      <c r="G2172">
        <v>21390</v>
      </c>
      <c r="H2172">
        <v>1053</v>
      </c>
      <c r="I2172">
        <v>328</v>
      </c>
      <c r="J2172">
        <v>104</v>
      </c>
      <c r="K2172">
        <v>2071.2800000000002</v>
      </c>
      <c r="L2172">
        <v>22007.919999999998</v>
      </c>
      <c r="M2172">
        <v>72</v>
      </c>
      <c r="N2172">
        <v>17</v>
      </c>
      <c r="O2172" t="s">
        <v>43</v>
      </c>
    </row>
    <row r="2173" spans="1:15" x14ac:dyDescent="0.25">
      <c r="A2173" t="s">
        <v>52</v>
      </c>
      <c r="B2173" t="s">
        <v>53</v>
      </c>
      <c r="C2173" t="s">
        <v>186</v>
      </c>
      <c r="D2173" t="s">
        <v>89</v>
      </c>
      <c r="E2173" t="s">
        <v>37</v>
      </c>
      <c r="F2173" t="s">
        <v>32</v>
      </c>
      <c r="G2173">
        <v>27395</v>
      </c>
      <c r="H2173">
        <v>1493</v>
      </c>
      <c r="I2173">
        <v>490</v>
      </c>
      <c r="J2173">
        <v>148</v>
      </c>
      <c r="K2173">
        <v>370.65</v>
      </c>
      <c r="L2173">
        <v>39843.22</v>
      </c>
      <c r="M2173">
        <v>117</v>
      </c>
      <c r="N2173">
        <v>22</v>
      </c>
      <c r="O2173" t="s">
        <v>21</v>
      </c>
    </row>
    <row r="2174" spans="1:15" x14ac:dyDescent="0.25">
      <c r="A2174" t="s">
        <v>98</v>
      </c>
      <c r="B2174" t="s">
        <v>99</v>
      </c>
      <c r="C2174" t="s">
        <v>187</v>
      </c>
      <c r="D2174" t="s">
        <v>68</v>
      </c>
      <c r="E2174" t="s">
        <v>42</v>
      </c>
      <c r="F2174" t="s">
        <v>51</v>
      </c>
      <c r="G2174">
        <v>25743</v>
      </c>
      <c r="H2174">
        <v>2369</v>
      </c>
      <c r="I2174">
        <v>879</v>
      </c>
      <c r="J2174">
        <v>449</v>
      </c>
      <c r="K2174">
        <v>1628.5</v>
      </c>
      <c r="L2174">
        <v>147230.81</v>
      </c>
      <c r="M2174">
        <v>357</v>
      </c>
      <c r="N2174">
        <v>30</v>
      </c>
      <c r="O2174" t="s">
        <v>43</v>
      </c>
    </row>
    <row r="2175" spans="1:15" x14ac:dyDescent="0.25">
      <c r="A2175" t="s">
        <v>98</v>
      </c>
      <c r="B2175" t="s">
        <v>99</v>
      </c>
      <c r="C2175" t="s">
        <v>187</v>
      </c>
      <c r="D2175" t="s">
        <v>68</v>
      </c>
      <c r="E2175" t="s">
        <v>42</v>
      </c>
      <c r="F2175" t="s">
        <v>26</v>
      </c>
      <c r="G2175">
        <v>13204</v>
      </c>
      <c r="H2175">
        <v>1062</v>
      </c>
      <c r="I2175">
        <v>491</v>
      </c>
      <c r="J2175">
        <v>169</v>
      </c>
      <c r="K2175">
        <v>457.72</v>
      </c>
      <c r="L2175">
        <v>47037.21</v>
      </c>
      <c r="M2175">
        <v>149</v>
      </c>
      <c r="N2175">
        <v>22</v>
      </c>
      <c r="O2175" t="s">
        <v>21</v>
      </c>
    </row>
    <row r="2176" spans="1:15" x14ac:dyDescent="0.25">
      <c r="A2176" t="s">
        <v>60</v>
      </c>
      <c r="B2176" t="s">
        <v>61</v>
      </c>
      <c r="C2176" t="s">
        <v>187</v>
      </c>
      <c r="D2176" t="s">
        <v>70</v>
      </c>
      <c r="E2176" t="s">
        <v>64</v>
      </c>
      <c r="F2176" t="s">
        <v>26</v>
      </c>
      <c r="G2176">
        <v>56792</v>
      </c>
      <c r="H2176">
        <v>1658</v>
      </c>
      <c r="I2176">
        <v>815</v>
      </c>
      <c r="J2176">
        <v>145</v>
      </c>
      <c r="K2176">
        <v>2822.21</v>
      </c>
      <c r="L2176">
        <v>30854.09</v>
      </c>
      <c r="M2176">
        <v>105</v>
      </c>
      <c r="N2176">
        <v>18</v>
      </c>
      <c r="O2176" t="s">
        <v>21</v>
      </c>
    </row>
    <row r="2177" spans="1:15" x14ac:dyDescent="0.25">
      <c r="A2177" t="s">
        <v>60</v>
      </c>
      <c r="B2177" t="s">
        <v>61</v>
      </c>
      <c r="C2177" t="s">
        <v>187</v>
      </c>
      <c r="D2177" t="s">
        <v>70</v>
      </c>
      <c r="E2177" t="s">
        <v>64</v>
      </c>
      <c r="F2177" t="s">
        <v>32</v>
      </c>
      <c r="G2177">
        <v>51316</v>
      </c>
      <c r="H2177">
        <v>1308</v>
      </c>
      <c r="I2177">
        <v>620</v>
      </c>
      <c r="J2177">
        <v>81</v>
      </c>
      <c r="K2177">
        <v>3903.94</v>
      </c>
      <c r="L2177">
        <v>17713.740000000002</v>
      </c>
      <c r="M2177">
        <v>50</v>
      </c>
      <c r="N2177">
        <v>23</v>
      </c>
      <c r="O2177" t="s">
        <v>23</v>
      </c>
    </row>
    <row r="2178" spans="1:15" x14ac:dyDescent="0.25">
      <c r="A2178" t="s">
        <v>113</v>
      </c>
      <c r="B2178" t="s">
        <v>114</v>
      </c>
      <c r="C2178" t="s">
        <v>187</v>
      </c>
      <c r="D2178" t="s">
        <v>170</v>
      </c>
      <c r="E2178" t="s">
        <v>19</v>
      </c>
      <c r="F2178" t="s">
        <v>51</v>
      </c>
      <c r="G2178">
        <v>25387</v>
      </c>
      <c r="H2178">
        <v>938</v>
      </c>
      <c r="I2178">
        <v>474</v>
      </c>
      <c r="J2178">
        <v>81</v>
      </c>
      <c r="K2178">
        <v>3176.76</v>
      </c>
      <c r="L2178">
        <v>17857.400000000001</v>
      </c>
      <c r="M2178">
        <v>67</v>
      </c>
      <c r="N2178">
        <v>25</v>
      </c>
      <c r="O2178" t="s">
        <v>23</v>
      </c>
    </row>
    <row r="2179" spans="1:15" x14ac:dyDescent="0.25">
      <c r="A2179" t="s">
        <v>15</v>
      </c>
      <c r="B2179" t="s">
        <v>16</v>
      </c>
      <c r="C2179" t="s">
        <v>187</v>
      </c>
      <c r="D2179" t="s">
        <v>25</v>
      </c>
      <c r="E2179" t="s">
        <v>19</v>
      </c>
      <c r="F2179" t="s">
        <v>51</v>
      </c>
      <c r="G2179">
        <v>16854</v>
      </c>
      <c r="H2179">
        <v>279</v>
      </c>
      <c r="I2179">
        <v>117</v>
      </c>
      <c r="J2179">
        <v>20</v>
      </c>
      <c r="K2179">
        <v>2461.02</v>
      </c>
      <c r="L2179">
        <v>12285.9</v>
      </c>
      <c r="M2179">
        <v>10</v>
      </c>
      <c r="N2179">
        <v>29</v>
      </c>
      <c r="O2179" t="s">
        <v>23</v>
      </c>
    </row>
    <row r="2180" spans="1:15" x14ac:dyDescent="0.25">
      <c r="A2180" t="s">
        <v>44</v>
      </c>
      <c r="B2180" t="s">
        <v>45</v>
      </c>
      <c r="C2180" t="s">
        <v>187</v>
      </c>
      <c r="D2180" t="s">
        <v>25</v>
      </c>
      <c r="E2180" t="s">
        <v>19</v>
      </c>
      <c r="F2180" t="s">
        <v>26</v>
      </c>
      <c r="G2180">
        <v>11601</v>
      </c>
      <c r="H2180">
        <v>361</v>
      </c>
      <c r="I2180">
        <v>96</v>
      </c>
      <c r="J2180">
        <v>29</v>
      </c>
      <c r="K2180">
        <v>2781.07</v>
      </c>
      <c r="L2180">
        <v>20031.09</v>
      </c>
      <c r="M2180">
        <v>17</v>
      </c>
      <c r="N2180">
        <v>17</v>
      </c>
      <c r="O2180" t="s">
        <v>23</v>
      </c>
    </row>
    <row r="2181" spans="1:15" x14ac:dyDescent="0.25">
      <c r="A2181" t="s">
        <v>44</v>
      </c>
      <c r="B2181" t="s">
        <v>45</v>
      </c>
      <c r="C2181" t="s">
        <v>187</v>
      </c>
      <c r="D2181" t="s">
        <v>25</v>
      </c>
      <c r="E2181" t="s">
        <v>19</v>
      </c>
      <c r="F2181" t="s">
        <v>51</v>
      </c>
      <c r="G2181">
        <v>24481</v>
      </c>
      <c r="H2181">
        <v>406</v>
      </c>
      <c r="I2181">
        <v>160</v>
      </c>
      <c r="J2181">
        <v>41</v>
      </c>
      <c r="K2181">
        <v>2784.08</v>
      </c>
      <c r="L2181">
        <v>23815.26</v>
      </c>
      <c r="M2181">
        <v>18</v>
      </c>
      <c r="N2181">
        <v>15</v>
      </c>
      <c r="O2181" t="s">
        <v>21</v>
      </c>
    </row>
    <row r="2182" spans="1:15" x14ac:dyDescent="0.25">
      <c r="A2182" t="s">
        <v>129</v>
      </c>
      <c r="B2182" t="s">
        <v>130</v>
      </c>
      <c r="C2182" t="s">
        <v>187</v>
      </c>
      <c r="D2182" t="s">
        <v>82</v>
      </c>
      <c r="E2182" t="s">
        <v>31</v>
      </c>
      <c r="F2182" t="s">
        <v>20</v>
      </c>
      <c r="G2182">
        <v>29466</v>
      </c>
      <c r="H2182">
        <v>482</v>
      </c>
      <c r="I2182">
        <v>240</v>
      </c>
      <c r="J2182">
        <v>15</v>
      </c>
      <c r="K2182">
        <v>968.92</v>
      </c>
      <c r="L2182">
        <v>2699.85</v>
      </c>
      <c r="M2182">
        <v>7</v>
      </c>
      <c r="N2182">
        <v>25</v>
      </c>
      <c r="O2182" t="s">
        <v>23</v>
      </c>
    </row>
    <row r="2183" spans="1:15" x14ac:dyDescent="0.25">
      <c r="A2183" t="s">
        <v>47</v>
      </c>
      <c r="B2183" t="s">
        <v>48</v>
      </c>
      <c r="C2183" t="s">
        <v>621</v>
      </c>
      <c r="D2183" t="s">
        <v>106</v>
      </c>
      <c r="E2183" t="s">
        <v>37</v>
      </c>
      <c r="F2183" t="s">
        <v>32</v>
      </c>
      <c r="G2183">
        <v>52653</v>
      </c>
      <c r="H2183">
        <v>2100</v>
      </c>
      <c r="I2183">
        <v>656</v>
      </c>
      <c r="J2183">
        <v>138</v>
      </c>
      <c r="K2183">
        <v>6637.3</v>
      </c>
      <c r="L2183">
        <v>23169.48</v>
      </c>
      <c r="M2183">
        <v>74</v>
      </c>
      <c r="N2183">
        <v>16</v>
      </c>
      <c r="O2183" t="s">
        <v>43</v>
      </c>
    </row>
    <row r="2184" spans="1:15" x14ac:dyDescent="0.25">
      <c r="A2184" t="s">
        <v>15</v>
      </c>
      <c r="B2184" t="s">
        <v>16</v>
      </c>
      <c r="C2184" t="s">
        <v>621</v>
      </c>
      <c r="D2184" t="s">
        <v>25</v>
      </c>
      <c r="E2184" t="s">
        <v>19</v>
      </c>
      <c r="F2184" t="s">
        <v>55</v>
      </c>
      <c r="G2184">
        <v>19494</v>
      </c>
      <c r="H2184">
        <v>333</v>
      </c>
      <c r="I2184">
        <v>144</v>
      </c>
      <c r="J2184">
        <v>31</v>
      </c>
      <c r="K2184">
        <v>3169.3</v>
      </c>
      <c r="L2184">
        <v>14434.26</v>
      </c>
      <c r="M2184">
        <v>12</v>
      </c>
      <c r="N2184">
        <v>9</v>
      </c>
      <c r="O2184" t="s">
        <v>43</v>
      </c>
    </row>
    <row r="2185" spans="1:15" x14ac:dyDescent="0.25">
      <c r="A2185" t="s">
        <v>15</v>
      </c>
      <c r="B2185" t="s">
        <v>16</v>
      </c>
      <c r="C2185" t="s">
        <v>621</v>
      </c>
      <c r="D2185" t="s">
        <v>25</v>
      </c>
      <c r="E2185" t="s">
        <v>19</v>
      </c>
      <c r="F2185" t="s">
        <v>55</v>
      </c>
      <c r="G2185">
        <v>13893</v>
      </c>
      <c r="H2185">
        <v>257</v>
      </c>
      <c r="I2185">
        <v>135</v>
      </c>
      <c r="J2185">
        <v>24</v>
      </c>
      <c r="K2185">
        <v>2420.17</v>
      </c>
      <c r="L2185">
        <v>14603.91</v>
      </c>
      <c r="M2185">
        <v>11</v>
      </c>
      <c r="N2185">
        <v>11</v>
      </c>
      <c r="O2185" t="s">
        <v>21</v>
      </c>
    </row>
    <row r="2186" spans="1:15" x14ac:dyDescent="0.25">
      <c r="A2186" t="s">
        <v>44</v>
      </c>
      <c r="B2186" t="s">
        <v>45</v>
      </c>
      <c r="C2186" t="s">
        <v>621</v>
      </c>
      <c r="D2186" t="s">
        <v>25</v>
      </c>
      <c r="E2186" t="s">
        <v>19</v>
      </c>
      <c r="F2186" t="s">
        <v>51</v>
      </c>
      <c r="G2186">
        <v>11945</v>
      </c>
      <c r="H2186">
        <v>235</v>
      </c>
      <c r="I2186">
        <v>90</v>
      </c>
      <c r="J2186">
        <v>26</v>
      </c>
      <c r="K2186">
        <v>1849.81</v>
      </c>
      <c r="L2186">
        <v>12116.52</v>
      </c>
      <c r="M2186">
        <v>14</v>
      </c>
      <c r="N2186">
        <v>8</v>
      </c>
      <c r="O2186" t="s">
        <v>21</v>
      </c>
    </row>
    <row r="2187" spans="1:15" x14ac:dyDescent="0.25">
      <c r="A2187" t="s">
        <v>98</v>
      </c>
      <c r="B2187" t="s">
        <v>99</v>
      </c>
      <c r="C2187" t="s">
        <v>494</v>
      </c>
      <c r="D2187" t="s">
        <v>68</v>
      </c>
      <c r="E2187" t="s">
        <v>42</v>
      </c>
      <c r="F2187" t="s">
        <v>20</v>
      </c>
      <c r="G2187">
        <v>14257</v>
      </c>
      <c r="H2187">
        <v>1707</v>
      </c>
      <c r="I2187">
        <v>664</v>
      </c>
      <c r="J2187">
        <v>329</v>
      </c>
      <c r="K2187">
        <v>1321.22</v>
      </c>
      <c r="L2187">
        <v>112235.93</v>
      </c>
      <c r="M2187">
        <v>254</v>
      </c>
      <c r="N2187">
        <v>13</v>
      </c>
      <c r="O2187" t="s">
        <v>23</v>
      </c>
    </row>
    <row r="2188" spans="1:15" x14ac:dyDescent="0.25">
      <c r="A2188" t="s">
        <v>65</v>
      </c>
      <c r="B2188" t="s">
        <v>66</v>
      </c>
      <c r="C2188" t="s">
        <v>494</v>
      </c>
      <c r="D2188" t="s">
        <v>68</v>
      </c>
      <c r="E2188" t="s">
        <v>37</v>
      </c>
      <c r="F2188" t="s">
        <v>20</v>
      </c>
      <c r="G2188">
        <v>25231</v>
      </c>
      <c r="H2188">
        <v>3742</v>
      </c>
      <c r="I2188">
        <v>968</v>
      </c>
      <c r="J2188">
        <v>520</v>
      </c>
      <c r="K2188">
        <v>1398.07</v>
      </c>
      <c r="L2188">
        <v>183976.01</v>
      </c>
      <c r="M2188">
        <v>422</v>
      </c>
      <c r="N2188">
        <v>24</v>
      </c>
      <c r="O2188" t="s">
        <v>23</v>
      </c>
    </row>
    <row r="2189" spans="1:15" x14ac:dyDescent="0.25">
      <c r="A2189" t="s">
        <v>33</v>
      </c>
      <c r="B2189" t="s">
        <v>34</v>
      </c>
      <c r="C2189" t="s">
        <v>494</v>
      </c>
      <c r="D2189" t="s">
        <v>170</v>
      </c>
      <c r="E2189" t="s">
        <v>37</v>
      </c>
      <c r="F2189" t="s">
        <v>20</v>
      </c>
      <c r="G2189">
        <v>39848</v>
      </c>
      <c r="H2189">
        <v>1903</v>
      </c>
      <c r="I2189">
        <v>503</v>
      </c>
      <c r="J2189">
        <v>266</v>
      </c>
      <c r="K2189">
        <v>6159.36</v>
      </c>
      <c r="L2189">
        <v>58671.57</v>
      </c>
      <c r="M2189">
        <v>222</v>
      </c>
      <c r="N2189">
        <v>12</v>
      </c>
      <c r="O2189" t="s">
        <v>21</v>
      </c>
    </row>
    <row r="2190" spans="1:15" x14ac:dyDescent="0.25">
      <c r="A2190" t="s">
        <v>113</v>
      </c>
      <c r="B2190" t="s">
        <v>114</v>
      </c>
      <c r="C2190" t="s">
        <v>494</v>
      </c>
      <c r="D2190" t="s">
        <v>170</v>
      </c>
      <c r="E2190" t="s">
        <v>19</v>
      </c>
      <c r="F2190" t="s">
        <v>51</v>
      </c>
      <c r="G2190">
        <v>27279</v>
      </c>
      <c r="H2190">
        <v>1157</v>
      </c>
      <c r="I2190">
        <v>425</v>
      </c>
      <c r="J2190">
        <v>130</v>
      </c>
      <c r="K2190">
        <v>5126.3500000000004</v>
      </c>
      <c r="L2190">
        <v>33262.81</v>
      </c>
      <c r="M2190">
        <v>98</v>
      </c>
      <c r="N2190">
        <v>7</v>
      </c>
      <c r="O2190" t="s">
        <v>21</v>
      </c>
    </row>
    <row r="2191" spans="1:15" x14ac:dyDescent="0.25">
      <c r="A2191" t="s">
        <v>44</v>
      </c>
      <c r="B2191" t="s">
        <v>45</v>
      </c>
      <c r="C2191" t="s">
        <v>494</v>
      </c>
      <c r="D2191" t="s">
        <v>25</v>
      </c>
      <c r="E2191" t="s">
        <v>19</v>
      </c>
      <c r="F2191" t="s">
        <v>26</v>
      </c>
      <c r="G2191">
        <v>16219</v>
      </c>
      <c r="H2191">
        <v>346</v>
      </c>
      <c r="I2191">
        <v>87</v>
      </c>
      <c r="J2191">
        <v>27</v>
      </c>
      <c r="K2191">
        <v>3724.54</v>
      </c>
      <c r="L2191">
        <v>19266.560000000001</v>
      </c>
      <c r="M2191">
        <v>15</v>
      </c>
      <c r="N2191">
        <v>10</v>
      </c>
      <c r="O2191" t="s">
        <v>43</v>
      </c>
    </row>
    <row r="2192" spans="1:15" x14ac:dyDescent="0.25">
      <c r="A2192" t="s">
        <v>44</v>
      </c>
      <c r="B2192" t="s">
        <v>45</v>
      </c>
      <c r="C2192" t="s">
        <v>494</v>
      </c>
      <c r="D2192" t="s">
        <v>25</v>
      </c>
      <c r="E2192" t="s">
        <v>19</v>
      </c>
      <c r="F2192" t="s">
        <v>32</v>
      </c>
      <c r="G2192">
        <v>14833</v>
      </c>
      <c r="H2192">
        <v>471</v>
      </c>
      <c r="I2192">
        <v>202</v>
      </c>
      <c r="J2192">
        <v>51</v>
      </c>
      <c r="K2192">
        <v>4886.72</v>
      </c>
      <c r="L2192">
        <v>30450.400000000001</v>
      </c>
      <c r="M2192">
        <v>28</v>
      </c>
      <c r="N2192">
        <v>12</v>
      </c>
      <c r="O2192" t="s">
        <v>43</v>
      </c>
    </row>
    <row r="2193" spans="1:15" x14ac:dyDescent="0.25">
      <c r="A2193" t="s">
        <v>52</v>
      </c>
      <c r="B2193" t="s">
        <v>53</v>
      </c>
      <c r="C2193" t="s">
        <v>494</v>
      </c>
      <c r="D2193" t="s">
        <v>89</v>
      </c>
      <c r="E2193" t="s">
        <v>37</v>
      </c>
      <c r="F2193" t="s">
        <v>51</v>
      </c>
      <c r="G2193">
        <v>22513</v>
      </c>
      <c r="H2193">
        <v>1062</v>
      </c>
      <c r="I2193">
        <v>474</v>
      </c>
      <c r="J2193">
        <v>154</v>
      </c>
      <c r="K2193">
        <v>349.47</v>
      </c>
      <c r="L2193">
        <v>47865.75</v>
      </c>
      <c r="M2193">
        <v>102</v>
      </c>
      <c r="N2193">
        <v>7</v>
      </c>
      <c r="O2193" t="s">
        <v>21</v>
      </c>
    </row>
    <row r="2194" spans="1:15" x14ac:dyDescent="0.25">
      <c r="A2194" t="s">
        <v>76</v>
      </c>
      <c r="B2194" t="s">
        <v>77</v>
      </c>
      <c r="C2194" t="s">
        <v>494</v>
      </c>
      <c r="D2194" t="s">
        <v>82</v>
      </c>
      <c r="E2194" t="s">
        <v>42</v>
      </c>
      <c r="F2194" t="s">
        <v>51</v>
      </c>
      <c r="G2194">
        <v>86461</v>
      </c>
      <c r="H2194">
        <v>1065</v>
      </c>
      <c r="I2194">
        <v>295</v>
      </c>
      <c r="J2194">
        <v>47</v>
      </c>
      <c r="K2194">
        <v>2048.9</v>
      </c>
      <c r="L2194">
        <v>10272.69</v>
      </c>
      <c r="M2194">
        <v>23</v>
      </c>
      <c r="N2194">
        <v>15</v>
      </c>
      <c r="O2194" t="s">
        <v>21</v>
      </c>
    </row>
    <row r="2195" spans="1:15" x14ac:dyDescent="0.25">
      <c r="A2195" t="s">
        <v>178</v>
      </c>
      <c r="B2195" t="s">
        <v>179</v>
      </c>
      <c r="C2195" t="s">
        <v>230</v>
      </c>
      <c r="D2195" t="s">
        <v>95</v>
      </c>
      <c r="E2195" t="s">
        <v>64</v>
      </c>
      <c r="F2195" t="s">
        <v>55</v>
      </c>
      <c r="G2195">
        <v>20085</v>
      </c>
      <c r="H2195">
        <v>204</v>
      </c>
      <c r="I2195">
        <v>67</v>
      </c>
      <c r="J2195">
        <v>6</v>
      </c>
      <c r="K2195">
        <v>443.18</v>
      </c>
      <c r="L2195">
        <v>773.99</v>
      </c>
      <c r="M2195">
        <v>2</v>
      </c>
      <c r="N2195">
        <v>23</v>
      </c>
      <c r="O2195" t="s">
        <v>21</v>
      </c>
    </row>
    <row r="2196" spans="1:15" x14ac:dyDescent="0.25">
      <c r="A2196" t="s">
        <v>72</v>
      </c>
      <c r="B2196" t="s">
        <v>73</v>
      </c>
      <c r="C2196" t="s">
        <v>230</v>
      </c>
      <c r="D2196" t="s">
        <v>70</v>
      </c>
      <c r="E2196" t="s">
        <v>31</v>
      </c>
      <c r="F2196" t="s">
        <v>55</v>
      </c>
      <c r="G2196">
        <v>19519</v>
      </c>
      <c r="H2196">
        <v>734</v>
      </c>
      <c r="I2196">
        <v>395</v>
      </c>
      <c r="J2196">
        <v>75</v>
      </c>
      <c r="K2196">
        <v>1526.79</v>
      </c>
      <c r="L2196">
        <v>19667.48</v>
      </c>
      <c r="M2196">
        <v>42</v>
      </c>
      <c r="N2196">
        <v>18</v>
      </c>
      <c r="O2196" t="s">
        <v>43</v>
      </c>
    </row>
    <row r="2197" spans="1:15" x14ac:dyDescent="0.25">
      <c r="A2197" t="s">
        <v>33</v>
      </c>
      <c r="B2197" t="s">
        <v>34</v>
      </c>
      <c r="C2197" t="s">
        <v>230</v>
      </c>
      <c r="D2197" t="s">
        <v>170</v>
      </c>
      <c r="E2197" t="s">
        <v>37</v>
      </c>
      <c r="F2197" t="s">
        <v>55</v>
      </c>
      <c r="G2197">
        <v>41437</v>
      </c>
      <c r="H2197">
        <v>1733</v>
      </c>
      <c r="I2197">
        <v>610</v>
      </c>
      <c r="J2197">
        <v>232</v>
      </c>
      <c r="K2197">
        <v>4391.29</v>
      </c>
      <c r="L2197">
        <v>76153.039999999994</v>
      </c>
      <c r="M2197">
        <v>178</v>
      </c>
      <c r="N2197">
        <v>17</v>
      </c>
      <c r="O2197" t="s">
        <v>23</v>
      </c>
    </row>
    <row r="2198" spans="1:15" x14ac:dyDescent="0.25">
      <c r="A2198" t="s">
        <v>113</v>
      </c>
      <c r="B2198" t="s">
        <v>114</v>
      </c>
      <c r="C2198" t="s">
        <v>230</v>
      </c>
      <c r="D2198" t="s">
        <v>170</v>
      </c>
      <c r="E2198" t="s">
        <v>19</v>
      </c>
      <c r="F2198" t="s">
        <v>55</v>
      </c>
      <c r="G2198">
        <v>14307</v>
      </c>
      <c r="H2198">
        <v>871</v>
      </c>
      <c r="I2198">
        <v>384</v>
      </c>
      <c r="J2198">
        <v>74</v>
      </c>
      <c r="K2198">
        <v>3595.08</v>
      </c>
      <c r="L2198">
        <v>22715.26</v>
      </c>
      <c r="M2198">
        <v>49</v>
      </c>
      <c r="N2198">
        <v>19</v>
      </c>
      <c r="O2198" t="s">
        <v>21</v>
      </c>
    </row>
    <row r="2199" spans="1:15" x14ac:dyDescent="0.25">
      <c r="A2199" t="s">
        <v>38</v>
      </c>
      <c r="B2199" t="s">
        <v>39</v>
      </c>
      <c r="C2199" t="s">
        <v>230</v>
      </c>
      <c r="D2199" t="s">
        <v>106</v>
      </c>
      <c r="E2199" t="s">
        <v>42</v>
      </c>
      <c r="F2199" t="s">
        <v>20</v>
      </c>
      <c r="G2199">
        <v>22373</v>
      </c>
      <c r="H2199">
        <v>985</v>
      </c>
      <c r="I2199">
        <v>319</v>
      </c>
      <c r="J2199">
        <v>83</v>
      </c>
      <c r="K2199">
        <v>2825.73</v>
      </c>
      <c r="L2199">
        <v>15614.25</v>
      </c>
      <c r="M2199">
        <v>55</v>
      </c>
      <c r="N2199">
        <v>20</v>
      </c>
      <c r="O2199" t="s">
        <v>23</v>
      </c>
    </row>
    <row r="2200" spans="1:15" x14ac:dyDescent="0.25">
      <c r="A2200" t="s">
        <v>15</v>
      </c>
      <c r="B2200" t="s">
        <v>16</v>
      </c>
      <c r="C2200" t="s">
        <v>230</v>
      </c>
      <c r="D2200" t="s">
        <v>25</v>
      </c>
      <c r="E2200" t="s">
        <v>19</v>
      </c>
      <c r="F2200" t="s">
        <v>55</v>
      </c>
      <c r="G2200">
        <v>6564</v>
      </c>
      <c r="H2200">
        <v>208</v>
      </c>
      <c r="I2200">
        <v>83</v>
      </c>
      <c r="J2200">
        <v>22</v>
      </c>
      <c r="K2200">
        <v>2091.9699999999998</v>
      </c>
      <c r="L2200">
        <v>14628.31</v>
      </c>
      <c r="M2200">
        <v>13</v>
      </c>
      <c r="N2200">
        <v>29</v>
      </c>
      <c r="O2200" t="s">
        <v>21</v>
      </c>
    </row>
    <row r="2201" spans="1:15" x14ac:dyDescent="0.25">
      <c r="A2201" t="s">
        <v>44</v>
      </c>
      <c r="B2201" t="s">
        <v>45</v>
      </c>
      <c r="C2201" t="s">
        <v>230</v>
      </c>
      <c r="D2201" t="s">
        <v>25</v>
      </c>
      <c r="E2201" t="s">
        <v>19</v>
      </c>
      <c r="F2201" t="s">
        <v>32</v>
      </c>
      <c r="G2201">
        <v>17840</v>
      </c>
      <c r="H2201">
        <v>337</v>
      </c>
      <c r="I2201">
        <v>183</v>
      </c>
      <c r="J2201">
        <v>35</v>
      </c>
      <c r="K2201">
        <v>2159.85</v>
      </c>
      <c r="L2201">
        <v>16016.41</v>
      </c>
      <c r="M2201">
        <v>20</v>
      </c>
      <c r="N2201">
        <v>7</v>
      </c>
      <c r="O2201" t="s">
        <v>43</v>
      </c>
    </row>
    <row r="2202" spans="1:15" x14ac:dyDescent="0.25">
      <c r="A2202" t="s">
        <v>52</v>
      </c>
      <c r="B2202" t="s">
        <v>53</v>
      </c>
      <c r="C2202" t="s">
        <v>230</v>
      </c>
      <c r="D2202" t="s">
        <v>89</v>
      </c>
      <c r="E2202" t="s">
        <v>37</v>
      </c>
      <c r="F2202" t="s">
        <v>51</v>
      </c>
      <c r="G2202">
        <v>27554</v>
      </c>
      <c r="H2202">
        <v>1304</v>
      </c>
      <c r="I2202">
        <v>660</v>
      </c>
      <c r="J2202">
        <v>169</v>
      </c>
      <c r="K2202">
        <v>294.3</v>
      </c>
      <c r="L2202">
        <v>58739.360000000001</v>
      </c>
      <c r="M2202">
        <v>138</v>
      </c>
      <c r="N2202">
        <v>27</v>
      </c>
      <c r="O2202" t="s">
        <v>43</v>
      </c>
    </row>
    <row r="2203" spans="1:15" x14ac:dyDescent="0.25">
      <c r="A2203" t="s">
        <v>178</v>
      </c>
      <c r="B2203" t="s">
        <v>179</v>
      </c>
      <c r="C2203" t="s">
        <v>228</v>
      </c>
      <c r="D2203" t="s">
        <v>95</v>
      </c>
      <c r="E2203" t="s">
        <v>64</v>
      </c>
      <c r="F2203" t="s">
        <v>26</v>
      </c>
      <c r="G2203">
        <v>22948</v>
      </c>
      <c r="H2203">
        <v>380</v>
      </c>
      <c r="I2203">
        <v>130</v>
      </c>
      <c r="J2203">
        <v>11</v>
      </c>
      <c r="K2203">
        <v>1153.0899999999999</v>
      </c>
      <c r="L2203">
        <v>1613.88</v>
      </c>
      <c r="M2203">
        <v>4</v>
      </c>
      <c r="N2203">
        <v>12</v>
      </c>
      <c r="O2203" t="s">
        <v>21</v>
      </c>
    </row>
    <row r="2204" spans="1:15" x14ac:dyDescent="0.25">
      <c r="A2204" t="s">
        <v>98</v>
      </c>
      <c r="B2204" t="s">
        <v>99</v>
      </c>
      <c r="C2204" t="s">
        <v>228</v>
      </c>
      <c r="D2204" t="s">
        <v>68</v>
      </c>
      <c r="E2204" t="s">
        <v>42</v>
      </c>
      <c r="F2204" t="s">
        <v>20</v>
      </c>
      <c r="G2204">
        <v>12188</v>
      </c>
      <c r="H2204">
        <v>1138</v>
      </c>
      <c r="I2204">
        <v>594</v>
      </c>
      <c r="J2204">
        <v>165</v>
      </c>
      <c r="K2204">
        <v>654.63</v>
      </c>
      <c r="L2204">
        <v>59049.14</v>
      </c>
      <c r="M2204">
        <v>143</v>
      </c>
      <c r="N2204">
        <v>8</v>
      </c>
      <c r="O2204" t="s">
        <v>23</v>
      </c>
    </row>
    <row r="2205" spans="1:15" x14ac:dyDescent="0.25">
      <c r="A2205" t="s">
        <v>98</v>
      </c>
      <c r="B2205" t="s">
        <v>99</v>
      </c>
      <c r="C2205" t="s">
        <v>228</v>
      </c>
      <c r="D2205" t="s">
        <v>68</v>
      </c>
      <c r="E2205" t="s">
        <v>42</v>
      </c>
      <c r="F2205" t="s">
        <v>51</v>
      </c>
      <c r="G2205">
        <v>25848</v>
      </c>
      <c r="H2205">
        <v>2828</v>
      </c>
      <c r="I2205">
        <v>1192</v>
      </c>
      <c r="J2205">
        <v>519</v>
      </c>
      <c r="K2205">
        <v>1183.8499999999999</v>
      </c>
      <c r="L2205">
        <v>123231.81</v>
      </c>
      <c r="M2205">
        <v>428</v>
      </c>
      <c r="N2205">
        <v>27</v>
      </c>
      <c r="O2205" t="s">
        <v>21</v>
      </c>
    </row>
    <row r="2206" spans="1:15" x14ac:dyDescent="0.25">
      <c r="A2206" t="s">
        <v>65</v>
      </c>
      <c r="B2206" t="s">
        <v>66</v>
      </c>
      <c r="C2206" t="s">
        <v>228</v>
      </c>
      <c r="D2206" t="s">
        <v>68</v>
      </c>
      <c r="E2206" t="s">
        <v>37</v>
      </c>
      <c r="F2206" t="s">
        <v>32</v>
      </c>
      <c r="G2206">
        <v>29243</v>
      </c>
      <c r="H2206">
        <v>2573</v>
      </c>
      <c r="I2206">
        <v>921</v>
      </c>
      <c r="J2206">
        <v>443</v>
      </c>
      <c r="K2206">
        <v>2028.8</v>
      </c>
      <c r="L2206">
        <v>91739.99</v>
      </c>
      <c r="M2206">
        <v>387</v>
      </c>
      <c r="N2206">
        <v>9</v>
      </c>
      <c r="O2206" t="s">
        <v>23</v>
      </c>
    </row>
    <row r="2207" spans="1:15" x14ac:dyDescent="0.25">
      <c r="A2207" t="s">
        <v>72</v>
      </c>
      <c r="B2207" t="s">
        <v>73</v>
      </c>
      <c r="C2207" t="s">
        <v>228</v>
      </c>
      <c r="D2207" t="s">
        <v>70</v>
      </c>
      <c r="E2207" t="s">
        <v>31</v>
      </c>
      <c r="F2207" t="s">
        <v>32</v>
      </c>
      <c r="G2207">
        <v>35711</v>
      </c>
      <c r="H2207">
        <v>901</v>
      </c>
      <c r="I2207">
        <v>227</v>
      </c>
      <c r="J2207">
        <v>83</v>
      </c>
      <c r="K2207">
        <v>2278.0700000000002</v>
      </c>
      <c r="L2207">
        <v>19212.59</v>
      </c>
      <c r="M2207">
        <v>52</v>
      </c>
      <c r="N2207">
        <v>16</v>
      </c>
      <c r="O2207" t="s">
        <v>21</v>
      </c>
    </row>
    <row r="2208" spans="1:15" x14ac:dyDescent="0.25">
      <c r="A2208" t="s">
        <v>33</v>
      </c>
      <c r="B2208" t="s">
        <v>34</v>
      </c>
      <c r="C2208" t="s">
        <v>228</v>
      </c>
      <c r="D2208" t="s">
        <v>170</v>
      </c>
      <c r="E2208" t="s">
        <v>37</v>
      </c>
      <c r="F2208" t="s">
        <v>20</v>
      </c>
      <c r="G2208">
        <v>24606</v>
      </c>
      <c r="H2208">
        <v>1520</v>
      </c>
      <c r="I2208">
        <v>689</v>
      </c>
      <c r="J2208">
        <v>178</v>
      </c>
      <c r="K2208">
        <v>4498.66</v>
      </c>
      <c r="L2208">
        <v>45964.49</v>
      </c>
      <c r="M2208">
        <v>133</v>
      </c>
      <c r="N2208">
        <v>10</v>
      </c>
      <c r="O2208" t="s">
        <v>43</v>
      </c>
    </row>
    <row r="2209" spans="1:15" x14ac:dyDescent="0.25">
      <c r="A2209" t="s">
        <v>33</v>
      </c>
      <c r="B2209" t="s">
        <v>34</v>
      </c>
      <c r="C2209" t="s">
        <v>228</v>
      </c>
      <c r="D2209" t="s">
        <v>170</v>
      </c>
      <c r="E2209" t="s">
        <v>37</v>
      </c>
      <c r="F2209" t="s">
        <v>51</v>
      </c>
      <c r="G2209">
        <v>29888</v>
      </c>
      <c r="H2209">
        <v>1674</v>
      </c>
      <c r="I2209">
        <v>465</v>
      </c>
      <c r="J2209">
        <v>206</v>
      </c>
      <c r="K2209">
        <v>7476.82</v>
      </c>
      <c r="L2209">
        <v>51137.06</v>
      </c>
      <c r="M2209">
        <v>129</v>
      </c>
      <c r="N2209">
        <v>25</v>
      </c>
      <c r="O2209" t="s">
        <v>43</v>
      </c>
    </row>
    <row r="2210" spans="1:15" x14ac:dyDescent="0.25">
      <c r="A2210" t="s">
        <v>38</v>
      </c>
      <c r="B2210" t="s">
        <v>39</v>
      </c>
      <c r="C2210" t="s">
        <v>228</v>
      </c>
      <c r="D2210" t="s">
        <v>106</v>
      </c>
      <c r="E2210" t="s">
        <v>42</v>
      </c>
      <c r="F2210" t="s">
        <v>20</v>
      </c>
      <c r="G2210">
        <v>36508</v>
      </c>
      <c r="H2210">
        <v>1538</v>
      </c>
      <c r="I2210">
        <v>569</v>
      </c>
      <c r="J2210">
        <v>111</v>
      </c>
      <c r="K2210">
        <v>4220.87</v>
      </c>
      <c r="L2210">
        <v>20158.509999999998</v>
      </c>
      <c r="M2210">
        <v>64</v>
      </c>
      <c r="N2210">
        <v>11</v>
      </c>
      <c r="O2210" t="s">
        <v>23</v>
      </c>
    </row>
    <row r="2211" spans="1:15" x14ac:dyDescent="0.25">
      <c r="A2211" t="s">
        <v>44</v>
      </c>
      <c r="B2211" t="s">
        <v>45</v>
      </c>
      <c r="C2211" t="s">
        <v>228</v>
      </c>
      <c r="D2211" t="s">
        <v>25</v>
      </c>
      <c r="E2211" t="s">
        <v>19</v>
      </c>
      <c r="F2211" t="s">
        <v>20</v>
      </c>
      <c r="G2211">
        <v>14756</v>
      </c>
      <c r="H2211">
        <v>273</v>
      </c>
      <c r="I2211">
        <v>95</v>
      </c>
      <c r="J2211">
        <v>31</v>
      </c>
      <c r="K2211">
        <v>2707.85</v>
      </c>
      <c r="L2211">
        <v>21351.14</v>
      </c>
      <c r="M2211">
        <v>14</v>
      </c>
      <c r="N2211">
        <v>23</v>
      </c>
      <c r="O2211" t="s">
        <v>21</v>
      </c>
    </row>
    <row r="2212" spans="1:15" x14ac:dyDescent="0.25">
      <c r="A2212" t="s">
        <v>27</v>
      </c>
      <c r="B2212" t="s">
        <v>28</v>
      </c>
      <c r="C2212" t="s">
        <v>228</v>
      </c>
      <c r="D2212" t="s">
        <v>89</v>
      </c>
      <c r="E2212" t="s">
        <v>31</v>
      </c>
      <c r="F2212" t="s">
        <v>55</v>
      </c>
      <c r="G2212">
        <v>33467</v>
      </c>
      <c r="H2212">
        <v>2470</v>
      </c>
      <c r="I2212">
        <v>1216</v>
      </c>
      <c r="J2212">
        <v>227</v>
      </c>
      <c r="K2212">
        <v>1071.94</v>
      </c>
      <c r="L2212">
        <v>63469.18</v>
      </c>
      <c r="M2212">
        <v>170</v>
      </c>
      <c r="N2212">
        <v>21</v>
      </c>
      <c r="O2212" t="s">
        <v>23</v>
      </c>
    </row>
    <row r="2213" spans="1:15" x14ac:dyDescent="0.25">
      <c r="A2213" t="s">
        <v>76</v>
      </c>
      <c r="B2213" t="s">
        <v>77</v>
      </c>
      <c r="C2213" t="s">
        <v>228</v>
      </c>
      <c r="D2213" t="s">
        <v>82</v>
      </c>
      <c r="E2213" t="s">
        <v>42</v>
      </c>
      <c r="F2213" t="s">
        <v>26</v>
      </c>
      <c r="G2213">
        <v>30879</v>
      </c>
      <c r="H2213">
        <v>491</v>
      </c>
      <c r="I2213">
        <v>186</v>
      </c>
      <c r="J2213">
        <v>17</v>
      </c>
      <c r="K2213">
        <v>667.7</v>
      </c>
      <c r="L2213">
        <v>3496.01</v>
      </c>
      <c r="M2213">
        <v>8</v>
      </c>
      <c r="N2213">
        <v>16</v>
      </c>
      <c r="O2213" t="s">
        <v>21</v>
      </c>
    </row>
    <row r="2214" spans="1:15" x14ac:dyDescent="0.25">
      <c r="A2214" t="s">
        <v>92</v>
      </c>
      <c r="B2214" t="s">
        <v>93</v>
      </c>
      <c r="C2214" t="s">
        <v>271</v>
      </c>
      <c r="D2214" t="s">
        <v>95</v>
      </c>
      <c r="E2214" t="s">
        <v>31</v>
      </c>
      <c r="F2214" t="s">
        <v>26</v>
      </c>
      <c r="G2214">
        <v>38927</v>
      </c>
      <c r="H2214">
        <v>339</v>
      </c>
      <c r="I2214">
        <v>101</v>
      </c>
      <c r="J2214">
        <v>13</v>
      </c>
      <c r="K2214">
        <v>1105.8</v>
      </c>
      <c r="L2214">
        <v>1833.99</v>
      </c>
      <c r="M2214">
        <v>5</v>
      </c>
      <c r="N2214">
        <v>14</v>
      </c>
      <c r="O2214" t="s">
        <v>43</v>
      </c>
    </row>
    <row r="2215" spans="1:15" x14ac:dyDescent="0.25">
      <c r="A2215" t="s">
        <v>178</v>
      </c>
      <c r="B2215" t="s">
        <v>179</v>
      </c>
      <c r="C2215" t="s">
        <v>271</v>
      </c>
      <c r="D2215" t="s">
        <v>95</v>
      </c>
      <c r="E2215" t="s">
        <v>64</v>
      </c>
      <c r="F2215" t="s">
        <v>20</v>
      </c>
      <c r="G2215">
        <v>99995</v>
      </c>
      <c r="H2215">
        <v>1732</v>
      </c>
      <c r="I2215">
        <v>930</v>
      </c>
      <c r="J2215">
        <v>34</v>
      </c>
      <c r="K2215">
        <v>5187.1499999999996</v>
      </c>
      <c r="L2215">
        <v>4183.1899999999996</v>
      </c>
      <c r="M2215">
        <v>17</v>
      </c>
      <c r="N2215">
        <v>16</v>
      </c>
      <c r="O2215" t="s">
        <v>23</v>
      </c>
    </row>
    <row r="2216" spans="1:15" x14ac:dyDescent="0.25">
      <c r="A2216" t="s">
        <v>98</v>
      </c>
      <c r="B2216" t="s">
        <v>99</v>
      </c>
      <c r="C2216" t="s">
        <v>271</v>
      </c>
      <c r="D2216" t="s">
        <v>68</v>
      </c>
      <c r="E2216" t="s">
        <v>42</v>
      </c>
      <c r="F2216" t="s">
        <v>26</v>
      </c>
      <c r="G2216">
        <v>19453</v>
      </c>
      <c r="H2216">
        <v>2308</v>
      </c>
      <c r="I2216">
        <v>815</v>
      </c>
      <c r="J2216">
        <v>432</v>
      </c>
      <c r="K2216">
        <v>1654.82</v>
      </c>
      <c r="L2216">
        <v>131662</v>
      </c>
      <c r="M2216">
        <v>386</v>
      </c>
      <c r="N2216">
        <v>18</v>
      </c>
      <c r="O2216" t="s">
        <v>23</v>
      </c>
    </row>
    <row r="2217" spans="1:15" x14ac:dyDescent="0.25">
      <c r="A2217" t="s">
        <v>98</v>
      </c>
      <c r="B2217" t="s">
        <v>99</v>
      </c>
      <c r="C2217" t="s">
        <v>271</v>
      </c>
      <c r="D2217" t="s">
        <v>68</v>
      </c>
      <c r="E2217" t="s">
        <v>42</v>
      </c>
      <c r="F2217" t="s">
        <v>32</v>
      </c>
      <c r="G2217">
        <v>29950</v>
      </c>
      <c r="H2217">
        <v>2942</v>
      </c>
      <c r="I2217">
        <v>1364</v>
      </c>
      <c r="J2217">
        <v>550</v>
      </c>
      <c r="K2217">
        <v>1997.93</v>
      </c>
      <c r="L2217">
        <v>141211.53</v>
      </c>
      <c r="M2217">
        <v>414</v>
      </c>
      <c r="N2217">
        <v>11</v>
      </c>
      <c r="O2217" t="s">
        <v>21</v>
      </c>
    </row>
    <row r="2218" spans="1:15" x14ac:dyDescent="0.25">
      <c r="A2218" t="s">
        <v>33</v>
      </c>
      <c r="B2218" t="s">
        <v>34</v>
      </c>
      <c r="C2218" t="s">
        <v>271</v>
      </c>
      <c r="D2218" t="s">
        <v>170</v>
      </c>
      <c r="E2218" t="s">
        <v>37</v>
      </c>
      <c r="F2218" t="s">
        <v>26</v>
      </c>
      <c r="G2218">
        <v>43367</v>
      </c>
      <c r="H2218">
        <v>2108</v>
      </c>
      <c r="I2218">
        <v>974</v>
      </c>
      <c r="J2218">
        <v>209</v>
      </c>
      <c r="K2218">
        <v>6406.73</v>
      </c>
      <c r="L2218">
        <v>72088.100000000006</v>
      </c>
      <c r="M2218">
        <v>131</v>
      </c>
      <c r="N2218">
        <v>15</v>
      </c>
      <c r="O2218" t="s">
        <v>21</v>
      </c>
    </row>
    <row r="2219" spans="1:15" x14ac:dyDescent="0.25">
      <c r="A2219" t="s">
        <v>52</v>
      </c>
      <c r="B2219" t="s">
        <v>53</v>
      </c>
      <c r="C2219" t="s">
        <v>271</v>
      </c>
      <c r="D2219" t="s">
        <v>89</v>
      </c>
      <c r="E2219" t="s">
        <v>37</v>
      </c>
      <c r="F2219" t="s">
        <v>32</v>
      </c>
      <c r="G2219">
        <v>44841</v>
      </c>
      <c r="H2219">
        <v>2960</v>
      </c>
      <c r="I2219">
        <v>1437</v>
      </c>
      <c r="J2219">
        <v>328</v>
      </c>
      <c r="K2219">
        <v>1379.53</v>
      </c>
      <c r="L2219">
        <v>111050.55</v>
      </c>
      <c r="M2219">
        <v>223</v>
      </c>
      <c r="N2219">
        <v>12</v>
      </c>
      <c r="O2219" t="s">
        <v>23</v>
      </c>
    </row>
    <row r="2220" spans="1:15" x14ac:dyDescent="0.25">
      <c r="A2220" t="s">
        <v>52</v>
      </c>
      <c r="B2220" t="s">
        <v>53</v>
      </c>
      <c r="C2220" t="s">
        <v>271</v>
      </c>
      <c r="D2220" t="s">
        <v>89</v>
      </c>
      <c r="E2220" t="s">
        <v>37</v>
      </c>
      <c r="F2220" t="s">
        <v>51</v>
      </c>
      <c r="G2220">
        <v>55967</v>
      </c>
      <c r="H2220">
        <v>2709</v>
      </c>
      <c r="I2220">
        <v>1443</v>
      </c>
      <c r="J2220">
        <v>253</v>
      </c>
      <c r="K2220">
        <v>1016.69</v>
      </c>
      <c r="L2220">
        <v>92500.39</v>
      </c>
      <c r="M2220">
        <v>206</v>
      </c>
      <c r="N2220">
        <v>16</v>
      </c>
      <c r="O2220" t="s">
        <v>43</v>
      </c>
    </row>
    <row r="2221" spans="1:15" x14ac:dyDescent="0.25">
      <c r="A2221" t="s">
        <v>92</v>
      </c>
      <c r="B2221" t="s">
        <v>93</v>
      </c>
      <c r="C2221" t="s">
        <v>191</v>
      </c>
      <c r="D2221" t="s">
        <v>95</v>
      </c>
      <c r="E2221" t="s">
        <v>31</v>
      </c>
      <c r="F2221" t="s">
        <v>51</v>
      </c>
      <c r="G2221">
        <v>50424</v>
      </c>
      <c r="H2221">
        <v>670</v>
      </c>
      <c r="I2221">
        <v>226</v>
      </c>
      <c r="J2221">
        <v>23</v>
      </c>
      <c r="K2221">
        <v>1611.42</v>
      </c>
      <c r="L2221">
        <v>3021.3</v>
      </c>
      <c r="M2221">
        <v>10</v>
      </c>
      <c r="N2221">
        <v>11</v>
      </c>
      <c r="O2221" t="s">
        <v>43</v>
      </c>
    </row>
    <row r="2222" spans="1:15" x14ac:dyDescent="0.25">
      <c r="A2222" t="s">
        <v>178</v>
      </c>
      <c r="B2222" t="s">
        <v>179</v>
      </c>
      <c r="C2222" t="s">
        <v>191</v>
      </c>
      <c r="D2222" t="s">
        <v>95</v>
      </c>
      <c r="E2222" t="s">
        <v>64</v>
      </c>
      <c r="F2222" t="s">
        <v>51</v>
      </c>
      <c r="G2222">
        <v>36264</v>
      </c>
      <c r="H2222">
        <v>536</v>
      </c>
      <c r="I2222">
        <v>245</v>
      </c>
      <c r="J2222">
        <v>16</v>
      </c>
      <c r="K2222">
        <v>1187.2</v>
      </c>
      <c r="L2222">
        <v>1910.18</v>
      </c>
      <c r="M2222">
        <v>8</v>
      </c>
      <c r="N2222">
        <v>27</v>
      </c>
      <c r="O2222" t="s">
        <v>23</v>
      </c>
    </row>
    <row r="2223" spans="1:15" x14ac:dyDescent="0.25">
      <c r="A2223" t="s">
        <v>98</v>
      </c>
      <c r="B2223" t="s">
        <v>99</v>
      </c>
      <c r="C2223" t="s">
        <v>191</v>
      </c>
      <c r="D2223" t="s">
        <v>68</v>
      </c>
      <c r="E2223" t="s">
        <v>42</v>
      </c>
      <c r="F2223" t="s">
        <v>32</v>
      </c>
      <c r="G2223">
        <v>21579</v>
      </c>
      <c r="H2223">
        <v>2541</v>
      </c>
      <c r="I2223">
        <v>884</v>
      </c>
      <c r="J2223">
        <v>542</v>
      </c>
      <c r="K2223">
        <v>1779.63</v>
      </c>
      <c r="L2223">
        <v>134063.53</v>
      </c>
      <c r="M2223">
        <v>414</v>
      </c>
      <c r="N2223">
        <v>26</v>
      </c>
      <c r="O2223" t="s">
        <v>23</v>
      </c>
    </row>
    <row r="2224" spans="1:15" x14ac:dyDescent="0.25">
      <c r="A2224" t="s">
        <v>38</v>
      </c>
      <c r="B2224" t="s">
        <v>39</v>
      </c>
      <c r="C2224" t="s">
        <v>191</v>
      </c>
      <c r="D2224" t="s">
        <v>106</v>
      </c>
      <c r="E2224" t="s">
        <v>42</v>
      </c>
      <c r="F2224" t="s">
        <v>26</v>
      </c>
      <c r="G2224">
        <v>16634</v>
      </c>
      <c r="H2224">
        <v>513</v>
      </c>
      <c r="I2224">
        <v>190</v>
      </c>
      <c r="J2224">
        <v>29</v>
      </c>
      <c r="K2224">
        <v>1213.19</v>
      </c>
      <c r="L2224">
        <v>6886.58</v>
      </c>
      <c r="M2224">
        <v>18</v>
      </c>
      <c r="N2224">
        <v>30</v>
      </c>
      <c r="O2224" t="s">
        <v>43</v>
      </c>
    </row>
    <row r="2225" spans="1:15" x14ac:dyDescent="0.25">
      <c r="A2225" t="s">
        <v>15</v>
      </c>
      <c r="B2225" t="s">
        <v>16</v>
      </c>
      <c r="C2225" t="s">
        <v>191</v>
      </c>
      <c r="D2225" t="s">
        <v>25</v>
      </c>
      <c r="E2225" t="s">
        <v>19</v>
      </c>
      <c r="F2225" t="s">
        <v>20</v>
      </c>
      <c r="G2225">
        <v>5477</v>
      </c>
      <c r="H2225">
        <v>113</v>
      </c>
      <c r="I2225">
        <v>31</v>
      </c>
      <c r="J2225">
        <v>11</v>
      </c>
      <c r="K2225">
        <v>1197.54</v>
      </c>
      <c r="L2225">
        <v>5098.78</v>
      </c>
      <c r="M2225">
        <v>4</v>
      </c>
      <c r="N2225">
        <v>8</v>
      </c>
      <c r="O2225" t="s">
        <v>23</v>
      </c>
    </row>
    <row r="2226" spans="1:15" x14ac:dyDescent="0.25">
      <c r="A2226" t="s">
        <v>44</v>
      </c>
      <c r="B2226" t="s">
        <v>45</v>
      </c>
      <c r="C2226" t="s">
        <v>191</v>
      </c>
      <c r="D2226" t="s">
        <v>25</v>
      </c>
      <c r="E2226" t="s">
        <v>19</v>
      </c>
      <c r="F2226" t="s">
        <v>20</v>
      </c>
      <c r="G2226">
        <v>9422</v>
      </c>
      <c r="H2226">
        <v>292</v>
      </c>
      <c r="I2226">
        <v>86</v>
      </c>
      <c r="J2226">
        <v>32</v>
      </c>
      <c r="K2226">
        <v>2970.1</v>
      </c>
      <c r="L2226">
        <v>20215.900000000001</v>
      </c>
      <c r="M2226">
        <v>15</v>
      </c>
      <c r="N2226">
        <v>14</v>
      </c>
      <c r="O2226" t="s">
        <v>21</v>
      </c>
    </row>
    <row r="2227" spans="1:15" x14ac:dyDescent="0.25">
      <c r="A2227" t="s">
        <v>129</v>
      </c>
      <c r="B2227" t="s">
        <v>130</v>
      </c>
      <c r="C2227" t="s">
        <v>191</v>
      </c>
      <c r="D2227" t="s">
        <v>82</v>
      </c>
      <c r="E2227" t="s">
        <v>31</v>
      </c>
      <c r="F2227" t="s">
        <v>32</v>
      </c>
      <c r="G2227">
        <v>63873</v>
      </c>
      <c r="H2227">
        <v>1127</v>
      </c>
      <c r="I2227">
        <v>606</v>
      </c>
      <c r="J2227">
        <v>34</v>
      </c>
      <c r="K2227">
        <v>2060.1</v>
      </c>
      <c r="L2227">
        <v>6383.18</v>
      </c>
      <c r="M2227">
        <v>19</v>
      </c>
      <c r="N2227">
        <v>19</v>
      </c>
      <c r="O2227" t="s">
        <v>23</v>
      </c>
    </row>
    <row r="2228" spans="1:15" x14ac:dyDescent="0.25">
      <c r="A2228" t="s">
        <v>129</v>
      </c>
      <c r="B2228" t="s">
        <v>130</v>
      </c>
      <c r="C2228" t="s">
        <v>191</v>
      </c>
      <c r="D2228" t="s">
        <v>82</v>
      </c>
      <c r="E2228" t="s">
        <v>31</v>
      </c>
      <c r="F2228" t="s">
        <v>55</v>
      </c>
      <c r="G2228">
        <v>69011</v>
      </c>
      <c r="H2228">
        <v>1681</v>
      </c>
      <c r="I2228">
        <v>678</v>
      </c>
      <c r="J2228">
        <v>76</v>
      </c>
      <c r="K2228">
        <v>4149.7</v>
      </c>
      <c r="L2228">
        <v>15127.54</v>
      </c>
      <c r="M2228">
        <v>43</v>
      </c>
      <c r="N2228">
        <v>28</v>
      </c>
      <c r="O2228" t="s">
        <v>23</v>
      </c>
    </row>
    <row r="2229" spans="1:15" x14ac:dyDescent="0.25">
      <c r="A2229" t="s">
        <v>92</v>
      </c>
      <c r="B2229" t="s">
        <v>93</v>
      </c>
      <c r="C2229" t="s">
        <v>542</v>
      </c>
      <c r="D2229" t="s">
        <v>95</v>
      </c>
      <c r="E2229" t="s">
        <v>31</v>
      </c>
      <c r="F2229" t="s">
        <v>20</v>
      </c>
      <c r="G2229">
        <v>87541</v>
      </c>
      <c r="H2229">
        <v>639</v>
      </c>
      <c r="I2229">
        <v>303</v>
      </c>
      <c r="J2229">
        <v>14</v>
      </c>
      <c r="K2229">
        <v>2021.2</v>
      </c>
      <c r="L2229">
        <v>1572.66</v>
      </c>
      <c r="M2229">
        <v>5</v>
      </c>
      <c r="N2229">
        <v>10</v>
      </c>
      <c r="O2229" t="s">
        <v>23</v>
      </c>
    </row>
    <row r="2230" spans="1:15" x14ac:dyDescent="0.25">
      <c r="A2230" t="s">
        <v>60</v>
      </c>
      <c r="B2230" t="s">
        <v>61</v>
      </c>
      <c r="C2230" t="s">
        <v>542</v>
      </c>
      <c r="D2230" t="s">
        <v>70</v>
      </c>
      <c r="E2230" t="s">
        <v>64</v>
      </c>
      <c r="F2230" t="s">
        <v>32</v>
      </c>
      <c r="G2230">
        <v>44612</v>
      </c>
      <c r="H2230">
        <v>2117</v>
      </c>
      <c r="I2230">
        <v>1110</v>
      </c>
      <c r="J2230">
        <v>225</v>
      </c>
      <c r="K2230">
        <v>4838.63</v>
      </c>
      <c r="L2230">
        <v>57388.79</v>
      </c>
      <c r="M2230">
        <v>147</v>
      </c>
      <c r="N2230">
        <v>26</v>
      </c>
      <c r="O2230" t="s">
        <v>21</v>
      </c>
    </row>
    <row r="2231" spans="1:15" x14ac:dyDescent="0.25">
      <c r="A2231" t="s">
        <v>47</v>
      </c>
      <c r="B2231" t="s">
        <v>48</v>
      </c>
      <c r="C2231" t="s">
        <v>542</v>
      </c>
      <c r="D2231" t="s">
        <v>106</v>
      </c>
      <c r="E2231" t="s">
        <v>37</v>
      </c>
      <c r="F2231" t="s">
        <v>55</v>
      </c>
      <c r="G2231">
        <v>32984</v>
      </c>
      <c r="H2231">
        <v>1379</v>
      </c>
      <c r="I2231">
        <v>379</v>
      </c>
      <c r="J2231">
        <v>127</v>
      </c>
      <c r="K2231">
        <v>2701.85</v>
      </c>
      <c r="L2231">
        <v>31014.91</v>
      </c>
      <c r="M2231">
        <v>73</v>
      </c>
      <c r="N2231">
        <v>22</v>
      </c>
      <c r="O2231" t="s">
        <v>43</v>
      </c>
    </row>
    <row r="2232" spans="1:15" x14ac:dyDescent="0.25">
      <c r="A2232" t="s">
        <v>15</v>
      </c>
      <c r="B2232" t="s">
        <v>16</v>
      </c>
      <c r="C2232" t="s">
        <v>542</v>
      </c>
      <c r="D2232" t="s">
        <v>25</v>
      </c>
      <c r="E2232" t="s">
        <v>19</v>
      </c>
      <c r="F2232" t="s">
        <v>32</v>
      </c>
      <c r="G2232">
        <v>18827</v>
      </c>
      <c r="H2232">
        <v>405</v>
      </c>
      <c r="I2232">
        <v>221</v>
      </c>
      <c r="J2232">
        <v>41</v>
      </c>
      <c r="K2232">
        <v>3858.82</v>
      </c>
      <c r="L2232">
        <v>21487.040000000001</v>
      </c>
      <c r="M2232">
        <v>26</v>
      </c>
      <c r="N2232">
        <v>18</v>
      </c>
      <c r="O2232" t="s">
        <v>21</v>
      </c>
    </row>
    <row r="2233" spans="1:15" x14ac:dyDescent="0.25">
      <c r="A2233" t="s">
        <v>15</v>
      </c>
      <c r="B2233" t="s">
        <v>16</v>
      </c>
      <c r="C2233" t="s">
        <v>542</v>
      </c>
      <c r="D2233" t="s">
        <v>25</v>
      </c>
      <c r="E2233" t="s">
        <v>19</v>
      </c>
      <c r="F2233" t="s">
        <v>32</v>
      </c>
      <c r="G2233">
        <v>24009</v>
      </c>
      <c r="H2233">
        <v>778</v>
      </c>
      <c r="I2233">
        <v>404</v>
      </c>
      <c r="J2233">
        <v>89</v>
      </c>
      <c r="K2233">
        <v>7402.06</v>
      </c>
      <c r="L2233">
        <v>60365.65</v>
      </c>
      <c r="M2233">
        <v>42</v>
      </c>
      <c r="N2233">
        <v>22</v>
      </c>
      <c r="O2233" t="s">
        <v>23</v>
      </c>
    </row>
    <row r="2234" spans="1:15" x14ac:dyDescent="0.25">
      <c r="A2234" t="s">
        <v>44</v>
      </c>
      <c r="B2234" t="s">
        <v>45</v>
      </c>
      <c r="C2234" t="s">
        <v>542</v>
      </c>
      <c r="D2234" t="s">
        <v>25</v>
      </c>
      <c r="E2234" t="s">
        <v>19</v>
      </c>
      <c r="F2234" t="s">
        <v>20</v>
      </c>
      <c r="G2234">
        <v>23881</v>
      </c>
      <c r="H2234">
        <v>583</v>
      </c>
      <c r="I2234">
        <v>221</v>
      </c>
      <c r="J2234">
        <v>69</v>
      </c>
      <c r="K2234">
        <v>5785.17</v>
      </c>
      <c r="L2234">
        <v>34991.49</v>
      </c>
      <c r="M2234">
        <v>29</v>
      </c>
      <c r="N2234">
        <v>25</v>
      </c>
      <c r="O2234" t="s">
        <v>23</v>
      </c>
    </row>
    <row r="2235" spans="1:15" x14ac:dyDescent="0.25">
      <c r="A2235" t="s">
        <v>27</v>
      </c>
      <c r="B2235" t="s">
        <v>28</v>
      </c>
      <c r="C2235" t="s">
        <v>542</v>
      </c>
      <c r="D2235" t="s">
        <v>89</v>
      </c>
      <c r="E2235" t="s">
        <v>31</v>
      </c>
      <c r="F2235" t="s">
        <v>26</v>
      </c>
      <c r="G2235">
        <v>34703</v>
      </c>
      <c r="H2235">
        <v>2253</v>
      </c>
      <c r="I2235">
        <v>792</v>
      </c>
      <c r="J2235">
        <v>224</v>
      </c>
      <c r="K2235">
        <v>1248.83</v>
      </c>
      <c r="L2235">
        <v>85295.2</v>
      </c>
      <c r="M2235">
        <v>165</v>
      </c>
      <c r="N2235">
        <v>14</v>
      </c>
      <c r="O2235" t="s">
        <v>23</v>
      </c>
    </row>
    <row r="2236" spans="1:15" x14ac:dyDescent="0.25">
      <c r="A2236" t="s">
        <v>178</v>
      </c>
      <c r="B2236" t="s">
        <v>179</v>
      </c>
      <c r="C2236" t="s">
        <v>254</v>
      </c>
      <c r="D2236" t="s">
        <v>95</v>
      </c>
      <c r="E2236" t="s">
        <v>64</v>
      </c>
      <c r="F2236" t="s">
        <v>51</v>
      </c>
      <c r="G2236">
        <v>49731</v>
      </c>
      <c r="H2236">
        <v>661</v>
      </c>
      <c r="I2236">
        <v>217</v>
      </c>
      <c r="J2236">
        <v>12</v>
      </c>
      <c r="K2236">
        <v>1338.95</v>
      </c>
      <c r="L2236">
        <v>1852.02</v>
      </c>
      <c r="M2236">
        <v>6</v>
      </c>
      <c r="N2236">
        <v>23</v>
      </c>
      <c r="O2236" t="s">
        <v>21</v>
      </c>
    </row>
    <row r="2237" spans="1:15" x14ac:dyDescent="0.25">
      <c r="A2237" t="s">
        <v>72</v>
      </c>
      <c r="B2237" t="s">
        <v>73</v>
      </c>
      <c r="C2237" t="s">
        <v>254</v>
      </c>
      <c r="D2237" t="s">
        <v>70</v>
      </c>
      <c r="E2237" t="s">
        <v>31</v>
      </c>
      <c r="F2237" t="s">
        <v>20</v>
      </c>
      <c r="G2237">
        <v>15748</v>
      </c>
      <c r="H2237">
        <v>470</v>
      </c>
      <c r="I2237">
        <v>245</v>
      </c>
      <c r="J2237">
        <v>48</v>
      </c>
      <c r="K2237">
        <v>1111.02</v>
      </c>
      <c r="L2237">
        <v>10535.48</v>
      </c>
      <c r="M2237">
        <v>29</v>
      </c>
      <c r="N2237">
        <v>19</v>
      </c>
      <c r="O2237" t="s">
        <v>23</v>
      </c>
    </row>
    <row r="2238" spans="1:15" x14ac:dyDescent="0.25">
      <c r="A2238" t="s">
        <v>113</v>
      </c>
      <c r="B2238" t="s">
        <v>114</v>
      </c>
      <c r="C2238" t="s">
        <v>254</v>
      </c>
      <c r="D2238" t="s">
        <v>170</v>
      </c>
      <c r="E2238" t="s">
        <v>19</v>
      </c>
      <c r="F2238" t="s">
        <v>20</v>
      </c>
      <c r="G2238">
        <v>18193</v>
      </c>
      <c r="H2238">
        <v>1095</v>
      </c>
      <c r="I2238">
        <v>514</v>
      </c>
      <c r="J2238">
        <v>149</v>
      </c>
      <c r="K2238">
        <v>3510.44</v>
      </c>
      <c r="L2238">
        <v>40937.49</v>
      </c>
      <c r="M2238">
        <v>104</v>
      </c>
      <c r="N2238">
        <v>19</v>
      </c>
      <c r="O2238" t="s">
        <v>21</v>
      </c>
    </row>
    <row r="2239" spans="1:15" x14ac:dyDescent="0.25">
      <c r="A2239" t="s">
        <v>44</v>
      </c>
      <c r="B2239" t="s">
        <v>45</v>
      </c>
      <c r="C2239" t="s">
        <v>254</v>
      </c>
      <c r="D2239" t="s">
        <v>25</v>
      </c>
      <c r="E2239" t="s">
        <v>19</v>
      </c>
      <c r="F2239" t="s">
        <v>20</v>
      </c>
      <c r="G2239">
        <v>21466</v>
      </c>
      <c r="H2239">
        <v>737</v>
      </c>
      <c r="I2239">
        <v>338</v>
      </c>
      <c r="J2239">
        <v>86</v>
      </c>
      <c r="K2239">
        <v>7960.17</v>
      </c>
      <c r="L2239">
        <v>45560.69</v>
      </c>
      <c r="M2239">
        <v>43</v>
      </c>
      <c r="N2239">
        <v>7</v>
      </c>
      <c r="O2239" t="s">
        <v>43</v>
      </c>
    </row>
    <row r="2240" spans="1:15" x14ac:dyDescent="0.25">
      <c r="A2240" t="s">
        <v>44</v>
      </c>
      <c r="B2240" t="s">
        <v>45</v>
      </c>
      <c r="C2240" t="s">
        <v>254</v>
      </c>
      <c r="D2240" t="s">
        <v>25</v>
      </c>
      <c r="E2240" t="s">
        <v>19</v>
      </c>
      <c r="F2240" t="s">
        <v>51</v>
      </c>
      <c r="G2240">
        <v>5529</v>
      </c>
      <c r="H2240">
        <v>188</v>
      </c>
      <c r="I2240">
        <v>100</v>
      </c>
      <c r="J2240">
        <v>23</v>
      </c>
      <c r="K2240">
        <v>1247.26</v>
      </c>
      <c r="L2240">
        <v>16221.02</v>
      </c>
      <c r="M2240">
        <v>13</v>
      </c>
      <c r="N2240">
        <v>24</v>
      </c>
      <c r="O2240" t="s">
        <v>21</v>
      </c>
    </row>
    <row r="2241" spans="1:15" x14ac:dyDescent="0.25">
      <c r="A2241" t="s">
        <v>44</v>
      </c>
      <c r="B2241" t="s">
        <v>45</v>
      </c>
      <c r="C2241" t="s">
        <v>254</v>
      </c>
      <c r="D2241" t="s">
        <v>25</v>
      </c>
      <c r="E2241" t="s">
        <v>19</v>
      </c>
      <c r="F2241" t="s">
        <v>32</v>
      </c>
      <c r="G2241">
        <v>14949</v>
      </c>
      <c r="H2241">
        <v>513</v>
      </c>
      <c r="I2241">
        <v>225</v>
      </c>
      <c r="J2241">
        <v>42</v>
      </c>
      <c r="K2241">
        <v>3893.46</v>
      </c>
      <c r="L2241">
        <v>30506.33</v>
      </c>
      <c r="M2241">
        <v>25</v>
      </c>
      <c r="N2241">
        <v>24</v>
      </c>
      <c r="O2241" t="s">
        <v>43</v>
      </c>
    </row>
    <row r="2242" spans="1:15" x14ac:dyDescent="0.25">
      <c r="A2242" t="s">
        <v>44</v>
      </c>
      <c r="B2242" t="s">
        <v>45</v>
      </c>
      <c r="C2242" t="s">
        <v>254</v>
      </c>
      <c r="D2242" t="s">
        <v>25</v>
      </c>
      <c r="E2242" t="s">
        <v>19</v>
      </c>
      <c r="F2242" t="s">
        <v>26</v>
      </c>
      <c r="G2242">
        <v>18721</v>
      </c>
      <c r="H2242">
        <v>650</v>
      </c>
      <c r="I2242">
        <v>194</v>
      </c>
      <c r="J2242">
        <v>62</v>
      </c>
      <c r="K2242">
        <v>5164.8599999999997</v>
      </c>
      <c r="L2242">
        <v>46383.65</v>
      </c>
      <c r="M2242">
        <v>30</v>
      </c>
      <c r="N2242">
        <v>28</v>
      </c>
      <c r="O2242" t="s">
        <v>21</v>
      </c>
    </row>
    <row r="2243" spans="1:15" x14ac:dyDescent="0.25">
      <c r="A2243" t="s">
        <v>52</v>
      </c>
      <c r="B2243" t="s">
        <v>53</v>
      </c>
      <c r="C2243" t="s">
        <v>254</v>
      </c>
      <c r="D2243" t="s">
        <v>89</v>
      </c>
      <c r="E2243" t="s">
        <v>37</v>
      </c>
      <c r="F2243" t="s">
        <v>32</v>
      </c>
      <c r="G2243">
        <v>18645</v>
      </c>
      <c r="H2243">
        <v>1246</v>
      </c>
      <c r="I2243">
        <v>574</v>
      </c>
      <c r="J2243">
        <v>182</v>
      </c>
      <c r="K2243">
        <v>524.41</v>
      </c>
      <c r="L2243">
        <v>75958.289999999994</v>
      </c>
      <c r="M2243">
        <v>139</v>
      </c>
      <c r="N2243">
        <v>21</v>
      </c>
      <c r="O2243" t="s">
        <v>21</v>
      </c>
    </row>
    <row r="2244" spans="1:15" x14ac:dyDescent="0.25">
      <c r="A2244" t="s">
        <v>129</v>
      </c>
      <c r="B2244" t="s">
        <v>130</v>
      </c>
      <c r="C2244" t="s">
        <v>254</v>
      </c>
      <c r="D2244" t="s">
        <v>82</v>
      </c>
      <c r="E2244" t="s">
        <v>31</v>
      </c>
      <c r="F2244" t="s">
        <v>20</v>
      </c>
      <c r="G2244">
        <v>82154</v>
      </c>
      <c r="H2244">
        <v>2019</v>
      </c>
      <c r="I2244">
        <v>762</v>
      </c>
      <c r="J2244">
        <v>85</v>
      </c>
      <c r="K2244">
        <v>2727.65</v>
      </c>
      <c r="L2244">
        <v>21004.29</v>
      </c>
      <c r="M2244">
        <v>42</v>
      </c>
      <c r="N2244">
        <v>10</v>
      </c>
      <c r="O2244" t="s">
        <v>21</v>
      </c>
    </row>
    <row r="2245" spans="1:15" x14ac:dyDescent="0.25">
      <c r="A2245" t="s">
        <v>76</v>
      </c>
      <c r="B2245" t="s">
        <v>77</v>
      </c>
      <c r="C2245" t="s">
        <v>254</v>
      </c>
      <c r="D2245" t="s">
        <v>82</v>
      </c>
      <c r="E2245" t="s">
        <v>42</v>
      </c>
      <c r="F2245" t="s">
        <v>55</v>
      </c>
      <c r="G2245">
        <v>86570</v>
      </c>
      <c r="H2245">
        <v>1903</v>
      </c>
      <c r="I2245">
        <v>1017</v>
      </c>
      <c r="J2245">
        <v>107</v>
      </c>
      <c r="K2245">
        <v>2591.91</v>
      </c>
      <c r="L2245">
        <v>20940.560000000001</v>
      </c>
      <c r="M2245">
        <v>62</v>
      </c>
      <c r="N2245">
        <v>12</v>
      </c>
      <c r="O2245" t="s">
        <v>21</v>
      </c>
    </row>
    <row r="2246" spans="1:15" x14ac:dyDescent="0.25">
      <c r="A2246" t="s">
        <v>178</v>
      </c>
      <c r="B2246" t="s">
        <v>179</v>
      </c>
      <c r="C2246" t="s">
        <v>503</v>
      </c>
      <c r="D2246" t="s">
        <v>95</v>
      </c>
      <c r="E2246" t="s">
        <v>64</v>
      </c>
      <c r="F2246" t="s">
        <v>20</v>
      </c>
      <c r="G2246">
        <v>32321</v>
      </c>
      <c r="H2246">
        <v>352</v>
      </c>
      <c r="I2246">
        <v>120</v>
      </c>
      <c r="J2246">
        <v>7</v>
      </c>
      <c r="K2246">
        <v>1160.93</v>
      </c>
      <c r="L2246">
        <v>1321.04</v>
      </c>
      <c r="M2246">
        <v>2</v>
      </c>
      <c r="N2246">
        <v>14</v>
      </c>
      <c r="O2246" t="s">
        <v>43</v>
      </c>
    </row>
    <row r="2247" spans="1:15" x14ac:dyDescent="0.25">
      <c r="A2247" t="s">
        <v>178</v>
      </c>
      <c r="B2247" t="s">
        <v>179</v>
      </c>
      <c r="C2247" t="s">
        <v>503</v>
      </c>
      <c r="D2247" t="s">
        <v>95</v>
      </c>
      <c r="E2247" t="s">
        <v>64</v>
      </c>
      <c r="F2247" t="s">
        <v>26</v>
      </c>
      <c r="G2247">
        <v>97520</v>
      </c>
      <c r="H2247">
        <v>1264</v>
      </c>
      <c r="I2247">
        <v>597</v>
      </c>
      <c r="J2247">
        <v>29</v>
      </c>
      <c r="K2247">
        <v>3374.32</v>
      </c>
      <c r="L2247">
        <v>4747.5600000000004</v>
      </c>
      <c r="M2247">
        <v>11</v>
      </c>
      <c r="N2247">
        <v>8</v>
      </c>
      <c r="O2247" t="s">
        <v>21</v>
      </c>
    </row>
    <row r="2248" spans="1:15" x14ac:dyDescent="0.25">
      <c r="A2248" t="s">
        <v>60</v>
      </c>
      <c r="B2248" t="s">
        <v>61</v>
      </c>
      <c r="C2248" t="s">
        <v>503</v>
      </c>
      <c r="D2248" t="s">
        <v>70</v>
      </c>
      <c r="E2248" t="s">
        <v>64</v>
      </c>
      <c r="F2248" t="s">
        <v>26</v>
      </c>
      <c r="G2248">
        <v>33693</v>
      </c>
      <c r="H2248">
        <v>1539</v>
      </c>
      <c r="I2248">
        <v>590</v>
      </c>
      <c r="J2248">
        <v>116</v>
      </c>
      <c r="K2248">
        <v>3446.05</v>
      </c>
      <c r="L2248">
        <v>21606.1</v>
      </c>
      <c r="M2248">
        <v>68</v>
      </c>
      <c r="N2248">
        <v>7</v>
      </c>
      <c r="O2248" t="s">
        <v>43</v>
      </c>
    </row>
    <row r="2249" spans="1:15" x14ac:dyDescent="0.25">
      <c r="A2249" t="s">
        <v>72</v>
      </c>
      <c r="B2249" t="s">
        <v>73</v>
      </c>
      <c r="C2249" t="s">
        <v>503</v>
      </c>
      <c r="D2249" t="s">
        <v>70</v>
      </c>
      <c r="E2249" t="s">
        <v>31</v>
      </c>
      <c r="F2249" t="s">
        <v>55</v>
      </c>
      <c r="G2249">
        <v>42216</v>
      </c>
      <c r="H2249">
        <v>1205</v>
      </c>
      <c r="I2249">
        <v>538</v>
      </c>
      <c r="J2249">
        <v>73</v>
      </c>
      <c r="K2249">
        <v>3676.07</v>
      </c>
      <c r="L2249">
        <v>16258.09</v>
      </c>
      <c r="M2249">
        <v>42</v>
      </c>
      <c r="N2249">
        <v>23</v>
      </c>
      <c r="O2249" t="s">
        <v>23</v>
      </c>
    </row>
    <row r="2250" spans="1:15" x14ac:dyDescent="0.25">
      <c r="A2250" t="s">
        <v>33</v>
      </c>
      <c r="B2250" t="s">
        <v>34</v>
      </c>
      <c r="C2250" t="s">
        <v>503</v>
      </c>
      <c r="D2250" t="s">
        <v>170</v>
      </c>
      <c r="E2250" t="s">
        <v>37</v>
      </c>
      <c r="F2250" t="s">
        <v>20</v>
      </c>
      <c r="G2250">
        <v>25051</v>
      </c>
      <c r="H2250">
        <v>1062</v>
      </c>
      <c r="I2250">
        <v>301</v>
      </c>
      <c r="J2250">
        <v>102</v>
      </c>
      <c r="K2250">
        <v>3390.24</v>
      </c>
      <c r="L2250">
        <v>34870.06</v>
      </c>
      <c r="M2250">
        <v>79</v>
      </c>
      <c r="N2250">
        <v>19</v>
      </c>
      <c r="O2250" t="s">
        <v>21</v>
      </c>
    </row>
    <row r="2251" spans="1:15" x14ac:dyDescent="0.25">
      <c r="A2251" t="s">
        <v>113</v>
      </c>
      <c r="B2251" t="s">
        <v>114</v>
      </c>
      <c r="C2251" t="s">
        <v>503</v>
      </c>
      <c r="D2251" t="s">
        <v>170</v>
      </c>
      <c r="E2251" t="s">
        <v>19</v>
      </c>
      <c r="F2251" t="s">
        <v>51</v>
      </c>
      <c r="G2251">
        <v>28264</v>
      </c>
      <c r="H2251">
        <v>1522</v>
      </c>
      <c r="I2251">
        <v>449</v>
      </c>
      <c r="J2251">
        <v>123</v>
      </c>
      <c r="K2251">
        <v>5915.63</v>
      </c>
      <c r="L2251">
        <v>34172.61</v>
      </c>
      <c r="M2251">
        <v>90</v>
      </c>
      <c r="N2251">
        <v>28</v>
      </c>
      <c r="O2251" t="s">
        <v>43</v>
      </c>
    </row>
    <row r="2252" spans="1:15" x14ac:dyDescent="0.25">
      <c r="A2252" t="s">
        <v>47</v>
      </c>
      <c r="B2252" t="s">
        <v>48</v>
      </c>
      <c r="C2252" t="s">
        <v>503</v>
      </c>
      <c r="D2252" t="s">
        <v>106</v>
      </c>
      <c r="E2252" t="s">
        <v>37</v>
      </c>
      <c r="F2252" t="s">
        <v>32</v>
      </c>
      <c r="G2252">
        <v>12810</v>
      </c>
      <c r="H2252">
        <v>617</v>
      </c>
      <c r="I2252">
        <v>186</v>
      </c>
      <c r="J2252">
        <v>53</v>
      </c>
      <c r="K2252">
        <v>1265.3699999999999</v>
      </c>
      <c r="L2252">
        <v>12374.31</v>
      </c>
      <c r="M2252">
        <v>29</v>
      </c>
      <c r="N2252">
        <v>29</v>
      </c>
      <c r="O2252" t="s">
        <v>23</v>
      </c>
    </row>
    <row r="2253" spans="1:15" x14ac:dyDescent="0.25">
      <c r="A2253" t="s">
        <v>15</v>
      </c>
      <c r="B2253" t="s">
        <v>16</v>
      </c>
      <c r="C2253" t="s">
        <v>503</v>
      </c>
      <c r="D2253" t="s">
        <v>25</v>
      </c>
      <c r="E2253" t="s">
        <v>19</v>
      </c>
      <c r="F2253" t="s">
        <v>32</v>
      </c>
      <c r="G2253">
        <v>18143</v>
      </c>
      <c r="H2253">
        <v>272</v>
      </c>
      <c r="I2253">
        <v>138</v>
      </c>
      <c r="J2253">
        <v>27</v>
      </c>
      <c r="K2253">
        <v>2740.29</v>
      </c>
      <c r="L2253">
        <v>14706.79</v>
      </c>
      <c r="M2253">
        <v>10</v>
      </c>
      <c r="N2253">
        <v>29</v>
      </c>
      <c r="O2253" t="s">
        <v>23</v>
      </c>
    </row>
    <row r="2254" spans="1:15" x14ac:dyDescent="0.25">
      <c r="A2254" t="s">
        <v>44</v>
      </c>
      <c r="B2254" t="s">
        <v>45</v>
      </c>
      <c r="C2254" t="s">
        <v>503</v>
      </c>
      <c r="D2254" t="s">
        <v>25</v>
      </c>
      <c r="E2254" t="s">
        <v>19</v>
      </c>
      <c r="F2254" t="s">
        <v>26</v>
      </c>
      <c r="G2254">
        <v>8974</v>
      </c>
      <c r="H2254">
        <v>205</v>
      </c>
      <c r="I2254">
        <v>59</v>
      </c>
      <c r="J2254">
        <v>17</v>
      </c>
      <c r="K2254">
        <v>1989.73</v>
      </c>
      <c r="L2254">
        <v>9796.2199999999993</v>
      </c>
      <c r="M2254">
        <v>7</v>
      </c>
      <c r="N2254">
        <v>7</v>
      </c>
      <c r="O2254" t="s">
        <v>23</v>
      </c>
    </row>
    <row r="2255" spans="1:15" x14ac:dyDescent="0.25">
      <c r="A2255" t="s">
        <v>27</v>
      </c>
      <c r="B2255" t="s">
        <v>28</v>
      </c>
      <c r="C2255" t="s">
        <v>503</v>
      </c>
      <c r="D2255" t="s">
        <v>89</v>
      </c>
      <c r="E2255" t="s">
        <v>31</v>
      </c>
      <c r="F2255" t="s">
        <v>55</v>
      </c>
      <c r="G2255">
        <v>42740</v>
      </c>
      <c r="H2255">
        <v>2823</v>
      </c>
      <c r="I2255">
        <v>1367</v>
      </c>
      <c r="J2255">
        <v>339</v>
      </c>
      <c r="K2255">
        <v>1666.25</v>
      </c>
      <c r="L2255">
        <v>91036.77</v>
      </c>
      <c r="M2255">
        <v>275</v>
      </c>
      <c r="N2255">
        <v>25</v>
      </c>
      <c r="O2255" t="s">
        <v>23</v>
      </c>
    </row>
    <row r="2256" spans="1:15" x14ac:dyDescent="0.25">
      <c r="A2256" t="s">
        <v>178</v>
      </c>
      <c r="B2256" t="s">
        <v>179</v>
      </c>
      <c r="C2256" t="s">
        <v>412</v>
      </c>
      <c r="D2256" t="s">
        <v>95</v>
      </c>
      <c r="E2256" t="s">
        <v>64</v>
      </c>
      <c r="F2256" t="s">
        <v>55</v>
      </c>
      <c r="G2256">
        <v>99222</v>
      </c>
      <c r="H2256">
        <v>842</v>
      </c>
      <c r="I2256">
        <v>330</v>
      </c>
      <c r="J2256">
        <v>13</v>
      </c>
      <c r="K2256">
        <v>2439.81</v>
      </c>
      <c r="L2256">
        <v>1740.14</v>
      </c>
      <c r="M2256">
        <v>6</v>
      </c>
      <c r="N2256">
        <v>23</v>
      </c>
      <c r="O2256" t="s">
        <v>23</v>
      </c>
    </row>
    <row r="2257" spans="1:15" x14ac:dyDescent="0.25">
      <c r="A2257" t="s">
        <v>178</v>
      </c>
      <c r="B2257" t="s">
        <v>179</v>
      </c>
      <c r="C2257" t="s">
        <v>412</v>
      </c>
      <c r="D2257" t="s">
        <v>95</v>
      </c>
      <c r="E2257" t="s">
        <v>64</v>
      </c>
      <c r="F2257" t="s">
        <v>32</v>
      </c>
      <c r="G2257">
        <v>28833</v>
      </c>
      <c r="H2257">
        <v>289</v>
      </c>
      <c r="I2257">
        <v>134</v>
      </c>
      <c r="J2257">
        <v>9</v>
      </c>
      <c r="K2257">
        <v>548.79999999999995</v>
      </c>
      <c r="L2257">
        <v>1700.96</v>
      </c>
      <c r="M2257">
        <v>3</v>
      </c>
      <c r="N2257">
        <v>16</v>
      </c>
      <c r="O2257" t="s">
        <v>21</v>
      </c>
    </row>
    <row r="2258" spans="1:15" x14ac:dyDescent="0.25">
      <c r="A2258" t="s">
        <v>65</v>
      </c>
      <c r="B2258" t="s">
        <v>66</v>
      </c>
      <c r="C2258" t="s">
        <v>412</v>
      </c>
      <c r="D2258" t="s">
        <v>68</v>
      </c>
      <c r="E2258" t="s">
        <v>37</v>
      </c>
      <c r="F2258" t="s">
        <v>26</v>
      </c>
      <c r="G2258">
        <v>29030</v>
      </c>
      <c r="H2258">
        <v>4267</v>
      </c>
      <c r="I2258">
        <v>1128</v>
      </c>
      <c r="J2258">
        <v>870</v>
      </c>
      <c r="K2258">
        <v>2397.94</v>
      </c>
      <c r="L2258">
        <v>185640.14</v>
      </c>
      <c r="M2258">
        <v>751</v>
      </c>
      <c r="N2258">
        <v>24</v>
      </c>
      <c r="O2258" t="s">
        <v>23</v>
      </c>
    </row>
    <row r="2259" spans="1:15" x14ac:dyDescent="0.25">
      <c r="A2259" t="s">
        <v>72</v>
      </c>
      <c r="B2259" t="s">
        <v>73</v>
      </c>
      <c r="C2259" t="s">
        <v>412</v>
      </c>
      <c r="D2259" t="s">
        <v>70</v>
      </c>
      <c r="E2259" t="s">
        <v>31</v>
      </c>
      <c r="F2259" t="s">
        <v>55</v>
      </c>
      <c r="G2259">
        <v>46223</v>
      </c>
      <c r="H2259">
        <v>2238</v>
      </c>
      <c r="I2259">
        <v>1061</v>
      </c>
      <c r="J2259">
        <v>165</v>
      </c>
      <c r="K2259">
        <v>5810.17</v>
      </c>
      <c r="L2259">
        <v>39864.81</v>
      </c>
      <c r="M2259">
        <v>105</v>
      </c>
      <c r="N2259">
        <v>27</v>
      </c>
      <c r="O2259" t="s">
        <v>21</v>
      </c>
    </row>
    <row r="2260" spans="1:15" x14ac:dyDescent="0.25">
      <c r="A2260" t="s">
        <v>33</v>
      </c>
      <c r="B2260" t="s">
        <v>34</v>
      </c>
      <c r="C2260" t="s">
        <v>412</v>
      </c>
      <c r="D2260" t="s">
        <v>170</v>
      </c>
      <c r="E2260" t="s">
        <v>37</v>
      </c>
      <c r="F2260" t="s">
        <v>20</v>
      </c>
      <c r="G2260">
        <v>39034</v>
      </c>
      <c r="H2260">
        <v>1483</v>
      </c>
      <c r="I2260">
        <v>411</v>
      </c>
      <c r="J2260">
        <v>163</v>
      </c>
      <c r="K2260">
        <v>6164.29</v>
      </c>
      <c r="L2260">
        <v>50985.25</v>
      </c>
      <c r="M2260">
        <v>124</v>
      </c>
      <c r="N2260">
        <v>18</v>
      </c>
      <c r="O2260" t="s">
        <v>21</v>
      </c>
    </row>
    <row r="2261" spans="1:15" x14ac:dyDescent="0.25">
      <c r="A2261" t="s">
        <v>52</v>
      </c>
      <c r="B2261" t="s">
        <v>53</v>
      </c>
      <c r="C2261" t="s">
        <v>412</v>
      </c>
      <c r="D2261" t="s">
        <v>89</v>
      </c>
      <c r="E2261" t="s">
        <v>37</v>
      </c>
      <c r="F2261" t="s">
        <v>55</v>
      </c>
      <c r="G2261">
        <v>52932</v>
      </c>
      <c r="H2261">
        <v>2876</v>
      </c>
      <c r="I2261">
        <v>958</v>
      </c>
      <c r="J2261">
        <v>424</v>
      </c>
      <c r="K2261">
        <v>1277.96</v>
      </c>
      <c r="L2261">
        <v>145820.23000000001</v>
      </c>
      <c r="M2261">
        <v>338</v>
      </c>
      <c r="N2261">
        <v>17</v>
      </c>
      <c r="O2261" t="s">
        <v>23</v>
      </c>
    </row>
    <row r="2262" spans="1:15" x14ac:dyDescent="0.25">
      <c r="A2262" t="s">
        <v>129</v>
      </c>
      <c r="B2262" t="s">
        <v>130</v>
      </c>
      <c r="C2262" t="s">
        <v>412</v>
      </c>
      <c r="D2262" t="s">
        <v>82</v>
      </c>
      <c r="E2262" t="s">
        <v>31</v>
      </c>
      <c r="F2262" t="s">
        <v>32</v>
      </c>
      <c r="G2262">
        <v>89927</v>
      </c>
      <c r="H2262">
        <v>1479</v>
      </c>
      <c r="I2262">
        <v>573</v>
      </c>
      <c r="J2262">
        <v>67</v>
      </c>
      <c r="K2262">
        <v>3533.95</v>
      </c>
      <c r="L2262">
        <v>12157.55</v>
      </c>
      <c r="M2262">
        <v>35</v>
      </c>
      <c r="N2262">
        <v>8</v>
      </c>
      <c r="O2262" t="s">
        <v>21</v>
      </c>
    </row>
    <row r="2263" spans="1:15" x14ac:dyDescent="0.25">
      <c r="A2263" t="s">
        <v>129</v>
      </c>
      <c r="B2263" t="s">
        <v>130</v>
      </c>
      <c r="C2263" t="s">
        <v>412</v>
      </c>
      <c r="D2263" t="s">
        <v>82</v>
      </c>
      <c r="E2263" t="s">
        <v>31</v>
      </c>
      <c r="F2263" t="s">
        <v>32</v>
      </c>
      <c r="G2263">
        <v>64639</v>
      </c>
      <c r="H2263">
        <v>1383</v>
      </c>
      <c r="I2263">
        <v>384</v>
      </c>
      <c r="J2263">
        <v>91</v>
      </c>
      <c r="K2263">
        <v>2767.52</v>
      </c>
      <c r="L2263">
        <v>18150.080000000002</v>
      </c>
      <c r="M2263">
        <v>51</v>
      </c>
      <c r="N2263">
        <v>10</v>
      </c>
      <c r="O2263" t="s">
        <v>21</v>
      </c>
    </row>
    <row r="2264" spans="1:15" x14ac:dyDescent="0.25">
      <c r="A2264" t="s">
        <v>178</v>
      </c>
      <c r="B2264" t="s">
        <v>179</v>
      </c>
      <c r="C2264" t="s">
        <v>476</v>
      </c>
      <c r="D2264" t="s">
        <v>95</v>
      </c>
      <c r="E2264" t="s">
        <v>64</v>
      </c>
      <c r="F2264" t="s">
        <v>32</v>
      </c>
      <c r="G2264">
        <v>35070</v>
      </c>
      <c r="H2264">
        <v>542</v>
      </c>
      <c r="I2264">
        <v>174</v>
      </c>
      <c r="J2264">
        <v>14</v>
      </c>
      <c r="K2264">
        <v>2037.55</v>
      </c>
      <c r="L2264">
        <v>2062.15</v>
      </c>
      <c r="M2264">
        <v>4</v>
      </c>
      <c r="N2264">
        <v>9</v>
      </c>
      <c r="O2264" t="s">
        <v>21</v>
      </c>
    </row>
    <row r="2265" spans="1:15" x14ac:dyDescent="0.25">
      <c r="A2265" t="s">
        <v>72</v>
      </c>
      <c r="B2265" t="s">
        <v>73</v>
      </c>
      <c r="C2265" t="s">
        <v>476</v>
      </c>
      <c r="D2265" t="s">
        <v>70</v>
      </c>
      <c r="E2265" t="s">
        <v>31</v>
      </c>
      <c r="F2265" t="s">
        <v>26</v>
      </c>
      <c r="G2265">
        <v>61944</v>
      </c>
      <c r="H2265">
        <v>2398</v>
      </c>
      <c r="I2265">
        <v>721</v>
      </c>
      <c r="J2265">
        <v>199</v>
      </c>
      <c r="K2265">
        <v>6794.6</v>
      </c>
      <c r="L2265">
        <v>55128.58</v>
      </c>
      <c r="M2265">
        <v>110</v>
      </c>
      <c r="N2265">
        <v>30</v>
      </c>
      <c r="O2265" t="s">
        <v>43</v>
      </c>
    </row>
    <row r="2266" spans="1:15" x14ac:dyDescent="0.25">
      <c r="A2266" t="s">
        <v>27</v>
      </c>
      <c r="B2266" t="s">
        <v>28</v>
      </c>
      <c r="C2266" t="s">
        <v>476</v>
      </c>
      <c r="D2266" t="s">
        <v>89</v>
      </c>
      <c r="E2266" t="s">
        <v>31</v>
      </c>
      <c r="F2266" t="s">
        <v>51</v>
      </c>
      <c r="G2266">
        <v>45741</v>
      </c>
      <c r="H2266">
        <v>2437</v>
      </c>
      <c r="I2266">
        <v>701</v>
      </c>
      <c r="J2266">
        <v>367</v>
      </c>
      <c r="K2266">
        <v>967.76</v>
      </c>
      <c r="L2266">
        <v>125307.49</v>
      </c>
      <c r="M2266">
        <v>309</v>
      </c>
      <c r="N2266">
        <v>23</v>
      </c>
      <c r="O2266" t="s">
        <v>23</v>
      </c>
    </row>
    <row r="2267" spans="1:15" x14ac:dyDescent="0.25">
      <c r="A2267" t="s">
        <v>27</v>
      </c>
      <c r="B2267" t="s">
        <v>28</v>
      </c>
      <c r="C2267" t="s">
        <v>476</v>
      </c>
      <c r="D2267" t="s">
        <v>89</v>
      </c>
      <c r="E2267" t="s">
        <v>31</v>
      </c>
      <c r="F2267" t="s">
        <v>55</v>
      </c>
      <c r="G2267">
        <v>47924</v>
      </c>
      <c r="H2267">
        <v>2329</v>
      </c>
      <c r="I2267">
        <v>800</v>
      </c>
      <c r="J2267">
        <v>338</v>
      </c>
      <c r="K2267">
        <v>1361.68</v>
      </c>
      <c r="L2267">
        <v>100398.14</v>
      </c>
      <c r="M2267">
        <v>248</v>
      </c>
      <c r="N2267">
        <v>17</v>
      </c>
      <c r="O2267" t="s">
        <v>23</v>
      </c>
    </row>
    <row r="2268" spans="1:15" x14ac:dyDescent="0.25">
      <c r="A2268" t="s">
        <v>52</v>
      </c>
      <c r="B2268" t="s">
        <v>53</v>
      </c>
      <c r="C2268" t="s">
        <v>476</v>
      </c>
      <c r="D2268" t="s">
        <v>89</v>
      </c>
      <c r="E2268" t="s">
        <v>37</v>
      </c>
      <c r="F2268" t="s">
        <v>51</v>
      </c>
      <c r="G2268">
        <v>40153</v>
      </c>
      <c r="H2268">
        <v>1712</v>
      </c>
      <c r="I2268">
        <v>719</v>
      </c>
      <c r="J2268">
        <v>237</v>
      </c>
      <c r="K2268">
        <v>485</v>
      </c>
      <c r="L2268">
        <v>76620.97</v>
      </c>
      <c r="M2268">
        <v>200</v>
      </c>
      <c r="N2268">
        <v>22</v>
      </c>
      <c r="O2268" t="s">
        <v>23</v>
      </c>
    </row>
    <row r="2269" spans="1:15" x14ac:dyDescent="0.25">
      <c r="A2269" t="s">
        <v>92</v>
      </c>
      <c r="B2269" t="s">
        <v>93</v>
      </c>
      <c r="C2269" t="s">
        <v>188</v>
      </c>
      <c r="D2269" t="s">
        <v>95</v>
      </c>
      <c r="E2269" t="s">
        <v>31</v>
      </c>
      <c r="F2269" t="s">
        <v>26</v>
      </c>
      <c r="G2269">
        <v>43722</v>
      </c>
      <c r="H2269">
        <v>666</v>
      </c>
      <c r="I2269">
        <v>338</v>
      </c>
      <c r="J2269">
        <v>12</v>
      </c>
      <c r="K2269">
        <v>2057.9699999999998</v>
      </c>
      <c r="L2269">
        <v>1877.79</v>
      </c>
      <c r="M2269">
        <v>6</v>
      </c>
      <c r="N2269">
        <v>10</v>
      </c>
      <c r="O2269" t="s">
        <v>23</v>
      </c>
    </row>
    <row r="2270" spans="1:15" x14ac:dyDescent="0.25">
      <c r="A2270" t="s">
        <v>60</v>
      </c>
      <c r="B2270" t="s">
        <v>61</v>
      </c>
      <c r="C2270" t="s">
        <v>188</v>
      </c>
      <c r="D2270" t="s">
        <v>70</v>
      </c>
      <c r="E2270" t="s">
        <v>64</v>
      </c>
      <c r="F2270" t="s">
        <v>55</v>
      </c>
      <c r="G2270">
        <v>19361</v>
      </c>
      <c r="H2270">
        <v>575</v>
      </c>
      <c r="I2270">
        <v>244</v>
      </c>
      <c r="J2270">
        <v>61</v>
      </c>
      <c r="K2270">
        <v>1775.6</v>
      </c>
      <c r="L2270">
        <v>13754.04</v>
      </c>
      <c r="M2270">
        <v>45</v>
      </c>
      <c r="N2270">
        <v>7</v>
      </c>
      <c r="O2270" t="s">
        <v>43</v>
      </c>
    </row>
    <row r="2271" spans="1:15" x14ac:dyDescent="0.25">
      <c r="A2271" t="s">
        <v>72</v>
      </c>
      <c r="B2271" t="s">
        <v>73</v>
      </c>
      <c r="C2271" t="s">
        <v>188</v>
      </c>
      <c r="D2271" t="s">
        <v>70</v>
      </c>
      <c r="E2271" t="s">
        <v>31</v>
      </c>
      <c r="F2271" t="s">
        <v>26</v>
      </c>
      <c r="G2271">
        <v>41667</v>
      </c>
      <c r="H2271">
        <v>1721</v>
      </c>
      <c r="I2271">
        <v>578</v>
      </c>
      <c r="J2271">
        <v>144</v>
      </c>
      <c r="K2271">
        <v>5158.01</v>
      </c>
      <c r="L2271">
        <v>35287.760000000002</v>
      </c>
      <c r="M2271">
        <v>100</v>
      </c>
      <c r="N2271">
        <v>12</v>
      </c>
      <c r="O2271" t="s">
        <v>23</v>
      </c>
    </row>
    <row r="2272" spans="1:15" x14ac:dyDescent="0.25">
      <c r="A2272" t="s">
        <v>72</v>
      </c>
      <c r="B2272" t="s">
        <v>73</v>
      </c>
      <c r="C2272" t="s">
        <v>188</v>
      </c>
      <c r="D2272" t="s">
        <v>70</v>
      </c>
      <c r="E2272" t="s">
        <v>31</v>
      </c>
      <c r="F2272" t="s">
        <v>55</v>
      </c>
      <c r="G2272">
        <v>63477</v>
      </c>
      <c r="H2272">
        <v>1946</v>
      </c>
      <c r="I2272">
        <v>951</v>
      </c>
      <c r="J2272">
        <v>149</v>
      </c>
      <c r="K2272">
        <v>5267</v>
      </c>
      <c r="L2272">
        <v>28562.13</v>
      </c>
      <c r="M2272">
        <v>103</v>
      </c>
      <c r="N2272">
        <v>12</v>
      </c>
      <c r="O2272" t="s">
        <v>43</v>
      </c>
    </row>
    <row r="2273" spans="1:15" x14ac:dyDescent="0.25">
      <c r="A2273" t="s">
        <v>38</v>
      </c>
      <c r="B2273" t="s">
        <v>39</v>
      </c>
      <c r="C2273" t="s">
        <v>188</v>
      </c>
      <c r="D2273" t="s">
        <v>106</v>
      </c>
      <c r="E2273" t="s">
        <v>42</v>
      </c>
      <c r="F2273" t="s">
        <v>55</v>
      </c>
      <c r="G2273">
        <v>16949</v>
      </c>
      <c r="H2273">
        <v>841</v>
      </c>
      <c r="I2273">
        <v>405</v>
      </c>
      <c r="J2273">
        <v>70</v>
      </c>
      <c r="K2273">
        <v>2146.66</v>
      </c>
      <c r="L2273">
        <v>14246.05</v>
      </c>
      <c r="M2273">
        <v>41</v>
      </c>
      <c r="N2273">
        <v>25</v>
      </c>
      <c r="O2273" t="s">
        <v>21</v>
      </c>
    </row>
    <row r="2274" spans="1:15" x14ac:dyDescent="0.25">
      <c r="A2274" t="s">
        <v>38</v>
      </c>
      <c r="B2274" t="s">
        <v>39</v>
      </c>
      <c r="C2274" t="s">
        <v>188</v>
      </c>
      <c r="D2274" t="s">
        <v>106</v>
      </c>
      <c r="E2274" t="s">
        <v>42</v>
      </c>
      <c r="F2274" t="s">
        <v>32</v>
      </c>
      <c r="G2274">
        <v>34591</v>
      </c>
      <c r="H2274">
        <v>1389</v>
      </c>
      <c r="I2274">
        <v>524</v>
      </c>
      <c r="J2274">
        <v>127</v>
      </c>
      <c r="K2274">
        <v>2672.11</v>
      </c>
      <c r="L2274">
        <v>20509.650000000001</v>
      </c>
      <c r="M2274">
        <v>75</v>
      </c>
      <c r="N2274">
        <v>19</v>
      </c>
      <c r="O2274" t="s">
        <v>23</v>
      </c>
    </row>
    <row r="2275" spans="1:15" x14ac:dyDescent="0.25">
      <c r="A2275" t="s">
        <v>15</v>
      </c>
      <c r="B2275" t="s">
        <v>16</v>
      </c>
      <c r="C2275" t="s">
        <v>188</v>
      </c>
      <c r="D2275" t="s">
        <v>25</v>
      </c>
      <c r="E2275" t="s">
        <v>19</v>
      </c>
      <c r="F2275" t="s">
        <v>20</v>
      </c>
      <c r="G2275">
        <v>6705</v>
      </c>
      <c r="H2275">
        <v>122</v>
      </c>
      <c r="I2275">
        <v>64</v>
      </c>
      <c r="J2275">
        <v>8</v>
      </c>
      <c r="K2275">
        <v>1320.39</v>
      </c>
      <c r="L2275">
        <v>3818.61</v>
      </c>
      <c r="M2275">
        <v>3</v>
      </c>
      <c r="N2275">
        <v>28</v>
      </c>
      <c r="O2275" t="s">
        <v>43</v>
      </c>
    </row>
    <row r="2276" spans="1:15" x14ac:dyDescent="0.25">
      <c r="A2276" t="s">
        <v>129</v>
      </c>
      <c r="B2276" t="s">
        <v>130</v>
      </c>
      <c r="C2276" t="s">
        <v>188</v>
      </c>
      <c r="D2276" t="s">
        <v>82</v>
      </c>
      <c r="E2276" t="s">
        <v>31</v>
      </c>
      <c r="F2276" t="s">
        <v>20</v>
      </c>
      <c r="G2276">
        <v>71813</v>
      </c>
      <c r="H2276">
        <v>855</v>
      </c>
      <c r="I2276">
        <v>404</v>
      </c>
      <c r="J2276">
        <v>52</v>
      </c>
      <c r="K2276">
        <v>1860.84</v>
      </c>
      <c r="L2276">
        <v>9879.36</v>
      </c>
      <c r="M2276">
        <v>30</v>
      </c>
      <c r="N2276">
        <v>28</v>
      </c>
      <c r="O2276" t="s">
        <v>43</v>
      </c>
    </row>
    <row r="2277" spans="1:15" x14ac:dyDescent="0.25">
      <c r="A2277" t="s">
        <v>76</v>
      </c>
      <c r="B2277" t="s">
        <v>77</v>
      </c>
      <c r="C2277" t="s">
        <v>188</v>
      </c>
      <c r="D2277" t="s">
        <v>82</v>
      </c>
      <c r="E2277" t="s">
        <v>42</v>
      </c>
      <c r="F2277" t="s">
        <v>20</v>
      </c>
      <c r="G2277">
        <v>57334</v>
      </c>
      <c r="H2277">
        <v>944</v>
      </c>
      <c r="I2277">
        <v>299</v>
      </c>
      <c r="J2277">
        <v>64</v>
      </c>
      <c r="K2277">
        <v>1677.59</v>
      </c>
      <c r="L2277">
        <v>12262.29</v>
      </c>
      <c r="M2277">
        <v>30</v>
      </c>
      <c r="N2277">
        <v>15</v>
      </c>
      <c r="O2277" t="s">
        <v>43</v>
      </c>
    </row>
    <row r="2278" spans="1:15" x14ac:dyDescent="0.25">
      <c r="A2278" t="s">
        <v>60</v>
      </c>
      <c r="B2278" t="s">
        <v>61</v>
      </c>
      <c r="C2278" t="s">
        <v>150</v>
      </c>
      <c r="D2278" t="s">
        <v>70</v>
      </c>
      <c r="E2278" t="s">
        <v>64</v>
      </c>
      <c r="F2278" t="s">
        <v>26</v>
      </c>
      <c r="G2278">
        <v>45013</v>
      </c>
      <c r="H2278">
        <v>2017</v>
      </c>
      <c r="I2278">
        <v>971</v>
      </c>
      <c r="J2278">
        <v>126</v>
      </c>
      <c r="K2278">
        <v>5925.33</v>
      </c>
      <c r="L2278">
        <v>30991.86</v>
      </c>
      <c r="M2278">
        <v>89</v>
      </c>
      <c r="N2278">
        <v>20</v>
      </c>
      <c r="O2278" t="s">
        <v>43</v>
      </c>
    </row>
    <row r="2279" spans="1:15" x14ac:dyDescent="0.25">
      <c r="A2279" t="s">
        <v>60</v>
      </c>
      <c r="B2279" t="s">
        <v>61</v>
      </c>
      <c r="C2279" t="s">
        <v>150</v>
      </c>
      <c r="D2279" t="s">
        <v>70</v>
      </c>
      <c r="E2279" t="s">
        <v>64</v>
      </c>
      <c r="F2279" t="s">
        <v>32</v>
      </c>
      <c r="G2279">
        <v>21084</v>
      </c>
      <c r="H2279">
        <v>584</v>
      </c>
      <c r="I2279">
        <v>151</v>
      </c>
      <c r="J2279">
        <v>40</v>
      </c>
      <c r="K2279">
        <v>1711.16</v>
      </c>
      <c r="L2279">
        <v>7847.05</v>
      </c>
      <c r="M2279">
        <v>24</v>
      </c>
      <c r="N2279">
        <v>9</v>
      </c>
      <c r="O2279" t="s">
        <v>43</v>
      </c>
    </row>
    <row r="2280" spans="1:15" x14ac:dyDescent="0.25">
      <c r="A2280" t="s">
        <v>33</v>
      </c>
      <c r="B2280" t="s">
        <v>34</v>
      </c>
      <c r="C2280" t="s">
        <v>150</v>
      </c>
      <c r="D2280" t="s">
        <v>170</v>
      </c>
      <c r="E2280" t="s">
        <v>37</v>
      </c>
      <c r="F2280" t="s">
        <v>32</v>
      </c>
      <c r="G2280">
        <v>28397</v>
      </c>
      <c r="H2280">
        <v>1483</v>
      </c>
      <c r="I2280">
        <v>653</v>
      </c>
      <c r="J2280">
        <v>160</v>
      </c>
      <c r="K2280">
        <v>6172.1</v>
      </c>
      <c r="L2280">
        <v>38248.43</v>
      </c>
      <c r="M2280">
        <v>105</v>
      </c>
      <c r="N2280">
        <v>15</v>
      </c>
      <c r="O2280" t="s">
        <v>43</v>
      </c>
    </row>
    <row r="2281" spans="1:15" x14ac:dyDescent="0.25">
      <c r="A2281" t="s">
        <v>113</v>
      </c>
      <c r="B2281" t="s">
        <v>114</v>
      </c>
      <c r="C2281" t="s">
        <v>150</v>
      </c>
      <c r="D2281" t="s">
        <v>170</v>
      </c>
      <c r="E2281" t="s">
        <v>19</v>
      </c>
      <c r="F2281" t="s">
        <v>26</v>
      </c>
      <c r="G2281">
        <v>45229</v>
      </c>
      <c r="H2281">
        <v>1709</v>
      </c>
      <c r="I2281">
        <v>678</v>
      </c>
      <c r="J2281">
        <v>193</v>
      </c>
      <c r="K2281">
        <v>5165.08</v>
      </c>
      <c r="L2281">
        <v>63237.279999999999</v>
      </c>
      <c r="M2281">
        <v>117</v>
      </c>
      <c r="N2281">
        <v>23</v>
      </c>
      <c r="O2281" t="s">
        <v>21</v>
      </c>
    </row>
    <row r="2282" spans="1:15" x14ac:dyDescent="0.25">
      <c r="A2282" t="s">
        <v>15</v>
      </c>
      <c r="B2282" t="s">
        <v>16</v>
      </c>
      <c r="C2282" t="s">
        <v>150</v>
      </c>
      <c r="D2282" t="s">
        <v>25</v>
      </c>
      <c r="E2282" t="s">
        <v>19</v>
      </c>
      <c r="F2282" t="s">
        <v>26</v>
      </c>
      <c r="G2282">
        <v>19219</v>
      </c>
      <c r="H2282">
        <v>620</v>
      </c>
      <c r="I2282">
        <v>186</v>
      </c>
      <c r="J2282">
        <v>53</v>
      </c>
      <c r="K2282">
        <v>6466.57</v>
      </c>
      <c r="L2282">
        <v>24915.9</v>
      </c>
      <c r="M2282">
        <v>25</v>
      </c>
      <c r="N2282">
        <v>8</v>
      </c>
      <c r="O2282" t="s">
        <v>23</v>
      </c>
    </row>
    <row r="2283" spans="1:15" x14ac:dyDescent="0.25">
      <c r="A2283" t="s">
        <v>44</v>
      </c>
      <c r="B2283" t="s">
        <v>45</v>
      </c>
      <c r="C2283" t="s">
        <v>150</v>
      </c>
      <c r="D2283" t="s">
        <v>25</v>
      </c>
      <c r="E2283" t="s">
        <v>19</v>
      </c>
      <c r="F2283" t="s">
        <v>26</v>
      </c>
      <c r="G2283">
        <v>8054</v>
      </c>
      <c r="H2283">
        <v>157</v>
      </c>
      <c r="I2283">
        <v>46</v>
      </c>
      <c r="J2283">
        <v>12</v>
      </c>
      <c r="K2283">
        <v>1602.5</v>
      </c>
      <c r="L2283">
        <v>8809.42</v>
      </c>
      <c r="M2283">
        <v>6</v>
      </c>
      <c r="N2283">
        <v>20</v>
      </c>
      <c r="O2283" t="s">
        <v>43</v>
      </c>
    </row>
    <row r="2284" spans="1:15" x14ac:dyDescent="0.25">
      <c r="A2284" t="s">
        <v>27</v>
      </c>
      <c r="B2284" t="s">
        <v>28</v>
      </c>
      <c r="C2284" t="s">
        <v>150</v>
      </c>
      <c r="D2284" t="s">
        <v>89</v>
      </c>
      <c r="E2284" t="s">
        <v>31</v>
      </c>
      <c r="F2284" t="s">
        <v>32</v>
      </c>
      <c r="G2284">
        <v>47945</v>
      </c>
      <c r="H2284">
        <v>3281</v>
      </c>
      <c r="I2284">
        <v>1595</v>
      </c>
      <c r="J2284">
        <v>441</v>
      </c>
      <c r="K2284">
        <v>1577.39</v>
      </c>
      <c r="L2284">
        <v>177943.47</v>
      </c>
      <c r="M2284">
        <v>290</v>
      </c>
      <c r="N2284">
        <v>29</v>
      </c>
      <c r="O2284" t="s">
        <v>43</v>
      </c>
    </row>
    <row r="2285" spans="1:15" x14ac:dyDescent="0.25">
      <c r="A2285" t="s">
        <v>129</v>
      </c>
      <c r="B2285" t="s">
        <v>130</v>
      </c>
      <c r="C2285" t="s">
        <v>150</v>
      </c>
      <c r="D2285" t="s">
        <v>82</v>
      </c>
      <c r="E2285" t="s">
        <v>31</v>
      </c>
      <c r="F2285" t="s">
        <v>51</v>
      </c>
      <c r="G2285">
        <v>83810</v>
      </c>
      <c r="H2285">
        <v>2025</v>
      </c>
      <c r="I2285">
        <v>735</v>
      </c>
      <c r="J2285">
        <v>81</v>
      </c>
      <c r="K2285">
        <v>3079.39</v>
      </c>
      <c r="L2285">
        <v>19440.57</v>
      </c>
      <c r="M2285">
        <v>41</v>
      </c>
      <c r="N2285">
        <v>15</v>
      </c>
      <c r="O2285" t="s">
        <v>43</v>
      </c>
    </row>
    <row r="2286" spans="1:15" x14ac:dyDescent="0.25">
      <c r="A2286" t="s">
        <v>76</v>
      </c>
      <c r="B2286" t="s">
        <v>77</v>
      </c>
      <c r="C2286" t="s">
        <v>150</v>
      </c>
      <c r="D2286" t="s">
        <v>82</v>
      </c>
      <c r="E2286" t="s">
        <v>42</v>
      </c>
      <c r="F2286" t="s">
        <v>26</v>
      </c>
      <c r="G2286">
        <v>41602</v>
      </c>
      <c r="H2286">
        <v>699</v>
      </c>
      <c r="I2286">
        <v>238</v>
      </c>
      <c r="J2286">
        <v>30</v>
      </c>
      <c r="K2286">
        <v>1511.83</v>
      </c>
      <c r="L2286">
        <v>5283.45</v>
      </c>
      <c r="M2286">
        <v>15</v>
      </c>
      <c r="N2286">
        <v>9</v>
      </c>
      <c r="O2286" t="s">
        <v>23</v>
      </c>
    </row>
    <row r="2287" spans="1:15" x14ac:dyDescent="0.25">
      <c r="A2287" t="s">
        <v>98</v>
      </c>
      <c r="B2287" t="s">
        <v>99</v>
      </c>
      <c r="C2287" t="s">
        <v>543</v>
      </c>
      <c r="D2287" t="s">
        <v>68</v>
      </c>
      <c r="E2287" t="s">
        <v>42</v>
      </c>
      <c r="F2287" t="s">
        <v>55</v>
      </c>
      <c r="G2287">
        <v>25620</v>
      </c>
      <c r="H2287">
        <v>3614</v>
      </c>
      <c r="I2287">
        <v>1181</v>
      </c>
      <c r="J2287">
        <v>453</v>
      </c>
      <c r="K2287">
        <v>2837.78</v>
      </c>
      <c r="L2287">
        <v>136808.89000000001</v>
      </c>
      <c r="M2287">
        <v>339</v>
      </c>
      <c r="N2287">
        <v>30</v>
      </c>
      <c r="O2287" t="s">
        <v>43</v>
      </c>
    </row>
    <row r="2288" spans="1:15" x14ac:dyDescent="0.25">
      <c r="A2288" t="s">
        <v>65</v>
      </c>
      <c r="B2288" t="s">
        <v>66</v>
      </c>
      <c r="C2288" t="s">
        <v>543</v>
      </c>
      <c r="D2288" t="s">
        <v>68</v>
      </c>
      <c r="E2288" t="s">
        <v>37</v>
      </c>
      <c r="F2288" t="s">
        <v>26</v>
      </c>
      <c r="G2288">
        <v>13630</v>
      </c>
      <c r="H2288">
        <v>1859</v>
      </c>
      <c r="I2288">
        <v>515</v>
      </c>
      <c r="J2288">
        <v>260</v>
      </c>
      <c r="K2288">
        <v>1324.65</v>
      </c>
      <c r="L2288">
        <v>80842.679999999993</v>
      </c>
      <c r="M2288">
        <v>231</v>
      </c>
      <c r="N2288">
        <v>14</v>
      </c>
      <c r="O2288" t="s">
        <v>23</v>
      </c>
    </row>
    <row r="2289" spans="1:15" x14ac:dyDescent="0.25">
      <c r="A2289" t="s">
        <v>60</v>
      </c>
      <c r="B2289" t="s">
        <v>61</v>
      </c>
      <c r="C2289" t="s">
        <v>543</v>
      </c>
      <c r="D2289" t="s">
        <v>70</v>
      </c>
      <c r="E2289" t="s">
        <v>64</v>
      </c>
      <c r="F2289" t="s">
        <v>32</v>
      </c>
      <c r="G2289">
        <v>25915</v>
      </c>
      <c r="H2289">
        <v>858</v>
      </c>
      <c r="I2289">
        <v>353</v>
      </c>
      <c r="J2289">
        <v>92</v>
      </c>
      <c r="K2289">
        <v>1817.48</v>
      </c>
      <c r="L2289">
        <v>23822.04</v>
      </c>
      <c r="M2289">
        <v>66</v>
      </c>
      <c r="N2289">
        <v>14</v>
      </c>
      <c r="O2289" t="s">
        <v>23</v>
      </c>
    </row>
    <row r="2290" spans="1:15" x14ac:dyDescent="0.25">
      <c r="A2290" t="s">
        <v>38</v>
      </c>
      <c r="B2290" t="s">
        <v>39</v>
      </c>
      <c r="C2290" t="s">
        <v>543</v>
      </c>
      <c r="D2290" t="s">
        <v>106</v>
      </c>
      <c r="E2290" t="s">
        <v>42</v>
      </c>
      <c r="F2290" t="s">
        <v>55</v>
      </c>
      <c r="G2290">
        <v>51638</v>
      </c>
      <c r="H2290">
        <v>1821</v>
      </c>
      <c r="I2290">
        <v>592</v>
      </c>
      <c r="J2290">
        <v>153</v>
      </c>
      <c r="K2290">
        <v>4339.25</v>
      </c>
      <c r="L2290">
        <v>37529.57</v>
      </c>
      <c r="M2290">
        <v>91</v>
      </c>
      <c r="N2290">
        <v>16</v>
      </c>
      <c r="O2290" t="s">
        <v>23</v>
      </c>
    </row>
    <row r="2291" spans="1:15" x14ac:dyDescent="0.25">
      <c r="A2291" t="s">
        <v>38</v>
      </c>
      <c r="B2291" t="s">
        <v>39</v>
      </c>
      <c r="C2291" t="s">
        <v>543</v>
      </c>
      <c r="D2291" t="s">
        <v>106</v>
      </c>
      <c r="E2291" t="s">
        <v>42</v>
      </c>
      <c r="F2291" t="s">
        <v>51</v>
      </c>
      <c r="G2291">
        <v>54467</v>
      </c>
      <c r="H2291">
        <v>2071</v>
      </c>
      <c r="I2291">
        <v>554</v>
      </c>
      <c r="J2291">
        <v>145</v>
      </c>
      <c r="K2291">
        <v>5655.17</v>
      </c>
      <c r="L2291">
        <v>24275.599999999999</v>
      </c>
      <c r="M2291">
        <v>93</v>
      </c>
      <c r="N2291">
        <v>29</v>
      </c>
      <c r="O2291" t="s">
        <v>23</v>
      </c>
    </row>
    <row r="2292" spans="1:15" x14ac:dyDescent="0.25">
      <c r="A2292" t="s">
        <v>76</v>
      </c>
      <c r="B2292" t="s">
        <v>77</v>
      </c>
      <c r="C2292" t="s">
        <v>543</v>
      </c>
      <c r="D2292" t="s">
        <v>82</v>
      </c>
      <c r="E2292" t="s">
        <v>42</v>
      </c>
      <c r="F2292" t="s">
        <v>26</v>
      </c>
      <c r="G2292">
        <v>68301</v>
      </c>
      <c r="H2292">
        <v>878</v>
      </c>
      <c r="I2292">
        <v>241</v>
      </c>
      <c r="J2292">
        <v>57</v>
      </c>
      <c r="K2292">
        <v>1847.88</v>
      </c>
      <c r="L2292">
        <v>12144.52</v>
      </c>
      <c r="M2292">
        <v>29</v>
      </c>
      <c r="N2292">
        <v>19</v>
      </c>
      <c r="O2292" t="s">
        <v>23</v>
      </c>
    </row>
    <row r="2293" spans="1:15" x14ac:dyDescent="0.25">
      <c r="A2293" t="s">
        <v>92</v>
      </c>
      <c r="B2293" t="s">
        <v>93</v>
      </c>
      <c r="C2293" t="s">
        <v>565</v>
      </c>
      <c r="D2293" t="s">
        <v>95</v>
      </c>
      <c r="E2293" t="s">
        <v>31</v>
      </c>
      <c r="F2293" t="s">
        <v>51</v>
      </c>
      <c r="G2293">
        <v>48921</v>
      </c>
      <c r="H2293">
        <v>447</v>
      </c>
      <c r="I2293">
        <v>192</v>
      </c>
      <c r="J2293">
        <v>14</v>
      </c>
      <c r="K2293">
        <v>1258.3900000000001</v>
      </c>
      <c r="L2293">
        <v>1941.14</v>
      </c>
      <c r="M2293">
        <v>7</v>
      </c>
      <c r="N2293">
        <v>13</v>
      </c>
      <c r="O2293" t="s">
        <v>43</v>
      </c>
    </row>
    <row r="2294" spans="1:15" x14ac:dyDescent="0.25">
      <c r="A2294" t="s">
        <v>178</v>
      </c>
      <c r="B2294" t="s">
        <v>179</v>
      </c>
      <c r="C2294" t="s">
        <v>565</v>
      </c>
      <c r="D2294" t="s">
        <v>95</v>
      </c>
      <c r="E2294" t="s">
        <v>64</v>
      </c>
      <c r="F2294" t="s">
        <v>32</v>
      </c>
      <c r="G2294">
        <v>95713</v>
      </c>
      <c r="H2294">
        <v>907</v>
      </c>
      <c r="I2294">
        <v>430</v>
      </c>
      <c r="J2294">
        <v>30</v>
      </c>
      <c r="K2294">
        <v>2912.37</v>
      </c>
      <c r="L2294">
        <v>5352</v>
      </c>
      <c r="M2294">
        <v>14</v>
      </c>
      <c r="N2294">
        <v>16</v>
      </c>
      <c r="O2294" t="s">
        <v>21</v>
      </c>
    </row>
    <row r="2295" spans="1:15" x14ac:dyDescent="0.25">
      <c r="A2295" t="s">
        <v>60</v>
      </c>
      <c r="B2295" t="s">
        <v>61</v>
      </c>
      <c r="C2295" t="s">
        <v>565</v>
      </c>
      <c r="D2295" t="s">
        <v>70</v>
      </c>
      <c r="E2295" t="s">
        <v>64</v>
      </c>
      <c r="F2295" t="s">
        <v>20</v>
      </c>
      <c r="G2295">
        <v>46201</v>
      </c>
      <c r="H2295">
        <v>1901</v>
      </c>
      <c r="I2295">
        <v>869</v>
      </c>
      <c r="J2295">
        <v>189</v>
      </c>
      <c r="K2295">
        <v>4437.6899999999996</v>
      </c>
      <c r="L2295">
        <v>35778.71</v>
      </c>
      <c r="M2295">
        <v>112</v>
      </c>
      <c r="N2295">
        <v>29</v>
      </c>
      <c r="O2295" t="s">
        <v>43</v>
      </c>
    </row>
    <row r="2296" spans="1:15" x14ac:dyDescent="0.25">
      <c r="A2296" t="s">
        <v>72</v>
      </c>
      <c r="B2296" t="s">
        <v>73</v>
      </c>
      <c r="C2296" t="s">
        <v>565</v>
      </c>
      <c r="D2296" t="s">
        <v>70</v>
      </c>
      <c r="E2296" t="s">
        <v>31</v>
      </c>
      <c r="F2296" t="s">
        <v>32</v>
      </c>
      <c r="G2296">
        <v>27849</v>
      </c>
      <c r="H2296">
        <v>797</v>
      </c>
      <c r="I2296">
        <v>318</v>
      </c>
      <c r="J2296">
        <v>53</v>
      </c>
      <c r="K2296">
        <v>2495.0500000000002</v>
      </c>
      <c r="L2296">
        <v>13810.04</v>
      </c>
      <c r="M2296">
        <v>31</v>
      </c>
      <c r="N2296">
        <v>19</v>
      </c>
      <c r="O2296" t="s">
        <v>23</v>
      </c>
    </row>
    <row r="2297" spans="1:15" x14ac:dyDescent="0.25">
      <c r="A2297" t="s">
        <v>72</v>
      </c>
      <c r="B2297" t="s">
        <v>73</v>
      </c>
      <c r="C2297" t="s">
        <v>565</v>
      </c>
      <c r="D2297" t="s">
        <v>70</v>
      </c>
      <c r="E2297" t="s">
        <v>31</v>
      </c>
      <c r="F2297" t="s">
        <v>32</v>
      </c>
      <c r="G2297">
        <v>35270</v>
      </c>
      <c r="H2297">
        <v>1753</v>
      </c>
      <c r="I2297">
        <v>642</v>
      </c>
      <c r="J2297">
        <v>178</v>
      </c>
      <c r="K2297">
        <v>4864.8</v>
      </c>
      <c r="L2297">
        <v>44032.2</v>
      </c>
      <c r="M2297">
        <v>99</v>
      </c>
      <c r="N2297">
        <v>19</v>
      </c>
      <c r="O2297" t="s">
        <v>43</v>
      </c>
    </row>
    <row r="2298" spans="1:15" x14ac:dyDescent="0.25">
      <c r="A2298" t="s">
        <v>47</v>
      </c>
      <c r="B2298" t="s">
        <v>48</v>
      </c>
      <c r="C2298" t="s">
        <v>565</v>
      </c>
      <c r="D2298" t="s">
        <v>106</v>
      </c>
      <c r="E2298" t="s">
        <v>37</v>
      </c>
      <c r="F2298" t="s">
        <v>51</v>
      </c>
      <c r="G2298">
        <v>46485</v>
      </c>
      <c r="H2298">
        <v>2312</v>
      </c>
      <c r="I2298">
        <v>1175</v>
      </c>
      <c r="J2298">
        <v>166</v>
      </c>
      <c r="K2298">
        <v>5645.83</v>
      </c>
      <c r="L2298">
        <v>41595.93</v>
      </c>
      <c r="M2298">
        <v>90</v>
      </c>
      <c r="N2298">
        <v>15</v>
      </c>
      <c r="O2298" t="s">
        <v>23</v>
      </c>
    </row>
    <row r="2299" spans="1:15" x14ac:dyDescent="0.25">
      <c r="A2299" t="s">
        <v>47</v>
      </c>
      <c r="B2299" t="s">
        <v>48</v>
      </c>
      <c r="C2299" t="s">
        <v>565</v>
      </c>
      <c r="D2299" t="s">
        <v>106</v>
      </c>
      <c r="E2299" t="s">
        <v>37</v>
      </c>
      <c r="F2299" t="s">
        <v>51</v>
      </c>
      <c r="G2299">
        <v>50776</v>
      </c>
      <c r="H2299">
        <v>2664</v>
      </c>
      <c r="I2299">
        <v>1462</v>
      </c>
      <c r="J2299">
        <v>264</v>
      </c>
      <c r="K2299">
        <v>8948.73</v>
      </c>
      <c r="L2299">
        <v>65640.649999999994</v>
      </c>
      <c r="M2299">
        <v>140</v>
      </c>
      <c r="N2299">
        <v>23</v>
      </c>
      <c r="O2299" t="s">
        <v>21</v>
      </c>
    </row>
    <row r="2300" spans="1:15" x14ac:dyDescent="0.25">
      <c r="A2300" t="s">
        <v>44</v>
      </c>
      <c r="B2300" t="s">
        <v>45</v>
      </c>
      <c r="C2300" t="s">
        <v>565</v>
      </c>
      <c r="D2300" t="s">
        <v>25</v>
      </c>
      <c r="E2300" t="s">
        <v>19</v>
      </c>
      <c r="F2300" t="s">
        <v>55</v>
      </c>
      <c r="G2300">
        <v>21339</v>
      </c>
      <c r="H2300">
        <v>730</v>
      </c>
      <c r="I2300">
        <v>236</v>
      </c>
      <c r="J2300">
        <v>68</v>
      </c>
      <c r="K2300">
        <v>6492.4</v>
      </c>
      <c r="L2300">
        <v>36958.65</v>
      </c>
      <c r="M2300">
        <v>38</v>
      </c>
      <c r="N2300">
        <v>7</v>
      </c>
      <c r="O2300" t="s">
        <v>21</v>
      </c>
    </row>
    <row r="2301" spans="1:15" x14ac:dyDescent="0.25">
      <c r="A2301" t="s">
        <v>44</v>
      </c>
      <c r="B2301" t="s">
        <v>45</v>
      </c>
      <c r="C2301" t="s">
        <v>565</v>
      </c>
      <c r="D2301" t="s">
        <v>25</v>
      </c>
      <c r="E2301" t="s">
        <v>19</v>
      </c>
      <c r="F2301" t="s">
        <v>20</v>
      </c>
      <c r="G2301">
        <v>11369</v>
      </c>
      <c r="H2301">
        <v>375</v>
      </c>
      <c r="I2301">
        <v>173</v>
      </c>
      <c r="J2301">
        <v>43</v>
      </c>
      <c r="K2301">
        <v>4060.26</v>
      </c>
      <c r="L2301">
        <v>26732.35</v>
      </c>
      <c r="M2301">
        <v>26</v>
      </c>
      <c r="N2301">
        <v>17</v>
      </c>
      <c r="O2301" t="s">
        <v>43</v>
      </c>
    </row>
    <row r="2302" spans="1:15" x14ac:dyDescent="0.25">
      <c r="A2302" t="s">
        <v>44</v>
      </c>
      <c r="B2302" t="s">
        <v>45</v>
      </c>
      <c r="C2302" t="s">
        <v>565</v>
      </c>
      <c r="D2302" t="s">
        <v>25</v>
      </c>
      <c r="E2302" t="s">
        <v>19</v>
      </c>
      <c r="F2302" t="s">
        <v>26</v>
      </c>
      <c r="G2302">
        <v>24880</v>
      </c>
      <c r="H2302">
        <v>817</v>
      </c>
      <c r="I2302">
        <v>311</v>
      </c>
      <c r="J2302">
        <v>101</v>
      </c>
      <c r="K2302">
        <v>5816.65</v>
      </c>
      <c r="L2302">
        <v>60944.84</v>
      </c>
      <c r="M2302">
        <v>63</v>
      </c>
      <c r="N2302">
        <v>24</v>
      </c>
      <c r="O2302" t="s">
        <v>21</v>
      </c>
    </row>
    <row r="2303" spans="1:15" x14ac:dyDescent="0.25">
      <c r="A2303" t="s">
        <v>27</v>
      </c>
      <c r="B2303" t="s">
        <v>28</v>
      </c>
      <c r="C2303" t="s">
        <v>565</v>
      </c>
      <c r="D2303" t="s">
        <v>89</v>
      </c>
      <c r="E2303" t="s">
        <v>31</v>
      </c>
      <c r="F2303" t="s">
        <v>26</v>
      </c>
      <c r="G2303">
        <v>69267</v>
      </c>
      <c r="H2303">
        <v>4664</v>
      </c>
      <c r="I2303">
        <v>2276</v>
      </c>
      <c r="J2303">
        <v>721</v>
      </c>
      <c r="K2303">
        <v>2255.36</v>
      </c>
      <c r="L2303">
        <v>241282.43</v>
      </c>
      <c r="M2303">
        <v>566</v>
      </c>
      <c r="N2303">
        <v>25</v>
      </c>
      <c r="O2303" t="s">
        <v>23</v>
      </c>
    </row>
    <row r="2304" spans="1:15" x14ac:dyDescent="0.25">
      <c r="A2304" t="s">
        <v>129</v>
      </c>
      <c r="B2304" t="s">
        <v>130</v>
      </c>
      <c r="C2304" t="s">
        <v>565</v>
      </c>
      <c r="D2304" t="s">
        <v>82</v>
      </c>
      <c r="E2304" t="s">
        <v>31</v>
      </c>
      <c r="F2304" t="s">
        <v>26</v>
      </c>
      <c r="G2304">
        <v>27491</v>
      </c>
      <c r="H2304">
        <v>366</v>
      </c>
      <c r="I2304">
        <v>165</v>
      </c>
      <c r="J2304">
        <v>24</v>
      </c>
      <c r="K2304">
        <v>656.55</v>
      </c>
      <c r="L2304">
        <v>4725</v>
      </c>
      <c r="M2304">
        <v>15</v>
      </c>
      <c r="N2304">
        <v>25</v>
      </c>
      <c r="O2304" t="s">
        <v>21</v>
      </c>
    </row>
    <row r="2305" spans="1:15" x14ac:dyDescent="0.25">
      <c r="A2305" t="s">
        <v>98</v>
      </c>
      <c r="B2305" t="s">
        <v>99</v>
      </c>
      <c r="C2305" t="s">
        <v>285</v>
      </c>
      <c r="D2305" t="s">
        <v>68</v>
      </c>
      <c r="E2305" t="s">
        <v>42</v>
      </c>
      <c r="F2305" t="s">
        <v>32</v>
      </c>
      <c r="G2305">
        <v>16257</v>
      </c>
      <c r="H2305">
        <v>2124</v>
      </c>
      <c r="I2305">
        <v>902</v>
      </c>
      <c r="J2305">
        <v>447</v>
      </c>
      <c r="K2305">
        <v>1334.47</v>
      </c>
      <c r="L2305">
        <v>159664.07999999999</v>
      </c>
      <c r="M2305">
        <v>342</v>
      </c>
      <c r="N2305">
        <v>16</v>
      </c>
      <c r="O2305" t="s">
        <v>23</v>
      </c>
    </row>
    <row r="2306" spans="1:15" x14ac:dyDescent="0.25">
      <c r="A2306" t="s">
        <v>98</v>
      </c>
      <c r="B2306" t="s">
        <v>99</v>
      </c>
      <c r="C2306" t="s">
        <v>285</v>
      </c>
      <c r="D2306" t="s">
        <v>68</v>
      </c>
      <c r="E2306" t="s">
        <v>42</v>
      </c>
      <c r="F2306" t="s">
        <v>20</v>
      </c>
      <c r="G2306">
        <v>17462</v>
      </c>
      <c r="H2306">
        <v>2593</v>
      </c>
      <c r="I2306">
        <v>1021</v>
      </c>
      <c r="J2306">
        <v>355</v>
      </c>
      <c r="K2306">
        <v>1717.92</v>
      </c>
      <c r="L2306">
        <v>76397.710000000006</v>
      </c>
      <c r="M2306">
        <v>282</v>
      </c>
      <c r="N2306">
        <v>10</v>
      </c>
      <c r="O2306" t="s">
        <v>23</v>
      </c>
    </row>
    <row r="2307" spans="1:15" x14ac:dyDescent="0.25">
      <c r="A2307" t="s">
        <v>65</v>
      </c>
      <c r="B2307" t="s">
        <v>66</v>
      </c>
      <c r="C2307" t="s">
        <v>285</v>
      </c>
      <c r="D2307" t="s">
        <v>68</v>
      </c>
      <c r="E2307" t="s">
        <v>37</v>
      </c>
      <c r="F2307" t="s">
        <v>32</v>
      </c>
      <c r="G2307">
        <v>14277</v>
      </c>
      <c r="H2307">
        <v>1967</v>
      </c>
      <c r="I2307">
        <v>756</v>
      </c>
      <c r="J2307">
        <v>366</v>
      </c>
      <c r="K2307">
        <v>1552.7</v>
      </c>
      <c r="L2307">
        <v>132307.71</v>
      </c>
      <c r="M2307">
        <v>277</v>
      </c>
      <c r="N2307">
        <v>25</v>
      </c>
      <c r="O2307" t="s">
        <v>23</v>
      </c>
    </row>
    <row r="2308" spans="1:15" x14ac:dyDescent="0.25">
      <c r="A2308" t="s">
        <v>65</v>
      </c>
      <c r="B2308" t="s">
        <v>66</v>
      </c>
      <c r="C2308" t="s">
        <v>285</v>
      </c>
      <c r="D2308" t="s">
        <v>68</v>
      </c>
      <c r="E2308" t="s">
        <v>37</v>
      </c>
      <c r="F2308" t="s">
        <v>51</v>
      </c>
      <c r="G2308">
        <v>22964</v>
      </c>
      <c r="H2308">
        <v>2155</v>
      </c>
      <c r="I2308">
        <v>551</v>
      </c>
      <c r="J2308">
        <v>436</v>
      </c>
      <c r="K2308">
        <v>1537.85</v>
      </c>
      <c r="L2308">
        <v>94938.76</v>
      </c>
      <c r="M2308">
        <v>324</v>
      </c>
      <c r="N2308">
        <v>17</v>
      </c>
      <c r="O2308" t="s">
        <v>43</v>
      </c>
    </row>
    <row r="2309" spans="1:15" x14ac:dyDescent="0.25">
      <c r="A2309" t="s">
        <v>44</v>
      </c>
      <c r="B2309" t="s">
        <v>45</v>
      </c>
      <c r="C2309" t="s">
        <v>285</v>
      </c>
      <c r="D2309" t="s">
        <v>25</v>
      </c>
      <c r="E2309" t="s">
        <v>19</v>
      </c>
      <c r="F2309" t="s">
        <v>26</v>
      </c>
      <c r="G2309">
        <v>5147</v>
      </c>
      <c r="H2309">
        <v>79</v>
      </c>
      <c r="I2309">
        <v>35</v>
      </c>
      <c r="J2309">
        <v>5</v>
      </c>
      <c r="K2309">
        <v>505.04</v>
      </c>
      <c r="L2309">
        <v>3040.61</v>
      </c>
      <c r="M2309">
        <v>2</v>
      </c>
      <c r="N2309">
        <v>22</v>
      </c>
      <c r="O2309" t="s">
        <v>21</v>
      </c>
    </row>
    <row r="2310" spans="1:15" x14ac:dyDescent="0.25">
      <c r="A2310" t="s">
        <v>27</v>
      </c>
      <c r="B2310" t="s">
        <v>28</v>
      </c>
      <c r="C2310" t="s">
        <v>285</v>
      </c>
      <c r="D2310" t="s">
        <v>89</v>
      </c>
      <c r="E2310" t="s">
        <v>31</v>
      </c>
      <c r="F2310" t="s">
        <v>32</v>
      </c>
      <c r="G2310">
        <v>47604</v>
      </c>
      <c r="H2310">
        <v>2685</v>
      </c>
      <c r="I2310">
        <v>1421</v>
      </c>
      <c r="J2310">
        <v>323</v>
      </c>
      <c r="K2310">
        <v>888.06</v>
      </c>
      <c r="L2310">
        <v>89636.05</v>
      </c>
      <c r="M2310">
        <v>262</v>
      </c>
      <c r="N2310">
        <v>20</v>
      </c>
      <c r="O2310" t="s">
        <v>21</v>
      </c>
    </row>
    <row r="2311" spans="1:15" x14ac:dyDescent="0.25">
      <c r="A2311" t="s">
        <v>27</v>
      </c>
      <c r="B2311" t="s">
        <v>28</v>
      </c>
      <c r="C2311" t="s">
        <v>285</v>
      </c>
      <c r="D2311" t="s">
        <v>89</v>
      </c>
      <c r="E2311" t="s">
        <v>31</v>
      </c>
      <c r="F2311" t="s">
        <v>26</v>
      </c>
      <c r="G2311">
        <v>39714</v>
      </c>
      <c r="H2311">
        <v>2307</v>
      </c>
      <c r="I2311">
        <v>1236</v>
      </c>
      <c r="J2311">
        <v>328</v>
      </c>
      <c r="K2311">
        <v>575.01</v>
      </c>
      <c r="L2311">
        <v>137199.48000000001</v>
      </c>
      <c r="M2311">
        <v>240</v>
      </c>
      <c r="N2311">
        <v>20</v>
      </c>
      <c r="O2311" t="s">
        <v>23</v>
      </c>
    </row>
    <row r="2312" spans="1:15" x14ac:dyDescent="0.25">
      <c r="A2312" t="s">
        <v>76</v>
      </c>
      <c r="B2312" t="s">
        <v>77</v>
      </c>
      <c r="C2312" t="s">
        <v>285</v>
      </c>
      <c r="D2312" t="s">
        <v>82</v>
      </c>
      <c r="E2312" t="s">
        <v>42</v>
      </c>
      <c r="F2312" t="s">
        <v>20</v>
      </c>
      <c r="G2312">
        <v>77773</v>
      </c>
      <c r="H2312">
        <v>1282</v>
      </c>
      <c r="I2312">
        <v>674</v>
      </c>
      <c r="J2312">
        <v>68</v>
      </c>
      <c r="K2312">
        <v>2615.71</v>
      </c>
      <c r="L2312">
        <v>12433.27</v>
      </c>
      <c r="M2312">
        <v>38</v>
      </c>
      <c r="N2312">
        <v>21</v>
      </c>
      <c r="O2312" t="s">
        <v>23</v>
      </c>
    </row>
    <row r="2313" spans="1:15" x14ac:dyDescent="0.25">
      <c r="A2313" t="s">
        <v>76</v>
      </c>
      <c r="B2313" t="s">
        <v>77</v>
      </c>
      <c r="C2313" t="s">
        <v>285</v>
      </c>
      <c r="D2313" t="s">
        <v>82</v>
      </c>
      <c r="E2313" t="s">
        <v>42</v>
      </c>
      <c r="F2313" t="s">
        <v>26</v>
      </c>
      <c r="G2313">
        <v>64067</v>
      </c>
      <c r="H2313">
        <v>1400</v>
      </c>
      <c r="I2313">
        <v>711</v>
      </c>
      <c r="J2313">
        <v>71</v>
      </c>
      <c r="K2313">
        <v>2090.75</v>
      </c>
      <c r="L2313">
        <v>13848.65</v>
      </c>
      <c r="M2313">
        <v>38</v>
      </c>
      <c r="N2313">
        <v>26</v>
      </c>
      <c r="O2313" t="s">
        <v>23</v>
      </c>
    </row>
    <row r="2314" spans="1:15" x14ac:dyDescent="0.25">
      <c r="A2314" t="s">
        <v>76</v>
      </c>
      <c r="B2314" t="s">
        <v>77</v>
      </c>
      <c r="C2314" t="s">
        <v>285</v>
      </c>
      <c r="D2314" t="s">
        <v>82</v>
      </c>
      <c r="E2314" t="s">
        <v>42</v>
      </c>
      <c r="F2314" t="s">
        <v>20</v>
      </c>
      <c r="G2314">
        <v>89658</v>
      </c>
      <c r="H2314">
        <v>1609</v>
      </c>
      <c r="I2314">
        <v>508</v>
      </c>
      <c r="J2314">
        <v>71</v>
      </c>
      <c r="K2314">
        <v>2130.94</v>
      </c>
      <c r="L2314">
        <v>16054.01</v>
      </c>
      <c r="M2314">
        <v>39</v>
      </c>
      <c r="N2314">
        <v>10</v>
      </c>
      <c r="O2314" t="s">
        <v>23</v>
      </c>
    </row>
    <row r="2315" spans="1:15" x14ac:dyDescent="0.25">
      <c r="A2315" t="s">
        <v>178</v>
      </c>
      <c r="B2315" t="s">
        <v>179</v>
      </c>
      <c r="C2315" t="s">
        <v>610</v>
      </c>
      <c r="D2315" t="s">
        <v>95</v>
      </c>
      <c r="E2315" t="s">
        <v>64</v>
      </c>
      <c r="F2315" t="s">
        <v>32</v>
      </c>
      <c r="G2315">
        <v>62000</v>
      </c>
      <c r="H2315">
        <v>919</v>
      </c>
      <c r="I2315">
        <v>314</v>
      </c>
      <c r="J2315">
        <v>20</v>
      </c>
      <c r="K2315">
        <v>3074.98</v>
      </c>
      <c r="L2315">
        <v>2618.73</v>
      </c>
      <c r="M2315">
        <v>7</v>
      </c>
      <c r="N2315">
        <v>26</v>
      </c>
      <c r="O2315" t="s">
        <v>43</v>
      </c>
    </row>
    <row r="2316" spans="1:15" x14ac:dyDescent="0.25">
      <c r="A2316" t="s">
        <v>113</v>
      </c>
      <c r="B2316" t="s">
        <v>114</v>
      </c>
      <c r="C2316" t="s">
        <v>610</v>
      </c>
      <c r="D2316" t="s">
        <v>170</v>
      </c>
      <c r="E2316" t="s">
        <v>19</v>
      </c>
      <c r="F2316" t="s">
        <v>51</v>
      </c>
      <c r="G2316">
        <v>28901</v>
      </c>
      <c r="H2316">
        <v>1162</v>
      </c>
      <c r="I2316">
        <v>539</v>
      </c>
      <c r="J2316">
        <v>137</v>
      </c>
      <c r="K2316">
        <v>4544.8500000000004</v>
      </c>
      <c r="L2316">
        <v>45982.84</v>
      </c>
      <c r="M2316">
        <v>90</v>
      </c>
      <c r="N2316">
        <v>29</v>
      </c>
      <c r="O2316" t="s">
        <v>43</v>
      </c>
    </row>
    <row r="2317" spans="1:15" x14ac:dyDescent="0.25">
      <c r="A2317" t="s">
        <v>47</v>
      </c>
      <c r="B2317" t="s">
        <v>48</v>
      </c>
      <c r="C2317" t="s">
        <v>610</v>
      </c>
      <c r="D2317" t="s">
        <v>106</v>
      </c>
      <c r="E2317" t="s">
        <v>37</v>
      </c>
      <c r="F2317" t="s">
        <v>20</v>
      </c>
      <c r="G2317">
        <v>21659</v>
      </c>
      <c r="H2317">
        <v>812</v>
      </c>
      <c r="I2317">
        <v>205</v>
      </c>
      <c r="J2317">
        <v>56</v>
      </c>
      <c r="K2317">
        <v>2492.2600000000002</v>
      </c>
      <c r="L2317">
        <v>11042.41</v>
      </c>
      <c r="M2317">
        <v>33</v>
      </c>
      <c r="N2317">
        <v>13</v>
      </c>
      <c r="O2317" t="s">
        <v>23</v>
      </c>
    </row>
    <row r="2318" spans="1:15" x14ac:dyDescent="0.25">
      <c r="A2318" t="s">
        <v>52</v>
      </c>
      <c r="B2318" t="s">
        <v>53</v>
      </c>
      <c r="C2318" t="s">
        <v>610</v>
      </c>
      <c r="D2318" t="s">
        <v>89</v>
      </c>
      <c r="E2318" t="s">
        <v>37</v>
      </c>
      <c r="F2318" t="s">
        <v>20</v>
      </c>
      <c r="G2318">
        <v>17827</v>
      </c>
      <c r="H2318">
        <v>1116</v>
      </c>
      <c r="I2318">
        <v>283</v>
      </c>
      <c r="J2318">
        <v>158</v>
      </c>
      <c r="K2318">
        <v>410.95</v>
      </c>
      <c r="L2318">
        <v>49921.94</v>
      </c>
      <c r="M2318">
        <v>115</v>
      </c>
      <c r="N2318">
        <v>16</v>
      </c>
      <c r="O2318" t="s">
        <v>43</v>
      </c>
    </row>
    <row r="2319" spans="1:15" x14ac:dyDescent="0.25">
      <c r="A2319" t="s">
        <v>76</v>
      </c>
      <c r="B2319" t="s">
        <v>77</v>
      </c>
      <c r="C2319" t="s">
        <v>610</v>
      </c>
      <c r="D2319" t="s">
        <v>82</v>
      </c>
      <c r="E2319" t="s">
        <v>42</v>
      </c>
      <c r="F2319" t="s">
        <v>32</v>
      </c>
      <c r="G2319">
        <v>40979</v>
      </c>
      <c r="H2319">
        <v>500</v>
      </c>
      <c r="I2319">
        <v>174</v>
      </c>
      <c r="J2319">
        <v>33</v>
      </c>
      <c r="K2319">
        <v>1171.4000000000001</v>
      </c>
      <c r="L2319">
        <v>5150.05</v>
      </c>
      <c r="M2319">
        <v>17</v>
      </c>
      <c r="N2319">
        <v>22</v>
      </c>
      <c r="O2319" t="s">
        <v>43</v>
      </c>
    </row>
    <row r="2320" spans="1:15" x14ac:dyDescent="0.25">
      <c r="A2320" t="s">
        <v>92</v>
      </c>
      <c r="B2320" t="s">
        <v>93</v>
      </c>
      <c r="C2320" t="s">
        <v>85</v>
      </c>
      <c r="D2320" t="s">
        <v>95</v>
      </c>
      <c r="E2320" t="s">
        <v>31</v>
      </c>
      <c r="F2320" t="s">
        <v>26</v>
      </c>
      <c r="G2320">
        <v>49898</v>
      </c>
      <c r="H2320">
        <v>586</v>
      </c>
      <c r="I2320">
        <v>189</v>
      </c>
      <c r="J2320">
        <v>18</v>
      </c>
      <c r="K2320">
        <v>1313.11</v>
      </c>
      <c r="L2320">
        <v>2847.46</v>
      </c>
      <c r="M2320">
        <v>7</v>
      </c>
      <c r="N2320">
        <v>30</v>
      </c>
      <c r="O2320" t="s">
        <v>43</v>
      </c>
    </row>
    <row r="2321" spans="1:15" x14ac:dyDescent="0.25">
      <c r="A2321" t="s">
        <v>98</v>
      </c>
      <c r="B2321" t="s">
        <v>99</v>
      </c>
      <c r="C2321" t="s">
        <v>85</v>
      </c>
      <c r="D2321" t="s">
        <v>68</v>
      </c>
      <c r="E2321" t="s">
        <v>42</v>
      </c>
      <c r="F2321" t="s">
        <v>32</v>
      </c>
      <c r="G2321">
        <v>21054</v>
      </c>
      <c r="H2321">
        <v>1830</v>
      </c>
      <c r="I2321">
        <v>510</v>
      </c>
      <c r="J2321">
        <v>259</v>
      </c>
      <c r="K2321">
        <v>698.46</v>
      </c>
      <c r="L2321">
        <v>63654.99</v>
      </c>
      <c r="M2321">
        <v>224</v>
      </c>
      <c r="N2321">
        <v>8</v>
      </c>
      <c r="O2321" t="s">
        <v>43</v>
      </c>
    </row>
    <row r="2322" spans="1:15" x14ac:dyDescent="0.25">
      <c r="A2322" t="s">
        <v>65</v>
      </c>
      <c r="B2322" t="s">
        <v>66</v>
      </c>
      <c r="C2322" t="s">
        <v>85</v>
      </c>
      <c r="D2322" t="s">
        <v>68</v>
      </c>
      <c r="E2322" t="s">
        <v>37</v>
      </c>
      <c r="F2322" t="s">
        <v>55</v>
      </c>
      <c r="G2322">
        <v>21818</v>
      </c>
      <c r="H2322">
        <v>1955</v>
      </c>
      <c r="I2322">
        <v>892</v>
      </c>
      <c r="J2322">
        <v>303</v>
      </c>
      <c r="K2322">
        <v>1133.01</v>
      </c>
      <c r="L2322">
        <v>79926.100000000006</v>
      </c>
      <c r="M2322">
        <v>253</v>
      </c>
      <c r="N2322">
        <v>9</v>
      </c>
      <c r="O2322" t="s">
        <v>23</v>
      </c>
    </row>
    <row r="2323" spans="1:15" x14ac:dyDescent="0.25">
      <c r="A2323" t="s">
        <v>65</v>
      </c>
      <c r="B2323" t="s">
        <v>66</v>
      </c>
      <c r="C2323" t="s">
        <v>85</v>
      </c>
      <c r="D2323" t="s">
        <v>68</v>
      </c>
      <c r="E2323" t="s">
        <v>37</v>
      </c>
      <c r="F2323" t="s">
        <v>20</v>
      </c>
      <c r="G2323">
        <v>8825</v>
      </c>
      <c r="H2323">
        <v>1023</v>
      </c>
      <c r="I2323">
        <v>328</v>
      </c>
      <c r="J2323">
        <v>157</v>
      </c>
      <c r="K2323">
        <v>805.26</v>
      </c>
      <c r="L2323">
        <v>58206.97</v>
      </c>
      <c r="M2323">
        <v>130</v>
      </c>
      <c r="N2323">
        <v>19</v>
      </c>
      <c r="O2323" t="s">
        <v>43</v>
      </c>
    </row>
    <row r="2324" spans="1:15" x14ac:dyDescent="0.25">
      <c r="A2324" t="s">
        <v>72</v>
      </c>
      <c r="B2324" t="s">
        <v>73</v>
      </c>
      <c r="C2324" t="s">
        <v>85</v>
      </c>
      <c r="D2324" t="s">
        <v>70</v>
      </c>
      <c r="E2324" t="s">
        <v>31</v>
      </c>
      <c r="F2324" t="s">
        <v>26</v>
      </c>
      <c r="G2324">
        <v>37303</v>
      </c>
      <c r="H2324">
        <v>1664</v>
      </c>
      <c r="I2324">
        <v>842</v>
      </c>
      <c r="J2324">
        <v>163</v>
      </c>
      <c r="K2324">
        <v>4672.3999999999996</v>
      </c>
      <c r="L2324">
        <v>38419.46</v>
      </c>
      <c r="M2324">
        <v>118</v>
      </c>
      <c r="N2324">
        <v>15</v>
      </c>
      <c r="O2324" t="s">
        <v>23</v>
      </c>
    </row>
    <row r="2325" spans="1:15" x14ac:dyDescent="0.25">
      <c r="A2325" t="s">
        <v>72</v>
      </c>
      <c r="B2325" t="s">
        <v>73</v>
      </c>
      <c r="C2325" t="s">
        <v>85</v>
      </c>
      <c r="D2325" t="s">
        <v>70</v>
      </c>
      <c r="E2325" t="s">
        <v>31</v>
      </c>
      <c r="F2325" t="s">
        <v>51</v>
      </c>
      <c r="G2325">
        <v>31480</v>
      </c>
      <c r="H2325">
        <v>799</v>
      </c>
      <c r="I2325">
        <v>436</v>
      </c>
      <c r="J2325">
        <v>55</v>
      </c>
      <c r="K2325">
        <v>2149.04</v>
      </c>
      <c r="L2325">
        <v>12377.37</v>
      </c>
      <c r="M2325">
        <v>38</v>
      </c>
      <c r="N2325">
        <v>14</v>
      </c>
      <c r="O2325" t="s">
        <v>43</v>
      </c>
    </row>
    <row r="2326" spans="1:15" x14ac:dyDescent="0.25">
      <c r="A2326" t="s">
        <v>38</v>
      </c>
      <c r="B2326" t="s">
        <v>39</v>
      </c>
      <c r="C2326" t="s">
        <v>85</v>
      </c>
      <c r="D2326" t="s">
        <v>106</v>
      </c>
      <c r="E2326" t="s">
        <v>42</v>
      </c>
      <c r="F2326" t="s">
        <v>55</v>
      </c>
      <c r="G2326">
        <v>20010</v>
      </c>
      <c r="H2326">
        <v>805</v>
      </c>
      <c r="I2326">
        <v>213</v>
      </c>
      <c r="J2326">
        <v>78</v>
      </c>
      <c r="K2326">
        <v>2644.53</v>
      </c>
      <c r="L2326">
        <v>15778.91</v>
      </c>
      <c r="M2326">
        <v>53</v>
      </c>
      <c r="N2326">
        <v>28</v>
      </c>
      <c r="O2326" t="s">
        <v>21</v>
      </c>
    </row>
    <row r="2327" spans="1:15" x14ac:dyDescent="0.25">
      <c r="A2327" t="s">
        <v>47</v>
      </c>
      <c r="B2327" t="s">
        <v>48</v>
      </c>
      <c r="C2327" t="s">
        <v>85</v>
      </c>
      <c r="D2327" t="s">
        <v>106</v>
      </c>
      <c r="E2327" t="s">
        <v>37</v>
      </c>
      <c r="F2327" t="s">
        <v>51</v>
      </c>
      <c r="G2327">
        <v>41246</v>
      </c>
      <c r="H2327">
        <v>1458</v>
      </c>
      <c r="I2327">
        <v>423</v>
      </c>
      <c r="J2327">
        <v>123</v>
      </c>
      <c r="K2327">
        <v>4141</v>
      </c>
      <c r="L2327">
        <v>31963.13</v>
      </c>
      <c r="M2327">
        <v>66</v>
      </c>
      <c r="N2327">
        <v>15</v>
      </c>
      <c r="O2327" t="s">
        <v>43</v>
      </c>
    </row>
    <row r="2328" spans="1:15" x14ac:dyDescent="0.25">
      <c r="A2328" t="s">
        <v>47</v>
      </c>
      <c r="B2328" t="s">
        <v>48</v>
      </c>
      <c r="C2328" t="s">
        <v>85</v>
      </c>
      <c r="D2328" t="s">
        <v>106</v>
      </c>
      <c r="E2328" t="s">
        <v>37</v>
      </c>
      <c r="F2328" t="s">
        <v>26</v>
      </c>
      <c r="G2328">
        <v>39328</v>
      </c>
      <c r="H2328">
        <v>2090</v>
      </c>
      <c r="I2328">
        <v>1071</v>
      </c>
      <c r="J2328">
        <v>161</v>
      </c>
      <c r="K2328">
        <v>5198.12</v>
      </c>
      <c r="L2328">
        <v>26290.98</v>
      </c>
      <c r="M2328">
        <v>111</v>
      </c>
      <c r="N2328">
        <v>20</v>
      </c>
      <c r="O2328" t="s">
        <v>21</v>
      </c>
    </row>
    <row r="2329" spans="1:15" x14ac:dyDescent="0.25">
      <c r="A2329" t="s">
        <v>15</v>
      </c>
      <c r="B2329" t="s">
        <v>16</v>
      </c>
      <c r="C2329" t="s">
        <v>85</v>
      </c>
      <c r="D2329" t="s">
        <v>25</v>
      </c>
      <c r="E2329" t="s">
        <v>19</v>
      </c>
      <c r="F2329" t="s">
        <v>51</v>
      </c>
      <c r="G2329">
        <v>8579</v>
      </c>
      <c r="H2329">
        <v>234</v>
      </c>
      <c r="I2329">
        <v>103</v>
      </c>
      <c r="J2329">
        <v>19</v>
      </c>
      <c r="K2329">
        <v>2090.59</v>
      </c>
      <c r="L2329">
        <v>12368.05</v>
      </c>
      <c r="M2329">
        <v>10</v>
      </c>
      <c r="N2329">
        <v>11</v>
      </c>
      <c r="O2329" t="s">
        <v>43</v>
      </c>
    </row>
    <row r="2330" spans="1:15" x14ac:dyDescent="0.25">
      <c r="A2330" t="s">
        <v>27</v>
      </c>
      <c r="B2330" t="s">
        <v>28</v>
      </c>
      <c r="C2330" t="s">
        <v>85</v>
      </c>
      <c r="D2330" t="s">
        <v>89</v>
      </c>
      <c r="E2330" t="s">
        <v>31</v>
      </c>
      <c r="F2330" t="s">
        <v>51</v>
      </c>
      <c r="G2330">
        <v>49357</v>
      </c>
      <c r="H2330">
        <v>2460</v>
      </c>
      <c r="I2330">
        <v>681</v>
      </c>
      <c r="J2330">
        <v>355</v>
      </c>
      <c r="K2330">
        <v>562.5</v>
      </c>
      <c r="L2330">
        <v>108267.89</v>
      </c>
      <c r="M2330">
        <v>296</v>
      </c>
      <c r="N2330">
        <v>30</v>
      </c>
      <c r="O2330" t="s">
        <v>23</v>
      </c>
    </row>
    <row r="2331" spans="1:15" x14ac:dyDescent="0.25">
      <c r="A2331" t="s">
        <v>52</v>
      </c>
      <c r="B2331" t="s">
        <v>53</v>
      </c>
      <c r="C2331" t="s">
        <v>85</v>
      </c>
      <c r="D2331" t="s">
        <v>89</v>
      </c>
      <c r="E2331" t="s">
        <v>37</v>
      </c>
      <c r="F2331" t="s">
        <v>26</v>
      </c>
      <c r="G2331">
        <v>41159</v>
      </c>
      <c r="H2331">
        <v>2052</v>
      </c>
      <c r="I2331">
        <v>725</v>
      </c>
      <c r="J2331">
        <v>189</v>
      </c>
      <c r="K2331">
        <v>764.07</v>
      </c>
      <c r="L2331">
        <v>68075.289999999994</v>
      </c>
      <c r="M2331">
        <v>135</v>
      </c>
      <c r="N2331">
        <v>11</v>
      </c>
      <c r="O2331" t="s">
        <v>43</v>
      </c>
    </row>
    <row r="2332" spans="1:15" x14ac:dyDescent="0.25">
      <c r="A2332" t="s">
        <v>76</v>
      </c>
      <c r="B2332" t="s">
        <v>77</v>
      </c>
      <c r="C2332" t="s">
        <v>85</v>
      </c>
      <c r="D2332" t="s">
        <v>82</v>
      </c>
      <c r="E2332" t="s">
        <v>42</v>
      </c>
      <c r="F2332" t="s">
        <v>26</v>
      </c>
      <c r="G2332">
        <v>60721</v>
      </c>
      <c r="H2332">
        <v>1204</v>
      </c>
      <c r="I2332">
        <v>474</v>
      </c>
      <c r="J2332">
        <v>56</v>
      </c>
      <c r="K2332">
        <v>1467.04</v>
      </c>
      <c r="L2332">
        <v>10241.14</v>
      </c>
      <c r="M2332">
        <v>27</v>
      </c>
      <c r="N2332">
        <v>12</v>
      </c>
      <c r="O2332" t="s">
        <v>43</v>
      </c>
    </row>
    <row r="2333" spans="1:15" x14ac:dyDescent="0.25">
      <c r="A2333" t="s">
        <v>60</v>
      </c>
      <c r="B2333" t="s">
        <v>61</v>
      </c>
      <c r="C2333" t="s">
        <v>356</v>
      </c>
      <c r="D2333" t="s">
        <v>70</v>
      </c>
      <c r="E2333" t="s">
        <v>64</v>
      </c>
      <c r="F2333" t="s">
        <v>32</v>
      </c>
      <c r="G2333">
        <v>35610</v>
      </c>
      <c r="H2333">
        <v>904</v>
      </c>
      <c r="I2333">
        <v>477</v>
      </c>
      <c r="J2333">
        <v>60</v>
      </c>
      <c r="K2333">
        <v>1674.36</v>
      </c>
      <c r="L2333">
        <v>15724.14</v>
      </c>
      <c r="M2333">
        <v>42</v>
      </c>
      <c r="N2333">
        <v>12</v>
      </c>
      <c r="O2333" t="s">
        <v>21</v>
      </c>
    </row>
    <row r="2334" spans="1:15" x14ac:dyDescent="0.25">
      <c r="A2334" t="s">
        <v>60</v>
      </c>
      <c r="B2334" t="s">
        <v>61</v>
      </c>
      <c r="C2334" t="s">
        <v>356</v>
      </c>
      <c r="D2334" t="s">
        <v>70</v>
      </c>
      <c r="E2334" t="s">
        <v>64</v>
      </c>
      <c r="F2334" t="s">
        <v>20</v>
      </c>
      <c r="G2334">
        <v>21132</v>
      </c>
      <c r="H2334">
        <v>1042</v>
      </c>
      <c r="I2334">
        <v>477</v>
      </c>
      <c r="J2334">
        <v>85</v>
      </c>
      <c r="K2334">
        <v>2921.35</v>
      </c>
      <c r="L2334">
        <v>18129.14</v>
      </c>
      <c r="M2334">
        <v>47</v>
      </c>
      <c r="N2334">
        <v>29</v>
      </c>
      <c r="O2334" t="s">
        <v>43</v>
      </c>
    </row>
    <row r="2335" spans="1:15" x14ac:dyDescent="0.25">
      <c r="A2335" t="s">
        <v>47</v>
      </c>
      <c r="B2335" t="s">
        <v>48</v>
      </c>
      <c r="C2335" t="s">
        <v>356</v>
      </c>
      <c r="D2335" t="s">
        <v>106</v>
      </c>
      <c r="E2335" t="s">
        <v>37</v>
      </c>
      <c r="F2335" t="s">
        <v>55</v>
      </c>
      <c r="G2335">
        <v>38907</v>
      </c>
      <c r="H2335">
        <v>1388</v>
      </c>
      <c r="I2335">
        <v>369</v>
      </c>
      <c r="J2335">
        <v>98</v>
      </c>
      <c r="K2335">
        <v>3239.35</v>
      </c>
      <c r="L2335">
        <v>20149.650000000001</v>
      </c>
      <c r="M2335">
        <v>51</v>
      </c>
      <c r="N2335">
        <v>7</v>
      </c>
      <c r="O2335" t="s">
        <v>21</v>
      </c>
    </row>
    <row r="2336" spans="1:15" x14ac:dyDescent="0.25">
      <c r="A2336" t="s">
        <v>44</v>
      </c>
      <c r="B2336" t="s">
        <v>45</v>
      </c>
      <c r="C2336" t="s">
        <v>356</v>
      </c>
      <c r="D2336" t="s">
        <v>25</v>
      </c>
      <c r="E2336" t="s">
        <v>19</v>
      </c>
      <c r="F2336" t="s">
        <v>20</v>
      </c>
      <c r="G2336">
        <v>19519</v>
      </c>
      <c r="H2336">
        <v>337</v>
      </c>
      <c r="I2336">
        <v>91</v>
      </c>
      <c r="J2336">
        <v>41</v>
      </c>
      <c r="K2336">
        <v>2888</v>
      </c>
      <c r="L2336">
        <v>30221.95</v>
      </c>
      <c r="M2336">
        <v>19</v>
      </c>
      <c r="N2336">
        <v>9</v>
      </c>
      <c r="O2336" t="s">
        <v>23</v>
      </c>
    </row>
    <row r="2337" spans="1:15" x14ac:dyDescent="0.25">
      <c r="A2337" t="s">
        <v>27</v>
      </c>
      <c r="B2337" t="s">
        <v>28</v>
      </c>
      <c r="C2337" t="s">
        <v>356</v>
      </c>
      <c r="D2337" t="s">
        <v>89</v>
      </c>
      <c r="E2337" t="s">
        <v>31</v>
      </c>
      <c r="F2337" t="s">
        <v>51</v>
      </c>
      <c r="G2337">
        <v>45923</v>
      </c>
      <c r="H2337">
        <v>2984</v>
      </c>
      <c r="I2337">
        <v>1425</v>
      </c>
      <c r="J2337">
        <v>336</v>
      </c>
      <c r="K2337">
        <v>1659.41</v>
      </c>
      <c r="L2337">
        <v>132997.32999999999</v>
      </c>
      <c r="M2337">
        <v>242</v>
      </c>
      <c r="N2337">
        <v>19</v>
      </c>
      <c r="O2337" t="s">
        <v>21</v>
      </c>
    </row>
    <row r="2338" spans="1:15" x14ac:dyDescent="0.25">
      <c r="A2338" t="s">
        <v>98</v>
      </c>
      <c r="B2338" t="s">
        <v>99</v>
      </c>
      <c r="C2338" t="s">
        <v>480</v>
      </c>
      <c r="D2338" t="s">
        <v>68</v>
      </c>
      <c r="E2338" t="s">
        <v>42</v>
      </c>
      <c r="F2338" t="s">
        <v>51</v>
      </c>
      <c r="G2338">
        <v>15972</v>
      </c>
      <c r="H2338">
        <v>2063</v>
      </c>
      <c r="I2338">
        <v>903</v>
      </c>
      <c r="J2338">
        <v>277</v>
      </c>
      <c r="K2338">
        <v>694.35</v>
      </c>
      <c r="L2338">
        <v>77206.460000000006</v>
      </c>
      <c r="M2338">
        <v>227</v>
      </c>
      <c r="N2338">
        <v>11</v>
      </c>
      <c r="O2338" t="s">
        <v>21</v>
      </c>
    </row>
    <row r="2339" spans="1:15" x14ac:dyDescent="0.25">
      <c r="A2339" t="s">
        <v>38</v>
      </c>
      <c r="B2339" t="s">
        <v>39</v>
      </c>
      <c r="C2339" t="s">
        <v>480</v>
      </c>
      <c r="D2339" t="s">
        <v>106</v>
      </c>
      <c r="E2339" t="s">
        <v>42</v>
      </c>
      <c r="F2339" t="s">
        <v>26</v>
      </c>
      <c r="G2339">
        <v>16444</v>
      </c>
      <c r="H2339">
        <v>722</v>
      </c>
      <c r="I2339">
        <v>337</v>
      </c>
      <c r="J2339">
        <v>40</v>
      </c>
      <c r="K2339">
        <v>2463.91</v>
      </c>
      <c r="L2339">
        <v>7670.39</v>
      </c>
      <c r="M2339">
        <v>27</v>
      </c>
      <c r="N2339">
        <v>17</v>
      </c>
      <c r="O2339" t="s">
        <v>21</v>
      </c>
    </row>
    <row r="2340" spans="1:15" x14ac:dyDescent="0.25">
      <c r="A2340" t="s">
        <v>47</v>
      </c>
      <c r="B2340" t="s">
        <v>48</v>
      </c>
      <c r="C2340" t="s">
        <v>480</v>
      </c>
      <c r="D2340" t="s">
        <v>106</v>
      </c>
      <c r="E2340" t="s">
        <v>37</v>
      </c>
      <c r="F2340" t="s">
        <v>26</v>
      </c>
      <c r="G2340">
        <v>49037</v>
      </c>
      <c r="H2340">
        <v>1686</v>
      </c>
      <c r="I2340">
        <v>854</v>
      </c>
      <c r="J2340">
        <v>147</v>
      </c>
      <c r="K2340">
        <v>4720.6000000000004</v>
      </c>
      <c r="L2340">
        <v>25393.23</v>
      </c>
      <c r="M2340">
        <v>100</v>
      </c>
      <c r="N2340">
        <v>26</v>
      </c>
      <c r="O2340" t="s">
        <v>21</v>
      </c>
    </row>
    <row r="2341" spans="1:15" x14ac:dyDescent="0.25">
      <c r="A2341" t="s">
        <v>27</v>
      </c>
      <c r="B2341" t="s">
        <v>28</v>
      </c>
      <c r="C2341" t="s">
        <v>480</v>
      </c>
      <c r="D2341" t="s">
        <v>89</v>
      </c>
      <c r="E2341" t="s">
        <v>31</v>
      </c>
      <c r="F2341" t="s">
        <v>20</v>
      </c>
      <c r="G2341">
        <v>46384</v>
      </c>
      <c r="H2341">
        <v>2321</v>
      </c>
      <c r="I2341">
        <v>678</v>
      </c>
      <c r="J2341">
        <v>254</v>
      </c>
      <c r="K2341">
        <v>906.8</v>
      </c>
      <c r="L2341">
        <v>82438.240000000005</v>
      </c>
      <c r="M2341">
        <v>173</v>
      </c>
      <c r="N2341">
        <v>17</v>
      </c>
      <c r="O2341" t="s">
        <v>23</v>
      </c>
    </row>
    <row r="2342" spans="1:15" x14ac:dyDescent="0.25">
      <c r="A2342" t="s">
        <v>92</v>
      </c>
      <c r="B2342" t="s">
        <v>93</v>
      </c>
      <c r="C2342" t="s">
        <v>220</v>
      </c>
      <c r="D2342" t="s">
        <v>95</v>
      </c>
      <c r="E2342" t="s">
        <v>31</v>
      </c>
      <c r="F2342" t="s">
        <v>51</v>
      </c>
      <c r="G2342">
        <v>41305</v>
      </c>
      <c r="H2342">
        <v>722</v>
      </c>
      <c r="I2342">
        <v>241</v>
      </c>
      <c r="J2342">
        <v>28</v>
      </c>
      <c r="K2342">
        <v>1974.43</v>
      </c>
      <c r="L2342">
        <v>3613.63</v>
      </c>
      <c r="M2342">
        <v>14</v>
      </c>
      <c r="N2342">
        <v>15</v>
      </c>
      <c r="O2342" t="s">
        <v>21</v>
      </c>
    </row>
    <row r="2343" spans="1:15" x14ac:dyDescent="0.25">
      <c r="A2343" t="s">
        <v>178</v>
      </c>
      <c r="B2343" t="s">
        <v>179</v>
      </c>
      <c r="C2343" t="s">
        <v>220</v>
      </c>
      <c r="D2343" t="s">
        <v>95</v>
      </c>
      <c r="E2343" t="s">
        <v>64</v>
      </c>
      <c r="F2343" t="s">
        <v>20</v>
      </c>
      <c r="G2343">
        <v>75724</v>
      </c>
      <c r="H2343">
        <v>449</v>
      </c>
      <c r="I2343">
        <v>122</v>
      </c>
      <c r="J2343">
        <v>10</v>
      </c>
      <c r="K2343">
        <v>1556.64</v>
      </c>
      <c r="L2343">
        <v>1488.42</v>
      </c>
      <c r="M2343">
        <v>5</v>
      </c>
      <c r="N2343">
        <v>24</v>
      </c>
      <c r="O2343" t="s">
        <v>43</v>
      </c>
    </row>
    <row r="2344" spans="1:15" x14ac:dyDescent="0.25">
      <c r="A2344" t="s">
        <v>72</v>
      </c>
      <c r="B2344" t="s">
        <v>73</v>
      </c>
      <c r="C2344" t="s">
        <v>220</v>
      </c>
      <c r="D2344" t="s">
        <v>70</v>
      </c>
      <c r="E2344" t="s">
        <v>31</v>
      </c>
      <c r="F2344" t="s">
        <v>20</v>
      </c>
      <c r="G2344">
        <v>22334</v>
      </c>
      <c r="H2344">
        <v>608</v>
      </c>
      <c r="I2344">
        <v>263</v>
      </c>
      <c r="J2344">
        <v>50</v>
      </c>
      <c r="K2344">
        <v>1803.69</v>
      </c>
      <c r="L2344">
        <v>13126.91</v>
      </c>
      <c r="M2344">
        <v>31</v>
      </c>
      <c r="N2344">
        <v>29</v>
      </c>
      <c r="O2344" t="s">
        <v>21</v>
      </c>
    </row>
    <row r="2345" spans="1:15" x14ac:dyDescent="0.25">
      <c r="A2345" t="s">
        <v>33</v>
      </c>
      <c r="B2345" t="s">
        <v>34</v>
      </c>
      <c r="C2345" t="s">
        <v>220</v>
      </c>
      <c r="D2345" t="s">
        <v>170</v>
      </c>
      <c r="E2345" t="s">
        <v>37</v>
      </c>
      <c r="F2345" t="s">
        <v>51</v>
      </c>
      <c r="G2345">
        <v>29532</v>
      </c>
      <c r="H2345">
        <v>1351</v>
      </c>
      <c r="I2345">
        <v>364</v>
      </c>
      <c r="J2345">
        <v>157</v>
      </c>
      <c r="K2345">
        <v>3791.52</v>
      </c>
      <c r="L2345">
        <v>45627.16</v>
      </c>
      <c r="M2345">
        <v>94</v>
      </c>
      <c r="N2345">
        <v>29</v>
      </c>
      <c r="O2345" t="s">
        <v>43</v>
      </c>
    </row>
    <row r="2346" spans="1:15" x14ac:dyDescent="0.25">
      <c r="A2346" t="s">
        <v>44</v>
      </c>
      <c r="B2346" t="s">
        <v>45</v>
      </c>
      <c r="C2346" t="s">
        <v>220</v>
      </c>
      <c r="D2346" t="s">
        <v>25</v>
      </c>
      <c r="E2346" t="s">
        <v>19</v>
      </c>
      <c r="F2346" t="s">
        <v>20</v>
      </c>
      <c r="G2346">
        <v>13782</v>
      </c>
      <c r="H2346">
        <v>350</v>
      </c>
      <c r="I2346">
        <v>88</v>
      </c>
      <c r="J2346">
        <v>39</v>
      </c>
      <c r="K2346">
        <v>2139.11</v>
      </c>
      <c r="L2346">
        <v>27543.599999999999</v>
      </c>
      <c r="M2346">
        <v>24</v>
      </c>
      <c r="N2346">
        <v>9</v>
      </c>
      <c r="O2346" t="s">
        <v>21</v>
      </c>
    </row>
    <row r="2347" spans="1:15" x14ac:dyDescent="0.25">
      <c r="A2347" t="s">
        <v>52</v>
      </c>
      <c r="B2347" t="s">
        <v>53</v>
      </c>
      <c r="C2347" t="s">
        <v>220</v>
      </c>
      <c r="D2347" t="s">
        <v>89</v>
      </c>
      <c r="E2347" t="s">
        <v>37</v>
      </c>
      <c r="F2347" t="s">
        <v>55</v>
      </c>
      <c r="G2347">
        <v>36558</v>
      </c>
      <c r="H2347">
        <v>1606</v>
      </c>
      <c r="I2347">
        <v>523</v>
      </c>
      <c r="J2347">
        <v>234</v>
      </c>
      <c r="K2347">
        <v>912.64</v>
      </c>
      <c r="L2347">
        <v>87501.9</v>
      </c>
      <c r="M2347">
        <v>191</v>
      </c>
      <c r="N2347">
        <v>27</v>
      </c>
      <c r="O2347" t="s">
        <v>23</v>
      </c>
    </row>
    <row r="2348" spans="1:15" x14ac:dyDescent="0.25">
      <c r="A2348" t="s">
        <v>129</v>
      </c>
      <c r="B2348" t="s">
        <v>130</v>
      </c>
      <c r="C2348" t="s">
        <v>220</v>
      </c>
      <c r="D2348" t="s">
        <v>82</v>
      </c>
      <c r="E2348" t="s">
        <v>31</v>
      </c>
      <c r="F2348" t="s">
        <v>20</v>
      </c>
      <c r="G2348">
        <v>59582</v>
      </c>
      <c r="H2348">
        <v>1055</v>
      </c>
      <c r="I2348">
        <v>578</v>
      </c>
      <c r="J2348">
        <v>69</v>
      </c>
      <c r="K2348">
        <v>1478.59</v>
      </c>
      <c r="L2348">
        <v>15115.14</v>
      </c>
      <c r="M2348">
        <v>31</v>
      </c>
      <c r="N2348">
        <v>25</v>
      </c>
      <c r="O2348" t="s">
        <v>21</v>
      </c>
    </row>
    <row r="2349" spans="1:15" x14ac:dyDescent="0.25">
      <c r="A2349" t="s">
        <v>76</v>
      </c>
      <c r="B2349" t="s">
        <v>77</v>
      </c>
      <c r="C2349" t="s">
        <v>220</v>
      </c>
      <c r="D2349" t="s">
        <v>82</v>
      </c>
      <c r="E2349" t="s">
        <v>42</v>
      </c>
      <c r="F2349" t="s">
        <v>20</v>
      </c>
      <c r="G2349">
        <v>46212</v>
      </c>
      <c r="H2349">
        <v>969</v>
      </c>
      <c r="I2349">
        <v>262</v>
      </c>
      <c r="J2349">
        <v>61</v>
      </c>
      <c r="K2349">
        <v>1509.63</v>
      </c>
      <c r="L2349">
        <v>14728.29</v>
      </c>
      <c r="M2349">
        <v>34</v>
      </c>
      <c r="N2349">
        <v>18</v>
      </c>
      <c r="O2349" t="s">
        <v>23</v>
      </c>
    </row>
    <row r="2350" spans="1:15" x14ac:dyDescent="0.25">
      <c r="A2350" t="s">
        <v>92</v>
      </c>
      <c r="B2350" t="s">
        <v>93</v>
      </c>
      <c r="C2350" t="s">
        <v>209</v>
      </c>
      <c r="D2350" t="s">
        <v>95</v>
      </c>
      <c r="E2350" t="s">
        <v>31</v>
      </c>
      <c r="F2350" t="s">
        <v>32</v>
      </c>
      <c r="G2350">
        <v>21836</v>
      </c>
      <c r="H2350">
        <v>368</v>
      </c>
      <c r="I2350">
        <v>175</v>
      </c>
      <c r="J2350">
        <v>7</v>
      </c>
      <c r="K2350">
        <v>663.87</v>
      </c>
      <c r="L2350">
        <v>1214.27</v>
      </c>
      <c r="M2350">
        <v>3</v>
      </c>
      <c r="N2350">
        <v>15</v>
      </c>
      <c r="O2350" t="s">
        <v>43</v>
      </c>
    </row>
    <row r="2351" spans="1:15" x14ac:dyDescent="0.25">
      <c r="A2351" t="s">
        <v>65</v>
      </c>
      <c r="B2351" t="s">
        <v>66</v>
      </c>
      <c r="C2351" t="s">
        <v>209</v>
      </c>
      <c r="D2351" t="s">
        <v>68</v>
      </c>
      <c r="E2351" t="s">
        <v>37</v>
      </c>
      <c r="F2351" t="s">
        <v>20</v>
      </c>
      <c r="G2351">
        <v>26525</v>
      </c>
      <c r="H2351">
        <v>2313</v>
      </c>
      <c r="I2351">
        <v>1254</v>
      </c>
      <c r="J2351">
        <v>393</v>
      </c>
      <c r="K2351">
        <v>718.5</v>
      </c>
      <c r="L2351">
        <v>100500.63</v>
      </c>
      <c r="M2351">
        <v>323</v>
      </c>
      <c r="N2351">
        <v>17</v>
      </c>
      <c r="O2351" t="s">
        <v>21</v>
      </c>
    </row>
    <row r="2352" spans="1:15" x14ac:dyDescent="0.25">
      <c r="A2352" t="s">
        <v>72</v>
      </c>
      <c r="B2352" t="s">
        <v>73</v>
      </c>
      <c r="C2352" t="s">
        <v>209</v>
      </c>
      <c r="D2352" t="s">
        <v>70</v>
      </c>
      <c r="E2352" t="s">
        <v>31</v>
      </c>
      <c r="F2352" t="s">
        <v>26</v>
      </c>
      <c r="G2352">
        <v>60203</v>
      </c>
      <c r="H2352">
        <v>2519</v>
      </c>
      <c r="I2352">
        <v>1102</v>
      </c>
      <c r="J2352">
        <v>254</v>
      </c>
      <c r="K2352">
        <v>7575.41</v>
      </c>
      <c r="L2352">
        <v>54887.83</v>
      </c>
      <c r="M2352">
        <v>142</v>
      </c>
      <c r="N2352">
        <v>16</v>
      </c>
      <c r="O2352" t="s">
        <v>23</v>
      </c>
    </row>
    <row r="2353" spans="1:15" x14ac:dyDescent="0.25">
      <c r="A2353" t="s">
        <v>113</v>
      </c>
      <c r="B2353" t="s">
        <v>114</v>
      </c>
      <c r="C2353" t="s">
        <v>209</v>
      </c>
      <c r="D2353" t="s">
        <v>170</v>
      </c>
      <c r="E2353" t="s">
        <v>19</v>
      </c>
      <c r="F2353" t="s">
        <v>32</v>
      </c>
      <c r="G2353">
        <v>14410</v>
      </c>
      <c r="H2353">
        <v>663</v>
      </c>
      <c r="I2353">
        <v>348</v>
      </c>
      <c r="J2353">
        <v>81</v>
      </c>
      <c r="K2353">
        <v>2225.19</v>
      </c>
      <c r="L2353">
        <v>18578.38</v>
      </c>
      <c r="M2353">
        <v>60</v>
      </c>
      <c r="N2353">
        <v>12</v>
      </c>
      <c r="O2353" t="s">
        <v>43</v>
      </c>
    </row>
    <row r="2354" spans="1:15" x14ac:dyDescent="0.25">
      <c r="A2354" t="s">
        <v>38</v>
      </c>
      <c r="B2354" t="s">
        <v>39</v>
      </c>
      <c r="C2354" t="s">
        <v>209</v>
      </c>
      <c r="D2354" t="s">
        <v>106</v>
      </c>
      <c r="E2354" t="s">
        <v>42</v>
      </c>
      <c r="F2354" t="s">
        <v>26</v>
      </c>
      <c r="G2354">
        <v>51115</v>
      </c>
      <c r="H2354">
        <v>2221</v>
      </c>
      <c r="I2354">
        <v>1126</v>
      </c>
      <c r="J2354">
        <v>189</v>
      </c>
      <c r="K2354">
        <v>5219.82</v>
      </c>
      <c r="L2354">
        <v>35708.400000000001</v>
      </c>
      <c r="M2354">
        <v>104</v>
      </c>
      <c r="N2354">
        <v>15</v>
      </c>
      <c r="O2354" t="s">
        <v>23</v>
      </c>
    </row>
    <row r="2355" spans="1:15" x14ac:dyDescent="0.25">
      <c r="A2355" t="s">
        <v>44</v>
      </c>
      <c r="B2355" t="s">
        <v>45</v>
      </c>
      <c r="C2355" t="s">
        <v>209</v>
      </c>
      <c r="D2355" t="s">
        <v>25</v>
      </c>
      <c r="E2355" t="s">
        <v>19</v>
      </c>
      <c r="F2355" t="s">
        <v>20</v>
      </c>
      <c r="G2355">
        <v>6477</v>
      </c>
      <c r="H2355">
        <v>163</v>
      </c>
      <c r="I2355">
        <v>80</v>
      </c>
      <c r="J2355">
        <v>15</v>
      </c>
      <c r="K2355">
        <v>1394.18</v>
      </c>
      <c r="L2355">
        <v>8840.9500000000007</v>
      </c>
      <c r="M2355">
        <v>8</v>
      </c>
      <c r="N2355">
        <v>9</v>
      </c>
      <c r="O2355" t="s">
        <v>43</v>
      </c>
    </row>
    <row r="2356" spans="1:15" x14ac:dyDescent="0.25">
      <c r="A2356" t="s">
        <v>27</v>
      </c>
      <c r="B2356" t="s">
        <v>28</v>
      </c>
      <c r="C2356" t="s">
        <v>209</v>
      </c>
      <c r="D2356" t="s">
        <v>89</v>
      </c>
      <c r="E2356" t="s">
        <v>31</v>
      </c>
      <c r="F2356" t="s">
        <v>26</v>
      </c>
      <c r="G2356">
        <v>69639</v>
      </c>
      <c r="H2356">
        <v>2786</v>
      </c>
      <c r="I2356">
        <v>1085</v>
      </c>
      <c r="J2356">
        <v>334</v>
      </c>
      <c r="K2356">
        <v>876.94</v>
      </c>
      <c r="L2356">
        <v>116431.54</v>
      </c>
      <c r="M2356">
        <v>260</v>
      </c>
      <c r="N2356">
        <v>24</v>
      </c>
      <c r="O2356" t="s">
        <v>21</v>
      </c>
    </row>
    <row r="2357" spans="1:15" x14ac:dyDescent="0.25">
      <c r="A2357" t="s">
        <v>129</v>
      </c>
      <c r="B2357" t="s">
        <v>130</v>
      </c>
      <c r="C2357" t="s">
        <v>209</v>
      </c>
      <c r="D2357" t="s">
        <v>82</v>
      </c>
      <c r="E2357" t="s">
        <v>31</v>
      </c>
      <c r="F2357" t="s">
        <v>51</v>
      </c>
      <c r="G2357">
        <v>88651</v>
      </c>
      <c r="H2357">
        <v>1937</v>
      </c>
      <c r="I2357">
        <v>691</v>
      </c>
      <c r="J2357">
        <v>74</v>
      </c>
      <c r="K2357">
        <v>4417.74</v>
      </c>
      <c r="L2357">
        <v>14775.72</v>
      </c>
      <c r="M2357">
        <v>38</v>
      </c>
      <c r="N2357">
        <v>19</v>
      </c>
      <c r="O2357" t="s">
        <v>43</v>
      </c>
    </row>
    <row r="2358" spans="1:15" x14ac:dyDescent="0.25">
      <c r="A2358" t="s">
        <v>92</v>
      </c>
      <c r="B2358" t="s">
        <v>93</v>
      </c>
      <c r="C2358" t="s">
        <v>107</v>
      </c>
      <c r="D2358" t="s">
        <v>95</v>
      </c>
      <c r="E2358" t="s">
        <v>31</v>
      </c>
      <c r="F2358" t="s">
        <v>51</v>
      </c>
      <c r="G2358">
        <v>61803</v>
      </c>
      <c r="H2358">
        <v>1084</v>
      </c>
      <c r="I2358">
        <v>349</v>
      </c>
      <c r="J2358">
        <v>29</v>
      </c>
      <c r="K2358">
        <v>2368.08</v>
      </c>
      <c r="L2358">
        <v>4601.9799999999996</v>
      </c>
      <c r="M2358">
        <v>12</v>
      </c>
      <c r="N2358">
        <v>16</v>
      </c>
      <c r="O2358" t="s">
        <v>23</v>
      </c>
    </row>
    <row r="2359" spans="1:15" x14ac:dyDescent="0.25">
      <c r="A2359" t="s">
        <v>65</v>
      </c>
      <c r="B2359" t="s">
        <v>66</v>
      </c>
      <c r="C2359" t="s">
        <v>107</v>
      </c>
      <c r="D2359" t="s">
        <v>68</v>
      </c>
      <c r="E2359" t="s">
        <v>37</v>
      </c>
      <c r="F2359" t="s">
        <v>26</v>
      </c>
      <c r="G2359">
        <v>8748</v>
      </c>
      <c r="H2359">
        <v>1176</v>
      </c>
      <c r="I2359">
        <v>558</v>
      </c>
      <c r="J2359">
        <v>160</v>
      </c>
      <c r="K2359">
        <v>730.83</v>
      </c>
      <c r="L2359">
        <v>58693.62</v>
      </c>
      <c r="M2359">
        <v>142</v>
      </c>
      <c r="N2359">
        <v>9</v>
      </c>
      <c r="O2359" t="s">
        <v>21</v>
      </c>
    </row>
    <row r="2360" spans="1:15" x14ac:dyDescent="0.25">
      <c r="A2360" t="s">
        <v>65</v>
      </c>
      <c r="B2360" t="s">
        <v>66</v>
      </c>
      <c r="C2360" t="s">
        <v>107</v>
      </c>
      <c r="D2360" t="s">
        <v>68</v>
      </c>
      <c r="E2360" t="s">
        <v>37</v>
      </c>
      <c r="F2360" t="s">
        <v>32</v>
      </c>
      <c r="G2360">
        <v>18150</v>
      </c>
      <c r="H2360">
        <v>1871</v>
      </c>
      <c r="I2360">
        <v>928</v>
      </c>
      <c r="J2360">
        <v>333</v>
      </c>
      <c r="K2360">
        <v>597.73</v>
      </c>
      <c r="L2360">
        <v>125831.79</v>
      </c>
      <c r="M2360">
        <v>274</v>
      </c>
      <c r="N2360">
        <v>12</v>
      </c>
      <c r="O2360" t="s">
        <v>21</v>
      </c>
    </row>
    <row r="2361" spans="1:15" x14ac:dyDescent="0.25">
      <c r="A2361" t="s">
        <v>47</v>
      </c>
      <c r="B2361" t="s">
        <v>48</v>
      </c>
      <c r="C2361" t="s">
        <v>107</v>
      </c>
      <c r="D2361" t="s">
        <v>106</v>
      </c>
      <c r="E2361" t="s">
        <v>37</v>
      </c>
      <c r="F2361" t="s">
        <v>20</v>
      </c>
      <c r="G2361">
        <v>27827</v>
      </c>
      <c r="H2361">
        <v>992</v>
      </c>
      <c r="I2361">
        <v>294</v>
      </c>
      <c r="J2361">
        <v>71</v>
      </c>
      <c r="K2361">
        <v>3183.57</v>
      </c>
      <c r="L2361">
        <v>17334.169999999998</v>
      </c>
      <c r="M2361">
        <v>39</v>
      </c>
      <c r="N2361">
        <v>13</v>
      </c>
      <c r="O2361" t="s">
        <v>21</v>
      </c>
    </row>
    <row r="2362" spans="1:15" x14ac:dyDescent="0.25">
      <c r="A2362" t="s">
        <v>15</v>
      </c>
      <c r="B2362" t="s">
        <v>16</v>
      </c>
      <c r="C2362" t="s">
        <v>107</v>
      </c>
      <c r="D2362" t="s">
        <v>25</v>
      </c>
      <c r="E2362" t="s">
        <v>19</v>
      </c>
      <c r="F2362" t="s">
        <v>26</v>
      </c>
      <c r="G2362">
        <v>21535</v>
      </c>
      <c r="H2362">
        <v>336</v>
      </c>
      <c r="I2362">
        <v>183</v>
      </c>
      <c r="J2362">
        <v>25</v>
      </c>
      <c r="K2362">
        <v>2852.51</v>
      </c>
      <c r="L2362">
        <v>17492.66</v>
      </c>
      <c r="M2362">
        <v>16</v>
      </c>
      <c r="N2362">
        <v>29</v>
      </c>
      <c r="O2362" t="s">
        <v>21</v>
      </c>
    </row>
    <row r="2363" spans="1:15" x14ac:dyDescent="0.25">
      <c r="A2363" t="s">
        <v>52</v>
      </c>
      <c r="B2363" t="s">
        <v>53</v>
      </c>
      <c r="C2363" t="s">
        <v>107</v>
      </c>
      <c r="D2363" t="s">
        <v>89</v>
      </c>
      <c r="E2363" t="s">
        <v>37</v>
      </c>
      <c r="F2363" t="s">
        <v>26</v>
      </c>
      <c r="G2363">
        <v>18830</v>
      </c>
      <c r="H2363">
        <v>1014</v>
      </c>
      <c r="I2363">
        <v>519</v>
      </c>
      <c r="J2363">
        <v>94</v>
      </c>
      <c r="K2363">
        <v>403.43</v>
      </c>
      <c r="L2363">
        <v>34823.769999999997</v>
      </c>
      <c r="M2363">
        <v>68</v>
      </c>
      <c r="N2363">
        <v>14</v>
      </c>
      <c r="O2363" t="s">
        <v>23</v>
      </c>
    </row>
    <row r="2364" spans="1:15" x14ac:dyDescent="0.25">
      <c r="A2364" t="s">
        <v>129</v>
      </c>
      <c r="B2364" t="s">
        <v>130</v>
      </c>
      <c r="C2364" t="s">
        <v>107</v>
      </c>
      <c r="D2364" t="s">
        <v>82</v>
      </c>
      <c r="E2364" t="s">
        <v>31</v>
      </c>
      <c r="F2364" t="s">
        <v>26</v>
      </c>
      <c r="G2364">
        <v>73662</v>
      </c>
      <c r="H2364">
        <v>1017</v>
      </c>
      <c r="I2364">
        <v>258</v>
      </c>
      <c r="J2364">
        <v>49</v>
      </c>
      <c r="K2364">
        <v>2324.96</v>
      </c>
      <c r="L2364">
        <v>11271.24</v>
      </c>
      <c r="M2364">
        <v>28</v>
      </c>
      <c r="N2364">
        <v>15</v>
      </c>
      <c r="O2364" t="s">
        <v>21</v>
      </c>
    </row>
    <row r="2365" spans="1:15" x14ac:dyDescent="0.25">
      <c r="A2365" t="s">
        <v>76</v>
      </c>
      <c r="B2365" t="s">
        <v>77</v>
      </c>
      <c r="C2365" t="s">
        <v>107</v>
      </c>
      <c r="D2365" t="s">
        <v>82</v>
      </c>
      <c r="E2365" t="s">
        <v>42</v>
      </c>
      <c r="F2365" t="s">
        <v>20</v>
      </c>
      <c r="G2365">
        <v>68546</v>
      </c>
      <c r="H2365">
        <v>1167</v>
      </c>
      <c r="I2365">
        <v>638</v>
      </c>
      <c r="J2365">
        <v>51</v>
      </c>
      <c r="K2365">
        <v>1942.62</v>
      </c>
      <c r="L2365">
        <v>12441.17</v>
      </c>
      <c r="M2365">
        <v>23</v>
      </c>
      <c r="N2365">
        <v>13</v>
      </c>
      <c r="O2365" t="s">
        <v>21</v>
      </c>
    </row>
    <row r="2366" spans="1:15" x14ac:dyDescent="0.25">
      <c r="A2366" t="s">
        <v>92</v>
      </c>
      <c r="B2366" t="s">
        <v>93</v>
      </c>
      <c r="C2366" t="s">
        <v>336</v>
      </c>
      <c r="D2366" t="s">
        <v>95</v>
      </c>
      <c r="E2366" t="s">
        <v>31</v>
      </c>
      <c r="F2366" t="s">
        <v>51</v>
      </c>
      <c r="G2366">
        <v>65169</v>
      </c>
      <c r="H2366">
        <v>437</v>
      </c>
      <c r="I2366">
        <v>205</v>
      </c>
      <c r="J2366">
        <v>17</v>
      </c>
      <c r="K2366">
        <v>1011.3</v>
      </c>
      <c r="L2366">
        <v>2911.75</v>
      </c>
      <c r="M2366">
        <v>7</v>
      </c>
      <c r="N2366">
        <v>20</v>
      </c>
      <c r="O2366" t="s">
        <v>21</v>
      </c>
    </row>
    <row r="2367" spans="1:15" x14ac:dyDescent="0.25">
      <c r="A2367" t="s">
        <v>65</v>
      </c>
      <c r="B2367" t="s">
        <v>66</v>
      </c>
      <c r="C2367" t="s">
        <v>336</v>
      </c>
      <c r="D2367" t="s">
        <v>68</v>
      </c>
      <c r="E2367" t="s">
        <v>37</v>
      </c>
      <c r="F2367" t="s">
        <v>20</v>
      </c>
      <c r="G2367">
        <v>11082</v>
      </c>
      <c r="H2367">
        <v>1383</v>
      </c>
      <c r="I2367">
        <v>532</v>
      </c>
      <c r="J2367">
        <v>178</v>
      </c>
      <c r="K2367">
        <v>702.4</v>
      </c>
      <c r="L2367">
        <v>36713.17</v>
      </c>
      <c r="M2367">
        <v>143</v>
      </c>
      <c r="N2367">
        <v>25</v>
      </c>
      <c r="O2367" t="s">
        <v>43</v>
      </c>
    </row>
    <row r="2368" spans="1:15" x14ac:dyDescent="0.25">
      <c r="A2368" t="s">
        <v>65</v>
      </c>
      <c r="B2368" t="s">
        <v>66</v>
      </c>
      <c r="C2368" t="s">
        <v>336</v>
      </c>
      <c r="D2368" t="s">
        <v>68</v>
      </c>
      <c r="E2368" t="s">
        <v>37</v>
      </c>
      <c r="F2368" t="s">
        <v>55</v>
      </c>
      <c r="G2368">
        <v>8140</v>
      </c>
      <c r="H2368">
        <v>1042</v>
      </c>
      <c r="I2368">
        <v>326</v>
      </c>
      <c r="J2368">
        <v>170</v>
      </c>
      <c r="K2368">
        <v>607.25</v>
      </c>
      <c r="L2368">
        <v>57647.76</v>
      </c>
      <c r="M2368">
        <v>136</v>
      </c>
      <c r="N2368">
        <v>30</v>
      </c>
      <c r="O2368" t="s">
        <v>21</v>
      </c>
    </row>
    <row r="2369" spans="1:15" x14ac:dyDescent="0.25">
      <c r="A2369" t="s">
        <v>60</v>
      </c>
      <c r="B2369" t="s">
        <v>61</v>
      </c>
      <c r="C2369" t="s">
        <v>336</v>
      </c>
      <c r="D2369" t="s">
        <v>70</v>
      </c>
      <c r="E2369" t="s">
        <v>64</v>
      </c>
      <c r="F2369" t="s">
        <v>20</v>
      </c>
      <c r="G2369">
        <v>50500</v>
      </c>
      <c r="H2369">
        <v>2347</v>
      </c>
      <c r="I2369">
        <v>680</v>
      </c>
      <c r="J2369">
        <v>228</v>
      </c>
      <c r="K2369">
        <v>7205.94</v>
      </c>
      <c r="L2369">
        <v>49835.34</v>
      </c>
      <c r="M2369">
        <v>170</v>
      </c>
      <c r="N2369">
        <v>18</v>
      </c>
      <c r="O2369" t="s">
        <v>23</v>
      </c>
    </row>
    <row r="2370" spans="1:15" x14ac:dyDescent="0.25">
      <c r="A2370" t="s">
        <v>113</v>
      </c>
      <c r="B2370" t="s">
        <v>114</v>
      </c>
      <c r="C2370" t="s">
        <v>336</v>
      </c>
      <c r="D2370" t="s">
        <v>170</v>
      </c>
      <c r="E2370" t="s">
        <v>19</v>
      </c>
      <c r="F2370" t="s">
        <v>51</v>
      </c>
      <c r="G2370">
        <v>43179</v>
      </c>
      <c r="H2370">
        <v>2618</v>
      </c>
      <c r="I2370">
        <v>981</v>
      </c>
      <c r="J2370">
        <v>328</v>
      </c>
      <c r="K2370">
        <v>8903.5</v>
      </c>
      <c r="L2370">
        <v>111471.22</v>
      </c>
      <c r="M2370">
        <v>237</v>
      </c>
      <c r="N2370">
        <v>18</v>
      </c>
      <c r="O2370" t="s">
        <v>21</v>
      </c>
    </row>
    <row r="2371" spans="1:15" x14ac:dyDescent="0.25">
      <c r="A2371" t="s">
        <v>27</v>
      </c>
      <c r="B2371" t="s">
        <v>28</v>
      </c>
      <c r="C2371" t="s">
        <v>336</v>
      </c>
      <c r="D2371" t="s">
        <v>89</v>
      </c>
      <c r="E2371" t="s">
        <v>31</v>
      </c>
      <c r="F2371" t="s">
        <v>32</v>
      </c>
      <c r="G2371">
        <v>60277</v>
      </c>
      <c r="H2371">
        <v>2780</v>
      </c>
      <c r="I2371">
        <v>1466</v>
      </c>
      <c r="J2371">
        <v>441</v>
      </c>
      <c r="K2371">
        <v>1146.1600000000001</v>
      </c>
      <c r="L2371">
        <v>140895.34</v>
      </c>
      <c r="M2371">
        <v>351</v>
      </c>
      <c r="N2371">
        <v>26</v>
      </c>
      <c r="O2371" t="s">
        <v>21</v>
      </c>
    </row>
    <row r="2372" spans="1:15" x14ac:dyDescent="0.25">
      <c r="A2372" t="s">
        <v>52</v>
      </c>
      <c r="B2372" t="s">
        <v>53</v>
      </c>
      <c r="C2372" t="s">
        <v>336</v>
      </c>
      <c r="D2372" t="s">
        <v>89</v>
      </c>
      <c r="E2372" t="s">
        <v>37</v>
      </c>
      <c r="F2372" t="s">
        <v>20</v>
      </c>
      <c r="G2372">
        <v>42658</v>
      </c>
      <c r="H2372">
        <v>2797</v>
      </c>
      <c r="I2372">
        <v>1329</v>
      </c>
      <c r="J2372">
        <v>302</v>
      </c>
      <c r="K2372">
        <v>1633.11</v>
      </c>
      <c r="L2372">
        <v>100249.49</v>
      </c>
      <c r="M2372">
        <v>234</v>
      </c>
      <c r="N2372">
        <v>20</v>
      </c>
      <c r="O2372" t="s">
        <v>43</v>
      </c>
    </row>
    <row r="2373" spans="1:15" x14ac:dyDescent="0.25">
      <c r="A2373" t="s">
        <v>52</v>
      </c>
      <c r="B2373" t="s">
        <v>53</v>
      </c>
      <c r="C2373" t="s">
        <v>336</v>
      </c>
      <c r="D2373" t="s">
        <v>89</v>
      </c>
      <c r="E2373" t="s">
        <v>37</v>
      </c>
      <c r="F2373" t="s">
        <v>55</v>
      </c>
      <c r="G2373">
        <v>24861</v>
      </c>
      <c r="H2373">
        <v>1512</v>
      </c>
      <c r="I2373">
        <v>695</v>
      </c>
      <c r="J2373">
        <v>202</v>
      </c>
      <c r="K2373">
        <v>499.12</v>
      </c>
      <c r="L2373">
        <v>54668.91</v>
      </c>
      <c r="M2373">
        <v>154</v>
      </c>
      <c r="N2373">
        <v>29</v>
      </c>
      <c r="O2373" t="s">
        <v>21</v>
      </c>
    </row>
    <row r="2374" spans="1:15" x14ac:dyDescent="0.25">
      <c r="A2374" t="s">
        <v>52</v>
      </c>
      <c r="B2374" t="s">
        <v>53</v>
      </c>
      <c r="C2374" t="s">
        <v>336</v>
      </c>
      <c r="D2374" t="s">
        <v>89</v>
      </c>
      <c r="E2374" t="s">
        <v>37</v>
      </c>
      <c r="F2374" t="s">
        <v>32</v>
      </c>
      <c r="G2374">
        <v>45773</v>
      </c>
      <c r="H2374">
        <v>3561</v>
      </c>
      <c r="I2374">
        <v>1418</v>
      </c>
      <c r="J2374">
        <v>392</v>
      </c>
      <c r="K2374">
        <v>1758.82</v>
      </c>
      <c r="L2374">
        <v>99658.18</v>
      </c>
      <c r="M2374">
        <v>318</v>
      </c>
      <c r="N2374">
        <v>14</v>
      </c>
      <c r="O2374" t="s">
        <v>21</v>
      </c>
    </row>
    <row r="2375" spans="1:15" x14ac:dyDescent="0.25">
      <c r="A2375" t="s">
        <v>60</v>
      </c>
      <c r="B2375" t="s">
        <v>61</v>
      </c>
      <c r="C2375" t="s">
        <v>274</v>
      </c>
      <c r="D2375" t="s">
        <v>70</v>
      </c>
      <c r="E2375" t="s">
        <v>64</v>
      </c>
      <c r="F2375" t="s">
        <v>20</v>
      </c>
      <c r="G2375">
        <v>40164</v>
      </c>
      <c r="H2375">
        <v>1500</v>
      </c>
      <c r="I2375">
        <v>721</v>
      </c>
      <c r="J2375">
        <v>139</v>
      </c>
      <c r="K2375">
        <v>2872.16</v>
      </c>
      <c r="L2375">
        <v>25097.07</v>
      </c>
      <c r="M2375">
        <v>97</v>
      </c>
      <c r="N2375">
        <v>29</v>
      </c>
      <c r="O2375" t="s">
        <v>21</v>
      </c>
    </row>
    <row r="2376" spans="1:15" x14ac:dyDescent="0.25">
      <c r="A2376" t="s">
        <v>72</v>
      </c>
      <c r="B2376" t="s">
        <v>73</v>
      </c>
      <c r="C2376" t="s">
        <v>274</v>
      </c>
      <c r="D2376" t="s">
        <v>70</v>
      </c>
      <c r="E2376" t="s">
        <v>31</v>
      </c>
      <c r="F2376" t="s">
        <v>32</v>
      </c>
      <c r="G2376">
        <v>30906</v>
      </c>
      <c r="H2376">
        <v>812</v>
      </c>
      <c r="I2376">
        <v>323</v>
      </c>
      <c r="J2376">
        <v>71</v>
      </c>
      <c r="K2376">
        <v>2473.29</v>
      </c>
      <c r="L2376">
        <v>17359.849999999999</v>
      </c>
      <c r="M2376">
        <v>45</v>
      </c>
      <c r="N2376">
        <v>29</v>
      </c>
      <c r="O2376" t="s">
        <v>23</v>
      </c>
    </row>
    <row r="2377" spans="1:15" x14ac:dyDescent="0.25">
      <c r="A2377" t="s">
        <v>33</v>
      </c>
      <c r="B2377" t="s">
        <v>34</v>
      </c>
      <c r="C2377" t="s">
        <v>274</v>
      </c>
      <c r="D2377" t="s">
        <v>170</v>
      </c>
      <c r="E2377" t="s">
        <v>37</v>
      </c>
      <c r="F2377" t="s">
        <v>55</v>
      </c>
      <c r="G2377">
        <v>28636</v>
      </c>
      <c r="H2377">
        <v>1114</v>
      </c>
      <c r="I2377">
        <v>391</v>
      </c>
      <c r="J2377">
        <v>91</v>
      </c>
      <c r="K2377">
        <v>4939.1499999999996</v>
      </c>
      <c r="L2377">
        <v>26330.91</v>
      </c>
      <c r="M2377">
        <v>66</v>
      </c>
      <c r="N2377">
        <v>21</v>
      </c>
      <c r="O2377" t="s">
        <v>23</v>
      </c>
    </row>
    <row r="2378" spans="1:15" x14ac:dyDescent="0.25">
      <c r="A2378" t="s">
        <v>33</v>
      </c>
      <c r="B2378" t="s">
        <v>34</v>
      </c>
      <c r="C2378" t="s">
        <v>274</v>
      </c>
      <c r="D2378" t="s">
        <v>170</v>
      </c>
      <c r="E2378" t="s">
        <v>37</v>
      </c>
      <c r="F2378" t="s">
        <v>55</v>
      </c>
      <c r="G2378">
        <v>37373</v>
      </c>
      <c r="H2378">
        <v>1632</v>
      </c>
      <c r="I2378">
        <v>633</v>
      </c>
      <c r="J2378">
        <v>225</v>
      </c>
      <c r="K2378">
        <v>5402.03</v>
      </c>
      <c r="L2378">
        <v>54527.29</v>
      </c>
      <c r="M2378">
        <v>188</v>
      </c>
      <c r="N2378">
        <v>19</v>
      </c>
      <c r="O2378" t="s">
        <v>43</v>
      </c>
    </row>
    <row r="2379" spans="1:15" x14ac:dyDescent="0.25">
      <c r="A2379" t="s">
        <v>33</v>
      </c>
      <c r="B2379" t="s">
        <v>34</v>
      </c>
      <c r="C2379" t="s">
        <v>274</v>
      </c>
      <c r="D2379" t="s">
        <v>170</v>
      </c>
      <c r="E2379" t="s">
        <v>37</v>
      </c>
      <c r="F2379" t="s">
        <v>32</v>
      </c>
      <c r="G2379">
        <v>39798</v>
      </c>
      <c r="H2379">
        <v>1406</v>
      </c>
      <c r="I2379">
        <v>530</v>
      </c>
      <c r="J2379">
        <v>169</v>
      </c>
      <c r="K2379">
        <v>5353.53</v>
      </c>
      <c r="L2379">
        <v>46461.38</v>
      </c>
      <c r="M2379">
        <v>103</v>
      </c>
      <c r="N2379">
        <v>28</v>
      </c>
      <c r="O2379" t="s">
        <v>23</v>
      </c>
    </row>
    <row r="2380" spans="1:15" x14ac:dyDescent="0.25">
      <c r="A2380" t="s">
        <v>15</v>
      </c>
      <c r="B2380" t="s">
        <v>16</v>
      </c>
      <c r="C2380" t="s">
        <v>274</v>
      </c>
      <c r="D2380" t="s">
        <v>25</v>
      </c>
      <c r="E2380" t="s">
        <v>19</v>
      </c>
      <c r="F2380" t="s">
        <v>32</v>
      </c>
      <c r="G2380">
        <v>9623</v>
      </c>
      <c r="H2380">
        <v>291</v>
      </c>
      <c r="I2380">
        <v>153</v>
      </c>
      <c r="J2380">
        <v>31</v>
      </c>
      <c r="K2380">
        <v>2396.0300000000002</v>
      </c>
      <c r="L2380">
        <v>21797.31</v>
      </c>
      <c r="M2380">
        <v>15</v>
      </c>
      <c r="N2380">
        <v>29</v>
      </c>
      <c r="O2380" t="s">
        <v>23</v>
      </c>
    </row>
    <row r="2381" spans="1:15" x14ac:dyDescent="0.25">
      <c r="A2381" t="s">
        <v>15</v>
      </c>
      <c r="B2381" t="s">
        <v>16</v>
      </c>
      <c r="C2381" t="s">
        <v>274</v>
      </c>
      <c r="D2381" t="s">
        <v>25</v>
      </c>
      <c r="E2381" t="s">
        <v>19</v>
      </c>
      <c r="F2381" t="s">
        <v>51</v>
      </c>
      <c r="G2381">
        <v>8259</v>
      </c>
      <c r="H2381">
        <v>181</v>
      </c>
      <c r="I2381">
        <v>54</v>
      </c>
      <c r="J2381">
        <v>15</v>
      </c>
      <c r="K2381">
        <v>1235.8599999999999</v>
      </c>
      <c r="L2381">
        <v>8939.86</v>
      </c>
      <c r="M2381">
        <v>6</v>
      </c>
      <c r="N2381">
        <v>17</v>
      </c>
      <c r="O2381" t="s">
        <v>43</v>
      </c>
    </row>
    <row r="2382" spans="1:15" x14ac:dyDescent="0.25">
      <c r="A2382" t="s">
        <v>15</v>
      </c>
      <c r="B2382" t="s">
        <v>16</v>
      </c>
      <c r="C2382" t="s">
        <v>274</v>
      </c>
      <c r="D2382" t="s">
        <v>25</v>
      </c>
      <c r="E2382" t="s">
        <v>19</v>
      </c>
      <c r="F2382" t="s">
        <v>55</v>
      </c>
      <c r="G2382">
        <v>17338</v>
      </c>
      <c r="H2382">
        <v>589</v>
      </c>
      <c r="I2382">
        <v>319</v>
      </c>
      <c r="J2382">
        <v>70</v>
      </c>
      <c r="K2382">
        <v>4791.84</v>
      </c>
      <c r="L2382">
        <v>50945.69</v>
      </c>
      <c r="M2382">
        <v>29</v>
      </c>
      <c r="N2382">
        <v>11</v>
      </c>
      <c r="O2382" t="s">
        <v>43</v>
      </c>
    </row>
    <row r="2383" spans="1:15" x14ac:dyDescent="0.25">
      <c r="A2383" t="s">
        <v>44</v>
      </c>
      <c r="B2383" t="s">
        <v>45</v>
      </c>
      <c r="C2383" t="s">
        <v>274</v>
      </c>
      <c r="D2383" t="s">
        <v>25</v>
      </c>
      <c r="E2383" t="s">
        <v>19</v>
      </c>
      <c r="F2383" t="s">
        <v>20</v>
      </c>
      <c r="G2383">
        <v>23105</v>
      </c>
      <c r="H2383">
        <v>495</v>
      </c>
      <c r="I2383">
        <v>227</v>
      </c>
      <c r="J2383">
        <v>49</v>
      </c>
      <c r="K2383">
        <v>3822.59</v>
      </c>
      <c r="L2383">
        <v>27519.599999999999</v>
      </c>
      <c r="M2383">
        <v>26</v>
      </c>
      <c r="N2383">
        <v>17</v>
      </c>
      <c r="O2383" t="s">
        <v>21</v>
      </c>
    </row>
    <row r="2384" spans="1:15" x14ac:dyDescent="0.25">
      <c r="A2384" t="s">
        <v>27</v>
      </c>
      <c r="B2384" t="s">
        <v>28</v>
      </c>
      <c r="C2384" t="s">
        <v>274</v>
      </c>
      <c r="D2384" t="s">
        <v>89</v>
      </c>
      <c r="E2384" t="s">
        <v>31</v>
      </c>
      <c r="F2384" t="s">
        <v>26</v>
      </c>
      <c r="G2384">
        <v>20495</v>
      </c>
      <c r="H2384">
        <v>1343</v>
      </c>
      <c r="I2384">
        <v>499</v>
      </c>
      <c r="J2384">
        <v>208</v>
      </c>
      <c r="K2384">
        <v>384.35</v>
      </c>
      <c r="L2384">
        <v>61692.58</v>
      </c>
      <c r="M2384">
        <v>158</v>
      </c>
      <c r="N2384">
        <v>18</v>
      </c>
      <c r="O2384" t="s">
        <v>23</v>
      </c>
    </row>
    <row r="2385" spans="1:15" x14ac:dyDescent="0.25">
      <c r="A2385" t="s">
        <v>98</v>
      </c>
      <c r="B2385" t="s">
        <v>99</v>
      </c>
      <c r="C2385" t="s">
        <v>409</v>
      </c>
      <c r="D2385" t="s">
        <v>68</v>
      </c>
      <c r="E2385" t="s">
        <v>42</v>
      </c>
      <c r="F2385" t="s">
        <v>55</v>
      </c>
      <c r="G2385">
        <v>15586</v>
      </c>
      <c r="H2385">
        <v>1300</v>
      </c>
      <c r="I2385">
        <v>356</v>
      </c>
      <c r="J2385">
        <v>254</v>
      </c>
      <c r="K2385">
        <v>592.47</v>
      </c>
      <c r="L2385">
        <v>85311.31</v>
      </c>
      <c r="M2385">
        <v>224</v>
      </c>
      <c r="N2385">
        <v>9</v>
      </c>
      <c r="O2385" t="s">
        <v>23</v>
      </c>
    </row>
    <row r="2386" spans="1:15" x14ac:dyDescent="0.25">
      <c r="A2386" t="s">
        <v>98</v>
      </c>
      <c r="B2386" t="s">
        <v>99</v>
      </c>
      <c r="C2386" t="s">
        <v>409</v>
      </c>
      <c r="D2386" t="s">
        <v>68</v>
      </c>
      <c r="E2386" t="s">
        <v>42</v>
      </c>
      <c r="F2386" t="s">
        <v>20</v>
      </c>
      <c r="G2386">
        <v>23875</v>
      </c>
      <c r="H2386">
        <v>2483</v>
      </c>
      <c r="I2386">
        <v>753</v>
      </c>
      <c r="J2386">
        <v>502</v>
      </c>
      <c r="K2386">
        <v>801.46</v>
      </c>
      <c r="L2386">
        <v>168114.88</v>
      </c>
      <c r="M2386">
        <v>377</v>
      </c>
      <c r="N2386">
        <v>14</v>
      </c>
      <c r="O2386" t="s">
        <v>21</v>
      </c>
    </row>
    <row r="2387" spans="1:15" x14ac:dyDescent="0.25">
      <c r="A2387" t="s">
        <v>65</v>
      </c>
      <c r="B2387" t="s">
        <v>66</v>
      </c>
      <c r="C2387" t="s">
        <v>409</v>
      </c>
      <c r="D2387" t="s">
        <v>68</v>
      </c>
      <c r="E2387" t="s">
        <v>37</v>
      </c>
      <c r="F2387" t="s">
        <v>26</v>
      </c>
      <c r="G2387">
        <v>10096</v>
      </c>
      <c r="H2387">
        <v>1249</v>
      </c>
      <c r="I2387">
        <v>442</v>
      </c>
      <c r="J2387">
        <v>229</v>
      </c>
      <c r="K2387">
        <v>627.21</v>
      </c>
      <c r="L2387">
        <v>57844.63</v>
      </c>
      <c r="M2387">
        <v>193</v>
      </c>
      <c r="N2387">
        <v>25</v>
      </c>
      <c r="O2387" t="s">
        <v>43</v>
      </c>
    </row>
    <row r="2388" spans="1:15" x14ac:dyDescent="0.25">
      <c r="A2388" t="s">
        <v>60</v>
      </c>
      <c r="B2388" t="s">
        <v>61</v>
      </c>
      <c r="C2388" t="s">
        <v>409</v>
      </c>
      <c r="D2388" t="s">
        <v>70</v>
      </c>
      <c r="E2388" t="s">
        <v>64</v>
      </c>
      <c r="F2388" t="s">
        <v>20</v>
      </c>
      <c r="G2388">
        <v>29374</v>
      </c>
      <c r="H2388">
        <v>1250</v>
      </c>
      <c r="I2388">
        <v>521</v>
      </c>
      <c r="J2388">
        <v>75</v>
      </c>
      <c r="K2388">
        <v>2374.79</v>
      </c>
      <c r="L2388">
        <v>20954.29</v>
      </c>
      <c r="M2388">
        <v>41</v>
      </c>
      <c r="N2388">
        <v>30</v>
      </c>
      <c r="O2388" t="s">
        <v>21</v>
      </c>
    </row>
    <row r="2389" spans="1:15" x14ac:dyDescent="0.25">
      <c r="A2389" t="s">
        <v>72</v>
      </c>
      <c r="B2389" t="s">
        <v>73</v>
      </c>
      <c r="C2389" t="s">
        <v>409</v>
      </c>
      <c r="D2389" t="s">
        <v>70</v>
      </c>
      <c r="E2389" t="s">
        <v>31</v>
      </c>
      <c r="F2389" t="s">
        <v>20</v>
      </c>
      <c r="G2389">
        <v>25749</v>
      </c>
      <c r="H2389">
        <v>973</v>
      </c>
      <c r="I2389">
        <v>301</v>
      </c>
      <c r="J2389">
        <v>101</v>
      </c>
      <c r="K2389">
        <v>2985.17</v>
      </c>
      <c r="L2389">
        <v>27928.880000000001</v>
      </c>
      <c r="M2389">
        <v>74</v>
      </c>
      <c r="N2389">
        <v>7</v>
      </c>
      <c r="O2389" t="s">
        <v>43</v>
      </c>
    </row>
    <row r="2390" spans="1:15" x14ac:dyDescent="0.25">
      <c r="A2390" t="s">
        <v>72</v>
      </c>
      <c r="B2390" t="s">
        <v>73</v>
      </c>
      <c r="C2390" t="s">
        <v>409</v>
      </c>
      <c r="D2390" t="s">
        <v>70</v>
      </c>
      <c r="E2390" t="s">
        <v>31</v>
      </c>
      <c r="F2390" t="s">
        <v>51</v>
      </c>
      <c r="G2390">
        <v>34191</v>
      </c>
      <c r="H2390">
        <v>1285</v>
      </c>
      <c r="I2390">
        <v>552</v>
      </c>
      <c r="J2390">
        <v>77</v>
      </c>
      <c r="K2390">
        <v>2408.94</v>
      </c>
      <c r="L2390">
        <v>20889.14</v>
      </c>
      <c r="M2390">
        <v>53</v>
      </c>
      <c r="N2390">
        <v>24</v>
      </c>
      <c r="O2390" t="s">
        <v>23</v>
      </c>
    </row>
    <row r="2391" spans="1:15" x14ac:dyDescent="0.25">
      <c r="A2391" t="s">
        <v>72</v>
      </c>
      <c r="B2391" t="s">
        <v>73</v>
      </c>
      <c r="C2391" t="s">
        <v>409</v>
      </c>
      <c r="D2391" t="s">
        <v>70</v>
      </c>
      <c r="E2391" t="s">
        <v>31</v>
      </c>
      <c r="F2391" t="s">
        <v>20</v>
      </c>
      <c r="G2391">
        <v>31351</v>
      </c>
      <c r="H2391">
        <v>1286</v>
      </c>
      <c r="I2391">
        <v>353</v>
      </c>
      <c r="J2391">
        <v>95</v>
      </c>
      <c r="K2391">
        <v>2189.09</v>
      </c>
      <c r="L2391">
        <v>17554.91</v>
      </c>
      <c r="M2391">
        <v>65</v>
      </c>
      <c r="N2391">
        <v>12</v>
      </c>
      <c r="O2391" t="s">
        <v>23</v>
      </c>
    </row>
    <row r="2392" spans="1:15" x14ac:dyDescent="0.25">
      <c r="A2392" t="s">
        <v>33</v>
      </c>
      <c r="B2392" t="s">
        <v>34</v>
      </c>
      <c r="C2392" t="s">
        <v>409</v>
      </c>
      <c r="D2392" t="s">
        <v>170</v>
      </c>
      <c r="E2392" t="s">
        <v>37</v>
      </c>
      <c r="F2392" t="s">
        <v>51</v>
      </c>
      <c r="G2392">
        <v>43952</v>
      </c>
      <c r="H2392">
        <v>1827</v>
      </c>
      <c r="I2392">
        <v>807</v>
      </c>
      <c r="J2392">
        <v>235</v>
      </c>
      <c r="K2392">
        <v>5558.81</v>
      </c>
      <c r="L2392">
        <v>60231.199999999997</v>
      </c>
      <c r="M2392">
        <v>149</v>
      </c>
      <c r="N2392">
        <v>8</v>
      </c>
      <c r="O2392" t="s">
        <v>23</v>
      </c>
    </row>
    <row r="2393" spans="1:15" x14ac:dyDescent="0.25">
      <c r="A2393" t="s">
        <v>47</v>
      </c>
      <c r="B2393" t="s">
        <v>48</v>
      </c>
      <c r="C2393" t="s">
        <v>409</v>
      </c>
      <c r="D2393" t="s">
        <v>106</v>
      </c>
      <c r="E2393" t="s">
        <v>37</v>
      </c>
      <c r="F2393" t="s">
        <v>20</v>
      </c>
      <c r="G2393">
        <v>21686</v>
      </c>
      <c r="H2393">
        <v>954</v>
      </c>
      <c r="I2393">
        <v>345</v>
      </c>
      <c r="J2393">
        <v>67</v>
      </c>
      <c r="K2393">
        <v>2406.83</v>
      </c>
      <c r="L2393">
        <v>12111.76</v>
      </c>
      <c r="M2393">
        <v>44</v>
      </c>
      <c r="N2393">
        <v>17</v>
      </c>
      <c r="O2393" t="s">
        <v>43</v>
      </c>
    </row>
    <row r="2394" spans="1:15" x14ac:dyDescent="0.25">
      <c r="A2394" t="s">
        <v>129</v>
      </c>
      <c r="B2394" t="s">
        <v>130</v>
      </c>
      <c r="C2394" t="s">
        <v>409</v>
      </c>
      <c r="D2394" t="s">
        <v>82</v>
      </c>
      <c r="E2394" t="s">
        <v>31</v>
      </c>
      <c r="F2394" t="s">
        <v>55</v>
      </c>
      <c r="G2394">
        <v>32815</v>
      </c>
      <c r="H2394">
        <v>365</v>
      </c>
      <c r="I2394">
        <v>197</v>
      </c>
      <c r="J2394">
        <v>14</v>
      </c>
      <c r="K2394">
        <v>880.72</v>
      </c>
      <c r="L2394">
        <v>2634.55</v>
      </c>
      <c r="M2394">
        <v>8</v>
      </c>
      <c r="N2394">
        <v>20</v>
      </c>
      <c r="O2394" t="s">
        <v>43</v>
      </c>
    </row>
    <row r="2395" spans="1:15" x14ac:dyDescent="0.25">
      <c r="A2395" t="s">
        <v>76</v>
      </c>
      <c r="B2395" t="s">
        <v>77</v>
      </c>
      <c r="C2395" t="s">
        <v>409</v>
      </c>
      <c r="D2395" t="s">
        <v>82</v>
      </c>
      <c r="E2395" t="s">
        <v>42</v>
      </c>
      <c r="F2395" t="s">
        <v>51</v>
      </c>
      <c r="G2395">
        <v>78633</v>
      </c>
      <c r="H2395">
        <v>1164</v>
      </c>
      <c r="I2395">
        <v>395</v>
      </c>
      <c r="J2395">
        <v>41</v>
      </c>
      <c r="K2395">
        <v>1853.43</v>
      </c>
      <c r="L2395">
        <v>8856.8700000000008</v>
      </c>
      <c r="M2395">
        <v>20</v>
      </c>
      <c r="N2395">
        <v>28</v>
      </c>
      <c r="O2395" t="s">
        <v>43</v>
      </c>
    </row>
    <row r="2396" spans="1:15" x14ac:dyDescent="0.25">
      <c r="A2396" t="s">
        <v>92</v>
      </c>
      <c r="B2396" t="s">
        <v>93</v>
      </c>
      <c r="C2396" t="s">
        <v>35</v>
      </c>
      <c r="D2396" t="s">
        <v>95</v>
      </c>
      <c r="E2396" t="s">
        <v>31</v>
      </c>
      <c r="F2396" t="s">
        <v>20</v>
      </c>
      <c r="G2396">
        <v>44596</v>
      </c>
      <c r="H2396">
        <v>466</v>
      </c>
      <c r="I2396">
        <v>185</v>
      </c>
      <c r="J2396">
        <v>8</v>
      </c>
      <c r="K2396">
        <v>1347.75</v>
      </c>
      <c r="L2396">
        <v>1121.6400000000001</v>
      </c>
      <c r="M2396">
        <v>3</v>
      </c>
      <c r="N2396">
        <v>13</v>
      </c>
      <c r="O2396" t="s">
        <v>21</v>
      </c>
    </row>
    <row r="2397" spans="1:15" x14ac:dyDescent="0.25">
      <c r="A2397" t="s">
        <v>178</v>
      </c>
      <c r="B2397" t="s">
        <v>179</v>
      </c>
      <c r="C2397" t="s">
        <v>35</v>
      </c>
      <c r="D2397" t="s">
        <v>95</v>
      </c>
      <c r="E2397" t="s">
        <v>64</v>
      </c>
      <c r="F2397" t="s">
        <v>20</v>
      </c>
      <c r="G2397">
        <v>46471</v>
      </c>
      <c r="H2397">
        <v>633</v>
      </c>
      <c r="I2397">
        <v>322</v>
      </c>
      <c r="J2397">
        <v>10</v>
      </c>
      <c r="K2397">
        <v>1341.75</v>
      </c>
      <c r="L2397">
        <v>1795.83</v>
      </c>
      <c r="M2397">
        <v>4</v>
      </c>
      <c r="N2397">
        <v>23</v>
      </c>
      <c r="O2397" t="s">
        <v>43</v>
      </c>
    </row>
    <row r="2398" spans="1:15" x14ac:dyDescent="0.25">
      <c r="A2398" t="s">
        <v>33</v>
      </c>
      <c r="B2398" t="s">
        <v>34</v>
      </c>
      <c r="C2398" t="s">
        <v>35</v>
      </c>
      <c r="D2398" t="s">
        <v>170</v>
      </c>
      <c r="E2398" t="s">
        <v>37</v>
      </c>
      <c r="F2398" t="s">
        <v>32</v>
      </c>
      <c r="G2398">
        <v>19738</v>
      </c>
      <c r="H2398">
        <v>955</v>
      </c>
      <c r="I2398">
        <v>506</v>
      </c>
      <c r="J2398">
        <v>95</v>
      </c>
      <c r="K2398">
        <v>3312.59</v>
      </c>
      <c r="L2398">
        <v>30321.48</v>
      </c>
      <c r="M2398">
        <v>65</v>
      </c>
      <c r="N2398">
        <v>22</v>
      </c>
      <c r="O2398" t="s">
        <v>21</v>
      </c>
    </row>
    <row r="2399" spans="1:15" x14ac:dyDescent="0.25">
      <c r="A2399" t="s">
        <v>27</v>
      </c>
      <c r="B2399" t="s">
        <v>28</v>
      </c>
      <c r="C2399" t="s">
        <v>35</v>
      </c>
      <c r="D2399" t="s">
        <v>89</v>
      </c>
      <c r="E2399" t="s">
        <v>31</v>
      </c>
      <c r="F2399" t="s">
        <v>51</v>
      </c>
      <c r="G2399">
        <v>15826</v>
      </c>
      <c r="H2399">
        <v>659</v>
      </c>
      <c r="I2399">
        <v>208</v>
      </c>
      <c r="J2399">
        <v>101</v>
      </c>
      <c r="K2399">
        <v>376.58</v>
      </c>
      <c r="L2399">
        <v>41018.54</v>
      </c>
      <c r="M2399">
        <v>70</v>
      </c>
      <c r="N2399">
        <v>20</v>
      </c>
      <c r="O2399" t="s">
        <v>43</v>
      </c>
    </row>
    <row r="2400" spans="1:15" x14ac:dyDescent="0.25">
      <c r="A2400" t="s">
        <v>52</v>
      </c>
      <c r="B2400" t="s">
        <v>53</v>
      </c>
      <c r="C2400" t="s">
        <v>35</v>
      </c>
      <c r="D2400" t="s">
        <v>89</v>
      </c>
      <c r="E2400" t="s">
        <v>37</v>
      </c>
      <c r="F2400" t="s">
        <v>32</v>
      </c>
      <c r="G2400">
        <v>56263</v>
      </c>
      <c r="H2400">
        <v>2875</v>
      </c>
      <c r="I2400">
        <v>870</v>
      </c>
      <c r="J2400">
        <v>371</v>
      </c>
      <c r="K2400">
        <v>1413.79</v>
      </c>
      <c r="L2400">
        <v>140005.72</v>
      </c>
      <c r="M2400">
        <v>286</v>
      </c>
      <c r="N2400">
        <v>11</v>
      </c>
      <c r="O2400" t="s">
        <v>43</v>
      </c>
    </row>
    <row r="2401" spans="1:15" x14ac:dyDescent="0.25">
      <c r="A2401" t="s">
        <v>129</v>
      </c>
      <c r="B2401" t="s">
        <v>130</v>
      </c>
      <c r="C2401" t="s">
        <v>35</v>
      </c>
      <c r="D2401" t="s">
        <v>82</v>
      </c>
      <c r="E2401" t="s">
        <v>31</v>
      </c>
      <c r="F2401" t="s">
        <v>26</v>
      </c>
      <c r="G2401">
        <v>79668</v>
      </c>
      <c r="H2401">
        <v>1528</v>
      </c>
      <c r="I2401">
        <v>514</v>
      </c>
      <c r="J2401">
        <v>73</v>
      </c>
      <c r="K2401">
        <v>2694.62</v>
      </c>
      <c r="L2401">
        <v>18017.52</v>
      </c>
      <c r="M2401">
        <v>44</v>
      </c>
      <c r="N2401">
        <v>17</v>
      </c>
      <c r="O2401" t="s">
        <v>23</v>
      </c>
    </row>
    <row r="2402" spans="1:15" x14ac:dyDescent="0.25">
      <c r="A2402" t="s">
        <v>92</v>
      </c>
      <c r="B2402" t="s">
        <v>93</v>
      </c>
      <c r="C2402" t="s">
        <v>168</v>
      </c>
      <c r="D2402" t="s">
        <v>95</v>
      </c>
      <c r="E2402" t="s">
        <v>31</v>
      </c>
      <c r="F2402" t="s">
        <v>55</v>
      </c>
      <c r="G2402">
        <v>52662</v>
      </c>
      <c r="H2402">
        <v>616</v>
      </c>
      <c r="I2402">
        <v>206</v>
      </c>
      <c r="J2402">
        <v>11</v>
      </c>
      <c r="K2402">
        <v>1142.33</v>
      </c>
      <c r="L2402">
        <v>1455.34</v>
      </c>
      <c r="M2402">
        <v>6</v>
      </c>
      <c r="N2402">
        <v>19</v>
      </c>
      <c r="O2402" t="s">
        <v>21</v>
      </c>
    </row>
    <row r="2403" spans="1:15" x14ac:dyDescent="0.25">
      <c r="A2403" t="s">
        <v>65</v>
      </c>
      <c r="B2403" t="s">
        <v>66</v>
      </c>
      <c r="C2403" t="s">
        <v>168</v>
      </c>
      <c r="D2403" t="s">
        <v>68</v>
      </c>
      <c r="E2403" t="s">
        <v>37</v>
      </c>
      <c r="F2403" t="s">
        <v>55</v>
      </c>
      <c r="G2403">
        <v>13183</v>
      </c>
      <c r="H2403">
        <v>1082</v>
      </c>
      <c r="I2403">
        <v>534</v>
      </c>
      <c r="J2403">
        <v>138</v>
      </c>
      <c r="K2403">
        <v>522.20000000000005</v>
      </c>
      <c r="L2403">
        <v>29514.3</v>
      </c>
      <c r="M2403">
        <v>112</v>
      </c>
      <c r="N2403">
        <v>26</v>
      </c>
      <c r="O2403" t="s">
        <v>21</v>
      </c>
    </row>
    <row r="2404" spans="1:15" x14ac:dyDescent="0.25">
      <c r="A2404" t="s">
        <v>60</v>
      </c>
      <c r="B2404" t="s">
        <v>61</v>
      </c>
      <c r="C2404" t="s">
        <v>168</v>
      </c>
      <c r="D2404" t="s">
        <v>70</v>
      </c>
      <c r="E2404" t="s">
        <v>64</v>
      </c>
      <c r="F2404" t="s">
        <v>26</v>
      </c>
      <c r="G2404">
        <v>55925</v>
      </c>
      <c r="H2404">
        <v>2405</v>
      </c>
      <c r="I2404">
        <v>621</v>
      </c>
      <c r="J2404">
        <v>245</v>
      </c>
      <c r="K2404">
        <v>6081.61</v>
      </c>
      <c r="L2404">
        <v>57908.639999999999</v>
      </c>
      <c r="M2404">
        <v>175</v>
      </c>
      <c r="N2404">
        <v>28</v>
      </c>
      <c r="O2404" t="s">
        <v>21</v>
      </c>
    </row>
    <row r="2405" spans="1:15" x14ac:dyDescent="0.25">
      <c r="A2405" t="s">
        <v>113</v>
      </c>
      <c r="B2405" t="s">
        <v>114</v>
      </c>
      <c r="C2405" t="s">
        <v>168</v>
      </c>
      <c r="D2405" t="s">
        <v>170</v>
      </c>
      <c r="E2405" t="s">
        <v>19</v>
      </c>
      <c r="F2405" t="s">
        <v>32</v>
      </c>
      <c r="G2405">
        <v>27019</v>
      </c>
      <c r="H2405">
        <v>1691</v>
      </c>
      <c r="I2405">
        <v>498</v>
      </c>
      <c r="J2405">
        <v>236</v>
      </c>
      <c r="K2405">
        <v>5077.72</v>
      </c>
      <c r="L2405">
        <v>57753.599999999999</v>
      </c>
      <c r="M2405">
        <v>151</v>
      </c>
      <c r="N2405">
        <v>19</v>
      </c>
      <c r="O2405" t="s">
        <v>23</v>
      </c>
    </row>
    <row r="2406" spans="1:15" x14ac:dyDescent="0.25">
      <c r="A2406" t="s">
        <v>113</v>
      </c>
      <c r="B2406" t="s">
        <v>114</v>
      </c>
      <c r="C2406" t="s">
        <v>168</v>
      </c>
      <c r="D2406" t="s">
        <v>170</v>
      </c>
      <c r="E2406" t="s">
        <v>19</v>
      </c>
      <c r="F2406" t="s">
        <v>55</v>
      </c>
      <c r="G2406">
        <v>41819</v>
      </c>
      <c r="H2406">
        <v>2373</v>
      </c>
      <c r="I2406">
        <v>917</v>
      </c>
      <c r="J2406">
        <v>248</v>
      </c>
      <c r="K2406">
        <v>9364.82</v>
      </c>
      <c r="L2406">
        <v>84850.85</v>
      </c>
      <c r="M2406">
        <v>197</v>
      </c>
      <c r="N2406">
        <v>20</v>
      </c>
      <c r="O2406" t="s">
        <v>23</v>
      </c>
    </row>
    <row r="2407" spans="1:15" x14ac:dyDescent="0.25">
      <c r="A2407" t="s">
        <v>113</v>
      </c>
      <c r="B2407" t="s">
        <v>114</v>
      </c>
      <c r="C2407" t="s">
        <v>168</v>
      </c>
      <c r="D2407" t="s">
        <v>170</v>
      </c>
      <c r="E2407" t="s">
        <v>19</v>
      </c>
      <c r="F2407" t="s">
        <v>20</v>
      </c>
      <c r="G2407">
        <v>43079</v>
      </c>
      <c r="H2407">
        <v>1649</v>
      </c>
      <c r="I2407">
        <v>656</v>
      </c>
      <c r="J2407">
        <v>162</v>
      </c>
      <c r="K2407">
        <v>7084.95</v>
      </c>
      <c r="L2407">
        <v>54117.33</v>
      </c>
      <c r="M2407">
        <v>105</v>
      </c>
      <c r="N2407">
        <v>18</v>
      </c>
      <c r="O2407" t="s">
        <v>23</v>
      </c>
    </row>
    <row r="2408" spans="1:15" x14ac:dyDescent="0.25">
      <c r="A2408" t="s">
        <v>113</v>
      </c>
      <c r="B2408" t="s">
        <v>114</v>
      </c>
      <c r="C2408" t="s">
        <v>168</v>
      </c>
      <c r="D2408" t="s">
        <v>170</v>
      </c>
      <c r="E2408" t="s">
        <v>19</v>
      </c>
      <c r="F2408" t="s">
        <v>26</v>
      </c>
      <c r="G2408">
        <v>32296</v>
      </c>
      <c r="H2408">
        <v>2096</v>
      </c>
      <c r="I2408">
        <v>788</v>
      </c>
      <c r="J2408">
        <v>289</v>
      </c>
      <c r="K2408">
        <v>8542.32</v>
      </c>
      <c r="L2408">
        <v>80791.820000000007</v>
      </c>
      <c r="M2408">
        <v>226</v>
      </c>
      <c r="N2408">
        <v>23</v>
      </c>
      <c r="O2408" t="s">
        <v>43</v>
      </c>
    </row>
    <row r="2409" spans="1:15" x14ac:dyDescent="0.25">
      <c r="A2409" t="s">
        <v>44</v>
      </c>
      <c r="B2409" t="s">
        <v>45</v>
      </c>
      <c r="C2409" t="s">
        <v>168</v>
      </c>
      <c r="D2409" t="s">
        <v>25</v>
      </c>
      <c r="E2409" t="s">
        <v>19</v>
      </c>
      <c r="F2409" t="s">
        <v>20</v>
      </c>
      <c r="G2409">
        <v>14547</v>
      </c>
      <c r="H2409">
        <v>487</v>
      </c>
      <c r="I2409">
        <v>236</v>
      </c>
      <c r="J2409">
        <v>53</v>
      </c>
      <c r="K2409">
        <v>4059.82</v>
      </c>
      <c r="L2409">
        <v>28087</v>
      </c>
      <c r="M2409">
        <v>34</v>
      </c>
      <c r="N2409">
        <v>13</v>
      </c>
      <c r="O2409" t="s">
        <v>21</v>
      </c>
    </row>
    <row r="2410" spans="1:15" x14ac:dyDescent="0.25">
      <c r="A2410" t="s">
        <v>44</v>
      </c>
      <c r="B2410" t="s">
        <v>45</v>
      </c>
      <c r="C2410" t="s">
        <v>168</v>
      </c>
      <c r="D2410" t="s">
        <v>25</v>
      </c>
      <c r="E2410" t="s">
        <v>19</v>
      </c>
      <c r="F2410" t="s">
        <v>26</v>
      </c>
      <c r="G2410">
        <v>7347</v>
      </c>
      <c r="H2410">
        <v>114</v>
      </c>
      <c r="I2410">
        <v>54</v>
      </c>
      <c r="J2410">
        <v>8</v>
      </c>
      <c r="K2410">
        <v>1072.76</v>
      </c>
      <c r="L2410">
        <v>4894.79</v>
      </c>
      <c r="M2410">
        <v>4</v>
      </c>
      <c r="N2410">
        <v>13</v>
      </c>
      <c r="O2410" t="s">
        <v>21</v>
      </c>
    </row>
    <row r="2411" spans="1:15" x14ac:dyDescent="0.25">
      <c r="A2411" t="s">
        <v>52</v>
      </c>
      <c r="B2411" t="s">
        <v>53</v>
      </c>
      <c r="C2411" t="s">
        <v>168</v>
      </c>
      <c r="D2411" t="s">
        <v>89</v>
      </c>
      <c r="E2411" t="s">
        <v>37</v>
      </c>
      <c r="F2411" t="s">
        <v>32</v>
      </c>
      <c r="G2411">
        <v>40972</v>
      </c>
      <c r="H2411">
        <v>2335</v>
      </c>
      <c r="I2411">
        <v>611</v>
      </c>
      <c r="J2411">
        <v>279</v>
      </c>
      <c r="K2411">
        <v>762.38</v>
      </c>
      <c r="L2411">
        <v>73694.070000000007</v>
      </c>
      <c r="M2411">
        <v>192</v>
      </c>
      <c r="N2411">
        <v>16</v>
      </c>
      <c r="O2411" t="s">
        <v>21</v>
      </c>
    </row>
    <row r="2412" spans="1:15" x14ac:dyDescent="0.25">
      <c r="A2412" t="s">
        <v>129</v>
      </c>
      <c r="B2412" t="s">
        <v>130</v>
      </c>
      <c r="C2412" t="s">
        <v>168</v>
      </c>
      <c r="D2412" t="s">
        <v>82</v>
      </c>
      <c r="E2412" t="s">
        <v>31</v>
      </c>
      <c r="F2412" t="s">
        <v>32</v>
      </c>
      <c r="G2412">
        <v>79387</v>
      </c>
      <c r="H2412">
        <v>1274</v>
      </c>
      <c r="I2412">
        <v>359</v>
      </c>
      <c r="J2412">
        <v>81</v>
      </c>
      <c r="K2412">
        <v>1603.21</v>
      </c>
      <c r="L2412">
        <v>13439.36</v>
      </c>
      <c r="M2412">
        <v>38</v>
      </c>
      <c r="N2412">
        <v>26</v>
      </c>
      <c r="O2412" t="s">
        <v>21</v>
      </c>
    </row>
    <row r="2413" spans="1:15" x14ac:dyDescent="0.25">
      <c r="A2413" t="s">
        <v>129</v>
      </c>
      <c r="B2413" t="s">
        <v>130</v>
      </c>
      <c r="C2413" t="s">
        <v>168</v>
      </c>
      <c r="D2413" t="s">
        <v>82</v>
      </c>
      <c r="E2413" t="s">
        <v>31</v>
      </c>
      <c r="F2413" t="s">
        <v>55</v>
      </c>
      <c r="G2413">
        <v>84008</v>
      </c>
      <c r="H2413">
        <v>1047</v>
      </c>
      <c r="I2413">
        <v>262</v>
      </c>
      <c r="J2413">
        <v>61</v>
      </c>
      <c r="K2413">
        <v>1259.43</v>
      </c>
      <c r="L2413">
        <v>10315.17</v>
      </c>
      <c r="M2413">
        <v>32</v>
      </c>
      <c r="N2413">
        <v>10</v>
      </c>
      <c r="O2413" t="s">
        <v>43</v>
      </c>
    </row>
    <row r="2414" spans="1:15" x14ac:dyDescent="0.25">
      <c r="A2414" t="s">
        <v>92</v>
      </c>
      <c r="B2414" t="s">
        <v>93</v>
      </c>
      <c r="C2414" t="s">
        <v>507</v>
      </c>
      <c r="D2414" t="s">
        <v>95</v>
      </c>
      <c r="E2414" t="s">
        <v>31</v>
      </c>
      <c r="F2414" t="s">
        <v>20</v>
      </c>
      <c r="G2414">
        <v>84397</v>
      </c>
      <c r="H2414">
        <v>1209</v>
      </c>
      <c r="I2414">
        <v>442</v>
      </c>
      <c r="J2414">
        <v>24</v>
      </c>
      <c r="K2414">
        <v>4137.78</v>
      </c>
      <c r="L2414">
        <v>4232.8900000000003</v>
      </c>
      <c r="M2414">
        <v>10</v>
      </c>
      <c r="N2414">
        <v>27</v>
      </c>
      <c r="O2414" t="s">
        <v>21</v>
      </c>
    </row>
    <row r="2415" spans="1:15" x14ac:dyDescent="0.25">
      <c r="A2415" t="s">
        <v>92</v>
      </c>
      <c r="B2415" t="s">
        <v>93</v>
      </c>
      <c r="C2415" t="s">
        <v>507</v>
      </c>
      <c r="D2415" t="s">
        <v>95</v>
      </c>
      <c r="E2415" t="s">
        <v>31</v>
      </c>
      <c r="F2415" t="s">
        <v>32</v>
      </c>
      <c r="G2415">
        <v>54282</v>
      </c>
      <c r="H2415">
        <v>732</v>
      </c>
      <c r="I2415">
        <v>272</v>
      </c>
      <c r="J2415">
        <v>12</v>
      </c>
      <c r="K2415">
        <v>2331.81</v>
      </c>
      <c r="L2415">
        <v>1433.5</v>
      </c>
      <c r="M2415">
        <v>4</v>
      </c>
      <c r="N2415">
        <v>7</v>
      </c>
      <c r="O2415" t="s">
        <v>43</v>
      </c>
    </row>
    <row r="2416" spans="1:15" x14ac:dyDescent="0.25">
      <c r="A2416" t="s">
        <v>92</v>
      </c>
      <c r="B2416" t="s">
        <v>93</v>
      </c>
      <c r="C2416" t="s">
        <v>507</v>
      </c>
      <c r="D2416" t="s">
        <v>95</v>
      </c>
      <c r="E2416" t="s">
        <v>31</v>
      </c>
      <c r="F2416" t="s">
        <v>55</v>
      </c>
      <c r="G2416">
        <v>94289</v>
      </c>
      <c r="H2416">
        <v>872</v>
      </c>
      <c r="I2416">
        <v>277</v>
      </c>
      <c r="J2416">
        <v>16</v>
      </c>
      <c r="K2416">
        <v>2403.21</v>
      </c>
      <c r="L2416">
        <v>1974.69</v>
      </c>
      <c r="M2416">
        <v>5</v>
      </c>
      <c r="N2416">
        <v>20</v>
      </c>
      <c r="O2416" t="s">
        <v>23</v>
      </c>
    </row>
    <row r="2417" spans="1:15" x14ac:dyDescent="0.25">
      <c r="A2417" t="s">
        <v>72</v>
      </c>
      <c r="B2417" t="s">
        <v>73</v>
      </c>
      <c r="C2417" t="s">
        <v>507</v>
      </c>
      <c r="D2417" t="s">
        <v>70</v>
      </c>
      <c r="E2417" t="s">
        <v>31</v>
      </c>
      <c r="F2417" t="s">
        <v>26</v>
      </c>
      <c r="G2417">
        <v>44195</v>
      </c>
      <c r="H2417">
        <v>1998</v>
      </c>
      <c r="I2417">
        <v>776</v>
      </c>
      <c r="J2417">
        <v>171</v>
      </c>
      <c r="K2417">
        <v>4537.13</v>
      </c>
      <c r="L2417">
        <v>38591.25</v>
      </c>
      <c r="M2417">
        <v>96</v>
      </c>
      <c r="N2417">
        <v>23</v>
      </c>
      <c r="O2417" t="s">
        <v>21</v>
      </c>
    </row>
    <row r="2418" spans="1:15" x14ac:dyDescent="0.25">
      <c r="A2418" t="s">
        <v>15</v>
      </c>
      <c r="B2418" t="s">
        <v>16</v>
      </c>
      <c r="C2418" t="s">
        <v>507</v>
      </c>
      <c r="D2418" t="s">
        <v>25</v>
      </c>
      <c r="E2418" t="s">
        <v>19</v>
      </c>
      <c r="F2418" t="s">
        <v>26</v>
      </c>
      <c r="G2418">
        <v>15604</v>
      </c>
      <c r="H2418">
        <v>453</v>
      </c>
      <c r="I2418">
        <v>147</v>
      </c>
      <c r="J2418">
        <v>44</v>
      </c>
      <c r="K2418">
        <v>3119.99</v>
      </c>
      <c r="L2418">
        <v>26520.720000000001</v>
      </c>
      <c r="M2418">
        <v>22</v>
      </c>
      <c r="N2418">
        <v>20</v>
      </c>
      <c r="O2418" t="s">
        <v>23</v>
      </c>
    </row>
    <row r="2419" spans="1:15" x14ac:dyDescent="0.25">
      <c r="A2419" t="s">
        <v>44</v>
      </c>
      <c r="B2419" t="s">
        <v>45</v>
      </c>
      <c r="C2419" t="s">
        <v>507</v>
      </c>
      <c r="D2419" t="s">
        <v>25</v>
      </c>
      <c r="E2419" t="s">
        <v>19</v>
      </c>
      <c r="F2419" t="s">
        <v>51</v>
      </c>
      <c r="G2419">
        <v>20548</v>
      </c>
      <c r="H2419">
        <v>428</v>
      </c>
      <c r="I2419">
        <v>220</v>
      </c>
      <c r="J2419">
        <v>45</v>
      </c>
      <c r="K2419">
        <v>4061.8</v>
      </c>
      <c r="L2419">
        <v>23638.61</v>
      </c>
      <c r="M2419">
        <v>20</v>
      </c>
      <c r="N2419">
        <v>18</v>
      </c>
      <c r="O2419" t="s">
        <v>21</v>
      </c>
    </row>
    <row r="2420" spans="1:15" x14ac:dyDescent="0.25">
      <c r="A2420" t="s">
        <v>44</v>
      </c>
      <c r="B2420" t="s">
        <v>45</v>
      </c>
      <c r="C2420" t="s">
        <v>507</v>
      </c>
      <c r="D2420" t="s">
        <v>25</v>
      </c>
      <c r="E2420" t="s">
        <v>19</v>
      </c>
      <c r="F2420" t="s">
        <v>26</v>
      </c>
      <c r="G2420">
        <v>10761</v>
      </c>
      <c r="H2420">
        <v>313</v>
      </c>
      <c r="I2420">
        <v>114</v>
      </c>
      <c r="J2420">
        <v>36</v>
      </c>
      <c r="K2420">
        <v>2902.63</v>
      </c>
      <c r="L2420">
        <v>26832.080000000002</v>
      </c>
      <c r="M2420">
        <v>22</v>
      </c>
      <c r="N2420">
        <v>9</v>
      </c>
      <c r="O2420" t="s">
        <v>21</v>
      </c>
    </row>
    <row r="2421" spans="1:15" x14ac:dyDescent="0.25">
      <c r="A2421" t="s">
        <v>44</v>
      </c>
      <c r="B2421" t="s">
        <v>45</v>
      </c>
      <c r="C2421" t="s">
        <v>507</v>
      </c>
      <c r="D2421" t="s">
        <v>25</v>
      </c>
      <c r="E2421" t="s">
        <v>19</v>
      </c>
      <c r="F2421" t="s">
        <v>26</v>
      </c>
      <c r="G2421">
        <v>6897</v>
      </c>
      <c r="H2421">
        <v>125</v>
      </c>
      <c r="I2421">
        <v>42</v>
      </c>
      <c r="J2421">
        <v>11</v>
      </c>
      <c r="K2421">
        <v>942.06</v>
      </c>
      <c r="L2421">
        <v>6313.87</v>
      </c>
      <c r="M2421">
        <v>5</v>
      </c>
      <c r="N2421">
        <v>22</v>
      </c>
      <c r="O2421" t="s">
        <v>23</v>
      </c>
    </row>
    <row r="2422" spans="1:15" x14ac:dyDescent="0.25">
      <c r="A2422" t="s">
        <v>129</v>
      </c>
      <c r="B2422" t="s">
        <v>130</v>
      </c>
      <c r="C2422" t="s">
        <v>507</v>
      </c>
      <c r="D2422" t="s">
        <v>82</v>
      </c>
      <c r="E2422" t="s">
        <v>31</v>
      </c>
      <c r="F2422" t="s">
        <v>51</v>
      </c>
      <c r="G2422">
        <v>59472</v>
      </c>
      <c r="H2422">
        <v>1278</v>
      </c>
      <c r="I2422">
        <v>355</v>
      </c>
      <c r="J2422">
        <v>85</v>
      </c>
      <c r="K2422">
        <v>1833.6</v>
      </c>
      <c r="L2422">
        <v>14842.34</v>
      </c>
      <c r="M2422">
        <v>46</v>
      </c>
      <c r="N2422">
        <v>7</v>
      </c>
      <c r="O2422" t="s">
        <v>23</v>
      </c>
    </row>
    <row r="2423" spans="1:15" x14ac:dyDescent="0.25">
      <c r="A2423" t="s">
        <v>76</v>
      </c>
      <c r="B2423" t="s">
        <v>77</v>
      </c>
      <c r="C2423" t="s">
        <v>507</v>
      </c>
      <c r="D2423" t="s">
        <v>82</v>
      </c>
      <c r="E2423" t="s">
        <v>42</v>
      </c>
      <c r="F2423" t="s">
        <v>32</v>
      </c>
      <c r="G2423">
        <v>51489</v>
      </c>
      <c r="H2423">
        <v>1169</v>
      </c>
      <c r="I2423">
        <v>292</v>
      </c>
      <c r="J2423">
        <v>37</v>
      </c>
      <c r="K2423">
        <v>2698.35</v>
      </c>
      <c r="L2423">
        <v>8883.98</v>
      </c>
      <c r="M2423">
        <v>23</v>
      </c>
      <c r="N2423">
        <v>23</v>
      </c>
      <c r="O2423" t="s">
        <v>23</v>
      </c>
    </row>
    <row r="2424" spans="1:15" x14ac:dyDescent="0.25">
      <c r="A2424" t="s">
        <v>92</v>
      </c>
      <c r="B2424" t="s">
        <v>93</v>
      </c>
      <c r="C2424" t="s">
        <v>222</v>
      </c>
      <c r="D2424" t="s">
        <v>95</v>
      </c>
      <c r="E2424" t="s">
        <v>31</v>
      </c>
      <c r="F2424" t="s">
        <v>26</v>
      </c>
      <c r="G2424">
        <v>94542</v>
      </c>
      <c r="H2424">
        <v>731</v>
      </c>
      <c r="I2424">
        <v>228</v>
      </c>
      <c r="J2424">
        <v>17</v>
      </c>
      <c r="K2424">
        <v>2342.4</v>
      </c>
      <c r="L2424">
        <v>2972.84</v>
      </c>
      <c r="M2424">
        <v>8</v>
      </c>
      <c r="N2424">
        <v>24</v>
      </c>
      <c r="O2424" t="s">
        <v>23</v>
      </c>
    </row>
    <row r="2425" spans="1:15" x14ac:dyDescent="0.25">
      <c r="A2425" t="s">
        <v>92</v>
      </c>
      <c r="B2425" t="s">
        <v>93</v>
      </c>
      <c r="C2425" t="s">
        <v>222</v>
      </c>
      <c r="D2425" t="s">
        <v>95</v>
      </c>
      <c r="E2425" t="s">
        <v>31</v>
      </c>
      <c r="F2425" t="s">
        <v>32</v>
      </c>
      <c r="G2425">
        <v>52828</v>
      </c>
      <c r="H2425">
        <v>667</v>
      </c>
      <c r="I2425">
        <v>220</v>
      </c>
      <c r="J2425">
        <v>23</v>
      </c>
      <c r="K2425">
        <v>1491.25</v>
      </c>
      <c r="L2425">
        <v>2847.69</v>
      </c>
      <c r="M2425">
        <v>11</v>
      </c>
      <c r="N2425">
        <v>23</v>
      </c>
      <c r="O2425" t="s">
        <v>23</v>
      </c>
    </row>
    <row r="2426" spans="1:15" x14ac:dyDescent="0.25">
      <c r="A2426" t="s">
        <v>98</v>
      </c>
      <c r="B2426" t="s">
        <v>99</v>
      </c>
      <c r="C2426" t="s">
        <v>222</v>
      </c>
      <c r="D2426" t="s">
        <v>68</v>
      </c>
      <c r="E2426" t="s">
        <v>42</v>
      </c>
      <c r="F2426" t="s">
        <v>32</v>
      </c>
      <c r="G2426">
        <v>12123</v>
      </c>
      <c r="H2426">
        <v>1628</v>
      </c>
      <c r="I2426">
        <v>575</v>
      </c>
      <c r="J2426">
        <v>298</v>
      </c>
      <c r="K2426">
        <v>667.99</v>
      </c>
      <c r="L2426">
        <v>103848.4</v>
      </c>
      <c r="M2426">
        <v>218</v>
      </c>
      <c r="N2426">
        <v>8</v>
      </c>
      <c r="O2426" t="s">
        <v>21</v>
      </c>
    </row>
    <row r="2427" spans="1:15" x14ac:dyDescent="0.25">
      <c r="A2427" t="s">
        <v>98</v>
      </c>
      <c r="B2427" t="s">
        <v>99</v>
      </c>
      <c r="C2427" t="s">
        <v>222</v>
      </c>
      <c r="D2427" t="s">
        <v>68</v>
      </c>
      <c r="E2427" t="s">
        <v>42</v>
      </c>
      <c r="F2427" t="s">
        <v>20</v>
      </c>
      <c r="G2427">
        <v>27810</v>
      </c>
      <c r="H2427">
        <v>3341</v>
      </c>
      <c r="I2427">
        <v>905</v>
      </c>
      <c r="J2427">
        <v>707</v>
      </c>
      <c r="K2427">
        <v>1681.17</v>
      </c>
      <c r="L2427">
        <v>187304.12</v>
      </c>
      <c r="M2427">
        <v>571</v>
      </c>
      <c r="N2427">
        <v>7</v>
      </c>
      <c r="O2427" t="s">
        <v>23</v>
      </c>
    </row>
    <row r="2428" spans="1:15" x14ac:dyDescent="0.25">
      <c r="A2428" t="s">
        <v>65</v>
      </c>
      <c r="B2428" t="s">
        <v>66</v>
      </c>
      <c r="C2428" t="s">
        <v>222</v>
      </c>
      <c r="D2428" t="s">
        <v>68</v>
      </c>
      <c r="E2428" t="s">
        <v>37</v>
      </c>
      <c r="F2428" t="s">
        <v>32</v>
      </c>
      <c r="G2428">
        <v>12275</v>
      </c>
      <c r="H2428">
        <v>1522</v>
      </c>
      <c r="I2428">
        <v>753</v>
      </c>
      <c r="J2428">
        <v>188</v>
      </c>
      <c r="K2428">
        <v>914.6</v>
      </c>
      <c r="L2428">
        <v>70368.289999999994</v>
      </c>
      <c r="M2428">
        <v>164</v>
      </c>
      <c r="N2428">
        <v>10</v>
      </c>
      <c r="O2428" t="s">
        <v>23</v>
      </c>
    </row>
    <row r="2429" spans="1:15" x14ac:dyDescent="0.25">
      <c r="A2429" t="s">
        <v>65</v>
      </c>
      <c r="B2429" t="s">
        <v>66</v>
      </c>
      <c r="C2429" t="s">
        <v>222</v>
      </c>
      <c r="D2429" t="s">
        <v>68</v>
      </c>
      <c r="E2429" t="s">
        <v>37</v>
      </c>
      <c r="F2429" t="s">
        <v>20</v>
      </c>
      <c r="G2429">
        <v>26688</v>
      </c>
      <c r="H2429">
        <v>2874</v>
      </c>
      <c r="I2429">
        <v>1066</v>
      </c>
      <c r="J2429">
        <v>489</v>
      </c>
      <c r="K2429">
        <v>2026.96</v>
      </c>
      <c r="L2429">
        <v>162075.38</v>
      </c>
      <c r="M2429">
        <v>354</v>
      </c>
      <c r="N2429">
        <v>7</v>
      </c>
      <c r="O2429" t="s">
        <v>23</v>
      </c>
    </row>
    <row r="2430" spans="1:15" x14ac:dyDescent="0.25">
      <c r="A2430" t="s">
        <v>65</v>
      </c>
      <c r="B2430" t="s">
        <v>66</v>
      </c>
      <c r="C2430" t="s">
        <v>222</v>
      </c>
      <c r="D2430" t="s">
        <v>68</v>
      </c>
      <c r="E2430" t="s">
        <v>37</v>
      </c>
      <c r="F2430" t="s">
        <v>26</v>
      </c>
      <c r="G2430">
        <v>26420</v>
      </c>
      <c r="H2430">
        <v>3514</v>
      </c>
      <c r="I2430">
        <v>1311</v>
      </c>
      <c r="J2430">
        <v>428</v>
      </c>
      <c r="K2430">
        <v>2349.77</v>
      </c>
      <c r="L2430">
        <v>102915.86</v>
      </c>
      <c r="M2430">
        <v>301</v>
      </c>
      <c r="N2430">
        <v>11</v>
      </c>
      <c r="O2430" t="s">
        <v>21</v>
      </c>
    </row>
    <row r="2431" spans="1:15" x14ac:dyDescent="0.25">
      <c r="A2431" t="s">
        <v>60</v>
      </c>
      <c r="B2431" t="s">
        <v>61</v>
      </c>
      <c r="C2431" t="s">
        <v>222</v>
      </c>
      <c r="D2431" t="s">
        <v>70</v>
      </c>
      <c r="E2431" t="s">
        <v>64</v>
      </c>
      <c r="F2431" t="s">
        <v>20</v>
      </c>
      <c r="G2431">
        <v>63538</v>
      </c>
      <c r="H2431">
        <v>1880</v>
      </c>
      <c r="I2431">
        <v>917</v>
      </c>
      <c r="J2431">
        <v>138</v>
      </c>
      <c r="K2431">
        <v>3450.61</v>
      </c>
      <c r="L2431">
        <v>29067.599999999999</v>
      </c>
      <c r="M2431">
        <v>95</v>
      </c>
      <c r="N2431">
        <v>8</v>
      </c>
      <c r="O2431" t="s">
        <v>43</v>
      </c>
    </row>
    <row r="2432" spans="1:15" x14ac:dyDescent="0.25">
      <c r="A2432" t="s">
        <v>15</v>
      </c>
      <c r="B2432" t="s">
        <v>16</v>
      </c>
      <c r="C2432" t="s">
        <v>222</v>
      </c>
      <c r="D2432" t="s">
        <v>25</v>
      </c>
      <c r="E2432" t="s">
        <v>19</v>
      </c>
      <c r="F2432" t="s">
        <v>32</v>
      </c>
      <c r="G2432">
        <v>21665</v>
      </c>
      <c r="H2432">
        <v>647</v>
      </c>
      <c r="I2432">
        <v>228</v>
      </c>
      <c r="J2432">
        <v>61</v>
      </c>
      <c r="K2432">
        <v>7104.44</v>
      </c>
      <c r="L2432">
        <v>38767.82</v>
      </c>
      <c r="M2432">
        <v>26</v>
      </c>
      <c r="N2432">
        <v>18</v>
      </c>
      <c r="O2432" t="s">
        <v>23</v>
      </c>
    </row>
    <row r="2433" spans="1:15" x14ac:dyDescent="0.25">
      <c r="A2433" t="s">
        <v>178</v>
      </c>
      <c r="B2433" t="s">
        <v>179</v>
      </c>
      <c r="C2433" t="s">
        <v>305</v>
      </c>
      <c r="D2433" t="s">
        <v>95</v>
      </c>
      <c r="E2433" t="s">
        <v>64</v>
      </c>
      <c r="F2433" t="s">
        <v>26</v>
      </c>
      <c r="G2433">
        <v>99820</v>
      </c>
      <c r="H2433">
        <v>1492</v>
      </c>
      <c r="I2433">
        <v>740</v>
      </c>
      <c r="J2433">
        <v>34</v>
      </c>
      <c r="K2433">
        <v>5462.06</v>
      </c>
      <c r="L2433">
        <v>5654.34</v>
      </c>
      <c r="M2433">
        <v>13</v>
      </c>
      <c r="N2433">
        <v>19</v>
      </c>
      <c r="O2433" t="s">
        <v>21</v>
      </c>
    </row>
    <row r="2434" spans="1:15" x14ac:dyDescent="0.25">
      <c r="A2434" t="s">
        <v>65</v>
      </c>
      <c r="B2434" t="s">
        <v>66</v>
      </c>
      <c r="C2434" t="s">
        <v>305</v>
      </c>
      <c r="D2434" t="s">
        <v>68</v>
      </c>
      <c r="E2434" t="s">
        <v>37</v>
      </c>
      <c r="F2434" t="s">
        <v>51</v>
      </c>
      <c r="G2434">
        <v>12003</v>
      </c>
      <c r="H2434">
        <v>1291</v>
      </c>
      <c r="I2434">
        <v>555</v>
      </c>
      <c r="J2434">
        <v>173</v>
      </c>
      <c r="K2434">
        <v>530.52</v>
      </c>
      <c r="L2434">
        <v>37781.75</v>
      </c>
      <c r="M2434">
        <v>124</v>
      </c>
      <c r="N2434">
        <v>29</v>
      </c>
      <c r="O2434" t="s">
        <v>43</v>
      </c>
    </row>
    <row r="2435" spans="1:15" x14ac:dyDescent="0.25">
      <c r="A2435" t="s">
        <v>72</v>
      </c>
      <c r="B2435" t="s">
        <v>73</v>
      </c>
      <c r="C2435" t="s">
        <v>305</v>
      </c>
      <c r="D2435" t="s">
        <v>70</v>
      </c>
      <c r="E2435" t="s">
        <v>31</v>
      </c>
      <c r="F2435" t="s">
        <v>26</v>
      </c>
      <c r="G2435">
        <v>36034</v>
      </c>
      <c r="H2435">
        <v>1090</v>
      </c>
      <c r="I2435">
        <v>378</v>
      </c>
      <c r="J2435">
        <v>92</v>
      </c>
      <c r="K2435">
        <v>2203.29</v>
      </c>
      <c r="L2435">
        <v>22394.28</v>
      </c>
      <c r="M2435">
        <v>52</v>
      </c>
      <c r="N2435">
        <v>21</v>
      </c>
      <c r="O2435" t="s">
        <v>21</v>
      </c>
    </row>
    <row r="2436" spans="1:15" x14ac:dyDescent="0.25">
      <c r="A2436" t="s">
        <v>72</v>
      </c>
      <c r="B2436" t="s">
        <v>73</v>
      </c>
      <c r="C2436" t="s">
        <v>305</v>
      </c>
      <c r="D2436" t="s">
        <v>70</v>
      </c>
      <c r="E2436" t="s">
        <v>31</v>
      </c>
      <c r="F2436" t="s">
        <v>26</v>
      </c>
      <c r="G2436">
        <v>53427</v>
      </c>
      <c r="H2436">
        <v>2496</v>
      </c>
      <c r="I2436">
        <v>1092</v>
      </c>
      <c r="J2436">
        <v>169</v>
      </c>
      <c r="K2436">
        <v>3902.73</v>
      </c>
      <c r="L2436">
        <v>41952.12</v>
      </c>
      <c r="M2436">
        <v>95</v>
      </c>
      <c r="N2436">
        <v>22</v>
      </c>
      <c r="O2436" t="s">
        <v>23</v>
      </c>
    </row>
    <row r="2437" spans="1:15" x14ac:dyDescent="0.25">
      <c r="A2437" t="s">
        <v>33</v>
      </c>
      <c r="B2437" t="s">
        <v>34</v>
      </c>
      <c r="C2437" t="s">
        <v>305</v>
      </c>
      <c r="D2437" t="s">
        <v>170</v>
      </c>
      <c r="E2437" t="s">
        <v>37</v>
      </c>
      <c r="F2437" t="s">
        <v>51</v>
      </c>
      <c r="G2437">
        <v>24700</v>
      </c>
      <c r="H2437">
        <v>1197</v>
      </c>
      <c r="I2437">
        <v>356</v>
      </c>
      <c r="J2437">
        <v>115</v>
      </c>
      <c r="K2437">
        <v>4640.6000000000004</v>
      </c>
      <c r="L2437">
        <v>32428.69</v>
      </c>
      <c r="M2437">
        <v>80</v>
      </c>
      <c r="N2437">
        <v>16</v>
      </c>
      <c r="O2437" t="s">
        <v>23</v>
      </c>
    </row>
    <row r="2438" spans="1:15" x14ac:dyDescent="0.25">
      <c r="A2438" t="s">
        <v>113</v>
      </c>
      <c r="B2438" t="s">
        <v>114</v>
      </c>
      <c r="C2438" t="s">
        <v>305</v>
      </c>
      <c r="D2438" t="s">
        <v>170</v>
      </c>
      <c r="E2438" t="s">
        <v>19</v>
      </c>
      <c r="F2438" t="s">
        <v>55</v>
      </c>
      <c r="G2438">
        <v>45572</v>
      </c>
      <c r="H2438">
        <v>1832</v>
      </c>
      <c r="I2438">
        <v>669</v>
      </c>
      <c r="J2438">
        <v>151</v>
      </c>
      <c r="K2438">
        <v>5729.23</v>
      </c>
      <c r="L2438">
        <v>33768.92</v>
      </c>
      <c r="M2438">
        <v>127</v>
      </c>
      <c r="N2438">
        <v>25</v>
      </c>
      <c r="O2438" t="s">
        <v>43</v>
      </c>
    </row>
    <row r="2439" spans="1:15" x14ac:dyDescent="0.25">
      <c r="A2439" t="s">
        <v>38</v>
      </c>
      <c r="B2439" t="s">
        <v>39</v>
      </c>
      <c r="C2439" t="s">
        <v>305</v>
      </c>
      <c r="D2439" t="s">
        <v>106</v>
      </c>
      <c r="E2439" t="s">
        <v>42</v>
      </c>
      <c r="F2439" t="s">
        <v>20</v>
      </c>
      <c r="G2439">
        <v>19964</v>
      </c>
      <c r="H2439">
        <v>900</v>
      </c>
      <c r="I2439">
        <v>296</v>
      </c>
      <c r="J2439">
        <v>70</v>
      </c>
      <c r="K2439">
        <v>2000.26</v>
      </c>
      <c r="L2439">
        <v>11244.81</v>
      </c>
      <c r="M2439">
        <v>36</v>
      </c>
      <c r="N2439">
        <v>15</v>
      </c>
      <c r="O2439" t="s">
        <v>21</v>
      </c>
    </row>
    <row r="2440" spans="1:15" x14ac:dyDescent="0.25">
      <c r="A2440" t="s">
        <v>38</v>
      </c>
      <c r="B2440" t="s">
        <v>39</v>
      </c>
      <c r="C2440" t="s">
        <v>305</v>
      </c>
      <c r="D2440" t="s">
        <v>106</v>
      </c>
      <c r="E2440" t="s">
        <v>42</v>
      </c>
      <c r="F2440" t="s">
        <v>32</v>
      </c>
      <c r="G2440">
        <v>45059</v>
      </c>
      <c r="H2440">
        <v>1738</v>
      </c>
      <c r="I2440">
        <v>709</v>
      </c>
      <c r="J2440">
        <v>118</v>
      </c>
      <c r="K2440">
        <v>5701.33</v>
      </c>
      <c r="L2440">
        <v>24391.05</v>
      </c>
      <c r="M2440">
        <v>68</v>
      </c>
      <c r="N2440">
        <v>10</v>
      </c>
      <c r="O2440" t="s">
        <v>23</v>
      </c>
    </row>
    <row r="2441" spans="1:15" x14ac:dyDescent="0.25">
      <c r="A2441" t="s">
        <v>47</v>
      </c>
      <c r="B2441" t="s">
        <v>48</v>
      </c>
      <c r="C2441" t="s">
        <v>305</v>
      </c>
      <c r="D2441" t="s">
        <v>106</v>
      </c>
      <c r="E2441" t="s">
        <v>37</v>
      </c>
      <c r="F2441" t="s">
        <v>55</v>
      </c>
      <c r="G2441">
        <v>32435</v>
      </c>
      <c r="H2441">
        <v>1338</v>
      </c>
      <c r="I2441">
        <v>353</v>
      </c>
      <c r="J2441">
        <v>94</v>
      </c>
      <c r="K2441">
        <v>3551</v>
      </c>
      <c r="L2441">
        <v>20421.73</v>
      </c>
      <c r="M2441">
        <v>52</v>
      </c>
      <c r="N2441">
        <v>16</v>
      </c>
      <c r="O2441" t="s">
        <v>43</v>
      </c>
    </row>
    <row r="2442" spans="1:15" x14ac:dyDescent="0.25">
      <c r="A2442" t="s">
        <v>15</v>
      </c>
      <c r="B2442" t="s">
        <v>16</v>
      </c>
      <c r="C2442" t="s">
        <v>305</v>
      </c>
      <c r="D2442" t="s">
        <v>25</v>
      </c>
      <c r="E2442" t="s">
        <v>19</v>
      </c>
      <c r="F2442" t="s">
        <v>26</v>
      </c>
      <c r="G2442">
        <v>20119</v>
      </c>
      <c r="H2442">
        <v>438</v>
      </c>
      <c r="I2442">
        <v>164</v>
      </c>
      <c r="J2442">
        <v>52</v>
      </c>
      <c r="K2442">
        <v>2816.07</v>
      </c>
      <c r="L2442">
        <v>30089.17</v>
      </c>
      <c r="M2442">
        <v>33</v>
      </c>
      <c r="N2442">
        <v>21</v>
      </c>
      <c r="O2442" t="s">
        <v>21</v>
      </c>
    </row>
    <row r="2443" spans="1:15" x14ac:dyDescent="0.25">
      <c r="A2443" t="s">
        <v>27</v>
      </c>
      <c r="B2443" t="s">
        <v>28</v>
      </c>
      <c r="C2443" t="s">
        <v>305</v>
      </c>
      <c r="D2443" t="s">
        <v>89</v>
      </c>
      <c r="E2443" t="s">
        <v>31</v>
      </c>
      <c r="F2443" t="s">
        <v>51</v>
      </c>
      <c r="G2443">
        <v>20730</v>
      </c>
      <c r="H2443">
        <v>1534</v>
      </c>
      <c r="I2443">
        <v>725</v>
      </c>
      <c r="J2443">
        <v>167</v>
      </c>
      <c r="K2443">
        <v>319.01</v>
      </c>
      <c r="L2443">
        <v>60868.06</v>
      </c>
      <c r="M2443">
        <v>129</v>
      </c>
      <c r="N2443">
        <v>10</v>
      </c>
      <c r="O2443" t="s">
        <v>43</v>
      </c>
    </row>
    <row r="2444" spans="1:15" x14ac:dyDescent="0.25">
      <c r="A2444" t="s">
        <v>27</v>
      </c>
      <c r="B2444" t="s">
        <v>28</v>
      </c>
      <c r="C2444" t="s">
        <v>305</v>
      </c>
      <c r="D2444" t="s">
        <v>89</v>
      </c>
      <c r="E2444" t="s">
        <v>31</v>
      </c>
      <c r="F2444" t="s">
        <v>55</v>
      </c>
      <c r="G2444">
        <v>16428</v>
      </c>
      <c r="H2444">
        <v>1312</v>
      </c>
      <c r="I2444">
        <v>661</v>
      </c>
      <c r="J2444">
        <v>177</v>
      </c>
      <c r="K2444">
        <v>366.18</v>
      </c>
      <c r="L2444">
        <v>68601.8</v>
      </c>
      <c r="M2444">
        <v>118</v>
      </c>
      <c r="N2444">
        <v>9</v>
      </c>
      <c r="O2444" t="s">
        <v>21</v>
      </c>
    </row>
    <row r="2445" spans="1:15" x14ac:dyDescent="0.25">
      <c r="A2445" t="s">
        <v>52</v>
      </c>
      <c r="B2445" t="s">
        <v>53</v>
      </c>
      <c r="C2445" t="s">
        <v>305</v>
      </c>
      <c r="D2445" t="s">
        <v>89</v>
      </c>
      <c r="E2445" t="s">
        <v>37</v>
      </c>
      <c r="F2445" t="s">
        <v>51</v>
      </c>
      <c r="G2445">
        <v>59587</v>
      </c>
      <c r="H2445">
        <v>3404</v>
      </c>
      <c r="I2445">
        <v>1201</v>
      </c>
      <c r="J2445">
        <v>509</v>
      </c>
      <c r="K2445">
        <v>1135.1300000000001</v>
      </c>
      <c r="L2445">
        <v>186660.96</v>
      </c>
      <c r="M2445">
        <v>412</v>
      </c>
      <c r="N2445">
        <v>13</v>
      </c>
      <c r="O2445" t="s">
        <v>23</v>
      </c>
    </row>
    <row r="2446" spans="1:15" x14ac:dyDescent="0.25">
      <c r="A2446" t="s">
        <v>52</v>
      </c>
      <c r="B2446" t="s">
        <v>53</v>
      </c>
      <c r="C2446" t="s">
        <v>305</v>
      </c>
      <c r="D2446" t="s">
        <v>89</v>
      </c>
      <c r="E2446" t="s">
        <v>37</v>
      </c>
      <c r="F2446" t="s">
        <v>20</v>
      </c>
      <c r="G2446">
        <v>28617</v>
      </c>
      <c r="H2446">
        <v>1491</v>
      </c>
      <c r="I2446">
        <v>636</v>
      </c>
      <c r="J2446">
        <v>189</v>
      </c>
      <c r="K2446">
        <v>887.67</v>
      </c>
      <c r="L2446">
        <v>58026.94</v>
      </c>
      <c r="M2446">
        <v>158</v>
      </c>
      <c r="N2446">
        <v>18</v>
      </c>
      <c r="O2446" t="s">
        <v>23</v>
      </c>
    </row>
    <row r="2447" spans="1:15" x14ac:dyDescent="0.25">
      <c r="A2447" t="s">
        <v>129</v>
      </c>
      <c r="B2447" t="s">
        <v>130</v>
      </c>
      <c r="C2447" t="s">
        <v>305</v>
      </c>
      <c r="D2447" t="s">
        <v>82</v>
      </c>
      <c r="E2447" t="s">
        <v>31</v>
      </c>
      <c r="F2447" t="s">
        <v>20</v>
      </c>
      <c r="G2447">
        <v>40809</v>
      </c>
      <c r="H2447">
        <v>916</v>
      </c>
      <c r="I2447">
        <v>339</v>
      </c>
      <c r="J2447">
        <v>32</v>
      </c>
      <c r="K2447">
        <v>1726.71</v>
      </c>
      <c r="L2447">
        <v>5378.97</v>
      </c>
      <c r="M2447">
        <v>15</v>
      </c>
      <c r="N2447">
        <v>7</v>
      </c>
      <c r="O2447" t="s">
        <v>23</v>
      </c>
    </row>
    <row r="2448" spans="1:15" x14ac:dyDescent="0.25">
      <c r="A2448" t="s">
        <v>98</v>
      </c>
      <c r="B2448" t="s">
        <v>99</v>
      </c>
      <c r="C2448" t="s">
        <v>198</v>
      </c>
      <c r="D2448" t="s">
        <v>68</v>
      </c>
      <c r="E2448" t="s">
        <v>42</v>
      </c>
      <c r="F2448" t="s">
        <v>32</v>
      </c>
      <c r="G2448">
        <v>25235</v>
      </c>
      <c r="H2448">
        <v>3363</v>
      </c>
      <c r="I2448">
        <v>1378</v>
      </c>
      <c r="J2448">
        <v>572</v>
      </c>
      <c r="K2448">
        <v>1304.18</v>
      </c>
      <c r="L2448">
        <v>130494.61</v>
      </c>
      <c r="M2448">
        <v>479</v>
      </c>
      <c r="N2448">
        <v>26</v>
      </c>
      <c r="O2448" t="s">
        <v>43</v>
      </c>
    </row>
    <row r="2449" spans="1:15" x14ac:dyDescent="0.25">
      <c r="A2449" t="s">
        <v>65</v>
      </c>
      <c r="B2449" t="s">
        <v>66</v>
      </c>
      <c r="C2449" t="s">
        <v>198</v>
      </c>
      <c r="D2449" t="s">
        <v>68</v>
      </c>
      <c r="E2449" t="s">
        <v>37</v>
      </c>
      <c r="F2449" t="s">
        <v>32</v>
      </c>
      <c r="G2449">
        <v>18859</v>
      </c>
      <c r="H2449">
        <v>1534</v>
      </c>
      <c r="I2449">
        <v>577</v>
      </c>
      <c r="J2449">
        <v>250</v>
      </c>
      <c r="K2449">
        <v>988.69</v>
      </c>
      <c r="L2449">
        <v>93759.98</v>
      </c>
      <c r="M2449">
        <v>208</v>
      </c>
      <c r="N2449">
        <v>18</v>
      </c>
      <c r="O2449" t="s">
        <v>21</v>
      </c>
    </row>
    <row r="2450" spans="1:15" x14ac:dyDescent="0.25">
      <c r="A2450" t="s">
        <v>60</v>
      </c>
      <c r="B2450" t="s">
        <v>61</v>
      </c>
      <c r="C2450" t="s">
        <v>198</v>
      </c>
      <c r="D2450" t="s">
        <v>70</v>
      </c>
      <c r="E2450" t="s">
        <v>64</v>
      </c>
      <c r="F2450" t="s">
        <v>32</v>
      </c>
      <c r="G2450">
        <v>45576</v>
      </c>
      <c r="H2450">
        <v>1811</v>
      </c>
      <c r="I2450">
        <v>460</v>
      </c>
      <c r="J2450">
        <v>114</v>
      </c>
      <c r="K2450">
        <v>3691.88</v>
      </c>
      <c r="L2450">
        <v>30493.27</v>
      </c>
      <c r="M2450">
        <v>62</v>
      </c>
      <c r="N2450">
        <v>23</v>
      </c>
      <c r="O2450" t="s">
        <v>21</v>
      </c>
    </row>
    <row r="2451" spans="1:15" x14ac:dyDescent="0.25">
      <c r="A2451" t="s">
        <v>15</v>
      </c>
      <c r="B2451" t="s">
        <v>16</v>
      </c>
      <c r="C2451" t="s">
        <v>198</v>
      </c>
      <c r="D2451" t="s">
        <v>25</v>
      </c>
      <c r="E2451" t="s">
        <v>19</v>
      </c>
      <c r="F2451" t="s">
        <v>26</v>
      </c>
      <c r="G2451">
        <v>19090</v>
      </c>
      <c r="H2451">
        <v>421</v>
      </c>
      <c r="I2451">
        <v>195</v>
      </c>
      <c r="J2451">
        <v>45</v>
      </c>
      <c r="K2451">
        <v>3279.52</v>
      </c>
      <c r="L2451">
        <v>21021.66</v>
      </c>
      <c r="M2451">
        <v>21</v>
      </c>
      <c r="N2451">
        <v>24</v>
      </c>
      <c r="O2451" t="s">
        <v>23</v>
      </c>
    </row>
    <row r="2452" spans="1:15" x14ac:dyDescent="0.25">
      <c r="A2452" t="s">
        <v>52</v>
      </c>
      <c r="B2452" t="s">
        <v>53</v>
      </c>
      <c r="C2452" t="s">
        <v>198</v>
      </c>
      <c r="D2452" t="s">
        <v>89</v>
      </c>
      <c r="E2452" t="s">
        <v>37</v>
      </c>
      <c r="F2452" t="s">
        <v>32</v>
      </c>
      <c r="G2452">
        <v>40339</v>
      </c>
      <c r="H2452">
        <v>1810</v>
      </c>
      <c r="I2452">
        <v>656</v>
      </c>
      <c r="J2452">
        <v>219</v>
      </c>
      <c r="K2452">
        <v>736.89</v>
      </c>
      <c r="L2452">
        <v>75561.600000000006</v>
      </c>
      <c r="M2452">
        <v>180</v>
      </c>
      <c r="N2452">
        <v>30</v>
      </c>
      <c r="O2452" t="s">
        <v>23</v>
      </c>
    </row>
    <row r="2453" spans="1:15" x14ac:dyDescent="0.25">
      <c r="A2453" t="s">
        <v>76</v>
      </c>
      <c r="B2453" t="s">
        <v>77</v>
      </c>
      <c r="C2453" t="s">
        <v>198</v>
      </c>
      <c r="D2453" t="s">
        <v>82</v>
      </c>
      <c r="E2453" t="s">
        <v>42</v>
      </c>
      <c r="F2453" t="s">
        <v>51</v>
      </c>
      <c r="G2453">
        <v>46545</v>
      </c>
      <c r="H2453">
        <v>843</v>
      </c>
      <c r="I2453">
        <v>418</v>
      </c>
      <c r="J2453">
        <v>44</v>
      </c>
      <c r="K2453">
        <v>1532.81</v>
      </c>
      <c r="L2453">
        <v>8108.98</v>
      </c>
      <c r="M2453">
        <v>22</v>
      </c>
      <c r="N2453">
        <v>26</v>
      </c>
      <c r="O2453" t="s">
        <v>43</v>
      </c>
    </row>
    <row r="2454" spans="1:15" x14ac:dyDescent="0.25">
      <c r="A2454" t="s">
        <v>76</v>
      </c>
      <c r="B2454" t="s">
        <v>77</v>
      </c>
      <c r="C2454" t="s">
        <v>198</v>
      </c>
      <c r="D2454" t="s">
        <v>82</v>
      </c>
      <c r="E2454" t="s">
        <v>42</v>
      </c>
      <c r="F2454" t="s">
        <v>55</v>
      </c>
      <c r="G2454">
        <v>25323</v>
      </c>
      <c r="H2454">
        <v>307</v>
      </c>
      <c r="I2454">
        <v>168</v>
      </c>
      <c r="J2454">
        <v>11</v>
      </c>
      <c r="K2454">
        <v>706.85</v>
      </c>
      <c r="L2454">
        <v>2232.21</v>
      </c>
      <c r="M2454">
        <v>6</v>
      </c>
      <c r="N2454">
        <v>16</v>
      </c>
      <c r="O2454" t="s">
        <v>23</v>
      </c>
    </row>
    <row r="2455" spans="1:15" x14ac:dyDescent="0.25">
      <c r="A2455" t="s">
        <v>178</v>
      </c>
      <c r="B2455" t="s">
        <v>179</v>
      </c>
      <c r="C2455" t="s">
        <v>401</v>
      </c>
      <c r="D2455" t="s">
        <v>95</v>
      </c>
      <c r="E2455" t="s">
        <v>64</v>
      </c>
      <c r="F2455" t="s">
        <v>55</v>
      </c>
      <c r="G2455">
        <v>36802</v>
      </c>
      <c r="H2455">
        <v>459</v>
      </c>
      <c r="I2455">
        <v>212</v>
      </c>
      <c r="J2455">
        <v>13</v>
      </c>
      <c r="K2455">
        <v>1573.86</v>
      </c>
      <c r="L2455">
        <v>2435.86</v>
      </c>
      <c r="M2455">
        <v>5</v>
      </c>
      <c r="N2455">
        <v>15</v>
      </c>
      <c r="O2455" t="s">
        <v>43</v>
      </c>
    </row>
    <row r="2456" spans="1:15" x14ac:dyDescent="0.25">
      <c r="A2456" t="s">
        <v>98</v>
      </c>
      <c r="B2456" t="s">
        <v>99</v>
      </c>
      <c r="C2456" t="s">
        <v>401</v>
      </c>
      <c r="D2456" t="s">
        <v>68</v>
      </c>
      <c r="E2456" t="s">
        <v>42</v>
      </c>
      <c r="F2456" t="s">
        <v>20</v>
      </c>
      <c r="G2456">
        <v>11789</v>
      </c>
      <c r="H2456">
        <v>1613</v>
      </c>
      <c r="I2456">
        <v>818</v>
      </c>
      <c r="J2456">
        <v>316</v>
      </c>
      <c r="K2456">
        <v>640.67999999999995</v>
      </c>
      <c r="L2456">
        <v>116730.45</v>
      </c>
      <c r="M2456">
        <v>245</v>
      </c>
      <c r="N2456">
        <v>7</v>
      </c>
      <c r="O2456" t="s">
        <v>43</v>
      </c>
    </row>
    <row r="2457" spans="1:15" x14ac:dyDescent="0.25">
      <c r="A2457" t="s">
        <v>72</v>
      </c>
      <c r="B2457" t="s">
        <v>73</v>
      </c>
      <c r="C2457" t="s">
        <v>401</v>
      </c>
      <c r="D2457" t="s">
        <v>70</v>
      </c>
      <c r="E2457" t="s">
        <v>31</v>
      </c>
      <c r="F2457" t="s">
        <v>26</v>
      </c>
      <c r="G2457">
        <v>55230</v>
      </c>
      <c r="H2457">
        <v>2565</v>
      </c>
      <c r="I2457">
        <v>704</v>
      </c>
      <c r="J2457">
        <v>197</v>
      </c>
      <c r="K2457">
        <v>6454.87</v>
      </c>
      <c r="L2457">
        <v>36545</v>
      </c>
      <c r="M2457">
        <v>120</v>
      </c>
      <c r="N2457">
        <v>20</v>
      </c>
      <c r="O2457" t="s">
        <v>21</v>
      </c>
    </row>
    <row r="2458" spans="1:15" x14ac:dyDescent="0.25">
      <c r="A2458" t="s">
        <v>113</v>
      </c>
      <c r="B2458" t="s">
        <v>114</v>
      </c>
      <c r="C2458" t="s">
        <v>401</v>
      </c>
      <c r="D2458" t="s">
        <v>170</v>
      </c>
      <c r="E2458" t="s">
        <v>19</v>
      </c>
      <c r="F2458" t="s">
        <v>32</v>
      </c>
      <c r="G2458">
        <v>14260</v>
      </c>
      <c r="H2458">
        <v>716</v>
      </c>
      <c r="I2458">
        <v>288</v>
      </c>
      <c r="J2458">
        <v>77</v>
      </c>
      <c r="K2458">
        <v>2084.34</v>
      </c>
      <c r="L2458">
        <v>23465.51</v>
      </c>
      <c r="M2458">
        <v>53</v>
      </c>
      <c r="N2458">
        <v>23</v>
      </c>
      <c r="O2458" t="s">
        <v>23</v>
      </c>
    </row>
    <row r="2459" spans="1:15" x14ac:dyDescent="0.25">
      <c r="A2459" t="s">
        <v>38</v>
      </c>
      <c r="B2459" t="s">
        <v>39</v>
      </c>
      <c r="C2459" t="s">
        <v>401</v>
      </c>
      <c r="D2459" t="s">
        <v>106</v>
      </c>
      <c r="E2459" t="s">
        <v>42</v>
      </c>
      <c r="F2459" t="s">
        <v>32</v>
      </c>
      <c r="G2459">
        <v>28720</v>
      </c>
      <c r="H2459">
        <v>1017</v>
      </c>
      <c r="I2459">
        <v>342</v>
      </c>
      <c r="J2459">
        <v>97</v>
      </c>
      <c r="K2459">
        <v>2586.31</v>
      </c>
      <c r="L2459">
        <v>20515.2</v>
      </c>
      <c r="M2459">
        <v>58</v>
      </c>
      <c r="N2459">
        <v>26</v>
      </c>
      <c r="O2459" t="s">
        <v>21</v>
      </c>
    </row>
    <row r="2460" spans="1:15" x14ac:dyDescent="0.25">
      <c r="A2460" t="s">
        <v>15</v>
      </c>
      <c r="B2460" t="s">
        <v>16</v>
      </c>
      <c r="C2460" t="s">
        <v>401</v>
      </c>
      <c r="D2460" t="s">
        <v>25</v>
      </c>
      <c r="E2460" t="s">
        <v>19</v>
      </c>
      <c r="F2460" t="s">
        <v>20</v>
      </c>
      <c r="G2460">
        <v>14952</v>
      </c>
      <c r="H2460">
        <v>237</v>
      </c>
      <c r="I2460">
        <v>75</v>
      </c>
      <c r="J2460">
        <v>29</v>
      </c>
      <c r="K2460">
        <v>1598.08</v>
      </c>
      <c r="L2460">
        <v>16765.63</v>
      </c>
      <c r="M2460">
        <v>15</v>
      </c>
      <c r="N2460">
        <v>11</v>
      </c>
      <c r="O2460" t="s">
        <v>43</v>
      </c>
    </row>
    <row r="2461" spans="1:15" x14ac:dyDescent="0.25">
      <c r="A2461" t="s">
        <v>15</v>
      </c>
      <c r="B2461" t="s">
        <v>16</v>
      </c>
      <c r="C2461" t="s">
        <v>401</v>
      </c>
      <c r="D2461" t="s">
        <v>25</v>
      </c>
      <c r="E2461" t="s">
        <v>19</v>
      </c>
      <c r="F2461" t="s">
        <v>55</v>
      </c>
      <c r="G2461">
        <v>19956</v>
      </c>
      <c r="H2461">
        <v>317</v>
      </c>
      <c r="I2461">
        <v>124</v>
      </c>
      <c r="J2461">
        <v>29</v>
      </c>
      <c r="K2461">
        <v>2429.1799999999998</v>
      </c>
      <c r="L2461">
        <v>18505.27</v>
      </c>
      <c r="M2461">
        <v>17</v>
      </c>
      <c r="N2461">
        <v>24</v>
      </c>
      <c r="O2461" t="s">
        <v>43</v>
      </c>
    </row>
    <row r="2462" spans="1:15" x14ac:dyDescent="0.25">
      <c r="A2462" t="s">
        <v>44</v>
      </c>
      <c r="B2462" t="s">
        <v>45</v>
      </c>
      <c r="C2462" t="s">
        <v>401</v>
      </c>
      <c r="D2462" t="s">
        <v>25</v>
      </c>
      <c r="E2462" t="s">
        <v>19</v>
      </c>
      <c r="F2462" t="s">
        <v>26</v>
      </c>
      <c r="G2462">
        <v>7978</v>
      </c>
      <c r="H2462">
        <v>254</v>
      </c>
      <c r="I2462">
        <v>105</v>
      </c>
      <c r="J2462">
        <v>20</v>
      </c>
      <c r="K2462">
        <v>2771.2</v>
      </c>
      <c r="L2462">
        <v>9296.4699999999993</v>
      </c>
      <c r="M2462">
        <v>12</v>
      </c>
      <c r="N2462">
        <v>28</v>
      </c>
      <c r="O2462" t="s">
        <v>43</v>
      </c>
    </row>
    <row r="2463" spans="1:15" x14ac:dyDescent="0.25">
      <c r="A2463" t="s">
        <v>98</v>
      </c>
      <c r="B2463" t="s">
        <v>99</v>
      </c>
      <c r="C2463" t="s">
        <v>453</v>
      </c>
      <c r="D2463" t="s">
        <v>68</v>
      </c>
      <c r="E2463" t="s">
        <v>42</v>
      </c>
      <c r="F2463" t="s">
        <v>51</v>
      </c>
      <c r="G2463">
        <v>13487</v>
      </c>
      <c r="H2463">
        <v>1666</v>
      </c>
      <c r="I2463">
        <v>515</v>
      </c>
      <c r="J2463">
        <v>304</v>
      </c>
      <c r="K2463">
        <v>713.04</v>
      </c>
      <c r="L2463">
        <v>68491.490000000005</v>
      </c>
      <c r="M2463">
        <v>218</v>
      </c>
      <c r="N2463">
        <v>18</v>
      </c>
      <c r="O2463" t="s">
        <v>43</v>
      </c>
    </row>
    <row r="2464" spans="1:15" x14ac:dyDescent="0.25">
      <c r="A2464" t="s">
        <v>72</v>
      </c>
      <c r="B2464" t="s">
        <v>73</v>
      </c>
      <c r="C2464" t="s">
        <v>453</v>
      </c>
      <c r="D2464" t="s">
        <v>70</v>
      </c>
      <c r="E2464" t="s">
        <v>31</v>
      </c>
      <c r="F2464" t="s">
        <v>26</v>
      </c>
      <c r="G2464">
        <v>16200</v>
      </c>
      <c r="H2464">
        <v>691</v>
      </c>
      <c r="I2464">
        <v>224</v>
      </c>
      <c r="J2464">
        <v>57</v>
      </c>
      <c r="K2464">
        <v>1927.62</v>
      </c>
      <c r="L2464">
        <v>15797.93</v>
      </c>
      <c r="M2464">
        <v>36</v>
      </c>
      <c r="N2464">
        <v>14</v>
      </c>
      <c r="O2464" t="s">
        <v>43</v>
      </c>
    </row>
    <row r="2465" spans="1:15" x14ac:dyDescent="0.25">
      <c r="A2465" t="s">
        <v>47</v>
      </c>
      <c r="B2465" t="s">
        <v>48</v>
      </c>
      <c r="C2465" t="s">
        <v>453</v>
      </c>
      <c r="D2465" t="s">
        <v>106</v>
      </c>
      <c r="E2465" t="s">
        <v>37</v>
      </c>
      <c r="F2465" t="s">
        <v>55</v>
      </c>
      <c r="G2465">
        <v>30780</v>
      </c>
      <c r="H2465">
        <v>1452</v>
      </c>
      <c r="I2465">
        <v>793</v>
      </c>
      <c r="J2465">
        <v>128</v>
      </c>
      <c r="K2465">
        <v>4163.88</v>
      </c>
      <c r="L2465">
        <v>28043.49</v>
      </c>
      <c r="M2465">
        <v>85</v>
      </c>
      <c r="N2465">
        <v>15</v>
      </c>
      <c r="O2465" t="s">
        <v>43</v>
      </c>
    </row>
    <row r="2466" spans="1:15" x14ac:dyDescent="0.25">
      <c r="A2466" t="s">
        <v>27</v>
      </c>
      <c r="B2466" t="s">
        <v>28</v>
      </c>
      <c r="C2466" t="s">
        <v>453</v>
      </c>
      <c r="D2466" t="s">
        <v>89</v>
      </c>
      <c r="E2466" t="s">
        <v>31</v>
      </c>
      <c r="F2466" t="s">
        <v>51</v>
      </c>
      <c r="G2466">
        <v>20834</v>
      </c>
      <c r="H2466">
        <v>1183</v>
      </c>
      <c r="I2466">
        <v>386</v>
      </c>
      <c r="J2466">
        <v>180</v>
      </c>
      <c r="K2466">
        <v>331.86</v>
      </c>
      <c r="L2466">
        <v>58054.89</v>
      </c>
      <c r="M2466">
        <v>152</v>
      </c>
      <c r="N2466">
        <v>16</v>
      </c>
      <c r="O2466" t="s">
        <v>43</v>
      </c>
    </row>
    <row r="2467" spans="1:15" x14ac:dyDescent="0.25">
      <c r="A2467" t="s">
        <v>27</v>
      </c>
      <c r="B2467" t="s">
        <v>28</v>
      </c>
      <c r="C2467" t="s">
        <v>453</v>
      </c>
      <c r="D2467" t="s">
        <v>89</v>
      </c>
      <c r="E2467" t="s">
        <v>31</v>
      </c>
      <c r="F2467" t="s">
        <v>26</v>
      </c>
      <c r="G2467">
        <v>26823</v>
      </c>
      <c r="H2467">
        <v>1195</v>
      </c>
      <c r="I2467">
        <v>563</v>
      </c>
      <c r="J2467">
        <v>163</v>
      </c>
      <c r="K2467">
        <v>540.9</v>
      </c>
      <c r="L2467">
        <v>41521.93</v>
      </c>
      <c r="M2467">
        <v>133</v>
      </c>
      <c r="N2467">
        <v>10</v>
      </c>
      <c r="O2467" t="s">
        <v>23</v>
      </c>
    </row>
    <row r="2468" spans="1:15" x14ac:dyDescent="0.25">
      <c r="A2468" t="s">
        <v>98</v>
      </c>
      <c r="B2468" t="s">
        <v>99</v>
      </c>
      <c r="C2468" t="s">
        <v>411</v>
      </c>
      <c r="D2468" t="s">
        <v>68</v>
      </c>
      <c r="E2468" t="s">
        <v>42</v>
      </c>
      <c r="F2468" t="s">
        <v>26</v>
      </c>
      <c r="G2468">
        <v>11738</v>
      </c>
      <c r="H2468">
        <v>1630</v>
      </c>
      <c r="I2468">
        <v>883</v>
      </c>
      <c r="J2468">
        <v>204</v>
      </c>
      <c r="K2468">
        <v>697.34</v>
      </c>
      <c r="L2468">
        <v>58707.1</v>
      </c>
      <c r="M2468">
        <v>168</v>
      </c>
      <c r="N2468">
        <v>13</v>
      </c>
      <c r="O2468" t="s">
        <v>23</v>
      </c>
    </row>
    <row r="2469" spans="1:15" x14ac:dyDescent="0.25">
      <c r="A2469" t="s">
        <v>33</v>
      </c>
      <c r="B2469" t="s">
        <v>34</v>
      </c>
      <c r="C2469" t="s">
        <v>411</v>
      </c>
      <c r="D2469" t="s">
        <v>170</v>
      </c>
      <c r="E2469" t="s">
        <v>37</v>
      </c>
      <c r="F2469" t="s">
        <v>32</v>
      </c>
      <c r="G2469">
        <v>48461</v>
      </c>
      <c r="H2469">
        <v>2497</v>
      </c>
      <c r="I2469">
        <v>691</v>
      </c>
      <c r="J2469">
        <v>325</v>
      </c>
      <c r="K2469">
        <v>7961.68</v>
      </c>
      <c r="L2469">
        <v>82428.38</v>
      </c>
      <c r="M2469">
        <v>262</v>
      </c>
      <c r="N2469">
        <v>22</v>
      </c>
      <c r="O2469" t="s">
        <v>43</v>
      </c>
    </row>
    <row r="2470" spans="1:15" x14ac:dyDescent="0.25">
      <c r="A2470" t="s">
        <v>52</v>
      </c>
      <c r="B2470" t="s">
        <v>53</v>
      </c>
      <c r="C2470" t="s">
        <v>411</v>
      </c>
      <c r="D2470" t="s">
        <v>89</v>
      </c>
      <c r="E2470" t="s">
        <v>37</v>
      </c>
      <c r="F2470" t="s">
        <v>26</v>
      </c>
      <c r="G2470">
        <v>40006</v>
      </c>
      <c r="H2470">
        <v>2056</v>
      </c>
      <c r="I2470">
        <v>1092</v>
      </c>
      <c r="J2470">
        <v>282</v>
      </c>
      <c r="K2470">
        <v>953.66</v>
      </c>
      <c r="L2470">
        <v>100899.1</v>
      </c>
      <c r="M2470">
        <v>222</v>
      </c>
      <c r="N2470">
        <v>20</v>
      </c>
      <c r="O2470" t="s">
        <v>21</v>
      </c>
    </row>
    <row r="2471" spans="1:15" x14ac:dyDescent="0.25">
      <c r="A2471" t="s">
        <v>129</v>
      </c>
      <c r="B2471" t="s">
        <v>130</v>
      </c>
      <c r="C2471" t="s">
        <v>411</v>
      </c>
      <c r="D2471" t="s">
        <v>82</v>
      </c>
      <c r="E2471" t="s">
        <v>31</v>
      </c>
      <c r="F2471" t="s">
        <v>51</v>
      </c>
      <c r="G2471">
        <v>32085</v>
      </c>
      <c r="H2471">
        <v>635</v>
      </c>
      <c r="I2471">
        <v>263</v>
      </c>
      <c r="J2471">
        <v>36</v>
      </c>
      <c r="K2471">
        <v>778.3</v>
      </c>
      <c r="L2471">
        <v>6900.39</v>
      </c>
      <c r="M2471">
        <v>18</v>
      </c>
      <c r="N2471">
        <v>28</v>
      </c>
      <c r="O2471" t="s">
        <v>23</v>
      </c>
    </row>
    <row r="2472" spans="1:15" x14ac:dyDescent="0.25">
      <c r="A2472" t="s">
        <v>76</v>
      </c>
      <c r="B2472" t="s">
        <v>77</v>
      </c>
      <c r="C2472" t="s">
        <v>411</v>
      </c>
      <c r="D2472" t="s">
        <v>82</v>
      </c>
      <c r="E2472" t="s">
        <v>42</v>
      </c>
      <c r="F2472" t="s">
        <v>51</v>
      </c>
      <c r="G2472">
        <v>64681</v>
      </c>
      <c r="H2472">
        <v>1328</v>
      </c>
      <c r="I2472">
        <v>495</v>
      </c>
      <c r="J2472">
        <v>48</v>
      </c>
      <c r="K2472">
        <v>2314.38</v>
      </c>
      <c r="L2472">
        <v>10529.4</v>
      </c>
      <c r="M2472">
        <v>21</v>
      </c>
      <c r="N2472">
        <v>7</v>
      </c>
      <c r="O2472" t="s">
        <v>23</v>
      </c>
    </row>
    <row r="2473" spans="1:15" x14ac:dyDescent="0.25">
      <c r="A2473" t="s">
        <v>178</v>
      </c>
      <c r="B2473" t="s">
        <v>179</v>
      </c>
      <c r="C2473" t="s">
        <v>236</v>
      </c>
      <c r="D2473" t="s">
        <v>95</v>
      </c>
      <c r="E2473" t="s">
        <v>64</v>
      </c>
      <c r="F2473" t="s">
        <v>20</v>
      </c>
      <c r="G2473">
        <v>34097</v>
      </c>
      <c r="H2473">
        <v>439</v>
      </c>
      <c r="I2473">
        <v>118</v>
      </c>
      <c r="J2473">
        <v>12</v>
      </c>
      <c r="K2473">
        <v>1167.1400000000001</v>
      </c>
      <c r="L2473">
        <v>1679</v>
      </c>
      <c r="M2473">
        <v>5</v>
      </c>
      <c r="N2473">
        <v>17</v>
      </c>
      <c r="O2473" t="s">
        <v>43</v>
      </c>
    </row>
    <row r="2474" spans="1:15" x14ac:dyDescent="0.25">
      <c r="A2474" t="s">
        <v>98</v>
      </c>
      <c r="B2474" t="s">
        <v>99</v>
      </c>
      <c r="C2474" t="s">
        <v>236</v>
      </c>
      <c r="D2474" t="s">
        <v>68</v>
      </c>
      <c r="E2474" t="s">
        <v>42</v>
      </c>
      <c r="F2474" t="s">
        <v>51</v>
      </c>
      <c r="G2474">
        <v>23579</v>
      </c>
      <c r="H2474">
        <v>2192</v>
      </c>
      <c r="I2474">
        <v>634</v>
      </c>
      <c r="J2474">
        <v>434</v>
      </c>
      <c r="K2474">
        <v>1097.18</v>
      </c>
      <c r="L2474">
        <v>153405.07999999999</v>
      </c>
      <c r="M2474">
        <v>352</v>
      </c>
      <c r="N2474">
        <v>8</v>
      </c>
      <c r="O2474" t="s">
        <v>21</v>
      </c>
    </row>
    <row r="2475" spans="1:15" x14ac:dyDescent="0.25">
      <c r="A2475" t="s">
        <v>33</v>
      </c>
      <c r="B2475" t="s">
        <v>34</v>
      </c>
      <c r="C2475" t="s">
        <v>236</v>
      </c>
      <c r="D2475" t="s">
        <v>170</v>
      </c>
      <c r="E2475" t="s">
        <v>37</v>
      </c>
      <c r="F2475" t="s">
        <v>51</v>
      </c>
      <c r="G2475">
        <v>31544</v>
      </c>
      <c r="H2475">
        <v>1960</v>
      </c>
      <c r="I2475">
        <v>850</v>
      </c>
      <c r="J2475">
        <v>260</v>
      </c>
      <c r="K2475">
        <v>7630.84</v>
      </c>
      <c r="L2475">
        <v>75855.070000000007</v>
      </c>
      <c r="M2475">
        <v>184</v>
      </c>
      <c r="N2475">
        <v>9</v>
      </c>
      <c r="O2475" t="s">
        <v>43</v>
      </c>
    </row>
    <row r="2476" spans="1:15" x14ac:dyDescent="0.25">
      <c r="A2476" t="s">
        <v>38</v>
      </c>
      <c r="B2476" t="s">
        <v>39</v>
      </c>
      <c r="C2476" t="s">
        <v>236</v>
      </c>
      <c r="D2476" t="s">
        <v>106</v>
      </c>
      <c r="E2476" t="s">
        <v>42</v>
      </c>
      <c r="F2476" t="s">
        <v>26</v>
      </c>
      <c r="G2476">
        <v>53532</v>
      </c>
      <c r="H2476">
        <v>2927</v>
      </c>
      <c r="I2476">
        <v>1029</v>
      </c>
      <c r="J2476">
        <v>218</v>
      </c>
      <c r="K2476">
        <v>6519.11</v>
      </c>
      <c r="L2476">
        <v>37509.4</v>
      </c>
      <c r="M2476">
        <v>117</v>
      </c>
      <c r="N2476">
        <v>25</v>
      </c>
      <c r="O2476" t="s">
        <v>21</v>
      </c>
    </row>
    <row r="2477" spans="1:15" x14ac:dyDescent="0.25">
      <c r="A2477" t="s">
        <v>52</v>
      </c>
      <c r="B2477" t="s">
        <v>53</v>
      </c>
      <c r="C2477" t="s">
        <v>236</v>
      </c>
      <c r="D2477" t="s">
        <v>89</v>
      </c>
      <c r="E2477" t="s">
        <v>37</v>
      </c>
      <c r="F2477" t="s">
        <v>51</v>
      </c>
      <c r="G2477">
        <v>31016</v>
      </c>
      <c r="H2477">
        <v>2094</v>
      </c>
      <c r="I2477">
        <v>1040</v>
      </c>
      <c r="J2477">
        <v>281</v>
      </c>
      <c r="K2477">
        <v>698.43</v>
      </c>
      <c r="L2477">
        <v>94008.49</v>
      </c>
      <c r="M2477">
        <v>223</v>
      </c>
      <c r="N2477">
        <v>7</v>
      </c>
      <c r="O2477" t="s">
        <v>23</v>
      </c>
    </row>
    <row r="2478" spans="1:15" x14ac:dyDescent="0.25">
      <c r="A2478" t="s">
        <v>129</v>
      </c>
      <c r="B2478" t="s">
        <v>130</v>
      </c>
      <c r="C2478" t="s">
        <v>236</v>
      </c>
      <c r="D2478" t="s">
        <v>82</v>
      </c>
      <c r="E2478" t="s">
        <v>31</v>
      </c>
      <c r="F2478" t="s">
        <v>20</v>
      </c>
      <c r="G2478">
        <v>69452</v>
      </c>
      <c r="H2478">
        <v>1503</v>
      </c>
      <c r="I2478">
        <v>731</v>
      </c>
      <c r="J2478">
        <v>48</v>
      </c>
      <c r="K2478">
        <v>2772.81</v>
      </c>
      <c r="L2478">
        <v>9026.06</v>
      </c>
      <c r="M2478">
        <v>30</v>
      </c>
      <c r="N2478">
        <v>20</v>
      </c>
      <c r="O2478" t="s">
        <v>21</v>
      </c>
    </row>
    <row r="2479" spans="1:15" x14ac:dyDescent="0.25">
      <c r="A2479" t="s">
        <v>76</v>
      </c>
      <c r="B2479" t="s">
        <v>77</v>
      </c>
      <c r="C2479" t="s">
        <v>236</v>
      </c>
      <c r="D2479" t="s">
        <v>82</v>
      </c>
      <c r="E2479" t="s">
        <v>42</v>
      </c>
      <c r="F2479" t="s">
        <v>26</v>
      </c>
      <c r="G2479">
        <v>48103</v>
      </c>
      <c r="H2479">
        <v>991</v>
      </c>
      <c r="I2479">
        <v>429</v>
      </c>
      <c r="J2479">
        <v>66</v>
      </c>
      <c r="K2479">
        <v>1591.01</v>
      </c>
      <c r="L2479">
        <v>11309.32</v>
      </c>
      <c r="M2479">
        <v>37</v>
      </c>
      <c r="N2479">
        <v>16</v>
      </c>
      <c r="O2479" t="s">
        <v>21</v>
      </c>
    </row>
    <row r="2480" spans="1:15" x14ac:dyDescent="0.25">
      <c r="A2480" t="s">
        <v>113</v>
      </c>
      <c r="B2480" t="s">
        <v>114</v>
      </c>
      <c r="C2480" t="s">
        <v>286</v>
      </c>
      <c r="D2480" t="s">
        <v>170</v>
      </c>
      <c r="E2480" t="s">
        <v>19</v>
      </c>
      <c r="F2480" t="s">
        <v>32</v>
      </c>
      <c r="G2480">
        <v>39760</v>
      </c>
      <c r="H2480">
        <v>1758</v>
      </c>
      <c r="I2480">
        <v>513</v>
      </c>
      <c r="J2480">
        <v>221</v>
      </c>
      <c r="K2480">
        <v>6053.2</v>
      </c>
      <c r="L2480">
        <v>66967.8</v>
      </c>
      <c r="M2480">
        <v>152</v>
      </c>
      <c r="N2480">
        <v>21</v>
      </c>
      <c r="O2480" t="s">
        <v>43</v>
      </c>
    </row>
    <row r="2481" spans="1:15" x14ac:dyDescent="0.25">
      <c r="A2481" t="s">
        <v>47</v>
      </c>
      <c r="B2481" t="s">
        <v>48</v>
      </c>
      <c r="C2481" t="s">
        <v>286</v>
      </c>
      <c r="D2481" t="s">
        <v>106</v>
      </c>
      <c r="E2481" t="s">
        <v>37</v>
      </c>
      <c r="F2481" t="s">
        <v>51</v>
      </c>
      <c r="G2481">
        <v>19331</v>
      </c>
      <c r="H2481">
        <v>1028</v>
      </c>
      <c r="I2481">
        <v>527</v>
      </c>
      <c r="J2481">
        <v>94</v>
      </c>
      <c r="K2481">
        <v>3386.05</v>
      </c>
      <c r="L2481">
        <v>17930.63</v>
      </c>
      <c r="M2481">
        <v>48</v>
      </c>
      <c r="N2481">
        <v>7</v>
      </c>
      <c r="O2481" t="s">
        <v>23</v>
      </c>
    </row>
    <row r="2482" spans="1:15" x14ac:dyDescent="0.25">
      <c r="A2482" t="s">
        <v>15</v>
      </c>
      <c r="B2482" t="s">
        <v>16</v>
      </c>
      <c r="C2482" t="s">
        <v>286</v>
      </c>
      <c r="D2482" t="s">
        <v>25</v>
      </c>
      <c r="E2482" t="s">
        <v>19</v>
      </c>
      <c r="F2482" t="s">
        <v>26</v>
      </c>
      <c r="G2482">
        <v>14283</v>
      </c>
      <c r="H2482">
        <v>309</v>
      </c>
      <c r="I2482">
        <v>104</v>
      </c>
      <c r="J2482">
        <v>25</v>
      </c>
      <c r="K2482">
        <v>2188.61</v>
      </c>
      <c r="L2482">
        <v>14247.96</v>
      </c>
      <c r="M2482">
        <v>14</v>
      </c>
      <c r="N2482">
        <v>20</v>
      </c>
      <c r="O2482" t="s">
        <v>21</v>
      </c>
    </row>
    <row r="2483" spans="1:15" x14ac:dyDescent="0.25">
      <c r="A2483" t="s">
        <v>129</v>
      </c>
      <c r="B2483" t="s">
        <v>130</v>
      </c>
      <c r="C2483" t="s">
        <v>286</v>
      </c>
      <c r="D2483" t="s">
        <v>82</v>
      </c>
      <c r="E2483" t="s">
        <v>31</v>
      </c>
      <c r="F2483" t="s">
        <v>32</v>
      </c>
      <c r="G2483">
        <v>57374</v>
      </c>
      <c r="H2483">
        <v>661</v>
      </c>
      <c r="I2483">
        <v>214</v>
      </c>
      <c r="J2483">
        <v>43</v>
      </c>
      <c r="K2483">
        <v>944.01</v>
      </c>
      <c r="L2483">
        <v>10514.99</v>
      </c>
      <c r="M2483">
        <v>25</v>
      </c>
      <c r="N2483">
        <v>10</v>
      </c>
      <c r="O2483" t="s">
        <v>23</v>
      </c>
    </row>
    <row r="2484" spans="1:15" x14ac:dyDescent="0.25">
      <c r="A2484" t="s">
        <v>76</v>
      </c>
      <c r="B2484" t="s">
        <v>77</v>
      </c>
      <c r="C2484" t="s">
        <v>286</v>
      </c>
      <c r="D2484" t="s">
        <v>82</v>
      </c>
      <c r="E2484" t="s">
        <v>42</v>
      </c>
      <c r="F2484" t="s">
        <v>26</v>
      </c>
      <c r="G2484">
        <v>36998</v>
      </c>
      <c r="H2484">
        <v>862</v>
      </c>
      <c r="I2484">
        <v>456</v>
      </c>
      <c r="J2484">
        <v>38</v>
      </c>
      <c r="K2484">
        <v>1941.61</v>
      </c>
      <c r="L2484">
        <v>7188.19</v>
      </c>
      <c r="M2484">
        <v>22</v>
      </c>
      <c r="N2484">
        <v>17</v>
      </c>
      <c r="O2484" t="s">
        <v>23</v>
      </c>
    </row>
    <row r="2485" spans="1:15" x14ac:dyDescent="0.25">
      <c r="A2485" t="s">
        <v>178</v>
      </c>
      <c r="B2485" t="s">
        <v>179</v>
      </c>
      <c r="C2485" t="s">
        <v>57</v>
      </c>
      <c r="D2485" t="s">
        <v>95</v>
      </c>
      <c r="E2485" t="s">
        <v>64</v>
      </c>
      <c r="F2485" t="s">
        <v>26</v>
      </c>
      <c r="G2485">
        <v>43839</v>
      </c>
      <c r="H2485">
        <v>574</v>
      </c>
      <c r="I2485">
        <v>246</v>
      </c>
      <c r="J2485">
        <v>11</v>
      </c>
      <c r="K2485">
        <v>1619.6</v>
      </c>
      <c r="L2485">
        <v>1813.32</v>
      </c>
      <c r="M2485">
        <v>5</v>
      </c>
      <c r="N2485">
        <v>25</v>
      </c>
      <c r="O2485" t="s">
        <v>43</v>
      </c>
    </row>
    <row r="2486" spans="1:15" x14ac:dyDescent="0.25">
      <c r="A2486" t="s">
        <v>98</v>
      </c>
      <c r="B2486" t="s">
        <v>99</v>
      </c>
      <c r="C2486" t="s">
        <v>57</v>
      </c>
      <c r="D2486" t="s">
        <v>68</v>
      </c>
      <c r="E2486" t="s">
        <v>42</v>
      </c>
      <c r="F2486" t="s">
        <v>26</v>
      </c>
      <c r="G2486">
        <v>28491</v>
      </c>
      <c r="H2486">
        <v>3169</v>
      </c>
      <c r="I2486">
        <v>1638</v>
      </c>
      <c r="J2486">
        <v>689</v>
      </c>
      <c r="K2486">
        <v>1148.49</v>
      </c>
      <c r="L2486">
        <v>251490.92</v>
      </c>
      <c r="M2486">
        <v>534</v>
      </c>
      <c r="N2486">
        <v>10</v>
      </c>
      <c r="O2486" t="s">
        <v>23</v>
      </c>
    </row>
    <row r="2487" spans="1:15" x14ac:dyDescent="0.25">
      <c r="A2487" t="s">
        <v>60</v>
      </c>
      <c r="B2487" t="s">
        <v>61</v>
      </c>
      <c r="C2487" t="s">
        <v>57</v>
      </c>
      <c r="D2487" t="s">
        <v>70</v>
      </c>
      <c r="E2487" t="s">
        <v>64</v>
      </c>
      <c r="F2487" t="s">
        <v>32</v>
      </c>
      <c r="G2487">
        <v>44458</v>
      </c>
      <c r="H2487">
        <v>1755</v>
      </c>
      <c r="I2487">
        <v>849</v>
      </c>
      <c r="J2487">
        <v>184</v>
      </c>
      <c r="K2487">
        <v>4487.1899999999996</v>
      </c>
      <c r="L2487">
        <v>37295.040000000001</v>
      </c>
      <c r="M2487">
        <v>111</v>
      </c>
      <c r="N2487">
        <v>30</v>
      </c>
      <c r="O2487" t="s">
        <v>43</v>
      </c>
    </row>
    <row r="2488" spans="1:15" x14ac:dyDescent="0.25">
      <c r="A2488" t="s">
        <v>33</v>
      </c>
      <c r="B2488" t="s">
        <v>34</v>
      </c>
      <c r="C2488" t="s">
        <v>57</v>
      </c>
      <c r="D2488" t="s">
        <v>170</v>
      </c>
      <c r="E2488" t="s">
        <v>37</v>
      </c>
      <c r="F2488" t="s">
        <v>55</v>
      </c>
      <c r="G2488">
        <v>12781</v>
      </c>
      <c r="H2488">
        <v>752</v>
      </c>
      <c r="I2488">
        <v>205</v>
      </c>
      <c r="J2488">
        <v>91</v>
      </c>
      <c r="K2488">
        <v>2941.02</v>
      </c>
      <c r="L2488">
        <v>26128.84</v>
      </c>
      <c r="M2488">
        <v>76</v>
      </c>
      <c r="N2488">
        <v>10</v>
      </c>
      <c r="O2488" t="s">
        <v>43</v>
      </c>
    </row>
    <row r="2489" spans="1:15" x14ac:dyDescent="0.25">
      <c r="A2489" t="s">
        <v>38</v>
      </c>
      <c r="B2489" t="s">
        <v>39</v>
      </c>
      <c r="C2489" t="s">
        <v>57</v>
      </c>
      <c r="D2489" t="s">
        <v>106</v>
      </c>
      <c r="E2489" t="s">
        <v>42</v>
      </c>
      <c r="F2489" t="s">
        <v>20</v>
      </c>
      <c r="G2489">
        <v>46521</v>
      </c>
      <c r="H2489">
        <v>2142</v>
      </c>
      <c r="I2489">
        <v>537</v>
      </c>
      <c r="J2489">
        <v>184</v>
      </c>
      <c r="K2489">
        <v>4102.4799999999996</v>
      </c>
      <c r="L2489">
        <v>42345.46</v>
      </c>
      <c r="M2489">
        <v>117</v>
      </c>
      <c r="N2489">
        <v>7</v>
      </c>
      <c r="O2489" t="s">
        <v>43</v>
      </c>
    </row>
    <row r="2490" spans="1:15" x14ac:dyDescent="0.25">
      <c r="A2490" t="s">
        <v>47</v>
      </c>
      <c r="B2490" t="s">
        <v>48</v>
      </c>
      <c r="C2490" t="s">
        <v>57</v>
      </c>
      <c r="D2490" t="s">
        <v>106</v>
      </c>
      <c r="E2490" t="s">
        <v>37</v>
      </c>
      <c r="F2490" t="s">
        <v>26</v>
      </c>
      <c r="G2490">
        <v>23877</v>
      </c>
      <c r="H2490">
        <v>733</v>
      </c>
      <c r="I2490">
        <v>271</v>
      </c>
      <c r="J2490">
        <v>63</v>
      </c>
      <c r="K2490">
        <v>2476.81</v>
      </c>
      <c r="L2490">
        <v>12170.28</v>
      </c>
      <c r="M2490">
        <v>32</v>
      </c>
      <c r="N2490">
        <v>12</v>
      </c>
      <c r="O2490" t="s">
        <v>23</v>
      </c>
    </row>
    <row r="2491" spans="1:15" x14ac:dyDescent="0.25">
      <c r="A2491" t="s">
        <v>27</v>
      </c>
      <c r="B2491" t="s">
        <v>28</v>
      </c>
      <c r="C2491" t="s">
        <v>57</v>
      </c>
      <c r="D2491" t="s">
        <v>89</v>
      </c>
      <c r="E2491" t="s">
        <v>31</v>
      </c>
      <c r="F2491" t="s">
        <v>20</v>
      </c>
      <c r="G2491">
        <v>62341</v>
      </c>
      <c r="H2491">
        <v>3083</v>
      </c>
      <c r="I2491">
        <v>1682</v>
      </c>
      <c r="J2491">
        <v>305</v>
      </c>
      <c r="K2491">
        <v>1505.53</v>
      </c>
      <c r="L2491">
        <v>79127.350000000006</v>
      </c>
      <c r="M2491">
        <v>209</v>
      </c>
      <c r="N2491">
        <v>13</v>
      </c>
      <c r="O2491" t="s">
        <v>21</v>
      </c>
    </row>
    <row r="2492" spans="1:15" x14ac:dyDescent="0.25">
      <c r="A2492" t="s">
        <v>52</v>
      </c>
      <c r="B2492" t="s">
        <v>53</v>
      </c>
      <c r="C2492" t="s">
        <v>57</v>
      </c>
      <c r="D2492" t="s">
        <v>89</v>
      </c>
      <c r="E2492" t="s">
        <v>37</v>
      </c>
      <c r="F2492" t="s">
        <v>51</v>
      </c>
      <c r="G2492">
        <v>68967</v>
      </c>
      <c r="H2492">
        <v>3892</v>
      </c>
      <c r="I2492">
        <v>1633</v>
      </c>
      <c r="J2492">
        <v>398</v>
      </c>
      <c r="K2492">
        <v>823.91</v>
      </c>
      <c r="L2492">
        <v>149692.24</v>
      </c>
      <c r="M2492">
        <v>278</v>
      </c>
      <c r="N2492">
        <v>28</v>
      </c>
      <c r="O2492" t="s">
        <v>21</v>
      </c>
    </row>
    <row r="2493" spans="1:15" x14ac:dyDescent="0.25">
      <c r="A2493" t="s">
        <v>129</v>
      </c>
      <c r="B2493" t="s">
        <v>130</v>
      </c>
      <c r="C2493" t="s">
        <v>57</v>
      </c>
      <c r="D2493" t="s">
        <v>82</v>
      </c>
      <c r="E2493" t="s">
        <v>31</v>
      </c>
      <c r="F2493" t="s">
        <v>55</v>
      </c>
      <c r="G2493">
        <v>46580</v>
      </c>
      <c r="H2493">
        <v>1047</v>
      </c>
      <c r="I2493">
        <v>330</v>
      </c>
      <c r="J2493">
        <v>65</v>
      </c>
      <c r="K2493">
        <v>2259.85</v>
      </c>
      <c r="L2493">
        <v>14585.73</v>
      </c>
      <c r="M2493">
        <v>41</v>
      </c>
      <c r="N2493">
        <v>17</v>
      </c>
      <c r="O2493" t="s">
        <v>23</v>
      </c>
    </row>
    <row r="2494" spans="1:15" x14ac:dyDescent="0.25">
      <c r="A2494" t="s">
        <v>76</v>
      </c>
      <c r="B2494" t="s">
        <v>77</v>
      </c>
      <c r="C2494" t="s">
        <v>57</v>
      </c>
      <c r="D2494" t="s">
        <v>82</v>
      </c>
      <c r="E2494" t="s">
        <v>42</v>
      </c>
      <c r="F2494" t="s">
        <v>26</v>
      </c>
      <c r="G2494">
        <v>51532</v>
      </c>
      <c r="H2494">
        <v>768</v>
      </c>
      <c r="I2494">
        <v>200</v>
      </c>
      <c r="J2494">
        <v>26</v>
      </c>
      <c r="K2494">
        <v>1179.8</v>
      </c>
      <c r="L2494">
        <v>5328.56</v>
      </c>
      <c r="M2494">
        <v>12</v>
      </c>
      <c r="N2494">
        <v>22</v>
      </c>
      <c r="O2494" t="s">
        <v>43</v>
      </c>
    </row>
    <row r="2495" spans="1:15" x14ac:dyDescent="0.25">
      <c r="A2495" t="s">
        <v>65</v>
      </c>
      <c r="B2495" t="s">
        <v>66</v>
      </c>
      <c r="C2495" t="s">
        <v>365</v>
      </c>
      <c r="D2495" t="s">
        <v>68</v>
      </c>
      <c r="E2495" t="s">
        <v>37</v>
      </c>
      <c r="F2495" t="s">
        <v>55</v>
      </c>
      <c r="G2495">
        <v>26103</v>
      </c>
      <c r="H2495">
        <v>2284</v>
      </c>
      <c r="I2495">
        <v>790</v>
      </c>
      <c r="J2495">
        <v>422</v>
      </c>
      <c r="K2495">
        <v>1418.12</v>
      </c>
      <c r="L2495">
        <v>153550.06</v>
      </c>
      <c r="M2495">
        <v>356</v>
      </c>
      <c r="N2495">
        <v>21</v>
      </c>
      <c r="O2495" t="s">
        <v>43</v>
      </c>
    </row>
    <row r="2496" spans="1:15" x14ac:dyDescent="0.25">
      <c r="A2496" t="s">
        <v>60</v>
      </c>
      <c r="B2496" t="s">
        <v>61</v>
      </c>
      <c r="C2496" t="s">
        <v>365</v>
      </c>
      <c r="D2496" t="s">
        <v>70</v>
      </c>
      <c r="E2496" t="s">
        <v>64</v>
      </c>
      <c r="F2496" t="s">
        <v>32</v>
      </c>
      <c r="G2496">
        <v>34960</v>
      </c>
      <c r="H2496">
        <v>1271</v>
      </c>
      <c r="I2496">
        <v>489</v>
      </c>
      <c r="J2496">
        <v>122</v>
      </c>
      <c r="K2496">
        <v>2617.46</v>
      </c>
      <c r="L2496">
        <v>24420.799999999999</v>
      </c>
      <c r="M2496">
        <v>88</v>
      </c>
      <c r="N2496">
        <v>30</v>
      </c>
      <c r="O2496" t="s">
        <v>21</v>
      </c>
    </row>
    <row r="2497" spans="1:15" x14ac:dyDescent="0.25">
      <c r="A2497" t="s">
        <v>72</v>
      </c>
      <c r="B2497" t="s">
        <v>73</v>
      </c>
      <c r="C2497" t="s">
        <v>365</v>
      </c>
      <c r="D2497" t="s">
        <v>70</v>
      </c>
      <c r="E2497" t="s">
        <v>31</v>
      </c>
      <c r="F2497" t="s">
        <v>20</v>
      </c>
      <c r="G2497">
        <v>34217</v>
      </c>
      <c r="H2497">
        <v>1686</v>
      </c>
      <c r="I2497">
        <v>642</v>
      </c>
      <c r="J2497">
        <v>130</v>
      </c>
      <c r="K2497">
        <v>4705.92</v>
      </c>
      <c r="L2497">
        <v>32586.639999999999</v>
      </c>
      <c r="M2497">
        <v>72</v>
      </c>
      <c r="N2497">
        <v>22</v>
      </c>
      <c r="O2497" t="s">
        <v>23</v>
      </c>
    </row>
    <row r="2498" spans="1:15" x14ac:dyDescent="0.25">
      <c r="A2498" t="s">
        <v>38</v>
      </c>
      <c r="B2498" t="s">
        <v>39</v>
      </c>
      <c r="C2498" t="s">
        <v>365</v>
      </c>
      <c r="D2498" t="s">
        <v>106</v>
      </c>
      <c r="E2498" t="s">
        <v>42</v>
      </c>
      <c r="F2498" t="s">
        <v>20</v>
      </c>
      <c r="G2498">
        <v>12529</v>
      </c>
      <c r="H2498">
        <v>538</v>
      </c>
      <c r="I2498">
        <v>224</v>
      </c>
      <c r="J2498">
        <v>30</v>
      </c>
      <c r="K2498">
        <v>1569.91</v>
      </c>
      <c r="L2498">
        <v>5512.16</v>
      </c>
      <c r="M2498">
        <v>19</v>
      </c>
      <c r="N2498">
        <v>18</v>
      </c>
      <c r="O2498" t="s">
        <v>43</v>
      </c>
    </row>
    <row r="2499" spans="1:15" x14ac:dyDescent="0.25">
      <c r="A2499" t="s">
        <v>47</v>
      </c>
      <c r="B2499" t="s">
        <v>48</v>
      </c>
      <c r="C2499" t="s">
        <v>365</v>
      </c>
      <c r="D2499" t="s">
        <v>106</v>
      </c>
      <c r="E2499" t="s">
        <v>37</v>
      </c>
      <c r="F2499" t="s">
        <v>32</v>
      </c>
      <c r="G2499">
        <v>53174</v>
      </c>
      <c r="H2499">
        <v>2441</v>
      </c>
      <c r="I2499">
        <v>1055</v>
      </c>
      <c r="J2499">
        <v>212</v>
      </c>
      <c r="K2499">
        <v>7564.16</v>
      </c>
      <c r="L2499">
        <v>52715.8</v>
      </c>
      <c r="M2499">
        <v>130</v>
      </c>
      <c r="N2499">
        <v>20</v>
      </c>
      <c r="O2499" t="s">
        <v>23</v>
      </c>
    </row>
    <row r="2500" spans="1:15" x14ac:dyDescent="0.25">
      <c r="A2500" t="s">
        <v>47</v>
      </c>
      <c r="B2500" t="s">
        <v>48</v>
      </c>
      <c r="C2500" t="s">
        <v>365</v>
      </c>
      <c r="D2500" t="s">
        <v>106</v>
      </c>
      <c r="E2500" t="s">
        <v>37</v>
      </c>
      <c r="F2500" t="s">
        <v>55</v>
      </c>
      <c r="G2500">
        <v>18652</v>
      </c>
      <c r="H2500">
        <v>685</v>
      </c>
      <c r="I2500">
        <v>247</v>
      </c>
      <c r="J2500">
        <v>52</v>
      </c>
      <c r="K2500">
        <v>2144.9699999999998</v>
      </c>
      <c r="L2500">
        <v>12371.11</v>
      </c>
      <c r="M2500">
        <v>31</v>
      </c>
      <c r="N2500">
        <v>9</v>
      </c>
      <c r="O2500" t="s">
        <v>23</v>
      </c>
    </row>
    <row r="2501" spans="1:15" x14ac:dyDescent="0.25">
      <c r="A2501" t="s">
        <v>44</v>
      </c>
      <c r="B2501" t="s">
        <v>45</v>
      </c>
      <c r="C2501" t="s">
        <v>365</v>
      </c>
      <c r="D2501" t="s">
        <v>25</v>
      </c>
      <c r="E2501" t="s">
        <v>19</v>
      </c>
      <c r="F2501" t="s">
        <v>32</v>
      </c>
      <c r="G2501">
        <v>24644</v>
      </c>
      <c r="H2501">
        <v>411</v>
      </c>
      <c r="I2501">
        <v>138</v>
      </c>
      <c r="J2501">
        <v>38</v>
      </c>
      <c r="K2501">
        <v>4502.59</v>
      </c>
      <c r="L2501">
        <v>17434.37</v>
      </c>
      <c r="M2501">
        <v>23</v>
      </c>
      <c r="N2501">
        <v>13</v>
      </c>
      <c r="O2501" t="s">
        <v>23</v>
      </c>
    </row>
    <row r="2502" spans="1:15" x14ac:dyDescent="0.25">
      <c r="A2502" t="s">
        <v>27</v>
      </c>
      <c r="B2502" t="s">
        <v>28</v>
      </c>
      <c r="C2502" t="s">
        <v>365</v>
      </c>
      <c r="D2502" t="s">
        <v>89</v>
      </c>
      <c r="E2502" t="s">
        <v>31</v>
      </c>
      <c r="F2502" t="s">
        <v>20</v>
      </c>
      <c r="G2502">
        <v>48516</v>
      </c>
      <c r="H2502">
        <v>2481</v>
      </c>
      <c r="I2502">
        <v>1087</v>
      </c>
      <c r="J2502">
        <v>242</v>
      </c>
      <c r="K2502">
        <v>1258.3599999999999</v>
      </c>
      <c r="L2502">
        <v>70813.38</v>
      </c>
      <c r="M2502">
        <v>181</v>
      </c>
      <c r="N2502">
        <v>22</v>
      </c>
      <c r="O2502" t="s">
        <v>21</v>
      </c>
    </row>
    <row r="2503" spans="1:15" x14ac:dyDescent="0.25">
      <c r="A2503" t="s">
        <v>52</v>
      </c>
      <c r="B2503" t="s">
        <v>53</v>
      </c>
      <c r="C2503" t="s">
        <v>365</v>
      </c>
      <c r="D2503" t="s">
        <v>89</v>
      </c>
      <c r="E2503" t="s">
        <v>37</v>
      </c>
      <c r="F2503" t="s">
        <v>32</v>
      </c>
      <c r="G2503">
        <v>42584</v>
      </c>
      <c r="H2503">
        <v>2901</v>
      </c>
      <c r="I2503">
        <v>1192</v>
      </c>
      <c r="J2503">
        <v>300</v>
      </c>
      <c r="K2503">
        <v>775.29</v>
      </c>
      <c r="L2503">
        <v>115887.09</v>
      </c>
      <c r="M2503">
        <v>236</v>
      </c>
      <c r="N2503">
        <v>22</v>
      </c>
      <c r="O2503" t="s">
        <v>43</v>
      </c>
    </row>
    <row r="2504" spans="1:15" x14ac:dyDescent="0.25">
      <c r="A2504" t="s">
        <v>178</v>
      </c>
      <c r="B2504" t="s">
        <v>179</v>
      </c>
      <c r="C2504" t="s">
        <v>226</v>
      </c>
      <c r="D2504" t="s">
        <v>95</v>
      </c>
      <c r="E2504" t="s">
        <v>64</v>
      </c>
      <c r="F2504" t="s">
        <v>26</v>
      </c>
      <c r="G2504">
        <v>76523</v>
      </c>
      <c r="H2504">
        <v>1100</v>
      </c>
      <c r="I2504">
        <v>284</v>
      </c>
      <c r="J2504">
        <v>33</v>
      </c>
      <c r="K2504">
        <v>3818.97</v>
      </c>
      <c r="L2504">
        <v>4702.99</v>
      </c>
      <c r="M2504">
        <v>15</v>
      </c>
      <c r="N2504">
        <v>23</v>
      </c>
      <c r="O2504" t="s">
        <v>43</v>
      </c>
    </row>
    <row r="2505" spans="1:15" x14ac:dyDescent="0.25">
      <c r="A2505" t="s">
        <v>65</v>
      </c>
      <c r="B2505" t="s">
        <v>66</v>
      </c>
      <c r="C2505" t="s">
        <v>226</v>
      </c>
      <c r="D2505" t="s">
        <v>68</v>
      </c>
      <c r="E2505" t="s">
        <v>37</v>
      </c>
      <c r="F2505" t="s">
        <v>51</v>
      </c>
      <c r="G2505">
        <v>19103</v>
      </c>
      <c r="H2505">
        <v>1788</v>
      </c>
      <c r="I2505">
        <v>737</v>
      </c>
      <c r="J2505">
        <v>301</v>
      </c>
      <c r="K2505">
        <v>1404.26</v>
      </c>
      <c r="L2505">
        <v>108396.34</v>
      </c>
      <c r="M2505">
        <v>254</v>
      </c>
      <c r="N2505">
        <v>8</v>
      </c>
      <c r="O2505" t="s">
        <v>23</v>
      </c>
    </row>
    <row r="2506" spans="1:15" x14ac:dyDescent="0.25">
      <c r="A2506" t="s">
        <v>72</v>
      </c>
      <c r="B2506" t="s">
        <v>73</v>
      </c>
      <c r="C2506" t="s">
        <v>226</v>
      </c>
      <c r="D2506" t="s">
        <v>70</v>
      </c>
      <c r="E2506" t="s">
        <v>31</v>
      </c>
      <c r="F2506" t="s">
        <v>55</v>
      </c>
      <c r="G2506">
        <v>57461</v>
      </c>
      <c r="H2506">
        <v>2249</v>
      </c>
      <c r="I2506">
        <v>877</v>
      </c>
      <c r="J2506">
        <v>235</v>
      </c>
      <c r="K2506">
        <v>7071.26</v>
      </c>
      <c r="L2506">
        <v>58647.86</v>
      </c>
      <c r="M2506">
        <v>141</v>
      </c>
      <c r="N2506">
        <v>28</v>
      </c>
      <c r="O2506" t="s">
        <v>23</v>
      </c>
    </row>
    <row r="2507" spans="1:15" x14ac:dyDescent="0.25">
      <c r="A2507" t="s">
        <v>113</v>
      </c>
      <c r="B2507" t="s">
        <v>114</v>
      </c>
      <c r="C2507" t="s">
        <v>226</v>
      </c>
      <c r="D2507" t="s">
        <v>170</v>
      </c>
      <c r="E2507" t="s">
        <v>19</v>
      </c>
      <c r="F2507" t="s">
        <v>32</v>
      </c>
      <c r="G2507">
        <v>31351</v>
      </c>
      <c r="H2507">
        <v>1620</v>
      </c>
      <c r="I2507">
        <v>527</v>
      </c>
      <c r="J2507">
        <v>144</v>
      </c>
      <c r="K2507">
        <v>5007.1499999999996</v>
      </c>
      <c r="L2507">
        <v>42257.64</v>
      </c>
      <c r="M2507">
        <v>103</v>
      </c>
      <c r="N2507">
        <v>19</v>
      </c>
      <c r="O2507" t="s">
        <v>23</v>
      </c>
    </row>
    <row r="2508" spans="1:15" x14ac:dyDescent="0.25">
      <c r="A2508" t="s">
        <v>113</v>
      </c>
      <c r="B2508" t="s">
        <v>114</v>
      </c>
      <c r="C2508" t="s">
        <v>226</v>
      </c>
      <c r="D2508" t="s">
        <v>170</v>
      </c>
      <c r="E2508" t="s">
        <v>19</v>
      </c>
      <c r="F2508" t="s">
        <v>20</v>
      </c>
      <c r="G2508">
        <v>22331</v>
      </c>
      <c r="H2508">
        <v>1320</v>
      </c>
      <c r="I2508">
        <v>689</v>
      </c>
      <c r="J2508">
        <v>158</v>
      </c>
      <c r="K2508">
        <v>4851.22</v>
      </c>
      <c r="L2508">
        <v>39217.519999999997</v>
      </c>
      <c r="M2508">
        <v>103</v>
      </c>
      <c r="N2508">
        <v>9</v>
      </c>
      <c r="O2508" t="s">
        <v>21</v>
      </c>
    </row>
    <row r="2509" spans="1:15" x14ac:dyDescent="0.25">
      <c r="A2509" t="s">
        <v>38</v>
      </c>
      <c r="B2509" t="s">
        <v>39</v>
      </c>
      <c r="C2509" t="s">
        <v>226</v>
      </c>
      <c r="D2509" t="s">
        <v>106</v>
      </c>
      <c r="E2509" t="s">
        <v>42</v>
      </c>
      <c r="F2509" t="s">
        <v>32</v>
      </c>
      <c r="G2509">
        <v>15588</v>
      </c>
      <c r="H2509">
        <v>595</v>
      </c>
      <c r="I2509">
        <v>267</v>
      </c>
      <c r="J2509">
        <v>34</v>
      </c>
      <c r="K2509">
        <v>1699.28</v>
      </c>
      <c r="L2509">
        <v>8788.7000000000007</v>
      </c>
      <c r="M2509">
        <v>17</v>
      </c>
      <c r="N2509">
        <v>27</v>
      </c>
      <c r="O2509" t="s">
        <v>23</v>
      </c>
    </row>
    <row r="2510" spans="1:15" x14ac:dyDescent="0.25">
      <c r="A2510" t="s">
        <v>47</v>
      </c>
      <c r="B2510" t="s">
        <v>48</v>
      </c>
      <c r="C2510" t="s">
        <v>226</v>
      </c>
      <c r="D2510" t="s">
        <v>106</v>
      </c>
      <c r="E2510" t="s">
        <v>37</v>
      </c>
      <c r="F2510" t="s">
        <v>20</v>
      </c>
      <c r="G2510">
        <v>17042</v>
      </c>
      <c r="H2510">
        <v>858</v>
      </c>
      <c r="I2510">
        <v>389</v>
      </c>
      <c r="J2510">
        <v>47</v>
      </c>
      <c r="K2510">
        <v>2286.36</v>
      </c>
      <c r="L2510">
        <v>9153.91</v>
      </c>
      <c r="M2510">
        <v>30</v>
      </c>
      <c r="N2510">
        <v>10</v>
      </c>
      <c r="O2510" t="s">
        <v>43</v>
      </c>
    </row>
    <row r="2511" spans="1:15" x14ac:dyDescent="0.25">
      <c r="A2511" t="s">
        <v>47</v>
      </c>
      <c r="B2511" t="s">
        <v>48</v>
      </c>
      <c r="C2511" t="s">
        <v>226</v>
      </c>
      <c r="D2511" t="s">
        <v>106</v>
      </c>
      <c r="E2511" t="s">
        <v>37</v>
      </c>
      <c r="F2511" t="s">
        <v>26</v>
      </c>
      <c r="G2511">
        <v>18968</v>
      </c>
      <c r="H2511">
        <v>774</v>
      </c>
      <c r="I2511">
        <v>300</v>
      </c>
      <c r="J2511">
        <v>53</v>
      </c>
      <c r="K2511">
        <v>1416.77</v>
      </c>
      <c r="L2511">
        <v>8550.51</v>
      </c>
      <c r="M2511">
        <v>33</v>
      </c>
      <c r="N2511">
        <v>28</v>
      </c>
      <c r="O2511" t="s">
        <v>23</v>
      </c>
    </row>
    <row r="2512" spans="1:15" x14ac:dyDescent="0.25">
      <c r="A2512" t="s">
        <v>15</v>
      </c>
      <c r="B2512" t="s">
        <v>16</v>
      </c>
      <c r="C2512" t="s">
        <v>226</v>
      </c>
      <c r="D2512" t="s">
        <v>25</v>
      </c>
      <c r="E2512" t="s">
        <v>19</v>
      </c>
      <c r="F2512" t="s">
        <v>26</v>
      </c>
      <c r="G2512">
        <v>6984</v>
      </c>
      <c r="H2512">
        <v>207</v>
      </c>
      <c r="I2512">
        <v>78</v>
      </c>
      <c r="J2512">
        <v>24</v>
      </c>
      <c r="K2512">
        <v>1443.77</v>
      </c>
      <c r="L2512">
        <v>12833.69</v>
      </c>
      <c r="M2512">
        <v>14</v>
      </c>
      <c r="N2512">
        <v>18</v>
      </c>
      <c r="O2512" t="s">
        <v>21</v>
      </c>
    </row>
    <row r="2513" spans="1:15" x14ac:dyDescent="0.25">
      <c r="A2513" t="s">
        <v>44</v>
      </c>
      <c r="B2513" t="s">
        <v>45</v>
      </c>
      <c r="C2513" t="s">
        <v>226</v>
      </c>
      <c r="D2513" t="s">
        <v>25</v>
      </c>
      <c r="E2513" t="s">
        <v>19</v>
      </c>
      <c r="F2513" t="s">
        <v>26</v>
      </c>
      <c r="G2513">
        <v>8819</v>
      </c>
      <c r="H2513">
        <v>244</v>
      </c>
      <c r="I2513">
        <v>111</v>
      </c>
      <c r="J2513">
        <v>23</v>
      </c>
      <c r="K2513">
        <v>2055.33</v>
      </c>
      <c r="L2513">
        <v>14409.84</v>
      </c>
      <c r="M2513">
        <v>14</v>
      </c>
      <c r="N2513">
        <v>19</v>
      </c>
      <c r="O2513" t="s">
        <v>23</v>
      </c>
    </row>
    <row r="2514" spans="1:15" x14ac:dyDescent="0.25">
      <c r="A2514" t="s">
        <v>52</v>
      </c>
      <c r="B2514" t="s">
        <v>53</v>
      </c>
      <c r="C2514" t="s">
        <v>226</v>
      </c>
      <c r="D2514" t="s">
        <v>89</v>
      </c>
      <c r="E2514" t="s">
        <v>37</v>
      </c>
      <c r="F2514" t="s">
        <v>20</v>
      </c>
      <c r="G2514">
        <v>53501</v>
      </c>
      <c r="H2514">
        <v>2574</v>
      </c>
      <c r="I2514">
        <v>987</v>
      </c>
      <c r="J2514">
        <v>314</v>
      </c>
      <c r="K2514">
        <v>1252.79</v>
      </c>
      <c r="L2514">
        <v>89266.89</v>
      </c>
      <c r="M2514">
        <v>266</v>
      </c>
      <c r="N2514">
        <v>16</v>
      </c>
      <c r="O2514" t="s">
        <v>23</v>
      </c>
    </row>
    <row r="2515" spans="1:15" x14ac:dyDescent="0.25">
      <c r="A2515" t="s">
        <v>92</v>
      </c>
      <c r="B2515" t="s">
        <v>93</v>
      </c>
      <c r="C2515" t="s">
        <v>54</v>
      </c>
      <c r="D2515" t="s">
        <v>95</v>
      </c>
      <c r="E2515" t="s">
        <v>31</v>
      </c>
      <c r="F2515" t="s">
        <v>20</v>
      </c>
      <c r="G2515">
        <v>63415</v>
      </c>
      <c r="H2515">
        <v>558</v>
      </c>
      <c r="I2515">
        <v>226</v>
      </c>
      <c r="J2515">
        <v>12</v>
      </c>
      <c r="K2515">
        <v>1031.5</v>
      </c>
      <c r="L2515">
        <v>1568.41</v>
      </c>
      <c r="M2515">
        <v>6</v>
      </c>
      <c r="N2515">
        <v>10</v>
      </c>
      <c r="O2515" t="s">
        <v>23</v>
      </c>
    </row>
    <row r="2516" spans="1:15" x14ac:dyDescent="0.25">
      <c r="A2516" t="s">
        <v>92</v>
      </c>
      <c r="B2516" t="s">
        <v>93</v>
      </c>
      <c r="C2516" t="s">
        <v>54</v>
      </c>
      <c r="D2516" t="s">
        <v>95</v>
      </c>
      <c r="E2516" t="s">
        <v>31</v>
      </c>
      <c r="F2516" t="s">
        <v>26</v>
      </c>
      <c r="G2516">
        <v>96871</v>
      </c>
      <c r="H2516">
        <v>646</v>
      </c>
      <c r="I2516">
        <v>232</v>
      </c>
      <c r="J2516">
        <v>11</v>
      </c>
      <c r="K2516">
        <v>2398.09</v>
      </c>
      <c r="L2516">
        <v>1973.61</v>
      </c>
      <c r="M2516">
        <v>5</v>
      </c>
      <c r="N2516">
        <v>12</v>
      </c>
      <c r="O2516" t="s">
        <v>21</v>
      </c>
    </row>
    <row r="2517" spans="1:15" x14ac:dyDescent="0.25">
      <c r="A2517" t="s">
        <v>178</v>
      </c>
      <c r="B2517" t="s">
        <v>179</v>
      </c>
      <c r="C2517" t="s">
        <v>54</v>
      </c>
      <c r="D2517" t="s">
        <v>95</v>
      </c>
      <c r="E2517" t="s">
        <v>64</v>
      </c>
      <c r="F2517" t="s">
        <v>26</v>
      </c>
      <c r="G2517">
        <v>61853</v>
      </c>
      <c r="H2517">
        <v>899</v>
      </c>
      <c r="I2517">
        <v>376</v>
      </c>
      <c r="J2517">
        <v>35</v>
      </c>
      <c r="K2517">
        <v>3165.88</v>
      </c>
      <c r="L2517">
        <v>4216.1499999999996</v>
      </c>
      <c r="M2517">
        <v>14</v>
      </c>
      <c r="N2517">
        <v>29</v>
      </c>
      <c r="O2517" t="s">
        <v>43</v>
      </c>
    </row>
    <row r="2518" spans="1:15" x14ac:dyDescent="0.25">
      <c r="A2518" t="s">
        <v>98</v>
      </c>
      <c r="B2518" t="s">
        <v>99</v>
      </c>
      <c r="C2518" t="s">
        <v>54</v>
      </c>
      <c r="D2518" t="s">
        <v>68</v>
      </c>
      <c r="E2518" t="s">
        <v>42</v>
      </c>
      <c r="F2518" t="s">
        <v>20</v>
      </c>
      <c r="G2518">
        <v>28073</v>
      </c>
      <c r="H2518">
        <v>3806</v>
      </c>
      <c r="I2518">
        <v>1703</v>
      </c>
      <c r="J2518">
        <v>814</v>
      </c>
      <c r="K2518">
        <v>1804.68</v>
      </c>
      <c r="L2518">
        <v>300745.3</v>
      </c>
      <c r="M2518">
        <v>647</v>
      </c>
      <c r="N2518">
        <v>30</v>
      </c>
      <c r="O2518" t="s">
        <v>23</v>
      </c>
    </row>
    <row r="2519" spans="1:15" x14ac:dyDescent="0.25">
      <c r="A2519" t="s">
        <v>72</v>
      </c>
      <c r="B2519" t="s">
        <v>73</v>
      </c>
      <c r="C2519" t="s">
        <v>54</v>
      </c>
      <c r="D2519" t="s">
        <v>70</v>
      </c>
      <c r="E2519" t="s">
        <v>31</v>
      </c>
      <c r="F2519" t="s">
        <v>20</v>
      </c>
      <c r="G2519">
        <v>54755</v>
      </c>
      <c r="H2519">
        <v>2079</v>
      </c>
      <c r="I2519">
        <v>1014</v>
      </c>
      <c r="J2519">
        <v>164</v>
      </c>
      <c r="K2519">
        <v>6388.59</v>
      </c>
      <c r="L2519">
        <v>39387.26</v>
      </c>
      <c r="M2519">
        <v>109</v>
      </c>
      <c r="N2519">
        <v>19</v>
      </c>
      <c r="O2519" t="s">
        <v>21</v>
      </c>
    </row>
    <row r="2520" spans="1:15" x14ac:dyDescent="0.25">
      <c r="A2520" t="s">
        <v>33</v>
      </c>
      <c r="B2520" t="s">
        <v>34</v>
      </c>
      <c r="C2520" t="s">
        <v>54</v>
      </c>
      <c r="D2520" t="s">
        <v>170</v>
      </c>
      <c r="E2520" t="s">
        <v>37</v>
      </c>
      <c r="F2520" t="s">
        <v>51</v>
      </c>
      <c r="G2520">
        <v>32466</v>
      </c>
      <c r="H2520">
        <v>2104</v>
      </c>
      <c r="I2520">
        <v>994</v>
      </c>
      <c r="J2520">
        <v>245</v>
      </c>
      <c r="K2520">
        <v>7296.3</v>
      </c>
      <c r="L2520">
        <v>71305.48</v>
      </c>
      <c r="M2520">
        <v>156</v>
      </c>
      <c r="N2520">
        <v>10</v>
      </c>
      <c r="O2520" t="s">
        <v>21</v>
      </c>
    </row>
    <row r="2521" spans="1:15" x14ac:dyDescent="0.25">
      <c r="A2521" t="s">
        <v>113</v>
      </c>
      <c r="B2521" t="s">
        <v>114</v>
      </c>
      <c r="C2521" t="s">
        <v>54</v>
      </c>
      <c r="D2521" t="s">
        <v>170</v>
      </c>
      <c r="E2521" t="s">
        <v>19</v>
      </c>
      <c r="F2521" t="s">
        <v>51</v>
      </c>
      <c r="G2521">
        <v>40513</v>
      </c>
      <c r="H2521">
        <v>2048</v>
      </c>
      <c r="I2521">
        <v>966</v>
      </c>
      <c r="J2521">
        <v>233</v>
      </c>
      <c r="K2521">
        <v>7192.23</v>
      </c>
      <c r="L2521">
        <v>61840.69</v>
      </c>
      <c r="M2521">
        <v>152</v>
      </c>
      <c r="N2521">
        <v>28</v>
      </c>
      <c r="O2521" t="s">
        <v>43</v>
      </c>
    </row>
    <row r="2522" spans="1:15" x14ac:dyDescent="0.25">
      <c r="A2522" t="s">
        <v>113</v>
      </c>
      <c r="B2522" t="s">
        <v>114</v>
      </c>
      <c r="C2522" t="s">
        <v>54</v>
      </c>
      <c r="D2522" t="s">
        <v>170</v>
      </c>
      <c r="E2522" t="s">
        <v>19</v>
      </c>
      <c r="F2522" t="s">
        <v>32</v>
      </c>
      <c r="G2522">
        <v>22460</v>
      </c>
      <c r="H2522">
        <v>1204</v>
      </c>
      <c r="I2522">
        <v>527</v>
      </c>
      <c r="J2522">
        <v>148</v>
      </c>
      <c r="K2522">
        <v>4642.0600000000004</v>
      </c>
      <c r="L2522">
        <v>45242.65</v>
      </c>
      <c r="M2522">
        <v>119</v>
      </c>
      <c r="N2522">
        <v>14</v>
      </c>
      <c r="O2522" t="s">
        <v>23</v>
      </c>
    </row>
    <row r="2523" spans="1:15" x14ac:dyDescent="0.25">
      <c r="A2523" t="s">
        <v>113</v>
      </c>
      <c r="B2523" t="s">
        <v>114</v>
      </c>
      <c r="C2523" t="s">
        <v>54</v>
      </c>
      <c r="D2523" t="s">
        <v>170</v>
      </c>
      <c r="E2523" t="s">
        <v>19</v>
      </c>
      <c r="F2523" t="s">
        <v>26</v>
      </c>
      <c r="G2523">
        <v>49364</v>
      </c>
      <c r="H2523">
        <v>2685</v>
      </c>
      <c r="I2523">
        <v>739</v>
      </c>
      <c r="J2523">
        <v>249</v>
      </c>
      <c r="K2523">
        <v>8276.35</v>
      </c>
      <c r="L2523">
        <v>85191.74</v>
      </c>
      <c r="M2523">
        <v>192</v>
      </c>
      <c r="N2523">
        <v>7</v>
      </c>
      <c r="O2523" t="s">
        <v>21</v>
      </c>
    </row>
    <row r="2524" spans="1:15" x14ac:dyDescent="0.25">
      <c r="A2524" t="s">
        <v>47</v>
      </c>
      <c r="B2524" t="s">
        <v>48</v>
      </c>
      <c r="C2524" t="s">
        <v>54</v>
      </c>
      <c r="D2524" t="s">
        <v>106</v>
      </c>
      <c r="E2524" t="s">
        <v>37</v>
      </c>
      <c r="F2524" t="s">
        <v>20</v>
      </c>
      <c r="G2524">
        <v>53529</v>
      </c>
      <c r="H2524">
        <v>2014</v>
      </c>
      <c r="I2524">
        <v>1080</v>
      </c>
      <c r="J2524">
        <v>152</v>
      </c>
      <c r="K2524">
        <v>6275.31</v>
      </c>
      <c r="L2524">
        <v>34822.800000000003</v>
      </c>
      <c r="M2524">
        <v>80</v>
      </c>
      <c r="N2524">
        <v>27</v>
      </c>
      <c r="O2524" t="s">
        <v>21</v>
      </c>
    </row>
    <row r="2525" spans="1:15" x14ac:dyDescent="0.25">
      <c r="A2525" t="s">
        <v>27</v>
      </c>
      <c r="B2525" t="s">
        <v>28</v>
      </c>
      <c r="C2525" t="s">
        <v>54</v>
      </c>
      <c r="D2525" t="s">
        <v>89</v>
      </c>
      <c r="E2525" t="s">
        <v>31</v>
      </c>
      <c r="F2525" t="s">
        <v>26</v>
      </c>
      <c r="G2525">
        <v>52152</v>
      </c>
      <c r="H2525">
        <v>3395</v>
      </c>
      <c r="I2525">
        <v>1406</v>
      </c>
      <c r="J2525">
        <v>496</v>
      </c>
      <c r="K2525">
        <v>1354.64</v>
      </c>
      <c r="L2525">
        <v>136025.93</v>
      </c>
      <c r="M2525">
        <v>408</v>
      </c>
      <c r="N2525">
        <v>11</v>
      </c>
      <c r="O2525" t="s">
        <v>21</v>
      </c>
    </row>
    <row r="2526" spans="1:15" x14ac:dyDescent="0.25">
      <c r="A2526" t="s">
        <v>27</v>
      </c>
      <c r="B2526" t="s">
        <v>28</v>
      </c>
      <c r="C2526" t="s">
        <v>54</v>
      </c>
      <c r="D2526" t="s">
        <v>89</v>
      </c>
      <c r="E2526" t="s">
        <v>31</v>
      </c>
      <c r="F2526" t="s">
        <v>20</v>
      </c>
      <c r="G2526">
        <v>65186</v>
      </c>
      <c r="H2526">
        <v>3609</v>
      </c>
      <c r="I2526">
        <v>1505</v>
      </c>
      <c r="J2526">
        <v>392</v>
      </c>
      <c r="K2526">
        <v>1492.27</v>
      </c>
      <c r="L2526">
        <v>143137.21</v>
      </c>
      <c r="M2526">
        <v>274</v>
      </c>
      <c r="N2526">
        <v>16</v>
      </c>
      <c r="O2526" t="s">
        <v>23</v>
      </c>
    </row>
    <row r="2527" spans="1:15" x14ac:dyDescent="0.25">
      <c r="A2527" t="s">
        <v>52</v>
      </c>
      <c r="B2527" t="s">
        <v>53</v>
      </c>
      <c r="C2527" t="s">
        <v>54</v>
      </c>
      <c r="D2527" t="s">
        <v>89</v>
      </c>
      <c r="E2527" t="s">
        <v>37</v>
      </c>
      <c r="F2527" t="s">
        <v>55</v>
      </c>
      <c r="G2527">
        <v>41943</v>
      </c>
      <c r="H2527">
        <v>2556</v>
      </c>
      <c r="I2527">
        <v>1213</v>
      </c>
      <c r="J2527">
        <v>361</v>
      </c>
      <c r="K2527">
        <v>676.14</v>
      </c>
      <c r="L2527">
        <v>121137.68</v>
      </c>
      <c r="M2527">
        <v>299</v>
      </c>
      <c r="N2527">
        <v>25</v>
      </c>
      <c r="O2527" t="s">
        <v>43</v>
      </c>
    </row>
    <row r="2528" spans="1:15" x14ac:dyDescent="0.25">
      <c r="A2528" t="s">
        <v>52</v>
      </c>
      <c r="B2528" t="s">
        <v>53</v>
      </c>
      <c r="C2528" t="s">
        <v>54</v>
      </c>
      <c r="D2528" t="s">
        <v>89</v>
      </c>
      <c r="E2528" t="s">
        <v>37</v>
      </c>
      <c r="F2528" t="s">
        <v>20</v>
      </c>
      <c r="G2528">
        <v>67361</v>
      </c>
      <c r="H2528">
        <v>5007</v>
      </c>
      <c r="I2528">
        <v>1307</v>
      </c>
      <c r="J2528">
        <v>770</v>
      </c>
      <c r="K2528">
        <v>1129.3</v>
      </c>
      <c r="L2528">
        <v>270741.71999999997</v>
      </c>
      <c r="M2528">
        <v>608</v>
      </c>
      <c r="N2528">
        <v>11</v>
      </c>
      <c r="O2528" t="s">
        <v>43</v>
      </c>
    </row>
    <row r="2529" spans="1:15" x14ac:dyDescent="0.25">
      <c r="A2529" t="s">
        <v>52</v>
      </c>
      <c r="B2529" t="s">
        <v>53</v>
      </c>
      <c r="C2529" t="s">
        <v>54</v>
      </c>
      <c r="D2529" t="s">
        <v>89</v>
      </c>
      <c r="E2529" t="s">
        <v>37</v>
      </c>
      <c r="F2529" t="s">
        <v>51</v>
      </c>
      <c r="G2529">
        <v>61842</v>
      </c>
      <c r="H2529">
        <v>2532</v>
      </c>
      <c r="I2529">
        <v>1257</v>
      </c>
      <c r="J2529">
        <v>356</v>
      </c>
      <c r="K2529">
        <v>993.36</v>
      </c>
      <c r="L2529">
        <v>106730.13</v>
      </c>
      <c r="M2529">
        <v>259</v>
      </c>
      <c r="N2529">
        <v>24</v>
      </c>
      <c r="O2529" t="s">
        <v>23</v>
      </c>
    </row>
    <row r="2530" spans="1:15" x14ac:dyDescent="0.25">
      <c r="A2530" t="s">
        <v>76</v>
      </c>
      <c r="B2530" t="s">
        <v>77</v>
      </c>
      <c r="C2530" t="s">
        <v>54</v>
      </c>
      <c r="D2530" t="s">
        <v>82</v>
      </c>
      <c r="E2530" t="s">
        <v>42</v>
      </c>
      <c r="F2530" t="s">
        <v>26</v>
      </c>
      <c r="G2530">
        <v>41171</v>
      </c>
      <c r="H2530">
        <v>749</v>
      </c>
      <c r="I2530">
        <v>395</v>
      </c>
      <c r="J2530">
        <v>35</v>
      </c>
      <c r="K2530">
        <v>967.63</v>
      </c>
      <c r="L2530">
        <v>8017.25</v>
      </c>
      <c r="M2530">
        <v>19</v>
      </c>
      <c r="N2530">
        <v>18</v>
      </c>
      <c r="O2530" t="s">
        <v>23</v>
      </c>
    </row>
    <row r="2531" spans="1:15" x14ac:dyDescent="0.25">
      <c r="A2531" t="s">
        <v>178</v>
      </c>
      <c r="B2531" t="s">
        <v>179</v>
      </c>
      <c r="C2531" t="s">
        <v>296</v>
      </c>
      <c r="D2531" t="s">
        <v>95</v>
      </c>
      <c r="E2531" t="s">
        <v>64</v>
      </c>
      <c r="F2531" t="s">
        <v>32</v>
      </c>
      <c r="G2531">
        <v>24471</v>
      </c>
      <c r="H2531">
        <v>433</v>
      </c>
      <c r="I2531">
        <v>198</v>
      </c>
      <c r="J2531">
        <v>15</v>
      </c>
      <c r="K2531">
        <v>1375.26</v>
      </c>
      <c r="L2531">
        <v>2819.99</v>
      </c>
      <c r="M2531">
        <v>5</v>
      </c>
      <c r="N2531">
        <v>22</v>
      </c>
      <c r="O2531" t="s">
        <v>23</v>
      </c>
    </row>
    <row r="2532" spans="1:15" x14ac:dyDescent="0.25">
      <c r="A2532" t="s">
        <v>60</v>
      </c>
      <c r="B2532" t="s">
        <v>61</v>
      </c>
      <c r="C2532" t="s">
        <v>296</v>
      </c>
      <c r="D2532" t="s">
        <v>70</v>
      </c>
      <c r="E2532" t="s">
        <v>64</v>
      </c>
      <c r="F2532" t="s">
        <v>26</v>
      </c>
      <c r="G2532">
        <v>32426</v>
      </c>
      <c r="H2532">
        <v>950</v>
      </c>
      <c r="I2532">
        <v>355</v>
      </c>
      <c r="J2532">
        <v>74</v>
      </c>
      <c r="K2532">
        <v>2435.0300000000002</v>
      </c>
      <c r="L2532">
        <v>18666.009999999998</v>
      </c>
      <c r="M2532">
        <v>45</v>
      </c>
      <c r="N2532">
        <v>23</v>
      </c>
      <c r="O2532" t="s">
        <v>21</v>
      </c>
    </row>
    <row r="2533" spans="1:15" x14ac:dyDescent="0.25">
      <c r="A2533" t="s">
        <v>60</v>
      </c>
      <c r="B2533" t="s">
        <v>61</v>
      </c>
      <c r="C2533" t="s">
        <v>296</v>
      </c>
      <c r="D2533" t="s">
        <v>70</v>
      </c>
      <c r="E2533" t="s">
        <v>64</v>
      </c>
      <c r="F2533" t="s">
        <v>51</v>
      </c>
      <c r="G2533">
        <v>30105</v>
      </c>
      <c r="H2533">
        <v>1342</v>
      </c>
      <c r="I2533">
        <v>336</v>
      </c>
      <c r="J2533">
        <v>99</v>
      </c>
      <c r="K2533">
        <v>2710.07</v>
      </c>
      <c r="L2533">
        <v>24066.17</v>
      </c>
      <c r="M2533">
        <v>57</v>
      </c>
      <c r="N2533">
        <v>26</v>
      </c>
      <c r="O2533" t="s">
        <v>23</v>
      </c>
    </row>
    <row r="2534" spans="1:15" x14ac:dyDescent="0.25">
      <c r="A2534" t="s">
        <v>72</v>
      </c>
      <c r="B2534" t="s">
        <v>73</v>
      </c>
      <c r="C2534" t="s">
        <v>296</v>
      </c>
      <c r="D2534" t="s">
        <v>70</v>
      </c>
      <c r="E2534" t="s">
        <v>31</v>
      </c>
      <c r="F2534" t="s">
        <v>32</v>
      </c>
      <c r="G2534">
        <v>17964</v>
      </c>
      <c r="H2534">
        <v>482</v>
      </c>
      <c r="I2534">
        <v>227</v>
      </c>
      <c r="J2534">
        <v>51</v>
      </c>
      <c r="K2534">
        <v>1477.44</v>
      </c>
      <c r="L2534">
        <v>13824.44</v>
      </c>
      <c r="M2534">
        <v>34</v>
      </c>
      <c r="N2534">
        <v>30</v>
      </c>
      <c r="O2534" t="s">
        <v>21</v>
      </c>
    </row>
    <row r="2535" spans="1:15" x14ac:dyDescent="0.25">
      <c r="A2535" t="s">
        <v>33</v>
      </c>
      <c r="B2535" t="s">
        <v>34</v>
      </c>
      <c r="C2535" t="s">
        <v>296</v>
      </c>
      <c r="D2535" t="s">
        <v>170</v>
      </c>
      <c r="E2535" t="s">
        <v>37</v>
      </c>
      <c r="F2535" t="s">
        <v>32</v>
      </c>
      <c r="G2535">
        <v>33442</v>
      </c>
      <c r="H2535">
        <v>1594</v>
      </c>
      <c r="I2535">
        <v>489</v>
      </c>
      <c r="J2535">
        <v>133</v>
      </c>
      <c r="K2535">
        <v>4847.1400000000003</v>
      </c>
      <c r="L2535">
        <v>30461.8</v>
      </c>
      <c r="M2535">
        <v>101</v>
      </c>
      <c r="N2535">
        <v>14</v>
      </c>
      <c r="O2535" t="s">
        <v>43</v>
      </c>
    </row>
    <row r="2536" spans="1:15" x14ac:dyDescent="0.25">
      <c r="A2536" t="s">
        <v>33</v>
      </c>
      <c r="B2536" t="s">
        <v>34</v>
      </c>
      <c r="C2536" t="s">
        <v>296</v>
      </c>
      <c r="D2536" t="s">
        <v>170</v>
      </c>
      <c r="E2536" t="s">
        <v>37</v>
      </c>
      <c r="F2536" t="s">
        <v>51</v>
      </c>
      <c r="G2536">
        <v>34918</v>
      </c>
      <c r="H2536">
        <v>1775</v>
      </c>
      <c r="I2536">
        <v>757</v>
      </c>
      <c r="J2536">
        <v>186</v>
      </c>
      <c r="K2536">
        <v>5676.01</v>
      </c>
      <c r="L2536">
        <v>61300.14</v>
      </c>
      <c r="M2536">
        <v>129</v>
      </c>
      <c r="N2536">
        <v>28</v>
      </c>
      <c r="O2536" t="s">
        <v>23</v>
      </c>
    </row>
    <row r="2537" spans="1:15" x14ac:dyDescent="0.25">
      <c r="A2537" t="s">
        <v>113</v>
      </c>
      <c r="B2537" t="s">
        <v>114</v>
      </c>
      <c r="C2537" t="s">
        <v>296</v>
      </c>
      <c r="D2537" t="s">
        <v>170</v>
      </c>
      <c r="E2537" t="s">
        <v>19</v>
      </c>
      <c r="F2537" t="s">
        <v>32</v>
      </c>
      <c r="G2537">
        <v>18932</v>
      </c>
      <c r="H2537">
        <v>1117</v>
      </c>
      <c r="I2537">
        <v>308</v>
      </c>
      <c r="J2537">
        <v>149</v>
      </c>
      <c r="K2537">
        <v>4256.68</v>
      </c>
      <c r="L2537">
        <v>39073.65</v>
      </c>
      <c r="M2537">
        <v>104</v>
      </c>
      <c r="N2537">
        <v>9</v>
      </c>
      <c r="O2537" t="s">
        <v>43</v>
      </c>
    </row>
    <row r="2538" spans="1:15" x14ac:dyDescent="0.25">
      <c r="A2538" t="s">
        <v>38</v>
      </c>
      <c r="B2538" t="s">
        <v>39</v>
      </c>
      <c r="C2538" t="s">
        <v>296</v>
      </c>
      <c r="D2538" t="s">
        <v>106</v>
      </c>
      <c r="E2538" t="s">
        <v>42</v>
      </c>
      <c r="F2538" t="s">
        <v>20</v>
      </c>
      <c r="G2538">
        <v>17557</v>
      </c>
      <c r="H2538">
        <v>579</v>
      </c>
      <c r="I2538">
        <v>146</v>
      </c>
      <c r="J2538">
        <v>32</v>
      </c>
      <c r="K2538">
        <v>1426.3</v>
      </c>
      <c r="L2538">
        <v>7421.31</v>
      </c>
      <c r="M2538">
        <v>18</v>
      </c>
      <c r="N2538">
        <v>19</v>
      </c>
      <c r="O2538" t="s">
        <v>23</v>
      </c>
    </row>
    <row r="2539" spans="1:15" x14ac:dyDescent="0.25">
      <c r="A2539" t="s">
        <v>38</v>
      </c>
      <c r="B2539" t="s">
        <v>39</v>
      </c>
      <c r="C2539" t="s">
        <v>296</v>
      </c>
      <c r="D2539" t="s">
        <v>106</v>
      </c>
      <c r="E2539" t="s">
        <v>42</v>
      </c>
      <c r="F2539" t="s">
        <v>55</v>
      </c>
      <c r="G2539">
        <v>45475</v>
      </c>
      <c r="H2539">
        <v>2177</v>
      </c>
      <c r="I2539">
        <v>791</v>
      </c>
      <c r="J2539">
        <v>194</v>
      </c>
      <c r="K2539">
        <v>6664.83</v>
      </c>
      <c r="L2539">
        <v>44869.1</v>
      </c>
      <c r="M2539">
        <v>133</v>
      </c>
      <c r="N2539">
        <v>17</v>
      </c>
      <c r="O2539" t="s">
        <v>23</v>
      </c>
    </row>
    <row r="2540" spans="1:15" x14ac:dyDescent="0.25">
      <c r="A2540" t="s">
        <v>38</v>
      </c>
      <c r="B2540" t="s">
        <v>39</v>
      </c>
      <c r="C2540" t="s">
        <v>296</v>
      </c>
      <c r="D2540" t="s">
        <v>106</v>
      </c>
      <c r="E2540" t="s">
        <v>42</v>
      </c>
      <c r="F2540" t="s">
        <v>26</v>
      </c>
      <c r="G2540">
        <v>31515</v>
      </c>
      <c r="H2540">
        <v>1234</v>
      </c>
      <c r="I2540">
        <v>348</v>
      </c>
      <c r="J2540">
        <v>70</v>
      </c>
      <c r="K2540">
        <v>4023.25</v>
      </c>
      <c r="L2540">
        <v>12429.93</v>
      </c>
      <c r="M2540">
        <v>45</v>
      </c>
      <c r="N2540">
        <v>19</v>
      </c>
      <c r="O2540" t="s">
        <v>43</v>
      </c>
    </row>
    <row r="2541" spans="1:15" x14ac:dyDescent="0.25">
      <c r="A2541" t="s">
        <v>15</v>
      </c>
      <c r="B2541" t="s">
        <v>16</v>
      </c>
      <c r="C2541" t="s">
        <v>296</v>
      </c>
      <c r="D2541" t="s">
        <v>25</v>
      </c>
      <c r="E2541" t="s">
        <v>19</v>
      </c>
      <c r="F2541" t="s">
        <v>51</v>
      </c>
      <c r="G2541">
        <v>24067</v>
      </c>
      <c r="H2541">
        <v>591</v>
      </c>
      <c r="I2541">
        <v>301</v>
      </c>
      <c r="J2541">
        <v>59</v>
      </c>
      <c r="K2541">
        <v>4055.38</v>
      </c>
      <c r="L2541">
        <v>32421.07</v>
      </c>
      <c r="M2541">
        <v>36</v>
      </c>
      <c r="N2541">
        <v>23</v>
      </c>
      <c r="O2541" t="s">
        <v>43</v>
      </c>
    </row>
    <row r="2542" spans="1:15" x14ac:dyDescent="0.25">
      <c r="A2542" t="s">
        <v>129</v>
      </c>
      <c r="B2542" t="s">
        <v>130</v>
      </c>
      <c r="C2542" t="s">
        <v>296</v>
      </c>
      <c r="D2542" t="s">
        <v>82</v>
      </c>
      <c r="E2542" t="s">
        <v>31</v>
      </c>
      <c r="F2542" t="s">
        <v>55</v>
      </c>
      <c r="G2542">
        <v>80267</v>
      </c>
      <c r="H2542">
        <v>1929</v>
      </c>
      <c r="I2542">
        <v>908</v>
      </c>
      <c r="J2542">
        <v>108</v>
      </c>
      <c r="K2542">
        <v>3652.65</v>
      </c>
      <c r="L2542">
        <v>16525.759999999998</v>
      </c>
      <c r="M2542">
        <v>68</v>
      </c>
      <c r="N2542">
        <v>28</v>
      </c>
      <c r="O2542" t="s">
        <v>23</v>
      </c>
    </row>
    <row r="2543" spans="1:15" x14ac:dyDescent="0.25">
      <c r="A2543" t="s">
        <v>76</v>
      </c>
      <c r="B2543" t="s">
        <v>77</v>
      </c>
      <c r="C2543" t="s">
        <v>296</v>
      </c>
      <c r="D2543" t="s">
        <v>82</v>
      </c>
      <c r="E2543" t="s">
        <v>42</v>
      </c>
      <c r="F2543" t="s">
        <v>26</v>
      </c>
      <c r="G2543">
        <v>53789</v>
      </c>
      <c r="H2543">
        <v>1017</v>
      </c>
      <c r="I2543">
        <v>274</v>
      </c>
      <c r="J2543">
        <v>41</v>
      </c>
      <c r="K2543">
        <v>2405.5100000000002</v>
      </c>
      <c r="L2543">
        <v>7665.43</v>
      </c>
      <c r="M2543">
        <v>22</v>
      </c>
      <c r="N2543">
        <v>8</v>
      </c>
      <c r="O2543" t="s">
        <v>23</v>
      </c>
    </row>
    <row r="2544" spans="1:15" x14ac:dyDescent="0.25">
      <c r="A2544" t="s">
        <v>92</v>
      </c>
      <c r="B2544" t="s">
        <v>93</v>
      </c>
      <c r="C2544" t="s">
        <v>215</v>
      </c>
      <c r="D2544" t="s">
        <v>95</v>
      </c>
      <c r="E2544" t="s">
        <v>31</v>
      </c>
      <c r="F2544" t="s">
        <v>32</v>
      </c>
      <c r="G2544">
        <v>69452</v>
      </c>
      <c r="H2544">
        <v>813</v>
      </c>
      <c r="I2544">
        <v>314</v>
      </c>
      <c r="J2544">
        <v>21</v>
      </c>
      <c r="K2544">
        <v>2168.5</v>
      </c>
      <c r="L2544">
        <v>3215.34</v>
      </c>
      <c r="M2544">
        <v>9</v>
      </c>
      <c r="N2544">
        <v>28</v>
      </c>
      <c r="O2544" t="s">
        <v>43</v>
      </c>
    </row>
    <row r="2545" spans="1:15" x14ac:dyDescent="0.25">
      <c r="A2545" t="s">
        <v>178</v>
      </c>
      <c r="B2545" t="s">
        <v>179</v>
      </c>
      <c r="C2545" t="s">
        <v>215</v>
      </c>
      <c r="D2545" t="s">
        <v>95</v>
      </c>
      <c r="E2545" t="s">
        <v>64</v>
      </c>
      <c r="F2545" t="s">
        <v>26</v>
      </c>
      <c r="G2545">
        <v>31935</v>
      </c>
      <c r="H2545">
        <v>481</v>
      </c>
      <c r="I2545">
        <v>151</v>
      </c>
      <c r="J2545">
        <v>9</v>
      </c>
      <c r="K2545">
        <v>1709.14</v>
      </c>
      <c r="L2545">
        <v>1565.85</v>
      </c>
      <c r="M2545">
        <v>3</v>
      </c>
      <c r="N2545">
        <v>7</v>
      </c>
      <c r="O2545" t="s">
        <v>21</v>
      </c>
    </row>
    <row r="2546" spans="1:15" x14ac:dyDescent="0.25">
      <c r="A2546" t="s">
        <v>98</v>
      </c>
      <c r="B2546" t="s">
        <v>99</v>
      </c>
      <c r="C2546" t="s">
        <v>215</v>
      </c>
      <c r="D2546" t="s">
        <v>68</v>
      </c>
      <c r="E2546" t="s">
        <v>42</v>
      </c>
      <c r="F2546" t="s">
        <v>51</v>
      </c>
      <c r="G2546">
        <v>20511</v>
      </c>
      <c r="H2546">
        <v>2786</v>
      </c>
      <c r="I2546">
        <v>722</v>
      </c>
      <c r="J2546">
        <v>486</v>
      </c>
      <c r="K2546">
        <v>1169.05</v>
      </c>
      <c r="L2546">
        <v>183068.78</v>
      </c>
      <c r="M2546">
        <v>431</v>
      </c>
      <c r="N2546">
        <v>15</v>
      </c>
      <c r="O2546" t="s">
        <v>23</v>
      </c>
    </row>
    <row r="2547" spans="1:15" x14ac:dyDescent="0.25">
      <c r="A2547" t="s">
        <v>65</v>
      </c>
      <c r="B2547" t="s">
        <v>66</v>
      </c>
      <c r="C2547" t="s">
        <v>215</v>
      </c>
      <c r="D2547" t="s">
        <v>68</v>
      </c>
      <c r="E2547" t="s">
        <v>37</v>
      </c>
      <c r="F2547" t="s">
        <v>51</v>
      </c>
      <c r="G2547">
        <v>10531</v>
      </c>
      <c r="H2547">
        <v>1318</v>
      </c>
      <c r="I2547">
        <v>463</v>
      </c>
      <c r="J2547">
        <v>182</v>
      </c>
      <c r="K2547">
        <v>486.39</v>
      </c>
      <c r="L2547">
        <v>43319.97</v>
      </c>
      <c r="M2547">
        <v>143</v>
      </c>
      <c r="N2547">
        <v>19</v>
      </c>
      <c r="O2547" t="s">
        <v>23</v>
      </c>
    </row>
    <row r="2548" spans="1:15" x14ac:dyDescent="0.25">
      <c r="A2548" t="s">
        <v>65</v>
      </c>
      <c r="B2548" t="s">
        <v>66</v>
      </c>
      <c r="C2548" t="s">
        <v>215</v>
      </c>
      <c r="D2548" t="s">
        <v>68</v>
      </c>
      <c r="E2548" t="s">
        <v>37</v>
      </c>
      <c r="F2548" t="s">
        <v>51</v>
      </c>
      <c r="G2548">
        <v>10327</v>
      </c>
      <c r="H2548">
        <v>1320</v>
      </c>
      <c r="I2548">
        <v>651</v>
      </c>
      <c r="J2548">
        <v>289</v>
      </c>
      <c r="K2548">
        <v>826.16</v>
      </c>
      <c r="L2548">
        <v>62464.05</v>
      </c>
      <c r="M2548">
        <v>241</v>
      </c>
      <c r="N2548">
        <v>11</v>
      </c>
      <c r="O2548" t="s">
        <v>23</v>
      </c>
    </row>
    <row r="2549" spans="1:15" x14ac:dyDescent="0.25">
      <c r="A2549" t="s">
        <v>60</v>
      </c>
      <c r="B2549" t="s">
        <v>61</v>
      </c>
      <c r="C2549" t="s">
        <v>215</v>
      </c>
      <c r="D2549" t="s">
        <v>70</v>
      </c>
      <c r="E2549" t="s">
        <v>64</v>
      </c>
      <c r="F2549" t="s">
        <v>51</v>
      </c>
      <c r="G2549">
        <v>38015</v>
      </c>
      <c r="H2549">
        <v>1636</v>
      </c>
      <c r="I2549">
        <v>831</v>
      </c>
      <c r="J2549">
        <v>110</v>
      </c>
      <c r="K2549">
        <v>4200.82</v>
      </c>
      <c r="L2549">
        <v>24328.81</v>
      </c>
      <c r="M2549">
        <v>75</v>
      </c>
      <c r="N2549">
        <v>21</v>
      </c>
      <c r="O2549" t="s">
        <v>23</v>
      </c>
    </row>
    <row r="2550" spans="1:15" x14ac:dyDescent="0.25">
      <c r="A2550" t="s">
        <v>60</v>
      </c>
      <c r="B2550" t="s">
        <v>61</v>
      </c>
      <c r="C2550" t="s">
        <v>215</v>
      </c>
      <c r="D2550" t="s">
        <v>70</v>
      </c>
      <c r="E2550" t="s">
        <v>64</v>
      </c>
      <c r="F2550" t="s">
        <v>32</v>
      </c>
      <c r="G2550">
        <v>55409</v>
      </c>
      <c r="H2550">
        <v>2359</v>
      </c>
      <c r="I2550">
        <v>936</v>
      </c>
      <c r="J2550">
        <v>237</v>
      </c>
      <c r="K2550">
        <v>4538.3500000000004</v>
      </c>
      <c r="L2550">
        <v>50487.66</v>
      </c>
      <c r="M2550">
        <v>151</v>
      </c>
      <c r="N2550">
        <v>25</v>
      </c>
      <c r="O2550" t="s">
        <v>43</v>
      </c>
    </row>
    <row r="2551" spans="1:15" x14ac:dyDescent="0.25">
      <c r="A2551" t="s">
        <v>60</v>
      </c>
      <c r="B2551" t="s">
        <v>61</v>
      </c>
      <c r="C2551" t="s">
        <v>215</v>
      </c>
      <c r="D2551" t="s">
        <v>70</v>
      </c>
      <c r="E2551" t="s">
        <v>64</v>
      </c>
      <c r="F2551" t="s">
        <v>20</v>
      </c>
      <c r="G2551">
        <v>50518</v>
      </c>
      <c r="H2551">
        <v>1452</v>
      </c>
      <c r="I2551">
        <v>430</v>
      </c>
      <c r="J2551">
        <v>153</v>
      </c>
      <c r="K2551">
        <v>3717.4</v>
      </c>
      <c r="L2551">
        <v>35278.82</v>
      </c>
      <c r="M2551">
        <v>106</v>
      </c>
      <c r="N2551">
        <v>19</v>
      </c>
      <c r="O2551" t="s">
        <v>43</v>
      </c>
    </row>
    <row r="2552" spans="1:15" x14ac:dyDescent="0.25">
      <c r="A2552" t="s">
        <v>33</v>
      </c>
      <c r="B2552" t="s">
        <v>34</v>
      </c>
      <c r="C2552" t="s">
        <v>215</v>
      </c>
      <c r="D2552" t="s">
        <v>170</v>
      </c>
      <c r="E2552" t="s">
        <v>37</v>
      </c>
      <c r="F2552" t="s">
        <v>20</v>
      </c>
      <c r="G2552">
        <v>13797</v>
      </c>
      <c r="H2552">
        <v>514</v>
      </c>
      <c r="I2552">
        <v>217</v>
      </c>
      <c r="J2552">
        <v>66</v>
      </c>
      <c r="K2552">
        <v>1905.59</v>
      </c>
      <c r="L2552">
        <v>21991.82</v>
      </c>
      <c r="M2552">
        <v>50</v>
      </c>
      <c r="N2552">
        <v>11</v>
      </c>
      <c r="O2552" t="s">
        <v>43</v>
      </c>
    </row>
    <row r="2553" spans="1:15" x14ac:dyDescent="0.25">
      <c r="A2553" t="s">
        <v>38</v>
      </c>
      <c r="B2553" t="s">
        <v>39</v>
      </c>
      <c r="C2553" t="s">
        <v>215</v>
      </c>
      <c r="D2553" t="s">
        <v>106</v>
      </c>
      <c r="E2553" t="s">
        <v>42</v>
      </c>
      <c r="F2553" t="s">
        <v>55</v>
      </c>
      <c r="G2553">
        <v>35495</v>
      </c>
      <c r="H2553">
        <v>1138</v>
      </c>
      <c r="I2553">
        <v>623</v>
      </c>
      <c r="J2553">
        <v>107</v>
      </c>
      <c r="K2553">
        <v>3392.2</v>
      </c>
      <c r="L2553">
        <v>19163.650000000001</v>
      </c>
      <c r="M2553">
        <v>69</v>
      </c>
      <c r="N2553">
        <v>27</v>
      </c>
      <c r="O2553" t="s">
        <v>21</v>
      </c>
    </row>
    <row r="2554" spans="1:15" x14ac:dyDescent="0.25">
      <c r="A2554" t="s">
        <v>38</v>
      </c>
      <c r="B2554" t="s">
        <v>39</v>
      </c>
      <c r="C2554" t="s">
        <v>215</v>
      </c>
      <c r="D2554" t="s">
        <v>106</v>
      </c>
      <c r="E2554" t="s">
        <v>42</v>
      </c>
      <c r="F2554" t="s">
        <v>32</v>
      </c>
      <c r="G2554">
        <v>20973</v>
      </c>
      <c r="H2554">
        <v>794</v>
      </c>
      <c r="I2554">
        <v>343</v>
      </c>
      <c r="J2554">
        <v>46</v>
      </c>
      <c r="K2554">
        <v>2003.5</v>
      </c>
      <c r="L2554">
        <v>11679.13</v>
      </c>
      <c r="M2554">
        <v>24</v>
      </c>
      <c r="N2554">
        <v>22</v>
      </c>
      <c r="O2554" t="s">
        <v>43</v>
      </c>
    </row>
    <row r="2555" spans="1:15" x14ac:dyDescent="0.25">
      <c r="A2555" t="s">
        <v>44</v>
      </c>
      <c r="B2555" t="s">
        <v>45</v>
      </c>
      <c r="C2555" t="s">
        <v>215</v>
      </c>
      <c r="D2555" t="s">
        <v>25</v>
      </c>
      <c r="E2555" t="s">
        <v>19</v>
      </c>
      <c r="F2555" t="s">
        <v>55</v>
      </c>
      <c r="G2555">
        <v>16332</v>
      </c>
      <c r="H2555">
        <v>565</v>
      </c>
      <c r="I2555">
        <v>234</v>
      </c>
      <c r="J2555">
        <v>59</v>
      </c>
      <c r="K2555">
        <v>6073.49</v>
      </c>
      <c r="L2555">
        <v>37390.06</v>
      </c>
      <c r="M2555">
        <v>24</v>
      </c>
      <c r="N2555">
        <v>8</v>
      </c>
      <c r="O2555" t="s">
        <v>21</v>
      </c>
    </row>
    <row r="2556" spans="1:15" x14ac:dyDescent="0.25">
      <c r="A2556" t="s">
        <v>76</v>
      </c>
      <c r="B2556" t="s">
        <v>77</v>
      </c>
      <c r="C2556" t="s">
        <v>215</v>
      </c>
      <c r="D2556" t="s">
        <v>82</v>
      </c>
      <c r="E2556" t="s">
        <v>42</v>
      </c>
      <c r="F2556" t="s">
        <v>26</v>
      </c>
      <c r="G2556">
        <v>79197</v>
      </c>
      <c r="H2556">
        <v>1300</v>
      </c>
      <c r="I2556">
        <v>511</v>
      </c>
      <c r="J2556">
        <v>59</v>
      </c>
      <c r="K2556">
        <v>2114.1999999999998</v>
      </c>
      <c r="L2556">
        <v>9412.77</v>
      </c>
      <c r="M2556">
        <v>38</v>
      </c>
      <c r="N2556">
        <v>18</v>
      </c>
      <c r="O2556" t="s">
        <v>23</v>
      </c>
    </row>
    <row r="2557" spans="1:15" x14ac:dyDescent="0.25">
      <c r="A2557" t="s">
        <v>92</v>
      </c>
      <c r="B2557" t="s">
        <v>93</v>
      </c>
      <c r="C2557" t="s">
        <v>575</v>
      </c>
      <c r="D2557" t="s">
        <v>95</v>
      </c>
      <c r="E2557" t="s">
        <v>31</v>
      </c>
      <c r="F2557" t="s">
        <v>55</v>
      </c>
      <c r="G2557">
        <v>35880</v>
      </c>
      <c r="H2557">
        <v>334</v>
      </c>
      <c r="I2557">
        <v>93</v>
      </c>
      <c r="J2557">
        <v>5</v>
      </c>
      <c r="K2557">
        <v>994.53</v>
      </c>
      <c r="L2557">
        <v>872.52</v>
      </c>
      <c r="M2557">
        <v>1</v>
      </c>
      <c r="N2557">
        <v>11</v>
      </c>
      <c r="O2557" t="s">
        <v>23</v>
      </c>
    </row>
    <row r="2558" spans="1:15" x14ac:dyDescent="0.25">
      <c r="A2558" t="s">
        <v>98</v>
      </c>
      <c r="B2558" t="s">
        <v>99</v>
      </c>
      <c r="C2558" t="s">
        <v>575</v>
      </c>
      <c r="D2558" t="s">
        <v>68</v>
      </c>
      <c r="E2558" t="s">
        <v>42</v>
      </c>
      <c r="F2558" t="s">
        <v>55</v>
      </c>
      <c r="G2558">
        <v>8996</v>
      </c>
      <c r="H2558">
        <v>1338</v>
      </c>
      <c r="I2558">
        <v>566</v>
      </c>
      <c r="J2558">
        <v>197</v>
      </c>
      <c r="K2558">
        <v>921.12</v>
      </c>
      <c r="L2558">
        <v>41852.519999999997</v>
      </c>
      <c r="M2558">
        <v>148</v>
      </c>
      <c r="N2558">
        <v>14</v>
      </c>
      <c r="O2558" t="s">
        <v>21</v>
      </c>
    </row>
    <row r="2559" spans="1:15" x14ac:dyDescent="0.25">
      <c r="A2559" t="s">
        <v>33</v>
      </c>
      <c r="B2559" t="s">
        <v>34</v>
      </c>
      <c r="C2559" t="s">
        <v>575</v>
      </c>
      <c r="D2559" t="s">
        <v>170</v>
      </c>
      <c r="E2559" t="s">
        <v>37</v>
      </c>
      <c r="F2559" t="s">
        <v>32</v>
      </c>
      <c r="G2559">
        <v>23778</v>
      </c>
      <c r="H2559">
        <v>1287</v>
      </c>
      <c r="I2559">
        <v>511</v>
      </c>
      <c r="J2559">
        <v>178</v>
      </c>
      <c r="K2559">
        <v>4004.93</v>
      </c>
      <c r="L2559">
        <v>49154.38</v>
      </c>
      <c r="M2559">
        <v>127</v>
      </c>
      <c r="N2559">
        <v>29</v>
      </c>
      <c r="O2559" t="s">
        <v>43</v>
      </c>
    </row>
    <row r="2560" spans="1:15" x14ac:dyDescent="0.25">
      <c r="A2560" t="s">
        <v>38</v>
      </c>
      <c r="B2560" t="s">
        <v>39</v>
      </c>
      <c r="C2560" t="s">
        <v>575</v>
      </c>
      <c r="D2560" t="s">
        <v>106</v>
      </c>
      <c r="E2560" t="s">
        <v>42</v>
      </c>
      <c r="F2560" t="s">
        <v>32</v>
      </c>
      <c r="G2560">
        <v>31469</v>
      </c>
      <c r="H2560">
        <v>1360</v>
      </c>
      <c r="I2560">
        <v>486</v>
      </c>
      <c r="J2560">
        <v>106</v>
      </c>
      <c r="K2560">
        <v>3348.64</v>
      </c>
      <c r="L2560">
        <v>17424.23</v>
      </c>
      <c r="M2560">
        <v>60</v>
      </c>
      <c r="N2560">
        <v>21</v>
      </c>
      <c r="O2560" t="s">
        <v>23</v>
      </c>
    </row>
    <row r="2561" spans="1:15" x14ac:dyDescent="0.25">
      <c r="A2561" t="s">
        <v>47</v>
      </c>
      <c r="B2561" t="s">
        <v>48</v>
      </c>
      <c r="C2561" t="s">
        <v>575</v>
      </c>
      <c r="D2561" t="s">
        <v>106</v>
      </c>
      <c r="E2561" t="s">
        <v>37</v>
      </c>
      <c r="F2561" t="s">
        <v>20</v>
      </c>
      <c r="G2561">
        <v>31954</v>
      </c>
      <c r="H2561">
        <v>1576</v>
      </c>
      <c r="I2561">
        <v>761</v>
      </c>
      <c r="J2561">
        <v>142</v>
      </c>
      <c r="K2561">
        <v>5006.71</v>
      </c>
      <c r="L2561">
        <v>24026.27</v>
      </c>
      <c r="M2561">
        <v>98</v>
      </c>
      <c r="N2561">
        <v>22</v>
      </c>
      <c r="O2561" t="s">
        <v>43</v>
      </c>
    </row>
    <row r="2562" spans="1:15" x14ac:dyDescent="0.25">
      <c r="A2562" t="s">
        <v>44</v>
      </c>
      <c r="B2562" t="s">
        <v>45</v>
      </c>
      <c r="C2562" t="s">
        <v>575</v>
      </c>
      <c r="D2562" t="s">
        <v>25</v>
      </c>
      <c r="E2562" t="s">
        <v>19</v>
      </c>
      <c r="F2562" t="s">
        <v>20</v>
      </c>
      <c r="G2562">
        <v>15147</v>
      </c>
      <c r="H2562">
        <v>420</v>
      </c>
      <c r="I2562">
        <v>200</v>
      </c>
      <c r="J2562">
        <v>33</v>
      </c>
      <c r="K2562">
        <v>4369.05</v>
      </c>
      <c r="L2562">
        <v>17980.46</v>
      </c>
      <c r="M2562">
        <v>16</v>
      </c>
      <c r="N2562">
        <v>13</v>
      </c>
      <c r="O2562" t="s">
        <v>21</v>
      </c>
    </row>
    <row r="2563" spans="1:15" x14ac:dyDescent="0.25">
      <c r="A2563" t="s">
        <v>44</v>
      </c>
      <c r="B2563" t="s">
        <v>45</v>
      </c>
      <c r="C2563" t="s">
        <v>575</v>
      </c>
      <c r="D2563" t="s">
        <v>25</v>
      </c>
      <c r="E2563" t="s">
        <v>19</v>
      </c>
      <c r="F2563" t="s">
        <v>55</v>
      </c>
      <c r="G2563">
        <v>11211</v>
      </c>
      <c r="H2563">
        <v>178</v>
      </c>
      <c r="I2563">
        <v>96</v>
      </c>
      <c r="J2563">
        <v>21</v>
      </c>
      <c r="K2563">
        <v>1484.61</v>
      </c>
      <c r="L2563">
        <v>10489.3</v>
      </c>
      <c r="M2563">
        <v>11</v>
      </c>
      <c r="N2563">
        <v>15</v>
      </c>
      <c r="O2563" t="s">
        <v>23</v>
      </c>
    </row>
    <row r="2564" spans="1:15" x14ac:dyDescent="0.25">
      <c r="A2564" t="s">
        <v>27</v>
      </c>
      <c r="B2564" t="s">
        <v>28</v>
      </c>
      <c r="C2564" t="s">
        <v>575</v>
      </c>
      <c r="D2564" t="s">
        <v>89</v>
      </c>
      <c r="E2564" t="s">
        <v>31</v>
      </c>
      <c r="F2564" t="s">
        <v>32</v>
      </c>
      <c r="G2564">
        <v>53915</v>
      </c>
      <c r="H2564">
        <v>3312</v>
      </c>
      <c r="I2564">
        <v>1281</v>
      </c>
      <c r="J2564">
        <v>461</v>
      </c>
      <c r="K2564">
        <v>1512.12</v>
      </c>
      <c r="L2564">
        <v>118268.18</v>
      </c>
      <c r="M2564">
        <v>309</v>
      </c>
      <c r="N2564">
        <v>25</v>
      </c>
      <c r="O2564" t="s">
        <v>43</v>
      </c>
    </row>
    <row r="2565" spans="1:15" x14ac:dyDescent="0.25">
      <c r="A2565" t="s">
        <v>27</v>
      </c>
      <c r="B2565" t="s">
        <v>28</v>
      </c>
      <c r="C2565" t="s">
        <v>575</v>
      </c>
      <c r="D2565" t="s">
        <v>89</v>
      </c>
      <c r="E2565" t="s">
        <v>31</v>
      </c>
      <c r="F2565" t="s">
        <v>32</v>
      </c>
      <c r="G2565">
        <v>27416</v>
      </c>
      <c r="H2565">
        <v>1960</v>
      </c>
      <c r="I2565">
        <v>741</v>
      </c>
      <c r="J2565">
        <v>211</v>
      </c>
      <c r="K2565">
        <v>743.38</v>
      </c>
      <c r="L2565">
        <v>77930.41</v>
      </c>
      <c r="M2565">
        <v>144</v>
      </c>
      <c r="N2565">
        <v>17</v>
      </c>
      <c r="O2565" t="s">
        <v>23</v>
      </c>
    </row>
    <row r="2566" spans="1:15" x14ac:dyDescent="0.25">
      <c r="A2566" t="s">
        <v>113</v>
      </c>
      <c r="B2566" t="s">
        <v>114</v>
      </c>
      <c r="C2566" t="s">
        <v>637</v>
      </c>
      <c r="D2566" t="s">
        <v>170</v>
      </c>
      <c r="E2566" t="s">
        <v>19</v>
      </c>
      <c r="F2566" t="s">
        <v>55</v>
      </c>
      <c r="G2566">
        <v>46538</v>
      </c>
      <c r="H2566">
        <v>2319</v>
      </c>
      <c r="I2566">
        <v>1250</v>
      </c>
      <c r="J2566">
        <v>268</v>
      </c>
      <c r="K2566">
        <v>6077.21</v>
      </c>
      <c r="L2566">
        <v>61103.31</v>
      </c>
      <c r="M2566">
        <v>208</v>
      </c>
      <c r="N2566">
        <v>14</v>
      </c>
      <c r="O2566" t="s">
        <v>43</v>
      </c>
    </row>
    <row r="2567" spans="1:15" x14ac:dyDescent="0.25">
      <c r="A2567" t="s">
        <v>52</v>
      </c>
      <c r="B2567" t="s">
        <v>53</v>
      </c>
      <c r="C2567" t="s">
        <v>637</v>
      </c>
      <c r="D2567" t="s">
        <v>89</v>
      </c>
      <c r="E2567" t="s">
        <v>37</v>
      </c>
      <c r="F2567" t="s">
        <v>26</v>
      </c>
      <c r="G2567">
        <v>16780</v>
      </c>
      <c r="H2567">
        <v>1149</v>
      </c>
      <c r="I2567">
        <v>376</v>
      </c>
      <c r="J2567">
        <v>111</v>
      </c>
      <c r="K2567">
        <v>366.77</v>
      </c>
      <c r="L2567">
        <v>30438.23</v>
      </c>
      <c r="M2567">
        <v>91</v>
      </c>
      <c r="N2567">
        <v>12</v>
      </c>
      <c r="O2567" t="s">
        <v>23</v>
      </c>
    </row>
    <row r="2568" spans="1:15" x14ac:dyDescent="0.25">
      <c r="A2568" t="s">
        <v>52</v>
      </c>
      <c r="B2568" t="s">
        <v>53</v>
      </c>
      <c r="C2568" t="s">
        <v>637</v>
      </c>
      <c r="D2568" t="s">
        <v>89</v>
      </c>
      <c r="E2568" t="s">
        <v>37</v>
      </c>
      <c r="F2568" t="s">
        <v>32</v>
      </c>
      <c r="G2568">
        <v>23447</v>
      </c>
      <c r="H2568">
        <v>1223</v>
      </c>
      <c r="I2568">
        <v>485</v>
      </c>
      <c r="J2568">
        <v>120</v>
      </c>
      <c r="K2568">
        <v>545.16</v>
      </c>
      <c r="L2568">
        <v>31692.75</v>
      </c>
      <c r="M2568">
        <v>94</v>
      </c>
      <c r="N2568">
        <v>23</v>
      </c>
      <c r="O2568" t="s">
        <v>21</v>
      </c>
    </row>
    <row r="2569" spans="1:15" x14ac:dyDescent="0.25">
      <c r="A2569" t="s">
        <v>178</v>
      </c>
      <c r="B2569" t="s">
        <v>179</v>
      </c>
      <c r="C2569" t="s">
        <v>374</v>
      </c>
      <c r="D2569" t="s">
        <v>95</v>
      </c>
      <c r="E2569" t="s">
        <v>64</v>
      </c>
      <c r="F2569" t="s">
        <v>32</v>
      </c>
      <c r="G2569">
        <v>61488</v>
      </c>
      <c r="H2569">
        <v>969</v>
      </c>
      <c r="I2569">
        <v>386</v>
      </c>
      <c r="J2569">
        <v>32</v>
      </c>
      <c r="K2569">
        <v>1940.52</v>
      </c>
      <c r="L2569">
        <v>5157</v>
      </c>
      <c r="M2569">
        <v>13</v>
      </c>
      <c r="N2569">
        <v>14</v>
      </c>
      <c r="O2569" t="s">
        <v>43</v>
      </c>
    </row>
    <row r="2570" spans="1:15" x14ac:dyDescent="0.25">
      <c r="A2570" t="s">
        <v>178</v>
      </c>
      <c r="B2570" t="s">
        <v>179</v>
      </c>
      <c r="C2570" t="s">
        <v>374</v>
      </c>
      <c r="D2570" t="s">
        <v>95</v>
      </c>
      <c r="E2570" t="s">
        <v>64</v>
      </c>
      <c r="F2570" t="s">
        <v>32</v>
      </c>
      <c r="G2570">
        <v>66385</v>
      </c>
      <c r="H2570">
        <v>424</v>
      </c>
      <c r="I2570">
        <v>160</v>
      </c>
      <c r="J2570">
        <v>14</v>
      </c>
      <c r="K2570">
        <v>1059.76</v>
      </c>
      <c r="L2570">
        <v>1990.32</v>
      </c>
      <c r="M2570">
        <v>4</v>
      </c>
      <c r="N2570">
        <v>16</v>
      </c>
      <c r="O2570" t="s">
        <v>23</v>
      </c>
    </row>
    <row r="2571" spans="1:15" x14ac:dyDescent="0.25">
      <c r="A2571" t="s">
        <v>65</v>
      </c>
      <c r="B2571" t="s">
        <v>66</v>
      </c>
      <c r="C2571" t="s">
        <v>374</v>
      </c>
      <c r="D2571" t="s">
        <v>68</v>
      </c>
      <c r="E2571" t="s">
        <v>37</v>
      </c>
      <c r="F2571" t="s">
        <v>20</v>
      </c>
      <c r="G2571">
        <v>20532</v>
      </c>
      <c r="H2571">
        <v>2180</v>
      </c>
      <c r="I2571">
        <v>672</v>
      </c>
      <c r="J2571">
        <v>478</v>
      </c>
      <c r="K2571">
        <v>1671.18</v>
      </c>
      <c r="L2571">
        <v>112449.74</v>
      </c>
      <c r="M2571">
        <v>369</v>
      </c>
      <c r="N2571">
        <v>13</v>
      </c>
      <c r="O2571" t="s">
        <v>23</v>
      </c>
    </row>
    <row r="2572" spans="1:15" x14ac:dyDescent="0.25">
      <c r="A2572" t="s">
        <v>65</v>
      </c>
      <c r="B2572" t="s">
        <v>66</v>
      </c>
      <c r="C2572" t="s">
        <v>374</v>
      </c>
      <c r="D2572" t="s">
        <v>68</v>
      </c>
      <c r="E2572" t="s">
        <v>37</v>
      </c>
      <c r="F2572" t="s">
        <v>26</v>
      </c>
      <c r="G2572">
        <v>28036</v>
      </c>
      <c r="H2572">
        <v>2365</v>
      </c>
      <c r="I2572">
        <v>1127</v>
      </c>
      <c r="J2572">
        <v>410</v>
      </c>
      <c r="K2572">
        <v>1242.93</v>
      </c>
      <c r="L2572">
        <v>113896.03</v>
      </c>
      <c r="M2572">
        <v>354</v>
      </c>
      <c r="N2572">
        <v>25</v>
      </c>
      <c r="O2572" t="s">
        <v>43</v>
      </c>
    </row>
    <row r="2573" spans="1:15" x14ac:dyDescent="0.25">
      <c r="A2573" t="s">
        <v>33</v>
      </c>
      <c r="B2573" t="s">
        <v>34</v>
      </c>
      <c r="C2573" t="s">
        <v>374</v>
      </c>
      <c r="D2573" t="s">
        <v>170</v>
      </c>
      <c r="E2573" t="s">
        <v>37</v>
      </c>
      <c r="F2573" t="s">
        <v>20</v>
      </c>
      <c r="G2573">
        <v>12268</v>
      </c>
      <c r="H2573">
        <v>670</v>
      </c>
      <c r="I2573">
        <v>281</v>
      </c>
      <c r="J2573">
        <v>57</v>
      </c>
      <c r="K2573">
        <v>1905.03</v>
      </c>
      <c r="L2573">
        <v>14053.08</v>
      </c>
      <c r="M2573">
        <v>45</v>
      </c>
      <c r="N2573">
        <v>13</v>
      </c>
      <c r="O2573" t="s">
        <v>23</v>
      </c>
    </row>
    <row r="2574" spans="1:15" x14ac:dyDescent="0.25">
      <c r="A2574" t="s">
        <v>33</v>
      </c>
      <c r="B2574" t="s">
        <v>34</v>
      </c>
      <c r="C2574" t="s">
        <v>374</v>
      </c>
      <c r="D2574" t="s">
        <v>170</v>
      </c>
      <c r="E2574" t="s">
        <v>37</v>
      </c>
      <c r="F2574" t="s">
        <v>20</v>
      </c>
      <c r="G2574">
        <v>12576</v>
      </c>
      <c r="H2574">
        <v>726</v>
      </c>
      <c r="I2574">
        <v>322</v>
      </c>
      <c r="J2574">
        <v>59</v>
      </c>
      <c r="K2574">
        <v>2451.4499999999998</v>
      </c>
      <c r="L2574">
        <v>15919.28</v>
      </c>
      <c r="M2574">
        <v>43</v>
      </c>
      <c r="N2574">
        <v>28</v>
      </c>
      <c r="O2574" t="s">
        <v>43</v>
      </c>
    </row>
    <row r="2575" spans="1:15" x14ac:dyDescent="0.25">
      <c r="A2575" t="s">
        <v>38</v>
      </c>
      <c r="B2575" t="s">
        <v>39</v>
      </c>
      <c r="C2575" t="s">
        <v>374</v>
      </c>
      <c r="D2575" t="s">
        <v>106</v>
      </c>
      <c r="E2575" t="s">
        <v>42</v>
      </c>
      <c r="F2575" t="s">
        <v>51</v>
      </c>
      <c r="G2575">
        <v>12063</v>
      </c>
      <c r="H2575">
        <v>431</v>
      </c>
      <c r="I2575">
        <v>127</v>
      </c>
      <c r="J2575">
        <v>28</v>
      </c>
      <c r="K2575">
        <v>1021.22</v>
      </c>
      <c r="L2575">
        <v>6878.25</v>
      </c>
      <c r="M2575">
        <v>16</v>
      </c>
      <c r="N2575">
        <v>30</v>
      </c>
      <c r="O2575" t="s">
        <v>43</v>
      </c>
    </row>
    <row r="2576" spans="1:15" x14ac:dyDescent="0.25">
      <c r="A2576" t="s">
        <v>38</v>
      </c>
      <c r="B2576" t="s">
        <v>39</v>
      </c>
      <c r="C2576" t="s">
        <v>374</v>
      </c>
      <c r="D2576" t="s">
        <v>106</v>
      </c>
      <c r="E2576" t="s">
        <v>42</v>
      </c>
      <c r="F2576" t="s">
        <v>55</v>
      </c>
      <c r="G2576">
        <v>14144</v>
      </c>
      <c r="H2576">
        <v>668</v>
      </c>
      <c r="I2576">
        <v>363</v>
      </c>
      <c r="J2576">
        <v>48</v>
      </c>
      <c r="K2576">
        <v>1449.13</v>
      </c>
      <c r="L2576">
        <v>8813.34</v>
      </c>
      <c r="M2576">
        <v>27</v>
      </c>
      <c r="N2576">
        <v>15</v>
      </c>
      <c r="O2576" t="s">
        <v>43</v>
      </c>
    </row>
    <row r="2577" spans="1:15" x14ac:dyDescent="0.25">
      <c r="A2577" t="s">
        <v>47</v>
      </c>
      <c r="B2577" t="s">
        <v>48</v>
      </c>
      <c r="C2577" t="s">
        <v>374</v>
      </c>
      <c r="D2577" t="s">
        <v>106</v>
      </c>
      <c r="E2577" t="s">
        <v>37</v>
      </c>
      <c r="F2577" t="s">
        <v>55</v>
      </c>
      <c r="G2577">
        <v>47102</v>
      </c>
      <c r="H2577">
        <v>2313</v>
      </c>
      <c r="I2577">
        <v>1195</v>
      </c>
      <c r="J2577">
        <v>164</v>
      </c>
      <c r="K2577">
        <v>5349.1</v>
      </c>
      <c r="L2577">
        <v>34852.589999999997</v>
      </c>
      <c r="M2577">
        <v>105</v>
      </c>
      <c r="N2577">
        <v>15</v>
      </c>
      <c r="O2577" t="s">
        <v>23</v>
      </c>
    </row>
    <row r="2578" spans="1:15" x14ac:dyDescent="0.25">
      <c r="A2578" t="s">
        <v>15</v>
      </c>
      <c r="B2578" t="s">
        <v>16</v>
      </c>
      <c r="C2578" t="s">
        <v>374</v>
      </c>
      <c r="D2578" t="s">
        <v>25</v>
      </c>
      <c r="E2578" t="s">
        <v>19</v>
      </c>
      <c r="F2578" t="s">
        <v>32</v>
      </c>
      <c r="G2578">
        <v>6600</v>
      </c>
      <c r="H2578">
        <v>148</v>
      </c>
      <c r="I2578">
        <v>71</v>
      </c>
      <c r="J2578">
        <v>17</v>
      </c>
      <c r="K2578">
        <v>1237.96</v>
      </c>
      <c r="L2578">
        <v>9878.42</v>
      </c>
      <c r="M2578">
        <v>9</v>
      </c>
      <c r="N2578">
        <v>14</v>
      </c>
      <c r="O2578" t="s">
        <v>43</v>
      </c>
    </row>
    <row r="2579" spans="1:15" x14ac:dyDescent="0.25">
      <c r="A2579" t="s">
        <v>27</v>
      </c>
      <c r="B2579" t="s">
        <v>28</v>
      </c>
      <c r="C2579" t="s">
        <v>374</v>
      </c>
      <c r="D2579" t="s">
        <v>89</v>
      </c>
      <c r="E2579" t="s">
        <v>31</v>
      </c>
      <c r="F2579" t="s">
        <v>20</v>
      </c>
      <c r="G2579">
        <v>19493</v>
      </c>
      <c r="H2579">
        <v>1300</v>
      </c>
      <c r="I2579">
        <v>708</v>
      </c>
      <c r="J2579">
        <v>164</v>
      </c>
      <c r="K2579">
        <v>478.52</v>
      </c>
      <c r="L2579">
        <v>67643.92</v>
      </c>
      <c r="M2579">
        <v>135</v>
      </c>
      <c r="N2579">
        <v>14</v>
      </c>
      <c r="O2579" t="s">
        <v>23</v>
      </c>
    </row>
    <row r="2580" spans="1:15" x14ac:dyDescent="0.25">
      <c r="A2580" t="s">
        <v>178</v>
      </c>
      <c r="B2580" t="s">
        <v>179</v>
      </c>
      <c r="C2580" t="s">
        <v>517</v>
      </c>
      <c r="D2580" t="s">
        <v>95</v>
      </c>
      <c r="E2580" t="s">
        <v>64</v>
      </c>
      <c r="F2580" t="s">
        <v>32</v>
      </c>
      <c r="G2580">
        <v>28802</v>
      </c>
      <c r="H2580">
        <v>308</v>
      </c>
      <c r="I2580">
        <v>124</v>
      </c>
      <c r="J2580">
        <v>11</v>
      </c>
      <c r="K2580">
        <v>939.69</v>
      </c>
      <c r="L2580">
        <v>1710.85</v>
      </c>
      <c r="M2580">
        <v>4</v>
      </c>
      <c r="N2580">
        <v>11</v>
      </c>
      <c r="O2580" t="s">
        <v>43</v>
      </c>
    </row>
    <row r="2581" spans="1:15" x14ac:dyDescent="0.25">
      <c r="A2581" t="s">
        <v>178</v>
      </c>
      <c r="B2581" t="s">
        <v>179</v>
      </c>
      <c r="C2581" t="s">
        <v>517</v>
      </c>
      <c r="D2581" t="s">
        <v>95</v>
      </c>
      <c r="E2581" t="s">
        <v>64</v>
      </c>
      <c r="F2581" t="s">
        <v>26</v>
      </c>
      <c r="G2581">
        <v>94902</v>
      </c>
      <c r="H2581">
        <v>635</v>
      </c>
      <c r="I2581">
        <v>182</v>
      </c>
      <c r="J2581">
        <v>18</v>
      </c>
      <c r="K2581">
        <v>1294.33</v>
      </c>
      <c r="L2581">
        <v>2771.58</v>
      </c>
      <c r="M2581">
        <v>8</v>
      </c>
      <c r="N2581">
        <v>9</v>
      </c>
      <c r="O2581" t="s">
        <v>23</v>
      </c>
    </row>
    <row r="2582" spans="1:15" x14ac:dyDescent="0.25">
      <c r="A2582" t="s">
        <v>178</v>
      </c>
      <c r="B2582" t="s">
        <v>179</v>
      </c>
      <c r="C2582" t="s">
        <v>517</v>
      </c>
      <c r="D2582" t="s">
        <v>95</v>
      </c>
      <c r="E2582" t="s">
        <v>64</v>
      </c>
      <c r="F2582" t="s">
        <v>26</v>
      </c>
      <c r="G2582">
        <v>56163</v>
      </c>
      <c r="H2582">
        <v>543</v>
      </c>
      <c r="I2582">
        <v>179</v>
      </c>
      <c r="J2582">
        <v>21</v>
      </c>
      <c r="K2582">
        <v>1851.71</v>
      </c>
      <c r="L2582">
        <v>3845.03</v>
      </c>
      <c r="M2582">
        <v>8</v>
      </c>
      <c r="N2582">
        <v>17</v>
      </c>
      <c r="O2582" t="s">
        <v>23</v>
      </c>
    </row>
    <row r="2583" spans="1:15" x14ac:dyDescent="0.25">
      <c r="A2583" t="s">
        <v>44</v>
      </c>
      <c r="B2583" t="s">
        <v>45</v>
      </c>
      <c r="C2583" t="s">
        <v>517</v>
      </c>
      <c r="D2583" t="s">
        <v>25</v>
      </c>
      <c r="E2583" t="s">
        <v>19</v>
      </c>
      <c r="F2583" t="s">
        <v>20</v>
      </c>
      <c r="G2583">
        <v>20543</v>
      </c>
      <c r="H2583">
        <v>663</v>
      </c>
      <c r="I2583">
        <v>246</v>
      </c>
      <c r="J2583">
        <v>59</v>
      </c>
      <c r="K2583">
        <v>6014.3</v>
      </c>
      <c r="L2583">
        <v>37801.269999999997</v>
      </c>
      <c r="M2583">
        <v>27</v>
      </c>
      <c r="N2583">
        <v>10</v>
      </c>
      <c r="O2583" t="s">
        <v>43</v>
      </c>
    </row>
    <row r="2584" spans="1:15" x14ac:dyDescent="0.25">
      <c r="A2584" t="s">
        <v>27</v>
      </c>
      <c r="B2584" t="s">
        <v>28</v>
      </c>
      <c r="C2584" t="s">
        <v>517</v>
      </c>
      <c r="D2584" t="s">
        <v>89</v>
      </c>
      <c r="E2584" t="s">
        <v>31</v>
      </c>
      <c r="F2584" t="s">
        <v>55</v>
      </c>
      <c r="G2584">
        <v>16931</v>
      </c>
      <c r="H2584">
        <v>798</v>
      </c>
      <c r="I2584">
        <v>370</v>
      </c>
      <c r="J2584">
        <v>89</v>
      </c>
      <c r="K2584">
        <v>172.83</v>
      </c>
      <c r="L2584">
        <v>23250.75</v>
      </c>
      <c r="M2584">
        <v>66</v>
      </c>
      <c r="N2584">
        <v>18</v>
      </c>
      <c r="O2584" t="s">
        <v>23</v>
      </c>
    </row>
    <row r="2585" spans="1:15" x14ac:dyDescent="0.25">
      <c r="A2585" t="s">
        <v>52</v>
      </c>
      <c r="B2585" t="s">
        <v>53</v>
      </c>
      <c r="C2585" t="s">
        <v>517</v>
      </c>
      <c r="D2585" t="s">
        <v>89</v>
      </c>
      <c r="E2585" t="s">
        <v>37</v>
      </c>
      <c r="F2585" t="s">
        <v>55</v>
      </c>
      <c r="G2585">
        <v>43562</v>
      </c>
      <c r="H2585">
        <v>3040</v>
      </c>
      <c r="I2585">
        <v>1321</v>
      </c>
      <c r="J2585">
        <v>339</v>
      </c>
      <c r="K2585">
        <v>1752.29</v>
      </c>
      <c r="L2585">
        <v>86622.17</v>
      </c>
      <c r="M2585">
        <v>242</v>
      </c>
      <c r="N2585">
        <v>9</v>
      </c>
      <c r="O2585" t="s">
        <v>23</v>
      </c>
    </row>
    <row r="2586" spans="1:15" x14ac:dyDescent="0.25">
      <c r="A2586" t="s">
        <v>129</v>
      </c>
      <c r="B2586" t="s">
        <v>130</v>
      </c>
      <c r="C2586" t="s">
        <v>517</v>
      </c>
      <c r="D2586" t="s">
        <v>82</v>
      </c>
      <c r="E2586" t="s">
        <v>31</v>
      </c>
      <c r="F2586" t="s">
        <v>55</v>
      </c>
      <c r="G2586">
        <v>53585</v>
      </c>
      <c r="H2586">
        <v>587</v>
      </c>
      <c r="I2586">
        <v>304</v>
      </c>
      <c r="J2586">
        <v>18</v>
      </c>
      <c r="K2586">
        <v>1464.29</v>
      </c>
      <c r="L2586">
        <v>3507.24</v>
      </c>
      <c r="M2586">
        <v>10</v>
      </c>
      <c r="N2586">
        <v>25</v>
      </c>
      <c r="O2586" t="s">
        <v>43</v>
      </c>
    </row>
    <row r="2587" spans="1:15" x14ac:dyDescent="0.25">
      <c r="A2587" t="s">
        <v>76</v>
      </c>
      <c r="B2587" t="s">
        <v>77</v>
      </c>
      <c r="C2587" t="s">
        <v>517</v>
      </c>
      <c r="D2587" t="s">
        <v>82</v>
      </c>
      <c r="E2587" t="s">
        <v>42</v>
      </c>
      <c r="F2587" t="s">
        <v>55</v>
      </c>
      <c r="G2587">
        <v>28325</v>
      </c>
      <c r="H2587">
        <v>519</v>
      </c>
      <c r="I2587">
        <v>176</v>
      </c>
      <c r="J2587">
        <v>30</v>
      </c>
      <c r="K2587">
        <v>1057.8</v>
      </c>
      <c r="L2587">
        <v>6235.19</v>
      </c>
      <c r="M2587">
        <v>17</v>
      </c>
      <c r="N2587">
        <v>26</v>
      </c>
      <c r="O2587" t="s">
        <v>23</v>
      </c>
    </row>
    <row r="2588" spans="1:15" x14ac:dyDescent="0.25">
      <c r="A2588" t="s">
        <v>92</v>
      </c>
      <c r="B2588" t="s">
        <v>93</v>
      </c>
      <c r="C2588" t="s">
        <v>203</v>
      </c>
      <c r="D2588" t="s">
        <v>95</v>
      </c>
      <c r="E2588" t="s">
        <v>31</v>
      </c>
      <c r="F2588" t="s">
        <v>55</v>
      </c>
      <c r="G2588">
        <v>20071</v>
      </c>
      <c r="H2588">
        <v>116</v>
      </c>
      <c r="I2588">
        <v>63</v>
      </c>
      <c r="J2588">
        <v>2</v>
      </c>
      <c r="K2588">
        <v>422.66</v>
      </c>
      <c r="L2588">
        <v>260.14</v>
      </c>
      <c r="M2588">
        <v>1</v>
      </c>
      <c r="N2588">
        <v>12</v>
      </c>
      <c r="O2588" t="s">
        <v>43</v>
      </c>
    </row>
    <row r="2589" spans="1:15" x14ac:dyDescent="0.25">
      <c r="A2589" t="s">
        <v>92</v>
      </c>
      <c r="B2589" t="s">
        <v>93</v>
      </c>
      <c r="C2589" t="s">
        <v>203</v>
      </c>
      <c r="D2589" t="s">
        <v>95</v>
      </c>
      <c r="E2589" t="s">
        <v>31</v>
      </c>
      <c r="F2589" t="s">
        <v>32</v>
      </c>
      <c r="G2589">
        <v>52620</v>
      </c>
      <c r="H2589">
        <v>675</v>
      </c>
      <c r="I2589">
        <v>169</v>
      </c>
      <c r="J2589">
        <v>16</v>
      </c>
      <c r="K2589">
        <v>1372.91</v>
      </c>
      <c r="L2589">
        <v>2587.66</v>
      </c>
      <c r="M2589">
        <v>8</v>
      </c>
      <c r="N2589">
        <v>18</v>
      </c>
      <c r="O2589" t="s">
        <v>21</v>
      </c>
    </row>
    <row r="2590" spans="1:15" x14ac:dyDescent="0.25">
      <c r="A2590" t="s">
        <v>178</v>
      </c>
      <c r="B2590" t="s">
        <v>179</v>
      </c>
      <c r="C2590" t="s">
        <v>203</v>
      </c>
      <c r="D2590" t="s">
        <v>95</v>
      </c>
      <c r="E2590" t="s">
        <v>64</v>
      </c>
      <c r="F2590" t="s">
        <v>20</v>
      </c>
      <c r="G2590">
        <v>48175</v>
      </c>
      <c r="H2590">
        <v>634</v>
      </c>
      <c r="I2590">
        <v>291</v>
      </c>
      <c r="J2590">
        <v>17</v>
      </c>
      <c r="K2590">
        <v>1571.62</v>
      </c>
      <c r="L2590">
        <v>2800.87</v>
      </c>
      <c r="M2590">
        <v>6</v>
      </c>
      <c r="N2590">
        <v>13</v>
      </c>
      <c r="O2590" t="s">
        <v>23</v>
      </c>
    </row>
    <row r="2591" spans="1:15" x14ac:dyDescent="0.25">
      <c r="A2591" t="s">
        <v>98</v>
      </c>
      <c r="B2591" t="s">
        <v>99</v>
      </c>
      <c r="C2591" t="s">
        <v>203</v>
      </c>
      <c r="D2591" t="s">
        <v>68</v>
      </c>
      <c r="E2591" t="s">
        <v>42</v>
      </c>
      <c r="F2591" t="s">
        <v>32</v>
      </c>
      <c r="G2591">
        <v>18990</v>
      </c>
      <c r="H2591">
        <v>2332</v>
      </c>
      <c r="I2591">
        <v>1263</v>
      </c>
      <c r="J2591">
        <v>345</v>
      </c>
      <c r="K2591">
        <v>1106.1600000000001</v>
      </c>
      <c r="L2591">
        <v>109828.21</v>
      </c>
      <c r="M2591">
        <v>258</v>
      </c>
      <c r="N2591">
        <v>25</v>
      </c>
      <c r="O2591" t="s">
        <v>21</v>
      </c>
    </row>
    <row r="2592" spans="1:15" x14ac:dyDescent="0.25">
      <c r="A2592" t="s">
        <v>60</v>
      </c>
      <c r="B2592" t="s">
        <v>61</v>
      </c>
      <c r="C2592" t="s">
        <v>203</v>
      </c>
      <c r="D2592" t="s">
        <v>70</v>
      </c>
      <c r="E2592" t="s">
        <v>64</v>
      </c>
      <c r="F2592" t="s">
        <v>55</v>
      </c>
      <c r="G2592">
        <v>15900</v>
      </c>
      <c r="H2592">
        <v>533</v>
      </c>
      <c r="I2592">
        <v>251</v>
      </c>
      <c r="J2592">
        <v>40</v>
      </c>
      <c r="K2592">
        <v>1528.26</v>
      </c>
      <c r="L2592">
        <v>9084.76</v>
      </c>
      <c r="M2592">
        <v>24</v>
      </c>
      <c r="N2592">
        <v>16</v>
      </c>
      <c r="O2592" t="s">
        <v>23</v>
      </c>
    </row>
    <row r="2593" spans="1:15" x14ac:dyDescent="0.25">
      <c r="A2593" t="s">
        <v>27</v>
      </c>
      <c r="B2593" t="s">
        <v>28</v>
      </c>
      <c r="C2593" t="s">
        <v>203</v>
      </c>
      <c r="D2593" t="s">
        <v>89</v>
      </c>
      <c r="E2593" t="s">
        <v>31</v>
      </c>
      <c r="F2593" t="s">
        <v>20</v>
      </c>
      <c r="G2593">
        <v>59287</v>
      </c>
      <c r="H2593">
        <v>4228</v>
      </c>
      <c r="I2593">
        <v>1811</v>
      </c>
      <c r="J2593">
        <v>477</v>
      </c>
      <c r="K2593">
        <v>1613.53</v>
      </c>
      <c r="L2593">
        <v>134858.31</v>
      </c>
      <c r="M2593">
        <v>319</v>
      </c>
      <c r="N2593">
        <v>27</v>
      </c>
      <c r="O2593" t="s">
        <v>21</v>
      </c>
    </row>
    <row r="2594" spans="1:15" x14ac:dyDescent="0.25">
      <c r="A2594" t="s">
        <v>52</v>
      </c>
      <c r="B2594" t="s">
        <v>53</v>
      </c>
      <c r="C2594" t="s">
        <v>203</v>
      </c>
      <c r="D2594" t="s">
        <v>89</v>
      </c>
      <c r="E2594" t="s">
        <v>37</v>
      </c>
      <c r="F2594" t="s">
        <v>26</v>
      </c>
      <c r="G2594">
        <v>38542</v>
      </c>
      <c r="H2594">
        <v>1695</v>
      </c>
      <c r="I2594">
        <v>819</v>
      </c>
      <c r="J2594">
        <v>197</v>
      </c>
      <c r="K2594">
        <v>749.62</v>
      </c>
      <c r="L2594">
        <v>54115.16</v>
      </c>
      <c r="M2594">
        <v>134</v>
      </c>
      <c r="N2594">
        <v>13</v>
      </c>
      <c r="O2594" t="s">
        <v>21</v>
      </c>
    </row>
    <row r="2595" spans="1:15" x14ac:dyDescent="0.25">
      <c r="A2595" t="s">
        <v>178</v>
      </c>
      <c r="B2595" t="s">
        <v>179</v>
      </c>
      <c r="C2595" t="s">
        <v>555</v>
      </c>
      <c r="D2595" t="s">
        <v>95</v>
      </c>
      <c r="E2595" t="s">
        <v>64</v>
      </c>
      <c r="F2595" t="s">
        <v>51</v>
      </c>
      <c r="G2595">
        <v>51470</v>
      </c>
      <c r="H2595">
        <v>742</v>
      </c>
      <c r="I2595">
        <v>270</v>
      </c>
      <c r="J2595">
        <v>24</v>
      </c>
      <c r="K2595">
        <v>2682.24</v>
      </c>
      <c r="L2595">
        <v>3903.39</v>
      </c>
      <c r="M2595">
        <v>11</v>
      </c>
      <c r="N2595">
        <v>11</v>
      </c>
      <c r="O2595" t="s">
        <v>23</v>
      </c>
    </row>
    <row r="2596" spans="1:15" x14ac:dyDescent="0.25">
      <c r="A2596" t="s">
        <v>60</v>
      </c>
      <c r="B2596" t="s">
        <v>61</v>
      </c>
      <c r="C2596" t="s">
        <v>555</v>
      </c>
      <c r="D2596" t="s">
        <v>70</v>
      </c>
      <c r="E2596" t="s">
        <v>64</v>
      </c>
      <c r="F2596" t="s">
        <v>55</v>
      </c>
      <c r="G2596">
        <v>51712</v>
      </c>
      <c r="H2596">
        <v>1811</v>
      </c>
      <c r="I2596">
        <v>524</v>
      </c>
      <c r="J2596">
        <v>127</v>
      </c>
      <c r="K2596">
        <v>3993.25</v>
      </c>
      <c r="L2596">
        <v>30376.7</v>
      </c>
      <c r="M2596">
        <v>84</v>
      </c>
      <c r="N2596">
        <v>17</v>
      </c>
      <c r="O2596" t="s">
        <v>23</v>
      </c>
    </row>
    <row r="2597" spans="1:15" x14ac:dyDescent="0.25">
      <c r="A2597" t="s">
        <v>60</v>
      </c>
      <c r="B2597" t="s">
        <v>61</v>
      </c>
      <c r="C2597" t="s">
        <v>555</v>
      </c>
      <c r="D2597" t="s">
        <v>70</v>
      </c>
      <c r="E2597" t="s">
        <v>64</v>
      </c>
      <c r="F2597" t="s">
        <v>51</v>
      </c>
      <c r="G2597">
        <v>34918</v>
      </c>
      <c r="H2597">
        <v>1188</v>
      </c>
      <c r="I2597">
        <v>419</v>
      </c>
      <c r="J2597">
        <v>96</v>
      </c>
      <c r="K2597">
        <v>3669.8</v>
      </c>
      <c r="L2597">
        <v>21817.07</v>
      </c>
      <c r="M2597">
        <v>64</v>
      </c>
      <c r="N2597">
        <v>27</v>
      </c>
      <c r="O2597" t="s">
        <v>23</v>
      </c>
    </row>
    <row r="2598" spans="1:15" x14ac:dyDescent="0.25">
      <c r="A2598" t="s">
        <v>33</v>
      </c>
      <c r="B2598" t="s">
        <v>34</v>
      </c>
      <c r="C2598" t="s">
        <v>555</v>
      </c>
      <c r="D2598" t="s">
        <v>170</v>
      </c>
      <c r="E2598" t="s">
        <v>37</v>
      </c>
      <c r="F2598" t="s">
        <v>26</v>
      </c>
      <c r="G2598">
        <v>41035</v>
      </c>
      <c r="H2598">
        <v>2260</v>
      </c>
      <c r="I2598">
        <v>678</v>
      </c>
      <c r="J2598">
        <v>210</v>
      </c>
      <c r="K2598">
        <v>8199.14</v>
      </c>
      <c r="L2598">
        <v>65295.39</v>
      </c>
      <c r="M2598">
        <v>166</v>
      </c>
      <c r="N2598">
        <v>11</v>
      </c>
      <c r="O2598" t="s">
        <v>23</v>
      </c>
    </row>
    <row r="2599" spans="1:15" x14ac:dyDescent="0.25">
      <c r="A2599" t="s">
        <v>113</v>
      </c>
      <c r="B2599" t="s">
        <v>114</v>
      </c>
      <c r="C2599" t="s">
        <v>555</v>
      </c>
      <c r="D2599" t="s">
        <v>170</v>
      </c>
      <c r="E2599" t="s">
        <v>19</v>
      </c>
      <c r="F2599" t="s">
        <v>20</v>
      </c>
      <c r="G2599">
        <v>42756</v>
      </c>
      <c r="H2599">
        <v>2261</v>
      </c>
      <c r="I2599">
        <v>856</v>
      </c>
      <c r="J2599">
        <v>250</v>
      </c>
      <c r="K2599">
        <v>5726.82</v>
      </c>
      <c r="L2599">
        <v>62862.99</v>
      </c>
      <c r="M2599">
        <v>158</v>
      </c>
      <c r="N2599">
        <v>10</v>
      </c>
      <c r="O2599" t="s">
        <v>21</v>
      </c>
    </row>
    <row r="2600" spans="1:15" x14ac:dyDescent="0.25">
      <c r="A2600" t="s">
        <v>38</v>
      </c>
      <c r="B2600" t="s">
        <v>39</v>
      </c>
      <c r="C2600" t="s">
        <v>555</v>
      </c>
      <c r="D2600" t="s">
        <v>106</v>
      </c>
      <c r="E2600" t="s">
        <v>42</v>
      </c>
      <c r="F2600" t="s">
        <v>32</v>
      </c>
      <c r="G2600">
        <v>47768</v>
      </c>
      <c r="H2600">
        <v>1960</v>
      </c>
      <c r="I2600">
        <v>977</v>
      </c>
      <c r="J2600">
        <v>124</v>
      </c>
      <c r="K2600">
        <v>6381.06</v>
      </c>
      <c r="L2600">
        <v>27571.96</v>
      </c>
      <c r="M2600">
        <v>73</v>
      </c>
      <c r="N2600">
        <v>20</v>
      </c>
      <c r="O2600" t="s">
        <v>23</v>
      </c>
    </row>
    <row r="2601" spans="1:15" x14ac:dyDescent="0.25">
      <c r="A2601" t="s">
        <v>38</v>
      </c>
      <c r="B2601" t="s">
        <v>39</v>
      </c>
      <c r="C2601" t="s">
        <v>555</v>
      </c>
      <c r="D2601" t="s">
        <v>106</v>
      </c>
      <c r="E2601" t="s">
        <v>42</v>
      </c>
      <c r="F2601" t="s">
        <v>51</v>
      </c>
      <c r="G2601">
        <v>49390</v>
      </c>
      <c r="H2601">
        <v>2358</v>
      </c>
      <c r="I2601">
        <v>1235</v>
      </c>
      <c r="J2601">
        <v>154</v>
      </c>
      <c r="K2601">
        <v>7860.51</v>
      </c>
      <c r="L2601">
        <v>39120.199999999997</v>
      </c>
      <c r="M2601">
        <v>97</v>
      </c>
      <c r="N2601">
        <v>18</v>
      </c>
      <c r="O2601" t="s">
        <v>23</v>
      </c>
    </row>
    <row r="2602" spans="1:15" x14ac:dyDescent="0.25">
      <c r="A2602" t="s">
        <v>52</v>
      </c>
      <c r="B2602" t="s">
        <v>53</v>
      </c>
      <c r="C2602" t="s">
        <v>555</v>
      </c>
      <c r="D2602" t="s">
        <v>89</v>
      </c>
      <c r="E2602" t="s">
        <v>37</v>
      </c>
      <c r="F2602" t="s">
        <v>20</v>
      </c>
      <c r="G2602">
        <v>35145</v>
      </c>
      <c r="H2602">
        <v>2359</v>
      </c>
      <c r="I2602">
        <v>669</v>
      </c>
      <c r="J2602">
        <v>280</v>
      </c>
      <c r="K2602">
        <v>1331.62</v>
      </c>
      <c r="L2602">
        <v>93160.43</v>
      </c>
      <c r="M2602">
        <v>209</v>
      </c>
      <c r="N2602">
        <v>22</v>
      </c>
      <c r="O2602" t="s">
        <v>43</v>
      </c>
    </row>
    <row r="2603" spans="1:15" x14ac:dyDescent="0.25">
      <c r="A2603" t="s">
        <v>98</v>
      </c>
      <c r="B2603" t="s">
        <v>99</v>
      </c>
      <c r="C2603" t="s">
        <v>529</v>
      </c>
      <c r="D2603" t="s">
        <v>68</v>
      </c>
      <c r="E2603" t="s">
        <v>42</v>
      </c>
      <c r="F2603" t="s">
        <v>51</v>
      </c>
      <c r="G2603">
        <v>28129</v>
      </c>
      <c r="H2603">
        <v>3358</v>
      </c>
      <c r="I2603">
        <v>1333</v>
      </c>
      <c r="J2603">
        <v>615</v>
      </c>
      <c r="K2603">
        <v>1879.99</v>
      </c>
      <c r="L2603">
        <v>177520.24</v>
      </c>
      <c r="M2603">
        <v>452</v>
      </c>
      <c r="N2603">
        <v>11</v>
      </c>
      <c r="O2603" t="s">
        <v>21</v>
      </c>
    </row>
    <row r="2604" spans="1:15" x14ac:dyDescent="0.25">
      <c r="A2604" t="s">
        <v>65</v>
      </c>
      <c r="B2604" t="s">
        <v>66</v>
      </c>
      <c r="C2604" t="s">
        <v>529</v>
      </c>
      <c r="D2604" t="s">
        <v>68</v>
      </c>
      <c r="E2604" t="s">
        <v>37</v>
      </c>
      <c r="F2604" t="s">
        <v>26</v>
      </c>
      <c r="G2604">
        <v>10142</v>
      </c>
      <c r="H2604">
        <v>895</v>
      </c>
      <c r="I2604">
        <v>410</v>
      </c>
      <c r="J2604">
        <v>119</v>
      </c>
      <c r="K2604">
        <v>663.52</v>
      </c>
      <c r="L2604">
        <v>27862.11</v>
      </c>
      <c r="M2604">
        <v>95</v>
      </c>
      <c r="N2604">
        <v>29</v>
      </c>
      <c r="O2604" t="s">
        <v>21</v>
      </c>
    </row>
    <row r="2605" spans="1:15" x14ac:dyDescent="0.25">
      <c r="A2605" t="s">
        <v>33</v>
      </c>
      <c r="B2605" t="s">
        <v>34</v>
      </c>
      <c r="C2605" t="s">
        <v>529</v>
      </c>
      <c r="D2605" t="s">
        <v>170</v>
      </c>
      <c r="E2605" t="s">
        <v>37</v>
      </c>
      <c r="F2605" t="s">
        <v>32</v>
      </c>
      <c r="G2605">
        <v>21599</v>
      </c>
      <c r="H2605">
        <v>1039</v>
      </c>
      <c r="I2605">
        <v>410</v>
      </c>
      <c r="J2605">
        <v>131</v>
      </c>
      <c r="K2605">
        <v>4665.6899999999996</v>
      </c>
      <c r="L2605">
        <v>34428.14</v>
      </c>
      <c r="M2605">
        <v>82</v>
      </c>
      <c r="N2605">
        <v>19</v>
      </c>
      <c r="O2605" t="s">
        <v>23</v>
      </c>
    </row>
    <row r="2606" spans="1:15" x14ac:dyDescent="0.25">
      <c r="A2606" t="s">
        <v>113</v>
      </c>
      <c r="B2606" t="s">
        <v>114</v>
      </c>
      <c r="C2606" t="s">
        <v>529</v>
      </c>
      <c r="D2606" t="s">
        <v>170</v>
      </c>
      <c r="E2606" t="s">
        <v>19</v>
      </c>
      <c r="F2606" t="s">
        <v>55</v>
      </c>
      <c r="G2606">
        <v>21483</v>
      </c>
      <c r="H2606">
        <v>1392</v>
      </c>
      <c r="I2606">
        <v>439</v>
      </c>
      <c r="J2606">
        <v>167</v>
      </c>
      <c r="K2606">
        <v>4652.84</v>
      </c>
      <c r="L2606">
        <v>55896.1</v>
      </c>
      <c r="M2606">
        <v>111</v>
      </c>
      <c r="N2606">
        <v>8</v>
      </c>
      <c r="O2606" t="s">
        <v>23</v>
      </c>
    </row>
    <row r="2607" spans="1:15" x14ac:dyDescent="0.25">
      <c r="A2607" t="s">
        <v>38</v>
      </c>
      <c r="B2607" t="s">
        <v>39</v>
      </c>
      <c r="C2607" t="s">
        <v>529</v>
      </c>
      <c r="D2607" t="s">
        <v>106</v>
      </c>
      <c r="E2607" t="s">
        <v>42</v>
      </c>
      <c r="F2607" t="s">
        <v>20</v>
      </c>
      <c r="G2607">
        <v>48815</v>
      </c>
      <c r="H2607">
        <v>2162</v>
      </c>
      <c r="I2607">
        <v>937</v>
      </c>
      <c r="J2607">
        <v>136</v>
      </c>
      <c r="K2607">
        <v>7263.31</v>
      </c>
      <c r="L2607">
        <v>24835.32</v>
      </c>
      <c r="M2607">
        <v>80</v>
      </c>
      <c r="N2607">
        <v>19</v>
      </c>
      <c r="O2607" t="s">
        <v>21</v>
      </c>
    </row>
    <row r="2608" spans="1:15" x14ac:dyDescent="0.25">
      <c r="A2608" t="s">
        <v>15</v>
      </c>
      <c r="B2608" t="s">
        <v>16</v>
      </c>
      <c r="C2608" t="s">
        <v>529</v>
      </c>
      <c r="D2608" t="s">
        <v>25</v>
      </c>
      <c r="E2608" t="s">
        <v>19</v>
      </c>
      <c r="F2608" t="s">
        <v>55</v>
      </c>
      <c r="G2608">
        <v>18305</v>
      </c>
      <c r="H2608">
        <v>505</v>
      </c>
      <c r="I2608">
        <v>260</v>
      </c>
      <c r="J2608">
        <v>55</v>
      </c>
      <c r="K2608">
        <v>3032.45</v>
      </c>
      <c r="L2608">
        <v>24915.68</v>
      </c>
      <c r="M2608">
        <v>25</v>
      </c>
      <c r="N2608">
        <v>11</v>
      </c>
      <c r="O2608" t="s">
        <v>43</v>
      </c>
    </row>
    <row r="2609" spans="1:15" x14ac:dyDescent="0.25">
      <c r="A2609" t="s">
        <v>27</v>
      </c>
      <c r="B2609" t="s">
        <v>28</v>
      </c>
      <c r="C2609" t="s">
        <v>529</v>
      </c>
      <c r="D2609" t="s">
        <v>89</v>
      </c>
      <c r="E2609" t="s">
        <v>31</v>
      </c>
      <c r="F2609" t="s">
        <v>20</v>
      </c>
      <c r="G2609">
        <v>18216</v>
      </c>
      <c r="H2609">
        <v>995</v>
      </c>
      <c r="I2609">
        <v>395</v>
      </c>
      <c r="J2609">
        <v>94</v>
      </c>
      <c r="K2609">
        <v>440.17</v>
      </c>
      <c r="L2609">
        <v>38364.769999999997</v>
      </c>
      <c r="M2609">
        <v>65</v>
      </c>
      <c r="N2609">
        <v>15</v>
      </c>
      <c r="O2609" t="s">
        <v>21</v>
      </c>
    </row>
    <row r="2610" spans="1:15" x14ac:dyDescent="0.25">
      <c r="A2610" t="s">
        <v>27</v>
      </c>
      <c r="B2610" t="s">
        <v>28</v>
      </c>
      <c r="C2610" t="s">
        <v>529</v>
      </c>
      <c r="D2610" t="s">
        <v>89</v>
      </c>
      <c r="E2610" t="s">
        <v>31</v>
      </c>
      <c r="F2610" t="s">
        <v>26</v>
      </c>
      <c r="G2610">
        <v>30533</v>
      </c>
      <c r="H2610">
        <v>1759</v>
      </c>
      <c r="I2610">
        <v>950</v>
      </c>
      <c r="J2610">
        <v>192</v>
      </c>
      <c r="K2610">
        <v>925.05</v>
      </c>
      <c r="L2610">
        <v>76295.600000000006</v>
      </c>
      <c r="M2610">
        <v>126</v>
      </c>
      <c r="N2610">
        <v>7</v>
      </c>
      <c r="O2610" t="s">
        <v>21</v>
      </c>
    </row>
    <row r="2611" spans="1:15" x14ac:dyDescent="0.25">
      <c r="A2611" t="s">
        <v>92</v>
      </c>
      <c r="B2611" t="s">
        <v>93</v>
      </c>
      <c r="C2611" t="s">
        <v>208</v>
      </c>
      <c r="D2611" t="s">
        <v>95</v>
      </c>
      <c r="E2611" t="s">
        <v>31</v>
      </c>
      <c r="F2611" t="s">
        <v>32</v>
      </c>
      <c r="G2611">
        <v>27312</v>
      </c>
      <c r="H2611">
        <v>335</v>
      </c>
      <c r="I2611">
        <v>133</v>
      </c>
      <c r="J2611">
        <v>8</v>
      </c>
      <c r="K2611">
        <v>800.59</v>
      </c>
      <c r="L2611">
        <v>941.33</v>
      </c>
      <c r="M2611">
        <v>4</v>
      </c>
      <c r="N2611">
        <v>10</v>
      </c>
      <c r="O2611" t="s">
        <v>21</v>
      </c>
    </row>
    <row r="2612" spans="1:15" x14ac:dyDescent="0.25">
      <c r="A2612" t="s">
        <v>98</v>
      </c>
      <c r="B2612" t="s">
        <v>99</v>
      </c>
      <c r="C2612" t="s">
        <v>208</v>
      </c>
      <c r="D2612" t="s">
        <v>68</v>
      </c>
      <c r="E2612" t="s">
        <v>42</v>
      </c>
      <c r="F2612" t="s">
        <v>51</v>
      </c>
      <c r="G2612">
        <v>28554</v>
      </c>
      <c r="H2612">
        <v>2300</v>
      </c>
      <c r="I2612">
        <v>758</v>
      </c>
      <c r="J2612">
        <v>362</v>
      </c>
      <c r="K2612">
        <v>847.41</v>
      </c>
      <c r="L2612">
        <v>133856.46</v>
      </c>
      <c r="M2612">
        <v>302</v>
      </c>
      <c r="N2612">
        <v>27</v>
      </c>
      <c r="O2612" t="s">
        <v>21</v>
      </c>
    </row>
    <row r="2613" spans="1:15" x14ac:dyDescent="0.25">
      <c r="A2613" t="s">
        <v>60</v>
      </c>
      <c r="B2613" t="s">
        <v>61</v>
      </c>
      <c r="C2613" t="s">
        <v>208</v>
      </c>
      <c r="D2613" t="s">
        <v>70</v>
      </c>
      <c r="E2613" t="s">
        <v>64</v>
      </c>
      <c r="F2613" t="s">
        <v>26</v>
      </c>
      <c r="G2613">
        <v>42861</v>
      </c>
      <c r="H2613">
        <v>1194</v>
      </c>
      <c r="I2613">
        <v>319</v>
      </c>
      <c r="J2613">
        <v>80</v>
      </c>
      <c r="K2613">
        <v>2247.3200000000002</v>
      </c>
      <c r="L2613">
        <v>16525.060000000001</v>
      </c>
      <c r="M2613">
        <v>46</v>
      </c>
      <c r="N2613">
        <v>13</v>
      </c>
      <c r="O2613" t="s">
        <v>43</v>
      </c>
    </row>
    <row r="2614" spans="1:15" x14ac:dyDescent="0.25">
      <c r="A2614" t="s">
        <v>60</v>
      </c>
      <c r="B2614" t="s">
        <v>61</v>
      </c>
      <c r="C2614" t="s">
        <v>208</v>
      </c>
      <c r="D2614" t="s">
        <v>70</v>
      </c>
      <c r="E2614" t="s">
        <v>64</v>
      </c>
      <c r="F2614" t="s">
        <v>20</v>
      </c>
      <c r="G2614">
        <v>33867</v>
      </c>
      <c r="H2614">
        <v>1117</v>
      </c>
      <c r="I2614">
        <v>304</v>
      </c>
      <c r="J2614">
        <v>118</v>
      </c>
      <c r="K2614">
        <v>2569.1999999999998</v>
      </c>
      <c r="L2614">
        <v>31250.77</v>
      </c>
      <c r="M2614">
        <v>68</v>
      </c>
      <c r="N2614">
        <v>24</v>
      </c>
      <c r="O2614" t="s">
        <v>43</v>
      </c>
    </row>
    <row r="2615" spans="1:15" x14ac:dyDescent="0.25">
      <c r="A2615" t="s">
        <v>33</v>
      </c>
      <c r="B2615" t="s">
        <v>34</v>
      </c>
      <c r="C2615" t="s">
        <v>208</v>
      </c>
      <c r="D2615" t="s">
        <v>170</v>
      </c>
      <c r="E2615" t="s">
        <v>37</v>
      </c>
      <c r="F2615" t="s">
        <v>20</v>
      </c>
      <c r="G2615">
        <v>32908</v>
      </c>
      <c r="H2615">
        <v>1660</v>
      </c>
      <c r="I2615">
        <v>908</v>
      </c>
      <c r="J2615">
        <v>165</v>
      </c>
      <c r="K2615">
        <v>6744.15</v>
      </c>
      <c r="L2615">
        <v>50945.45</v>
      </c>
      <c r="M2615">
        <v>112</v>
      </c>
      <c r="N2615">
        <v>22</v>
      </c>
      <c r="O2615" t="s">
        <v>21</v>
      </c>
    </row>
    <row r="2616" spans="1:15" x14ac:dyDescent="0.25">
      <c r="A2616" t="s">
        <v>38</v>
      </c>
      <c r="B2616" t="s">
        <v>39</v>
      </c>
      <c r="C2616" t="s">
        <v>208</v>
      </c>
      <c r="D2616" t="s">
        <v>106</v>
      </c>
      <c r="E2616" t="s">
        <v>42</v>
      </c>
      <c r="F2616" t="s">
        <v>32</v>
      </c>
      <c r="G2616">
        <v>30863</v>
      </c>
      <c r="H2616">
        <v>1277</v>
      </c>
      <c r="I2616">
        <v>445</v>
      </c>
      <c r="J2616">
        <v>71</v>
      </c>
      <c r="K2616">
        <v>2920.88</v>
      </c>
      <c r="L2616">
        <v>16323.96</v>
      </c>
      <c r="M2616">
        <v>40</v>
      </c>
      <c r="N2616">
        <v>16</v>
      </c>
      <c r="O2616" t="s">
        <v>21</v>
      </c>
    </row>
    <row r="2617" spans="1:15" x14ac:dyDescent="0.25">
      <c r="A2617" t="s">
        <v>38</v>
      </c>
      <c r="B2617" t="s">
        <v>39</v>
      </c>
      <c r="C2617" t="s">
        <v>208</v>
      </c>
      <c r="D2617" t="s">
        <v>106</v>
      </c>
      <c r="E2617" t="s">
        <v>42</v>
      </c>
      <c r="F2617" t="s">
        <v>26</v>
      </c>
      <c r="G2617">
        <v>24511</v>
      </c>
      <c r="H2617">
        <v>788</v>
      </c>
      <c r="I2617">
        <v>410</v>
      </c>
      <c r="J2617">
        <v>45</v>
      </c>
      <c r="K2617">
        <v>2449.52</v>
      </c>
      <c r="L2617">
        <v>9098.4599999999991</v>
      </c>
      <c r="M2617">
        <v>23</v>
      </c>
      <c r="N2617">
        <v>24</v>
      </c>
      <c r="O2617" t="s">
        <v>43</v>
      </c>
    </row>
    <row r="2618" spans="1:15" x14ac:dyDescent="0.25">
      <c r="A2618" t="s">
        <v>47</v>
      </c>
      <c r="B2618" t="s">
        <v>48</v>
      </c>
      <c r="C2618" t="s">
        <v>208</v>
      </c>
      <c r="D2618" t="s">
        <v>106</v>
      </c>
      <c r="E2618" t="s">
        <v>37</v>
      </c>
      <c r="F2618" t="s">
        <v>32</v>
      </c>
      <c r="G2618">
        <v>43455</v>
      </c>
      <c r="H2618">
        <v>1772</v>
      </c>
      <c r="I2618">
        <v>574</v>
      </c>
      <c r="J2618">
        <v>159</v>
      </c>
      <c r="K2618">
        <v>3261.97</v>
      </c>
      <c r="L2618">
        <v>40307.47</v>
      </c>
      <c r="M2618">
        <v>106</v>
      </c>
      <c r="N2618">
        <v>7</v>
      </c>
      <c r="O2618" t="s">
        <v>23</v>
      </c>
    </row>
    <row r="2619" spans="1:15" x14ac:dyDescent="0.25">
      <c r="A2619" t="s">
        <v>15</v>
      </c>
      <c r="B2619" t="s">
        <v>16</v>
      </c>
      <c r="C2619" t="s">
        <v>208</v>
      </c>
      <c r="D2619" t="s">
        <v>25</v>
      </c>
      <c r="E2619" t="s">
        <v>19</v>
      </c>
      <c r="F2619" t="s">
        <v>55</v>
      </c>
      <c r="G2619">
        <v>22517</v>
      </c>
      <c r="H2619">
        <v>435</v>
      </c>
      <c r="I2619">
        <v>150</v>
      </c>
      <c r="J2619">
        <v>34</v>
      </c>
      <c r="K2619">
        <v>3879.91</v>
      </c>
      <c r="L2619">
        <v>17313.189999999999</v>
      </c>
      <c r="M2619">
        <v>19</v>
      </c>
      <c r="N2619">
        <v>23</v>
      </c>
      <c r="O2619" t="s">
        <v>23</v>
      </c>
    </row>
    <row r="2620" spans="1:15" x14ac:dyDescent="0.25">
      <c r="A2620" t="s">
        <v>44</v>
      </c>
      <c r="B2620" t="s">
        <v>45</v>
      </c>
      <c r="C2620" t="s">
        <v>208</v>
      </c>
      <c r="D2620" t="s">
        <v>25</v>
      </c>
      <c r="E2620" t="s">
        <v>19</v>
      </c>
      <c r="F2620" t="s">
        <v>32</v>
      </c>
      <c r="G2620">
        <v>10590</v>
      </c>
      <c r="H2620">
        <v>164</v>
      </c>
      <c r="I2620">
        <v>88</v>
      </c>
      <c r="J2620">
        <v>19</v>
      </c>
      <c r="K2620">
        <v>1528.11</v>
      </c>
      <c r="L2620">
        <v>10403.65</v>
      </c>
      <c r="M2620">
        <v>9</v>
      </c>
      <c r="N2620">
        <v>23</v>
      </c>
      <c r="O2620" t="s">
        <v>43</v>
      </c>
    </row>
    <row r="2621" spans="1:15" x14ac:dyDescent="0.25">
      <c r="A2621" t="s">
        <v>52</v>
      </c>
      <c r="B2621" t="s">
        <v>53</v>
      </c>
      <c r="C2621" t="s">
        <v>208</v>
      </c>
      <c r="D2621" t="s">
        <v>89</v>
      </c>
      <c r="E2621" t="s">
        <v>37</v>
      </c>
      <c r="F2621" t="s">
        <v>32</v>
      </c>
      <c r="G2621">
        <v>27161</v>
      </c>
      <c r="H2621">
        <v>1407</v>
      </c>
      <c r="I2621">
        <v>439</v>
      </c>
      <c r="J2621">
        <v>185</v>
      </c>
      <c r="K2621">
        <v>409.02</v>
      </c>
      <c r="L2621">
        <v>77396.509999999995</v>
      </c>
      <c r="M2621">
        <v>147</v>
      </c>
      <c r="N2621">
        <v>18</v>
      </c>
      <c r="O2621" t="s">
        <v>23</v>
      </c>
    </row>
    <row r="2622" spans="1:15" x14ac:dyDescent="0.25">
      <c r="A2622" t="s">
        <v>98</v>
      </c>
      <c r="B2622" t="s">
        <v>99</v>
      </c>
      <c r="C2622" t="s">
        <v>122</v>
      </c>
      <c r="D2622" t="s">
        <v>68</v>
      </c>
      <c r="E2622" t="s">
        <v>42</v>
      </c>
      <c r="F2622" t="s">
        <v>20</v>
      </c>
      <c r="G2622">
        <v>9113</v>
      </c>
      <c r="H2622">
        <v>804</v>
      </c>
      <c r="I2622">
        <v>380</v>
      </c>
      <c r="J2622">
        <v>120</v>
      </c>
      <c r="K2622">
        <v>400.65</v>
      </c>
      <c r="L2622">
        <v>36876.959999999999</v>
      </c>
      <c r="M2622">
        <v>88</v>
      </c>
      <c r="N2622">
        <v>14</v>
      </c>
      <c r="O2622" t="s">
        <v>23</v>
      </c>
    </row>
    <row r="2623" spans="1:15" x14ac:dyDescent="0.25">
      <c r="A2623" t="s">
        <v>60</v>
      </c>
      <c r="B2623" t="s">
        <v>61</v>
      </c>
      <c r="C2623" t="s">
        <v>122</v>
      </c>
      <c r="D2623" t="s">
        <v>70</v>
      </c>
      <c r="E2623" t="s">
        <v>64</v>
      </c>
      <c r="F2623" t="s">
        <v>51</v>
      </c>
      <c r="G2623">
        <v>24100</v>
      </c>
      <c r="H2623">
        <v>1015</v>
      </c>
      <c r="I2623">
        <v>541</v>
      </c>
      <c r="J2623">
        <v>84</v>
      </c>
      <c r="K2623">
        <v>1870.26</v>
      </c>
      <c r="L2623">
        <v>22106.02</v>
      </c>
      <c r="M2623">
        <v>57</v>
      </c>
      <c r="N2623">
        <v>14</v>
      </c>
      <c r="O2623" t="s">
        <v>21</v>
      </c>
    </row>
    <row r="2624" spans="1:15" x14ac:dyDescent="0.25">
      <c r="A2624" t="s">
        <v>72</v>
      </c>
      <c r="B2624" t="s">
        <v>73</v>
      </c>
      <c r="C2624" t="s">
        <v>122</v>
      </c>
      <c r="D2624" t="s">
        <v>70</v>
      </c>
      <c r="E2624" t="s">
        <v>31</v>
      </c>
      <c r="F2624" t="s">
        <v>51</v>
      </c>
      <c r="G2624">
        <v>25423</v>
      </c>
      <c r="H2624">
        <v>1238</v>
      </c>
      <c r="I2624">
        <v>529</v>
      </c>
      <c r="J2624">
        <v>80</v>
      </c>
      <c r="K2624">
        <v>2285.84</v>
      </c>
      <c r="L2624">
        <v>17899.37</v>
      </c>
      <c r="M2624">
        <v>54</v>
      </c>
      <c r="N2624">
        <v>24</v>
      </c>
      <c r="O2624" t="s">
        <v>43</v>
      </c>
    </row>
    <row r="2625" spans="1:15" x14ac:dyDescent="0.25">
      <c r="A2625" t="s">
        <v>72</v>
      </c>
      <c r="B2625" t="s">
        <v>73</v>
      </c>
      <c r="C2625" t="s">
        <v>122</v>
      </c>
      <c r="D2625" t="s">
        <v>70</v>
      </c>
      <c r="E2625" t="s">
        <v>31</v>
      </c>
      <c r="F2625" t="s">
        <v>20</v>
      </c>
      <c r="G2625">
        <v>36454</v>
      </c>
      <c r="H2625">
        <v>1226</v>
      </c>
      <c r="I2625">
        <v>318</v>
      </c>
      <c r="J2625">
        <v>114</v>
      </c>
      <c r="K2625">
        <v>1876.3</v>
      </c>
      <c r="L2625">
        <v>30691.7</v>
      </c>
      <c r="M2625">
        <v>65</v>
      </c>
      <c r="N2625">
        <v>27</v>
      </c>
      <c r="O2625" t="s">
        <v>23</v>
      </c>
    </row>
    <row r="2626" spans="1:15" x14ac:dyDescent="0.25">
      <c r="A2626" t="s">
        <v>33</v>
      </c>
      <c r="B2626" t="s">
        <v>34</v>
      </c>
      <c r="C2626" t="s">
        <v>122</v>
      </c>
      <c r="D2626" t="s">
        <v>170</v>
      </c>
      <c r="E2626" t="s">
        <v>37</v>
      </c>
      <c r="F2626" t="s">
        <v>32</v>
      </c>
      <c r="G2626">
        <v>22374</v>
      </c>
      <c r="H2626">
        <v>1368</v>
      </c>
      <c r="I2626">
        <v>412</v>
      </c>
      <c r="J2626">
        <v>176</v>
      </c>
      <c r="K2626">
        <v>6049.86</v>
      </c>
      <c r="L2626">
        <v>39496.230000000003</v>
      </c>
      <c r="M2626">
        <v>136</v>
      </c>
      <c r="N2626">
        <v>15</v>
      </c>
      <c r="O2626" t="s">
        <v>21</v>
      </c>
    </row>
    <row r="2627" spans="1:15" x14ac:dyDescent="0.25">
      <c r="A2627" t="s">
        <v>38</v>
      </c>
      <c r="B2627" t="s">
        <v>39</v>
      </c>
      <c r="C2627" t="s">
        <v>122</v>
      </c>
      <c r="D2627" t="s">
        <v>106</v>
      </c>
      <c r="E2627" t="s">
        <v>42</v>
      </c>
      <c r="F2627" t="s">
        <v>20</v>
      </c>
      <c r="G2627">
        <v>17000</v>
      </c>
      <c r="H2627">
        <v>847</v>
      </c>
      <c r="I2627">
        <v>328</v>
      </c>
      <c r="J2627">
        <v>45</v>
      </c>
      <c r="K2627">
        <v>1668.2</v>
      </c>
      <c r="L2627">
        <v>11606.97</v>
      </c>
      <c r="M2627">
        <v>23</v>
      </c>
      <c r="N2627">
        <v>25</v>
      </c>
      <c r="O2627" t="s">
        <v>23</v>
      </c>
    </row>
    <row r="2628" spans="1:15" x14ac:dyDescent="0.25">
      <c r="A2628" t="s">
        <v>38</v>
      </c>
      <c r="B2628" t="s">
        <v>39</v>
      </c>
      <c r="C2628" t="s">
        <v>122</v>
      </c>
      <c r="D2628" t="s">
        <v>106</v>
      </c>
      <c r="E2628" t="s">
        <v>42</v>
      </c>
      <c r="F2628" t="s">
        <v>20</v>
      </c>
      <c r="G2628">
        <v>17389</v>
      </c>
      <c r="H2628">
        <v>569</v>
      </c>
      <c r="I2628">
        <v>164</v>
      </c>
      <c r="J2628">
        <v>48</v>
      </c>
      <c r="K2628">
        <v>1265.6400000000001</v>
      </c>
      <c r="L2628">
        <v>11364.52</v>
      </c>
      <c r="M2628">
        <v>30</v>
      </c>
      <c r="N2628">
        <v>25</v>
      </c>
      <c r="O2628" t="s">
        <v>23</v>
      </c>
    </row>
    <row r="2629" spans="1:15" x14ac:dyDescent="0.25">
      <c r="A2629" t="s">
        <v>44</v>
      </c>
      <c r="B2629" t="s">
        <v>45</v>
      </c>
      <c r="C2629" t="s">
        <v>122</v>
      </c>
      <c r="D2629" t="s">
        <v>25</v>
      </c>
      <c r="E2629" t="s">
        <v>19</v>
      </c>
      <c r="F2629" t="s">
        <v>20</v>
      </c>
      <c r="G2629">
        <v>7472</v>
      </c>
      <c r="H2629">
        <v>154</v>
      </c>
      <c r="I2629">
        <v>39</v>
      </c>
      <c r="J2629">
        <v>14</v>
      </c>
      <c r="K2629">
        <v>1214.17</v>
      </c>
      <c r="L2629">
        <v>7509.35</v>
      </c>
      <c r="M2629">
        <v>6</v>
      </c>
      <c r="N2629">
        <v>24</v>
      </c>
      <c r="O2629" t="s">
        <v>21</v>
      </c>
    </row>
    <row r="2630" spans="1:15" x14ac:dyDescent="0.25">
      <c r="A2630" t="s">
        <v>44</v>
      </c>
      <c r="B2630" t="s">
        <v>45</v>
      </c>
      <c r="C2630" t="s">
        <v>122</v>
      </c>
      <c r="D2630" t="s">
        <v>25</v>
      </c>
      <c r="E2630" t="s">
        <v>19</v>
      </c>
      <c r="F2630" t="s">
        <v>55</v>
      </c>
      <c r="G2630">
        <v>20675</v>
      </c>
      <c r="H2630">
        <v>540</v>
      </c>
      <c r="I2630">
        <v>254</v>
      </c>
      <c r="J2630">
        <v>58</v>
      </c>
      <c r="K2630">
        <v>3346.93</v>
      </c>
      <c r="L2630">
        <v>35328.43</v>
      </c>
      <c r="M2630">
        <v>30</v>
      </c>
      <c r="N2630">
        <v>24</v>
      </c>
      <c r="O2630" t="s">
        <v>23</v>
      </c>
    </row>
    <row r="2631" spans="1:15" x14ac:dyDescent="0.25">
      <c r="A2631" t="s">
        <v>129</v>
      </c>
      <c r="B2631" t="s">
        <v>130</v>
      </c>
      <c r="C2631" t="s">
        <v>122</v>
      </c>
      <c r="D2631" t="s">
        <v>82</v>
      </c>
      <c r="E2631" t="s">
        <v>31</v>
      </c>
      <c r="F2631" t="s">
        <v>26</v>
      </c>
      <c r="G2631">
        <v>36592</v>
      </c>
      <c r="H2631">
        <v>564</v>
      </c>
      <c r="I2631">
        <v>224</v>
      </c>
      <c r="J2631">
        <v>29</v>
      </c>
      <c r="K2631">
        <v>836.28</v>
      </c>
      <c r="L2631">
        <v>6365.14</v>
      </c>
      <c r="M2631">
        <v>15</v>
      </c>
      <c r="N2631">
        <v>18</v>
      </c>
      <c r="O2631" t="s">
        <v>21</v>
      </c>
    </row>
    <row r="2632" spans="1:15" x14ac:dyDescent="0.25">
      <c r="A2632" t="s">
        <v>65</v>
      </c>
      <c r="B2632" t="s">
        <v>66</v>
      </c>
      <c r="C2632" t="s">
        <v>583</v>
      </c>
      <c r="D2632" t="s">
        <v>68</v>
      </c>
      <c r="E2632" t="s">
        <v>37</v>
      </c>
      <c r="F2632" t="s">
        <v>20</v>
      </c>
      <c r="G2632">
        <v>25355</v>
      </c>
      <c r="H2632">
        <v>2776</v>
      </c>
      <c r="I2632">
        <v>1076</v>
      </c>
      <c r="J2632">
        <v>555</v>
      </c>
      <c r="K2632">
        <v>1149.52</v>
      </c>
      <c r="L2632">
        <v>152299.6</v>
      </c>
      <c r="M2632">
        <v>433</v>
      </c>
      <c r="N2632">
        <v>11</v>
      </c>
      <c r="O2632" t="s">
        <v>43</v>
      </c>
    </row>
    <row r="2633" spans="1:15" x14ac:dyDescent="0.25">
      <c r="A2633" t="s">
        <v>60</v>
      </c>
      <c r="B2633" t="s">
        <v>61</v>
      </c>
      <c r="C2633" t="s">
        <v>583</v>
      </c>
      <c r="D2633" t="s">
        <v>70</v>
      </c>
      <c r="E2633" t="s">
        <v>64</v>
      </c>
      <c r="F2633" t="s">
        <v>55</v>
      </c>
      <c r="G2633">
        <v>56292</v>
      </c>
      <c r="H2633">
        <v>2081</v>
      </c>
      <c r="I2633">
        <v>790</v>
      </c>
      <c r="J2633">
        <v>212</v>
      </c>
      <c r="K2633">
        <v>5141.21</v>
      </c>
      <c r="L2633">
        <v>54768.67</v>
      </c>
      <c r="M2633">
        <v>128</v>
      </c>
      <c r="N2633">
        <v>19</v>
      </c>
      <c r="O2633" t="s">
        <v>43</v>
      </c>
    </row>
    <row r="2634" spans="1:15" x14ac:dyDescent="0.25">
      <c r="A2634" t="s">
        <v>60</v>
      </c>
      <c r="B2634" t="s">
        <v>61</v>
      </c>
      <c r="C2634" t="s">
        <v>583</v>
      </c>
      <c r="D2634" t="s">
        <v>70</v>
      </c>
      <c r="E2634" t="s">
        <v>64</v>
      </c>
      <c r="F2634" t="s">
        <v>20</v>
      </c>
      <c r="G2634">
        <v>43413</v>
      </c>
      <c r="H2634">
        <v>1174</v>
      </c>
      <c r="I2634">
        <v>463</v>
      </c>
      <c r="J2634">
        <v>128</v>
      </c>
      <c r="K2634">
        <v>3035.56</v>
      </c>
      <c r="L2634">
        <v>28353.39</v>
      </c>
      <c r="M2634">
        <v>81</v>
      </c>
      <c r="N2634">
        <v>11</v>
      </c>
      <c r="O2634" t="s">
        <v>21</v>
      </c>
    </row>
    <row r="2635" spans="1:15" x14ac:dyDescent="0.25">
      <c r="A2635" t="s">
        <v>113</v>
      </c>
      <c r="B2635" t="s">
        <v>114</v>
      </c>
      <c r="C2635" t="s">
        <v>583</v>
      </c>
      <c r="D2635" t="s">
        <v>170</v>
      </c>
      <c r="E2635" t="s">
        <v>19</v>
      </c>
      <c r="F2635" t="s">
        <v>26</v>
      </c>
      <c r="G2635">
        <v>19684</v>
      </c>
      <c r="H2635">
        <v>1174</v>
      </c>
      <c r="I2635">
        <v>448</v>
      </c>
      <c r="J2635">
        <v>134</v>
      </c>
      <c r="K2635">
        <v>3503.68</v>
      </c>
      <c r="L2635">
        <v>41683.07</v>
      </c>
      <c r="M2635">
        <v>86</v>
      </c>
      <c r="N2635">
        <v>19</v>
      </c>
      <c r="O2635" t="s">
        <v>21</v>
      </c>
    </row>
    <row r="2636" spans="1:15" x14ac:dyDescent="0.25">
      <c r="A2636" t="s">
        <v>38</v>
      </c>
      <c r="B2636" t="s">
        <v>39</v>
      </c>
      <c r="C2636" t="s">
        <v>583</v>
      </c>
      <c r="D2636" t="s">
        <v>106</v>
      </c>
      <c r="E2636" t="s">
        <v>42</v>
      </c>
      <c r="F2636" t="s">
        <v>32</v>
      </c>
      <c r="G2636">
        <v>49609</v>
      </c>
      <c r="H2636">
        <v>2563</v>
      </c>
      <c r="I2636">
        <v>785</v>
      </c>
      <c r="J2636">
        <v>154</v>
      </c>
      <c r="K2636">
        <v>8884.11</v>
      </c>
      <c r="L2636">
        <v>30655.8</v>
      </c>
      <c r="M2636">
        <v>93</v>
      </c>
      <c r="N2636">
        <v>26</v>
      </c>
      <c r="O2636" t="s">
        <v>21</v>
      </c>
    </row>
    <row r="2637" spans="1:15" x14ac:dyDescent="0.25">
      <c r="A2637" t="s">
        <v>44</v>
      </c>
      <c r="B2637" t="s">
        <v>45</v>
      </c>
      <c r="C2637" t="s">
        <v>583</v>
      </c>
      <c r="D2637" t="s">
        <v>25</v>
      </c>
      <c r="E2637" t="s">
        <v>19</v>
      </c>
      <c r="F2637" t="s">
        <v>26</v>
      </c>
      <c r="G2637">
        <v>22358</v>
      </c>
      <c r="H2637">
        <v>461</v>
      </c>
      <c r="I2637">
        <v>161</v>
      </c>
      <c r="J2637">
        <v>41</v>
      </c>
      <c r="K2637">
        <v>4109.2700000000004</v>
      </c>
      <c r="L2637">
        <v>19457.38</v>
      </c>
      <c r="M2637">
        <v>25</v>
      </c>
      <c r="N2637">
        <v>15</v>
      </c>
      <c r="O2637" t="s">
        <v>23</v>
      </c>
    </row>
    <row r="2638" spans="1:15" x14ac:dyDescent="0.25">
      <c r="A2638" t="s">
        <v>178</v>
      </c>
      <c r="B2638" t="s">
        <v>179</v>
      </c>
      <c r="C2638" t="s">
        <v>362</v>
      </c>
      <c r="D2638" t="s">
        <v>95</v>
      </c>
      <c r="E2638" t="s">
        <v>64</v>
      </c>
      <c r="F2638" t="s">
        <v>51</v>
      </c>
      <c r="G2638">
        <v>53308</v>
      </c>
      <c r="H2638">
        <v>857</v>
      </c>
      <c r="I2638">
        <v>238</v>
      </c>
      <c r="J2638">
        <v>31</v>
      </c>
      <c r="K2638">
        <v>2755.02</v>
      </c>
      <c r="L2638">
        <v>5095.93</v>
      </c>
      <c r="M2638">
        <v>12</v>
      </c>
      <c r="N2638">
        <v>14</v>
      </c>
      <c r="O2638" t="s">
        <v>23</v>
      </c>
    </row>
    <row r="2639" spans="1:15" x14ac:dyDescent="0.25">
      <c r="A2639" t="s">
        <v>60</v>
      </c>
      <c r="B2639" t="s">
        <v>61</v>
      </c>
      <c r="C2639" t="s">
        <v>362</v>
      </c>
      <c r="D2639" t="s">
        <v>70</v>
      </c>
      <c r="E2639" t="s">
        <v>64</v>
      </c>
      <c r="F2639" t="s">
        <v>20</v>
      </c>
      <c r="G2639">
        <v>15760</v>
      </c>
      <c r="H2639">
        <v>441</v>
      </c>
      <c r="I2639">
        <v>113</v>
      </c>
      <c r="J2639">
        <v>37</v>
      </c>
      <c r="K2639">
        <v>723.45</v>
      </c>
      <c r="L2639">
        <v>9134.5300000000007</v>
      </c>
      <c r="M2639">
        <v>24</v>
      </c>
      <c r="N2639">
        <v>18</v>
      </c>
      <c r="O2639" t="s">
        <v>43</v>
      </c>
    </row>
    <row r="2640" spans="1:15" x14ac:dyDescent="0.25">
      <c r="A2640" t="s">
        <v>60</v>
      </c>
      <c r="B2640" t="s">
        <v>61</v>
      </c>
      <c r="C2640" t="s">
        <v>362</v>
      </c>
      <c r="D2640" t="s">
        <v>70</v>
      </c>
      <c r="E2640" t="s">
        <v>64</v>
      </c>
      <c r="F2640" t="s">
        <v>32</v>
      </c>
      <c r="G2640">
        <v>46524</v>
      </c>
      <c r="H2640">
        <v>2267</v>
      </c>
      <c r="I2640">
        <v>695</v>
      </c>
      <c r="J2640">
        <v>222</v>
      </c>
      <c r="K2640">
        <v>5266.53</v>
      </c>
      <c r="L2640">
        <v>55982.400000000001</v>
      </c>
      <c r="M2640">
        <v>139</v>
      </c>
      <c r="N2640">
        <v>15</v>
      </c>
      <c r="O2640" t="s">
        <v>23</v>
      </c>
    </row>
    <row r="2641" spans="1:15" x14ac:dyDescent="0.25">
      <c r="A2641" t="s">
        <v>113</v>
      </c>
      <c r="B2641" t="s">
        <v>114</v>
      </c>
      <c r="C2641" t="s">
        <v>362</v>
      </c>
      <c r="D2641" t="s">
        <v>170</v>
      </c>
      <c r="E2641" t="s">
        <v>19</v>
      </c>
      <c r="F2641" t="s">
        <v>20</v>
      </c>
      <c r="G2641">
        <v>10918</v>
      </c>
      <c r="H2641">
        <v>599</v>
      </c>
      <c r="I2641">
        <v>274</v>
      </c>
      <c r="J2641">
        <v>73</v>
      </c>
      <c r="K2641">
        <v>1506.99</v>
      </c>
      <c r="L2641">
        <v>22049.73</v>
      </c>
      <c r="M2641">
        <v>50</v>
      </c>
      <c r="N2641">
        <v>28</v>
      </c>
      <c r="O2641" t="s">
        <v>23</v>
      </c>
    </row>
    <row r="2642" spans="1:15" x14ac:dyDescent="0.25">
      <c r="A2642" t="s">
        <v>38</v>
      </c>
      <c r="B2642" t="s">
        <v>39</v>
      </c>
      <c r="C2642" t="s">
        <v>362</v>
      </c>
      <c r="D2642" t="s">
        <v>106</v>
      </c>
      <c r="E2642" t="s">
        <v>42</v>
      </c>
      <c r="F2642" t="s">
        <v>51</v>
      </c>
      <c r="G2642">
        <v>17659</v>
      </c>
      <c r="H2642">
        <v>859</v>
      </c>
      <c r="I2642">
        <v>377</v>
      </c>
      <c r="J2642">
        <v>67</v>
      </c>
      <c r="K2642">
        <v>1562.44</v>
      </c>
      <c r="L2642">
        <v>11652.32</v>
      </c>
      <c r="M2642">
        <v>44</v>
      </c>
      <c r="N2642">
        <v>25</v>
      </c>
      <c r="O2642" t="s">
        <v>23</v>
      </c>
    </row>
    <row r="2643" spans="1:15" x14ac:dyDescent="0.25">
      <c r="A2643" t="s">
        <v>38</v>
      </c>
      <c r="B2643" t="s">
        <v>39</v>
      </c>
      <c r="C2643" t="s">
        <v>362</v>
      </c>
      <c r="D2643" t="s">
        <v>106</v>
      </c>
      <c r="E2643" t="s">
        <v>42</v>
      </c>
      <c r="F2643" t="s">
        <v>32</v>
      </c>
      <c r="G2643">
        <v>49597</v>
      </c>
      <c r="H2643">
        <v>1660</v>
      </c>
      <c r="I2643">
        <v>623</v>
      </c>
      <c r="J2643">
        <v>100</v>
      </c>
      <c r="K2643">
        <v>5291.48</v>
      </c>
      <c r="L2643">
        <v>22932.15</v>
      </c>
      <c r="M2643">
        <v>51</v>
      </c>
      <c r="N2643">
        <v>12</v>
      </c>
      <c r="O2643" t="s">
        <v>21</v>
      </c>
    </row>
    <row r="2644" spans="1:15" x14ac:dyDescent="0.25">
      <c r="A2644" t="s">
        <v>47</v>
      </c>
      <c r="B2644" t="s">
        <v>48</v>
      </c>
      <c r="C2644" t="s">
        <v>362</v>
      </c>
      <c r="D2644" t="s">
        <v>106</v>
      </c>
      <c r="E2644" t="s">
        <v>37</v>
      </c>
      <c r="F2644" t="s">
        <v>51</v>
      </c>
      <c r="G2644">
        <v>40506</v>
      </c>
      <c r="H2644">
        <v>1745</v>
      </c>
      <c r="I2644">
        <v>857</v>
      </c>
      <c r="J2644">
        <v>114</v>
      </c>
      <c r="K2644">
        <v>5038.16</v>
      </c>
      <c r="L2644">
        <v>22197.72</v>
      </c>
      <c r="M2644">
        <v>69</v>
      </c>
      <c r="N2644">
        <v>25</v>
      </c>
      <c r="O2644" t="s">
        <v>43</v>
      </c>
    </row>
    <row r="2645" spans="1:15" x14ac:dyDescent="0.25">
      <c r="A2645" t="s">
        <v>52</v>
      </c>
      <c r="B2645" t="s">
        <v>53</v>
      </c>
      <c r="C2645" t="s">
        <v>362</v>
      </c>
      <c r="D2645" t="s">
        <v>89</v>
      </c>
      <c r="E2645" t="s">
        <v>37</v>
      </c>
      <c r="F2645" t="s">
        <v>51</v>
      </c>
      <c r="G2645">
        <v>38905</v>
      </c>
      <c r="H2645">
        <v>2660</v>
      </c>
      <c r="I2645">
        <v>901</v>
      </c>
      <c r="J2645">
        <v>383</v>
      </c>
      <c r="K2645">
        <v>994.31</v>
      </c>
      <c r="L2645">
        <v>121965.62</v>
      </c>
      <c r="M2645">
        <v>283</v>
      </c>
      <c r="N2645">
        <v>19</v>
      </c>
      <c r="O2645" t="s">
        <v>21</v>
      </c>
    </row>
    <row r="2646" spans="1:15" x14ac:dyDescent="0.25">
      <c r="A2646" t="s">
        <v>76</v>
      </c>
      <c r="B2646" t="s">
        <v>77</v>
      </c>
      <c r="C2646" t="s">
        <v>362</v>
      </c>
      <c r="D2646" t="s">
        <v>82</v>
      </c>
      <c r="E2646" t="s">
        <v>42</v>
      </c>
      <c r="F2646" t="s">
        <v>20</v>
      </c>
      <c r="G2646">
        <v>31506</v>
      </c>
      <c r="H2646">
        <v>562</v>
      </c>
      <c r="I2646">
        <v>245</v>
      </c>
      <c r="J2646">
        <v>19</v>
      </c>
      <c r="K2646">
        <v>1348.15</v>
      </c>
      <c r="L2646">
        <v>2856.04</v>
      </c>
      <c r="M2646">
        <v>10</v>
      </c>
      <c r="N2646">
        <v>18</v>
      </c>
      <c r="O2646" t="s">
        <v>23</v>
      </c>
    </row>
    <row r="2647" spans="1:15" x14ac:dyDescent="0.25">
      <c r="A2647" t="s">
        <v>65</v>
      </c>
      <c r="B2647" t="s">
        <v>66</v>
      </c>
      <c r="C2647" t="s">
        <v>216</v>
      </c>
      <c r="D2647" t="s">
        <v>68</v>
      </c>
      <c r="E2647" t="s">
        <v>37</v>
      </c>
      <c r="F2647" t="s">
        <v>20</v>
      </c>
      <c r="G2647">
        <v>13175</v>
      </c>
      <c r="H2647">
        <v>1643</v>
      </c>
      <c r="I2647">
        <v>456</v>
      </c>
      <c r="J2647">
        <v>269</v>
      </c>
      <c r="K2647">
        <v>892.12</v>
      </c>
      <c r="L2647">
        <v>94996.12</v>
      </c>
      <c r="M2647">
        <v>202</v>
      </c>
      <c r="N2647">
        <v>25</v>
      </c>
      <c r="O2647" t="s">
        <v>21</v>
      </c>
    </row>
    <row r="2648" spans="1:15" x14ac:dyDescent="0.25">
      <c r="A2648" t="s">
        <v>72</v>
      </c>
      <c r="B2648" t="s">
        <v>73</v>
      </c>
      <c r="C2648" t="s">
        <v>216</v>
      </c>
      <c r="D2648" t="s">
        <v>70</v>
      </c>
      <c r="E2648" t="s">
        <v>31</v>
      </c>
      <c r="F2648" t="s">
        <v>26</v>
      </c>
      <c r="G2648">
        <v>60336</v>
      </c>
      <c r="H2648">
        <v>2010</v>
      </c>
      <c r="I2648">
        <v>709</v>
      </c>
      <c r="J2648">
        <v>178</v>
      </c>
      <c r="K2648">
        <v>3779.75</v>
      </c>
      <c r="L2648">
        <v>48484.49</v>
      </c>
      <c r="M2648">
        <v>100</v>
      </c>
      <c r="N2648">
        <v>9</v>
      </c>
      <c r="O2648" t="s">
        <v>21</v>
      </c>
    </row>
    <row r="2649" spans="1:15" x14ac:dyDescent="0.25">
      <c r="A2649" t="s">
        <v>15</v>
      </c>
      <c r="B2649" t="s">
        <v>16</v>
      </c>
      <c r="C2649" t="s">
        <v>216</v>
      </c>
      <c r="D2649" t="s">
        <v>25</v>
      </c>
      <c r="E2649" t="s">
        <v>19</v>
      </c>
      <c r="F2649" t="s">
        <v>20</v>
      </c>
      <c r="G2649">
        <v>9250</v>
      </c>
      <c r="H2649">
        <v>235</v>
      </c>
      <c r="I2649">
        <v>92</v>
      </c>
      <c r="J2649">
        <v>30</v>
      </c>
      <c r="K2649">
        <v>1497.26</v>
      </c>
      <c r="L2649">
        <v>13525.91</v>
      </c>
      <c r="M2649">
        <v>16</v>
      </c>
      <c r="N2649">
        <v>8</v>
      </c>
      <c r="O2649" t="s">
        <v>43</v>
      </c>
    </row>
    <row r="2650" spans="1:15" x14ac:dyDescent="0.25">
      <c r="A2650" t="s">
        <v>44</v>
      </c>
      <c r="B2650" t="s">
        <v>45</v>
      </c>
      <c r="C2650" t="s">
        <v>216</v>
      </c>
      <c r="D2650" t="s">
        <v>25</v>
      </c>
      <c r="E2650" t="s">
        <v>19</v>
      </c>
      <c r="F2650" t="s">
        <v>51</v>
      </c>
      <c r="G2650">
        <v>23224</v>
      </c>
      <c r="H2650">
        <v>763</v>
      </c>
      <c r="I2650">
        <v>309</v>
      </c>
      <c r="J2650">
        <v>89</v>
      </c>
      <c r="K2650">
        <v>8261.5400000000009</v>
      </c>
      <c r="L2650">
        <v>61066.83</v>
      </c>
      <c r="M2650">
        <v>49</v>
      </c>
      <c r="N2650">
        <v>8</v>
      </c>
      <c r="O2650" t="s">
        <v>43</v>
      </c>
    </row>
    <row r="2651" spans="1:15" x14ac:dyDescent="0.25">
      <c r="A2651" t="s">
        <v>52</v>
      </c>
      <c r="B2651" t="s">
        <v>53</v>
      </c>
      <c r="C2651" t="s">
        <v>216</v>
      </c>
      <c r="D2651" t="s">
        <v>89</v>
      </c>
      <c r="E2651" t="s">
        <v>37</v>
      </c>
      <c r="F2651" t="s">
        <v>26</v>
      </c>
      <c r="G2651">
        <v>30875</v>
      </c>
      <c r="H2651">
        <v>2390</v>
      </c>
      <c r="I2651">
        <v>890</v>
      </c>
      <c r="J2651">
        <v>351</v>
      </c>
      <c r="K2651">
        <v>701.68</v>
      </c>
      <c r="L2651">
        <v>114165.06</v>
      </c>
      <c r="M2651">
        <v>280</v>
      </c>
      <c r="N2651">
        <v>17</v>
      </c>
      <c r="O2651" t="s">
        <v>43</v>
      </c>
    </row>
    <row r="2652" spans="1:15" x14ac:dyDescent="0.25">
      <c r="A2652" t="s">
        <v>52</v>
      </c>
      <c r="B2652" t="s">
        <v>53</v>
      </c>
      <c r="C2652" t="s">
        <v>216</v>
      </c>
      <c r="D2652" t="s">
        <v>89</v>
      </c>
      <c r="E2652" t="s">
        <v>37</v>
      </c>
      <c r="F2652" t="s">
        <v>20</v>
      </c>
      <c r="G2652">
        <v>58166</v>
      </c>
      <c r="H2652">
        <v>2685</v>
      </c>
      <c r="I2652">
        <v>1140</v>
      </c>
      <c r="J2652">
        <v>312</v>
      </c>
      <c r="K2652">
        <v>991.44</v>
      </c>
      <c r="L2652">
        <v>101818.5</v>
      </c>
      <c r="M2652">
        <v>240</v>
      </c>
      <c r="N2652">
        <v>15</v>
      </c>
      <c r="O2652" t="s">
        <v>23</v>
      </c>
    </row>
    <row r="2653" spans="1:15" x14ac:dyDescent="0.25">
      <c r="A2653" t="s">
        <v>52</v>
      </c>
      <c r="B2653" t="s">
        <v>53</v>
      </c>
      <c r="C2653" t="s">
        <v>216</v>
      </c>
      <c r="D2653" t="s">
        <v>89</v>
      </c>
      <c r="E2653" t="s">
        <v>37</v>
      </c>
      <c r="F2653" t="s">
        <v>51</v>
      </c>
      <c r="G2653">
        <v>65980</v>
      </c>
      <c r="H2653">
        <v>3261</v>
      </c>
      <c r="I2653">
        <v>836</v>
      </c>
      <c r="J2653">
        <v>387</v>
      </c>
      <c r="K2653">
        <v>741.53</v>
      </c>
      <c r="L2653">
        <v>124042.4</v>
      </c>
      <c r="M2653">
        <v>275</v>
      </c>
      <c r="N2653">
        <v>10</v>
      </c>
      <c r="O2653" t="s">
        <v>23</v>
      </c>
    </row>
    <row r="2654" spans="1:15" x14ac:dyDescent="0.25">
      <c r="A2654" t="s">
        <v>178</v>
      </c>
      <c r="B2654" t="s">
        <v>179</v>
      </c>
      <c r="C2654" t="s">
        <v>257</v>
      </c>
      <c r="D2654" t="s">
        <v>95</v>
      </c>
      <c r="E2654" t="s">
        <v>64</v>
      </c>
      <c r="F2654" t="s">
        <v>26</v>
      </c>
      <c r="G2654">
        <v>78672</v>
      </c>
      <c r="H2654">
        <v>812</v>
      </c>
      <c r="I2654">
        <v>433</v>
      </c>
      <c r="J2654">
        <v>15</v>
      </c>
      <c r="K2654">
        <v>2391.35</v>
      </c>
      <c r="L2654">
        <v>1897.44</v>
      </c>
      <c r="M2654">
        <v>7</v>
      </c>
      <c r="N2654">
        <v>16</v>
      </c>
      <c r="O2654" t="s">
        <v>43</v>
      </c>
    </row>
    <row r="2655" spans="1:15" x14ac:dyDescent="0.25">
      <c r="A2655" t="s">
        <v>178</v>
      </c>
      <c r="B2655" t="s">
        <v>179</v>
      </c>
      <c r="C2655" t="s">
        <v>257</v>
      </c>
      <c r="D2655" t="s">
        <v>95</v>
      </c>
      <c r="E2655" t="s">
        <v>64</v>
      </c>
      <c r="F2655" t="s">
        <v>26</v>
      </c>
      <c r="G2655">
        <v>95537</v>
      </c>
      <c r="H2655">
        <v>704</v>
      </c>
      <c r="I2655">
        <v>290</v>
      </c>
      <c r="J2655">
        <v>19</v>
      </c>
      <c r="K2655">
        <v>1815</v>
      </c>
      <c r="L2655">
        <v>2671.47</v>
      </c>
      <c r="M2655">
        <v>8</v>
      </c>
      <c r="N2655">
        <v>27</v>
      </c>
      <c r="O2655" t="s">
        <v>43</v>
      </c>
    </row>
    <row r="2656" spans="1:15" x14ac:dyDescent="0.25">
      <c r="A2656" t="s">
        <v>178</v>
      </c>
      <c r="B2656" t="s">
        <v>179</v>
      </c>
      <c r="C2656" t="s">
        <v>257</v>
      </c>
      <c r="D2656" t="s">
        <v>95</v>
      </c>
      <c r="E2656" t="s">
        <v>64</v>
      </c>
      <c r="F2656" t="s">
        <v>51</v>
      </c>
      <c r="G2656">
        <v>59092</v>
      </c>
      <c r="H2656">
        <v>646</v>
      </c>
      <c r="I2656">
        <v>181</v>
      </c>
      <c r="J2656">
        <v>16</v>
      </c>
      <c r="K2656">
        <v>2292.44</v>
      </c>
      <c r="L2656">
        <v>2862.82</v>
      </c>
      <c r="M2656">
        <v>8</v>
      </c>
      <c r="N2656">
        <v>16</v>
      </c>
      <c r="O2656" t="s">
        <v>43</v>
      </c>
    </row>
    <row r="2657" spans="1:15" x14ac:dyDescent="0.25">
      <c r="A2657" t="s">
        <v>65</v>
      </c>
      <c r="B2657" t="s">
        <v>66</v>
      </c>
      <c r="C2657" t="s">
        <v>257</v>
      </c>
      <c r="D2657" t="s">
        <v>68</v>
      </c>
      <c r="E2657" t="s">
        <v>37</v>
      </c>
      <c r="F2657" t="s">
        <v>26</v>
      </c>
      <c r="G2657">
        <v>25537</v>
      </c>
      <c r="H2657">
        <v>2433</v>
      </c>
      <c r="I2657">
        <v>1027</v>
      </c>
      <c r="J2657">
        <v>504</v>
      </c>
      <c r="K2657">
        <v>1149.8900000000001</v>
      </c>
      <c r="L2657">
        <v>183592.4</v>
      </c>
      <c r="M2657">
        <v>413</v>
      </c>
      <c r="N2657">
        <v>12</v>
      </c>
      <c r="O2657" t="s">
        <v>23</v>
      </c>
    </row>
    <row r="2658" spans="1:15" x14ac:dyDescent="0.25">
      <c r="A2658" t="s">
        <v>47</v>
      </c>
      <c r="B2658" t="s">
        <v>48</v>
      </c>
      <c r="C2658" t="s">
        <v>257</v>
      </c>
      <c r="D2658" t="s">
        <v>106</v>
      </c>
      <c r="E2658" t="s">
        <v>37</v>
      </c>
      <c r="F2658" t="s">
        <v>55</v>
      </c>
      <c r="G2658">
        <v>34697</v>
      </c>
      <c r="H2658">
        <v>1788</v>
      </c>
      <c r="I2658">
        <v>891</v>
      </c>
      <c r="J2658">
        <v>151</v>
      </c>
      <c r="K2658">
        <v>3325.5</v>
      </c>
      <c r="L2658">
        <v>35087.49</v>
      </c>
      <c r="M2658">
        <v>102</v>
      </c>
      <c r="N2658">
        <v>26</v>
      </c>
      <c r="O2658" t="s">
        <v>43</v>
      </c>
    </row>
    <row r="2659" spans="1:15" x14ac:dyDescent="0.25">
      <c r="A2659" t="s">
        <v>47</v>
      </c>
      <c r="B2659" t="s">
        <v>48</v>
      </c>
      <c r="C2659" t="s">
        <v>257</v>
      </c>
      <c r="D2659" t="s">
        <v>106</v>
      </c>
      <c r="E2659" t="s">
        <v>37</v>
      </c>
      <c r="F2659" t="s">
        <v>32</v>
      </c>
      <c r="G2659">
        <v>53331</v>
      </c>
      <c r="H2659">
        <v>2706</v>
      </c>
      <c r="I2659">
        <v>709</v>
      </c>
      <c r="J2659">
        <v>230</v>
      </c>
      <c r="K2659">
        <v>6742.95</v>
      </c>
      <c r="L2659">
        <v>52237.45</v>
      </c>
      <c r="M2659">
        <v>116</v>
      </c>
      <c r="N2659">
        <v>26</v>
      </c>
      <c r="O2659" t="s">
        <v>21</v>
      </c>
    </row>
    <row r="2660" spans="1:15" x14ac:dyDescent="0.25">
      <c r="A2660" t="s">
        <v>44</v>
      </c>
      <c r="B2660" t="s">
        <v>45</v>
      </c>
      <c r="C2660" t="s">
        <v>257</v>
      </c>
      <c r="D2660" t="s">
        <v>25</v>
      </c>
      <c r="E2660" t="s">
        <v>19</v>
      </c>
      <c r="F2660" t="s">
        <v>20</v>
      </c>
      <c r="G2660">
        <v>19755</v>
      </c>
      <c r="H2660">
        <v>686</v>
      </c>
      <c r="I2660">
        <v>284</v>
      </c>
      <c r="J2660">
        <v>78</v>
      </c>
      <c r="K2660">
        <v>7225.38</v>
      </c>
      <c r="L2660">
        <v>35900.42</v>
      </c>
      <c r="M2660">
        <v>37</v>
      </c>
      <c r="N2660">
        <v>7</v>
      </c>
      <c r="O2660" t="s">
        <v>21</v>
      </c>
    </row>
    <row r="2661" spans="1:15" x14ac:dyDescent="0.25">
      <c r="A2661" t="s">
        <v>27</v>
      </c>
      <c r="B2661" t="s">
        <v>28</v>
      </c>
      <c r="C2661" t="s">
        <v>257</v>
      </c>
      <c r="D2661" t="s">
        <v>89</v>
      </c>
      <c r="E2661" t="s">
        <v>31</v>
      </c>
      <c r="F2661" t="s">
        <v>26</v>
      </c>
      <c r="G2661">
        <v>26353</v>
      </c>
      <c r="H2661">
        <v>1639</v>
      </c>
      <c r="I2661">
        <v>436</v>
      </c>
      <c r="J2661">
        <v>163</v>
      </c>
      <c r="K2661">
        <v>648.80999999999995</v>
      </c>
      <c r="L2661">
        <v>49467.01</v>
      </c>
      <c r="M2661">
        <v>120</v>
      </c>
      <c r="N2661">
        <v>18</v>
      </c>
      <c r="O2661" t="s">
        <v>43</v>
      </c>
    </row>
    <row r="2662" spans="1:15" x14ac:dyDescent="0.25">
      <c r="A2662" t="s">
        <v>52</v>
      </c>
      <c r="B2662" t="s">
        <v>53</v>
      </c>
      <c r="C2662" t="s">
        <v>257</v>
      </c>
      <c r="D2662" t="s">
        <v>89</v>
      </c>
      <c r="E2662" t="s">
        <v>37</v>
      </c>
      <c r="F2662" t="s">
        <v>51</v>
      </c>
      <c r="G2662">
        <v>20616</v>
      </c>
      <c r="H2662">
        <v>1136</v>
      </c>
      <c r="I2662">
        <v>513</v>
      </c>
      <c r="J2662">
        <v>129</v>
      </c>
      <c r="K2662">
        <v>352.96</v>
      </c>
      <c r="L2662">
        <v>45093.23</v>
      </c>
      <c r="M2662">
        <v>96</v>
      </c>
      <c r="N2662">
        <v>16</v>
      </c>
      <c r="O2662" t="s">
        <v>23</v>
      </c>
    </row>
    <row r="2663" spans="1:15" x14ac:dyDescent="0.25">
      <c r="A2663" t="s">
        <v>52</v>
      </c>
      <c r="B2663" t="s">
        <v>53</v>
      </c>
      <c r="C2663" t="s">
        <v>257</v>
      </c>
      <c r="D2663" t="s">
        <v>89</v>
      </c>
      <c r="E2663" t="s">
        <v>37</v>
      </c>
      <c r="F2663" t="s">
        <v>51</v>
      </c>
      <c r="G2663">
        <v>49677</v>
      </c>
      <c r="H2663">
        <v>3964</v>
      </c>
      <c r="I2663">
        <v>1432</v>
      </c>
      <c r="J2663">
        <v>491</v>
      </c>
      <c r="K2663">
        <v>1839.95</v>
      </c>
      <c r="L2663">
        <v>174031.07</v>
      </c>
      <c r="M2663">
        <v>354</v>
      </c>
      <c r="N2663">
        <v>22</v>
      </c>
      <c r="O2663" t="s">
        <v>21</v>
      </c>
    </row>
    <row r="2664" spans="1:15" x14ac:dyDescent="0.25">
      <c r="A2664" t="s">
        <v>129</v>
      </c>
      <c r="B2664" t="s">
        <v>130</v>
      </c>
      <c r="C2664" t="s">
        <v>257</v>
      </c>
      <c r="D2664" t="s">
        <v>82</v>
      </c>
      <c r="E2664" t="s">
        <v>31</v>
      </c>
      <c r="F2664" t="s">
        <v>20</v>
      </c>
      <c r="G2664">
        <v>30289</v>
      </c>
      <c r="H2664">
        <v>715</v>
      </c>
      <c r="I2664">
        <v>191</v>
      </c>
      <c r="J2664">
        <v>42</v>
      </c>
      <c r="K2664">
        <v>1464.71</v>
      </c>
      <c r="L2664">
        <v>6301.75</v>
      </c>
      <c r="M2664">
        <v>19</v>
      </c>
      <c r="N2664">
        <v>22</v>
      </c>
      <c r="O2664" t="s">
        <v>23</v>
      </c>
    </row>
    <row r="2665" spans="1:15" x14ac:dyDescent="0.25">
      <c r="A2665" t="s">
        <v>76</v>
      </c>
      <c r="B2665" t="s">
        <v>77</v>
      </c>
      <c r="C2665" t="s">
        <v>257</v>
      </c>
      <c r="D2665" t="s">
        <v>82</v>
      </c>
      <c r="E2665" t="s">
        <v>42</v>
      </c>
      <c r="F2665" t="s">
        <v>55</v>
      </c>
      <c r="G2665">
        <v>25788</v>
      </c>
      <c r="H2665">
        <v>284</v>
      </c>
      <c r="I2665">
        <v>109</v>
      </c>
      <c r="J2665">
        <v>17</v>
      </c>
      <c r="K2665">
        <v>415.91</v>
      </c>
      <c r="L2665">
        <v>3022.15</v>
      </c>
      <c r="M2665">
        <v>9</v>
      </c>
      <c r="N2665">
        <v>28</v>
      </c>
      <c r="O2665" t="s">
        <v>23</v>
      </c>
    </row>
    <row r="2666" spans="1:15" x14ac:dyDescent="0.25">
      <c r="A2666" t="s">
        <v>98</v>
      </c>
      <c r="B2666" t="s">
        <v>99</v>
      </c>
      <c r="C2666" t="s">
        <v>142</v>
      </c>
      <c r="D2666" t="s">
        <v>68</v>
      </c>
      <c r="E2666" t="s">
        <v>42</v>
      </c>
      <c r="F2666" t="s">
        <v>26</v>
      </c>
      <c r="G2666">
        <v>25800</v>
      </c>
      <c r="H2666">
        <v>3242</v>
      </c>
      <c r="I2666">
        <v>1637</v>
      </c>
      <c r="J2666">
        <v>603</v>
      </c>
      <c r="K2666">
        <v>1094.44</v>
      </c>
      <c r="L2666">
        <v>224254.6</v>
      </c>
      <c r="M2666">
        <v>443</v>
      </c>
      <c r="N2666">
        <v>13</v>
      </c>
      <c r="O2666" t="s">
        <v>43</v>
      </c>
    </row>
    <row r="2667" spans="1:15" x14ac:dyDescent="0.25">
      <c r="A2667" t="s">
        <v>33</v>
      </c>
      <c r="B2667" t="s">
        <v>34</v>
      </c>
      <c r="C2667" t="s">
        <v>142</v>
      </c>
      <c r="D2667" t="s">
        <v>170</v>
      </c>
      <c r="E2667" t="s">
        <v>37</v>
      </c>
      <c r="F2667" t="s">
        <v>32</v>
      </c>
      <c r="G2667">
        <v>45079</v>
      </c>
      <c r="H2667">
        <v>2780</v>
      </c>
      <c r="I2667">
        <v>1338</v>
      </c>
      <c r="J2667">
        <v>293</v>
      </c>
      <c r="K2667">
        <v>9816.31</v>
      </c>
      <c r="L2667">
        <v>90918.84</v>
      </c>
      <c r="M2667">
        <v>183</v>
      </c>
      <c r="N2667">
        <v>7</v>
      </c>
      <c r="O2667" t="s">
        <v>21</v>
      </c>
    </row>
    <row r="2668" spans="1:15" x14ac:dyDescent="0.25">
      <c r="A2668" t="s">
        <v>33</v>
      </c>
      <c r="B2668" t="s">
        <v>34</v>
      </c>
      <c r="C2668" t="s">
        <v>142</v>
      </c>
      <c r="D2668" t="s">
        <v>170</v>
      </c>
      <c r="E2668" t="s">
        <v>37</v>
      </c>
      <c r="F2668" t="s">
        <v>55</v>
      </c>
      <c r="G2668">
        <v>26169</v>
      </c>
      <c r="H2668">
        <v>1157</v>
      </c>
      <c r="I2668">
        <v>545</v>
      </c>
      <c r="J2668">
        <v>157</v>
      </c>
      <c r="K2668">
        <v>4468.08</v>
      </c>
      <c r="L2668">
        <v>52186.2</v>
      </c>
      <c r="M2668">
        <v>123</v>
      </c>
      <c r="N2668">
        <v>9</v>
      </c>
      <c r="O2668" t="s">
        <v>23</v>
      </c>
    </row>
    <row r="2669" spans="1:15" x14ac:dyDescent="0.25">
      <c r="A2669" t="s">
        <v>38</v>
      </c>
      <c r="B2669" t="s">
        <v>39</v>
      </c>
      <c r="C2669" t="s">
        <v>142</v>
      </c>
      <c r="D2669" t="s">
        <v>106</v>
      </c>
      <c r="E2669" t="s">
        <v>42</v>
      </c>
      <c r="F2669" t="s">
        <v>26</v>
      </c>
      <c r="G2669">
        <v>23959</v>
      </c>
      <c r="H2669">
        <v>954</v>
      </c>
      <c r="I2669">
        <v>311</v>
      </c>
      <c r="J2669">
        <v>52</v>
      </c>
      <c r="K2669">
        <v>2750.91</v>
      </c>
      <c r="L2669">
        <v>11752.04</v>
      </c>
      <c r="M2669">
        <v>26</v>
      </c>
      <c r="N2669">
        <v>9</v>
      </c>
      <c r="O2669" t="s">
        <v>23</v>
      </c>
    </row>
    <row r="2670" spans="1:15" x14ac:dyDescent="0.25">
      <c r="A2670" t="s">
        <v>15</v>
      </c>
      <c r="B2670" t="s">
        <v>16</v>
      </c>
      <c r="C2670" t="s">
        <v>142</v>
      </c>
      <c r="D2670" t="s">
        <v>25</v>
      </c>
      <c r="E2670" t="s">
        <v>19</v>
      </c>
      <c r="F2670" t="s">
        <v>55</v>
      </c>
      <c r="G2670">
        <v>16107</v>
      </c>
      <c r="H2670">
        <v>332</v>
      </c>
      <c r="I2670">
        <v>144</v>
      </c>
      <c r="J2670">
        <v>34</v>
      </c>
      <c r="K2670">
        <v>2597.13</v>
      </c>
      <c r="L2670">
        <v>23361.119999999999</v>
      </c>
      <c r="M2670">
        <v>16</v>
      </c>
      <c r="N2670">
        <v>8</v>
      </c>
      <c r="O2670" t="s">
        <v>43</v>
      </c>
    </row>
    <row r="2671" spans="1:15" x14ac:dyDescent="0.25">
      <c r="A2671" t="s">
        <v>27</v>
      </c>
      <c r="B2671" t="s">
        <v>28</v>
      </c>
      <c r="C2671" t="s">
        <v>142</v>
      </c>
      <c r="D2671" t="s">
        <v>89</v>
      </c>
      <c r="E2671" t="s">
        <v>31</v>
      </c>
      <c r="F2671" t="s">
        <v>55</v>
      </c>
      <c r="G2671">
        <v>23937</v>
      </c>
      <c r="H2671">
        <v>1593</v>
      </c>
      <c r="I2671">
        <v>754</v>
      </c>
      <c r="J2671">
        <v>237</v>
      </c>
      <c r="K2671">
        <v>407.43</v>
      </c>
      <c r="L2671">
        <v>94081.52</v>
      </c>
      <c r="M2671">
        <v>185</v>
      </c>
      <c r="N2671">
        <v>25</v>
      </c>
      <c r="O2671" t="s">
        <v>21</v>
      </c>
    </row>
    <row r="2672" spans="1:15" x14ac:dyDescent="0.25">
      <c r="A2672" t="s">
        <v>52</v>
      </c>
      <c r="B2672" t="s">
        <v>53</v>
      </c>
      <c r="C2672" t="s">
        <v>142</v>
      </c>
      <c r="D2672" t="s">
        <v>89</v>
      </c>
      <c r="E2672" t="s">
        <v>37</v>
      </c>
      <c r="F2672" t="s">
        <v>20</v>
      </c>
      <c r="G2672">
        <v>24958</v>
      </c>
      <c r="H2672">
        <v>1776</v>
      </c>
      <c r="I2672">
        <v>586</v>
      </c>
      <c r="J2672">
        <v>182</v>
      </c>
      <c r="K2672">
        <v>431.05</v>
      </c>
      <c r="L2672">
        <v>69090.13</v>
      </c>
      <c r="M2672">
        <v>140</v>
      </c>
      <c r="N2672">
        <v>15</v>
      </c>
      <c r="O2672" t="s">
        <v>21</v>
      </c>
    </row>
    <row r="2673" spans="1:15" x14ac:dyDescent="0.25">
      <c r="A2673" t="s">
        <v>52</v>
      </c>
      <c r="B2673" t="s">
        <v>53</v>
      </c>
      <c r="C2673" t="s">
        <v>142</v>
      </c>
      <c r="D2673" t="s">
        <v>89</v>
      </c>
      <c r="E2673" t="s">
        <v>37</v>
      </c>
      <c r="F2673" t="s">
        <v>51</v>
      </c>
      <c r="G2673">
        <v>41428</v>
      </c>
      <c r="H2673">
        <v>2728</v>
      </c>
      <c r="I2673">
        <v>925</v>
      </c>
      <c r="J2673">
        <v>302</v>
      </c>
      <c r="K2673">
        <v>789.11</v>
      </c>
      <c r="L2673">
        <v>96937.07</v>
      </c>
      <c r="M2673">
        <v>201</v>
      </c>
      <c r="N2673">
        <v>8</v>
      </c>
      <c r="O2673" t="s">
        <v>43</v>
      </c>
    </row>
    <row r="2674" spans="1:15" x14ac:dyDescent="0.25">
      <c r="A2674" t="s">
        <v>76</v>
      </c>
      <c r="B2674" t="s">
        <v>77</v>
      </c>
      <c r="C2674" t="s">
        <v>142</v>
      </c>
      <c r="D2674" t="s">
        <v>82</v>
      </c>
      <c r="E2674" t="s">
        <v>42</v>
      </c>
      <c r="F2674" t="s">
        <v>32</v>
      </c>
      <c r="G2674">
        <v>71866</v>
      </c>
      <c r="H2674">
        <v>1215</v>
      </c>
      <c r="I2674">
        <v>495</v>
      </c>
      <c r="J2674">
        <v>60</v>
      </c>
      <c r="K2674">
        <v>2254.09</v>
      </c>
      <c r="L2674">
        <v>14083.47</v>
      </c>
      <c r="M2674">
        <v>36</v>
      </c>
      <c r="N2674">
        <v>19</v>
      </c>
      <c r="O2674" t="s">
        <v>23</v>
      </c>
    </row>
    <row r="2675" spans="1:15" x14ac:dyDescent="0.25">
      <c r="A2675" t="s">
        <v>76</v>
      </c>
      <c r="B2675" t="s">
        <v>77</v>
      </c>
      <c r="C2675" t="s">
        <v>142</v>
      </c>
      <c r="D2675" t="s">
        <v>82</v>
      </c>
      <c r="E2675" t="s">
        <v>42</v>
      </c>
      <c r="F2675" t="s">
        <v>51</v>
      </c>
      <c r="G2675">
        <v>65139</v>
      </c>
      <c r="H2675">
        <v>1296</v>
      </c>
      <c r="I2675">
        <v>603</v>
      </c>
      <c r="J2675">
        <v>81</v>
      </c>
      <c r="K2675">
        <v>1890.9</v>
      </c>
      <c r="L2675">
        <v>17206.5</v>
      </c>
      <c r="M2675">
        <v>51</v>
      </c>
      <c r="N2675">
        <v>15</v>
      </c>
      <c r="O2675" t="s">
        <v>23</v>
      </c>
    </row>
    <row r="2676" spans="1:15" x14ac:dyDescent="0.25">
      <c r="A2676" t="s">
        <v>60</v>
      </c>
      <c r="B2676" t="s">
        <v>61</v>
      </c>
      <c r="C2676" t="s">
        <v>175</v>
      </c>
      <c r="D2676" t="s">
        <v>70</v>
      </c>
      <c r="E2676" t="s">
        <v>64</v>
      </c>
      <c r="F2676" t="s">
        <v>20</v>
      </c>
      <c r="G2676">
        <v>47417</v>
      </c>
      <c r="H2676">
        <v>1371</v>
      </c>
      <c r="I2676">
        <v>485</v>
      </c>
      <c r="J2676">
        <v>119</v>
      </c>
      <c r="K2676">
        <v>3856.73</v>
      </c>
      <c r="L2676">
        <v>27912.38</v>
      </c>
      <c r="M2676">
        <v>71</v>
      </c>
      <c r="N2676">
        <v>21</v>
      </c>
      <c r="O2676" t="s">
        <v>23</v>
      </c>
    </row>
    <row r="2677" spans="1:15" x14ac:dyDescent="0.25">
      <c r="A2677" t="s">
        <v>113</v>
      </c>
      <c r="B2677" t="s">
        <v>114</v>
      </c>
      <c r="C2677" t="s">
        <v>175</v>
      </c>
      <c r="D2677" t="s">
        <v>170</v>
      </c>
      <c r="E2677" t="s">
        <v>19</v>
      </c>
      <c r="F2677" t="s">
        <v>55</v>
      </c>
      <c r="G2677">
        <v>24618</v>
      </c>
      <c r="H2677">
        <v>1554</v>
      </c>
      <c r="I2677">
        <v>570</v>
      </c>
      <c r="J2677">
        <v>148</v>
      </c>
      <c r="K2677">
        <v>5521.18</v>
      </c>
      <c r="L2677">
        <v>34585.93</v>
      </c>
      <c r="M2677">
        <v>118</v>
      </c>
      <c r="N2677">
        <v>20</v>
      </c>
      <c r="O2677" t="s">
        <v>43</v>
      </c>
    </row>
    <row r="2678" spans="1:15" x14ac:dyDescent="0.25">
      <c r="A2678" t="s">
        <v>113</v>
      </c>
      <c r="B2678" t="s">
        <v>114</v>
      </c>
      <c r="C2678" t="s">
        <v>175</v>
      </c>
      <c r="D2678" t="s">
        <v>170</v>
      </c>
      <c r="E2678" t="s">
        <v>19</v>
      </c>
      <c r="F2678" t="s">
        <v>26</v>
      </c>
      <c r="G2678">
        <v>40574</v>
      </c>
      <c r="H2678">
        <v>2179</v>
      </c>
      <c r="I2678">
        <v>1028</v>
      </c>
      <c r="J2678">
        <v>270</v>
      </c>
      <c r="K2678">
        <v>6489.14</v>
      </c>
      <c r="L2678">
        <v>92835.85</v>
      </c>
      <c r="M2678">
        <v>184</v>
      </c>
      <c r="N2678">
        <v>14</v>
      </c>
      <c r="O2678" t="s">
        <v>23</v>
      </c>
    </row>
    <row r="2679" spans="1:15" x14ac:dyDescent="0.25">
      <c r="A2679" t="s">
        <v>47</v>
      </c>
      <c r="B2679" t="s">
        <v>48</v>
      </c>
      <c r="C2679" t="s">
        <v>175</v>
      </c>
      <c r="D2679" t="s">
        <v>106</v>
      </c>
      <c r="E2679" t="s">
        <v>37</v>
      </c>
      <c r="F2679" t="s">
        <v>32</v>
      </c>
      <c r="G2679">
        <v>44000</v>
      </c>
      <c r="H2679">
        <v>1628</v>
      </c>
      <c r="I2679">
        <v>789</v>
      </c>
      <c r="J2679">
        <v>86</v>
      </c>
      <c r="K2679">
        <v>3033.15</v>
      </c>
      <c r="L2679">
        <v>18610.990000000002</v>
      </c>
      <c r="M2679">
        <v>51</v>
      </c>
      <c r="N2679">
        <v>16</v>
      </c>
      <c r="O2679" t="s">
        <v>43</v>
      </c>
    </row>
    <row r="2680" spans="1:15" x14ac:dyDescent="0.25">
      <c r="A2680" t="s">
        <v>15</v>
      </c>
      <c r="B2680" t="s">
        <v>16</v>
      </c>
      <c r="C2680" t="s">
        <v>175</v>
      </c>
      <c r="D2680" t="s">
        <v>25</v>
      </c>
      <c r="E2680" t="s">
        <v>19</v>
      </c>
      <c r="F2680" t="s">
        <v>20</v>
      </c>
      <c r="G2680">
        <v>22877</v>
      </c>
      <c r="H2680">
        <v>475</v>
      </c>
      <c r="I2680">
        <v>161</v>
      </c>
      <c r="J2680">
        <v>47</v>
      </c>
      <c r="K2680">
        <v>5122.04</v>
      </c>
      <c r="L2680">
        <v>32496.1</v>
      </c>
      <c r="M2680">
        <v>26</v>
      </c>
      <c r="N2680">
        <v>27</v>
      </c>
      <c r="O2680" t="s">
        <v>21</v>
      </c>
    </row>
    <row r="2681" spans="1:15" x14ac:dyDescent="0.25">
      <c r="A2681" t="s">
        <v>44</v>
      </c>
      <c r="B2681" t="s">
        <v>45</v>
      </c>
      <c r="C2681" t="s">
        <v>175</v>
      </c>
      <c r="D2681" t="s">
        <v>25</v>
      </c>
      <c r="E2681" t="s">
        <v>19</v>
      </c>
      <c r="F2681" t="s">
        <v>32</v>
      </c>
      <c r="G2681">
        <v>8701</v>
      </c>
      <c r="H2681">
        <v>179</v>
      </c>
      <c r="I2681">
        <v>65</v>
      </c>
      <c r="J2681">
        <v>19</v>
      </c>
      <c r="K2681">
        <v>1767.7</v>
      </c>
      <c r="L2681">
        <v>10935.72</v>
      </c>
      <c r="M2681">
        <v>7</v>
      </c>
      <c r="N2681">
        <v>7</v>
      </c>
      <c r="O2681" t="s">
        <v>21</v>
      </c>
    </row>
    <row r="2682" spans="1:15" x14ac:dyDescent="0.25">
      <c r="A2682" t="s">
        <v>27</v>
      </c>
      <c r="B2682" t="s">
        <v>28</v>
      </c>
      <c r="C2682" t="s">
        <v>175</v>
      </c>
      <c r="D2682" t="s">
        <v>89</v>
      </c>
      <c r="E2682" t="s">
        <v>31</v>
      </c>
      <c r="F2682" t="s">
        <v>51</v>
      </c>
      <c r="G2682">
        <v>28019</v>
      </c>
      <c r="H2682">
        <v>1639</v>
      </c>
      <c r="I2682">
        <v>778</v>
      </c>
      <c r="J2682">
        <v>161</v>
      </c>
      <c r="K2682">
        <v>615.62</v>
      </c>
      <c r="L2682">
        <v>51596.95</v>
      </c>
      <c r="M2682">
        <v>124</v>
      </c>
      <c r="N2682">
        <v>9</v>
      </c>
      <c r="O2682" t="s">
        <v>43</v>
      </c>
    </row>
    <row r="2683" spans="1:15" x14ac:dyDescent="0.25">
      <c r="A2683" t="s">
        <v>27</v>
      </c>
      <c r="B2683" t="s">
        <v>28</v>
      </c>
      <c r="C2683" t="s">
        <v>175</v>
      </c>
      <c r="D2683" t="s">
        <v>89</v>
      </c>
      <c r="E2683" t="s">
        <v>31</v>
      </c>
      <c r="F2683" t="s">
        <v>55</v>
      </c>
      <c r="G2683">
        <v>39212</v>
      </c>
      <c r="H2683">
        <v>2255</v>
      </c>
      <c r="I2683">
        <v>1224</v>
      </c>
      <c r="J2683">
        <v>277</v>
      </c>
      <c r="K2683">
        <v>707.38</v>
      </c>
      <c r="L2683">
        <v>110729.21</v>
      </c>
      <c r="M2683">
        <v>184</v>
      </c>
      <c r="N2683">
        <v>24</v>
      </c>
      <c r="O2683" t="s">
        <v>23</v>
      </c>
    </row>
    <row r="2684" spans="1:15" x14ac:dyDescent="0.25">
      <c r="A2684" t="s">
        <v>52</v>
      </c>
      <c r="B2684" t="s">
        <v>53</v>
      </c>
      <c r="C2684" t="s">
        <v>175</v>
      </c>
      <c r="D2684" t="s">
        <v>89</v>
      </c>
      <c r="E2684" t="s">
        <v>37</v>
      </c>
      <c r="F2684" t="s">
        <v>20</v>
      </c>
      <c r="G2684">
        <v>25006</v>
      </c>
      <c r="H2684">
        <v>1277</v>
      </c>
      <c r="I2684">
        <v>524</v>
      </c>
      <c r="J2684">
        <v>160</v>
      </c>
      <c r="K2684">
        <v>413.7</v>
      </c>
      <c r="L2684">
        <v>45526.97</v>
      </c>
      <c r="M2684">
        <v>129</v>
      </c>
      <c r="N2684">
        <v>26</v>
      </c>
      <c r="O2684" t="s">
        <v>23</v>
      </c>
    </row>
    <row r="2685" spans="1:15" x14ac:dyDescent="0.25">
      <c r="A2685" t="s">
        <v>129</v>
      </c>
      <c r="B2685" t="s">
        <v>130</v>
      </c>
      <c r="C2685" t="s">
        <v>175</v>
      </c>
      <c r="D2685" t="s">
        <v>82</v>
      </c>
      <c r="E2685" t="s">
        <v>31</v>
      </c>
      <c r="F2685" t="s">
        <v>32</v>
      </c>
      <c r="G2685">
        <v>68711</v>
      </c>
      <c r="H2685">
        <v>1549</v>
      </c>
      <c r="I2685">
        <v>500</v>
      </c>
      <c r="J2685">
        <v>51</v>
      </c>
      <c r="K2685">
        <v>3838.44</v>
      </c>
      <c r="L2685">
        <v>8165.77</v>
      </c>
      <c r="M2685">
        <v>31</v>
      </c>
      <c r="N2685">
        <v>20</v>
      </c>
      <c r="O2685" t="s">
        <v>43</v>
      </c>
    </row>
    <row r="2686" spans="1:15" x14ac:dyDescent="0.25">
      <c r="A2686" t="s">
        <v>76</v>
      </c>
      <c r="B2686" t="s">
        <v>77</v>
      </c>
      <c r="C2686" t="s">
        <v>175</v>
      </c>
      <c r="D2686" t="s">
        <v>82</v>
      </c>
      <c r="E2686" t="s">
        <v>42</v>
      </c>
      <c r="F2686" t="s">
        <v>51</v>
      </c>
      <c r="G2686">
        <v>63244</v>
      </c>
      <c r="H2686">
        <v>1283</v>
      </c>
      <c r="I2686">
        <v>348</v>
      </c>
      <c r="J2686">
        <v>53</v>
      </c>
      <c r="K2686">
        <v>3166.85</v>
      </c>
      <c r="L2686">
        <v>11167.61</v>
      </c>
      <c r="M2686">
        <v>25</v>
      </c>
      <c r="N2686">
        <v>16</v>
      </c>
      <c r="O2686" t="s">
        <v>43</v>
      </c>
    </row>
    <row r="2687" spans="1:15" x14ac:dyDescent="0.25">
      <c r="A2687" t="s">
        <v>92</v>
      </c>
      <c r="B2687" t="s">
        <v>93</v>
      </c>
      <c r="C2687" t="s">
        <v>382</v>
      </c>
      <c r="D2687" t="s">
        <v>95</v>
      </c>
      <c r="E2687" t="s">
        <v>31</v>
      </c>
      <c r="F2687" t="s">
        <v>51</v>
      </c>
      <c r="G2687">
        <v>24376</v>
      </c>
      <c r="H2687">
        <v>417</v>
      </c>
      <c r="I2687">
        <v>105</v>
      </c>
      <c r="J2687">
        <v>12</v>
      </c>
      <c r="K2687">
        <v>1426.43</v>
      </c>
      <c r="L2687">
        <v>1879.69</v>
      </c>
      <c r="M2687">
        <v>5</v>
      </c>
      <c r="N2687">
        <v>20</v>
      </c>
      <c r="O2687" t="s">
        <v>23</v>
      </c>
    </row>
    <row r="2688" spans="1:15" x14ac:dyDescent="0.25">
      <c r="A2688" t="s">
        <v>60</v>
      </c>
      <c r="B2688" t="s">
        <v>61</v>
      </c>
      <c r="C2688" t="s">
        <v>382</v>
      </c>
      <c r="D2688" t="s">
        <v>70</v>
      </c>
      <c r="E2688" t="s">
        <v>64</v>
      </c>
      <c r="F2688" t="s">
        <v>55</v>
      </c>
      <c r="G2688">
        <v>62094</v>
      </c>
      <c r="H2688">
        <v>2005</v>
      </c>
      <c r="I2688">
        <v>748</v>
      </c>
      <c r="J2688">
        <v>182</v>
      </c>
      <c r="K2688">
        <v>4575.97</v>
      </c>
      <c r="L2688">
        <v>40977.26</v>
      </c>
      <c r="M2688">
        <v>124</v>
      </c>
      <c r="N2688">
        <v>19</v>
      </c>
      <c r="O2688" t="s">
        <v>23</v>
      </c>
    </row>
    <row r="2689" spans="1:15" x14ac:dyDescent="0.25">
      <c r="A2689" t="s">
        <v>72</v>
      </c>
      <c r="B2689" t="s">
        <v>73</v>
      </c>
      <c r="C2689" t="s">
        <v>382</v>
      </c>
      <c r="D2689" t="s">
        <v>70</v>
      </c>
      <c r="E2689" t="s">
        <v>31</v>
      </c>
      <c r="F2689" t="s">
        <v>32</v>
      </c>
      <c r="G2689">
        <v>23794</v>
      </c>
      <c r="H2689">
        <v>1101</v>
      </c>
      <c r="I2689">
        <v>426</v>
      </c>
      <c r="J2689">
        <v>76</v>
      </c>
      <c r="K2689">
        <v>2527.4899999999998</v>
      </c>
      <c r="L2689">
        <v>14536.12</v>
      </c>
      <c r="M2689">
        <v>44</v>
      </c>
      <c r="N2689">
        <v>22</v>
      </c>
      <c r="O2689" t="s">
        <v>43</v>
      </c>
    </row>
    <row r="2690" spans="1:15" x14ac:dyDescent="0.25">
      <c r="A2690" t="s">
        <v>38</v>
      </c>
      <c r="B2690" t="s">
        <v>39</v>
      </c>
      <c r="C2690" t="s">
        <v>382</v>
      </c>
      <c r="D2690" t="s">
        <v>106</v>
      </c>
      <c r="E2690" t="s">
        <v>42</v>
      </c>
      <c r="F2690" t="s">
        <v>32</v>
      </c>
      <c r="G2690">
        <v>26587</v>
      </c>
      <c r="H2690">
        <v>1220</v>
      </c>
      <c r="I2690">
        <v>502</v>
      </c>
      <c r="J2690">
        <v>87</v>
      </c>
      <c r="K2690">
        <v>3376.92</v>
      </c>
      <c r="L2690">
        <v>18031.18</v>
      </c>
      <c r="M2690">
        <v>58</v>
      </c>
      <c r="N2690">
        <v>15</v>
      </c>
      <c r="O2690" t="s">
        <v>23</v>
      </c>
    </row>
    <row r="2691" spans="1:15" x14ac:dyDescent="0.25">
      <c r="A2691" t="s">
        <v>44</v>
      </c>
      <c r="B2691" t="s">
        <v>45</v>
      </c>
      <c r="C2691" t="s">
        <v>382</v>
      </c>
      <c r="D2691" t="s">
        <v>25</v>
      </c>
      <c r="E2691" t="s">
        <v>19</v>
      </c>
      <c r="F2691" t="s">
        <v>26</v>
      </c>
      <c r="G2691">
        <v>6732</v>
      </c>
      <c r="H2691">
        <v>233</v>
      </c>
      <c r="I2691">
        <v>89</v>
      </c>
      <c r="J2691">
        <v>17</v>
      </c>
      <c r="K2691">
        <v>1634.07</v>
      </c>
      <c r="L2691">
        <v>11214.22</v>
      </c>
      <c r="M2691">
        <v>7</v>
      </c>
      <c r="N2691">
        <v>19</v>
      </c>
      <c r="O2691" t="s">
        <v>23</v>
      </c>
    </row>
    <row r="2692" spans="1:15" x14ac:dyDescent="0.25">
      <c r="A2692" t="s">
        <v>92</v>
      </c>
      <c r="B2692" t="s">
        <v>93</v>
      </c>
      <c r="C2692" t="s">
        <v>269</v>
      </c>
      <c r="D2692" t="s">
        <v>95</v>
      </c>
      <c r="E2692" t="s">
        <v>31</v>
      </c>
      <c r="F2692" t="s">
        <v>55</v>
      </c>
      <c r="G2692">
        <v>93505</v>
      </c>
      <c r="H2692">
        <v>477</v>
      </c>
      <c r="I2692">
        <v>129</v>
      </c>
      <c r="J2692">
        <v>10</v>
      </c>
      <c r="K2692">
        <v>1672.42</v>
      </c>
      <c r="L2692">
        <v>1226.56</v>
      </c>
      <c r="M2692">
        <v>4</v>
      </c>
      <c r="N2692">
        <v>14</v>
      </c>
      <c r="O2692" t="s">
        <v>21</v>
      </c>
    </row>
    <row r="2693" spans="1:15" x14ac:dyDescent="0.25">
      <c r="A2693" t="s">
        <v>178</v>
      </c>
      <c r="B2693" t="s">
        <v>179</v>
      </c>
      <c r="C2693" t="s">
        <v>269</v>
      </c>
      <c r="D2693" t="s">
        <v>95</v>
      </c>
      <c r="E2693" t="s">
        <v>64</v>
      </c>
      <c r="F2693" t="s">
        <v>51</v>
      </c>
      <c r="G2693">
        <v>55290</v>
      </c>
      <c r="H2693">
        <v>537</v>
      </c>
      <c r="I2693">
        <v>163</v>
      </c>
      <c r="J2693">
        <v>17</v>
      </c>
      <c r="K2693">
        <v>1979.38</v>
      </c>
      <c r="L2693">
        <v>2205.88</v>
      </c>
      <c r="M2693">
        <v>8</v>
      </c>
      <c r="N2693">
        <v>10</v>
      </c>
      <c r="O2693" t="s">
        <v>23</v>
      </c>
    </row>
    <row r="2694" spans="1:15" x14ac:dyDescent="0.25">
      <c r="A2694" t="s">
        <v>98</v>
      </c>
      <c r="B2694" t="s">
        <v>99</v>
      </c>
      <c r="C2694" t="s">
        <v>269</v>
      </c>
      <c r="D2694" t="s">
        <v>68</v>
      </c>
      <c r="E2694" t="s">
        <v>42</v>
      </c>
      <c r="F2694" t="s">
        <v>55</v>
      </c>
      <c r="G2694">
        <v>9183</v>
      </c>
      <c r="H2694">
        <v>1051</v>
      </c>
      <c r="I2694">
        <v>452</v>
      </c>
      <c r="J2694">
        <v>205</v>
      </c>
      <c r="K2694">
        <v>405.12</v>
      </c>
      <c r="L2694">
        <v>41847.14</v>
      </c>
      <c r="M2694">
        <v>170</v>
      </c>
      <c r="N2694">
        <v>27</v>
      </c>
      <c r="O2694" t="s">
        <v>23</v>
      </c>
    </row>
    <row r="2695" spans="1:15" x14ac:dyDescent="0.25">
      <c r="A2695" t="s">
        <v>98</v>
      </c>
      <c r="B2695" t="s">
        <v>99</v>
      </c>
      <c r="C2695" t="s">
        <v>269</v>
      </c>
      <c r="D2695" t="s">
        <v>68</v>
      </c>
      <c r="E2695" t="s">
        <v>42</v>
      </c>
      <c r="F2695" t="s">
        <v>55</v>
      </c>
      <c r="G2695">
        <v>22792</v>
      </c>
      <c r="H2695">
        <v>2253</v>
      </c>
      <c r="I2695">
        <v>1214</v>
      </c>
      <c r="J2695">
        <v>284</v>
      </c>
      <c r="K2695">
        <v>772.03</v>
      </c>
      <c r="L2695">
        <v>91327.09</v>
      </c>
      <c r="M2695">
        <v>254</v>
      </c>
      <c r="N2695">
        <v>15</v>
      </c>
      <c r="O2695" t="s">
        <v>21</v>
      </c>
    </row>
    <row r="2696" spans="1:15" x14ac:dyDescent="0.25">
      <c r="A2696" t="s">
        <v>33</v>
      </c>
      <c r="B2696" t="s">
        <v>34</v>
      </c>
      <c r="C2696" t="s">
        <v>269</v>
      </c>
      <c r="D2696" t="s">
        <v>170</v>
      </c>
      <c r="E2696" t="s">
        <v>37</v>
      </c>
      <c r="F2696" t="s">
        <v>26</v>
      </c>
      <c r="G2696">
        <v>15710</v>
      </c>
      <c r="H2696">
        <v>566</v>
      </c>
      <c r="I2696">
        <v>162</v>
      </c>
      <c r="J2696">
        <v>60</v>
      </c>
      <c r="K2696">
        <v>1815.57</v>
      </c>
      <c r="L2696">
        <v>18002.61</v>
      </c>
      <c r="M2696">
        <v>50</v>
      </c>
      <c r="N2696">
        <v>16</v>
      </c>
      <c r="O2696" t="s">
        <v>21</v>
      </c>
    </row>
    <row r="2697" spans="1:15" x14ac:dyDescent="0.25">
      <c r="A2697" t="s">
        <v>113</v>
      </c>
      <c r="B2697" t="s">
        <v>114</v>
      </c>
      <c r="C2697" t="s">
        <v>269</v>
      </c>
      <c r="D2697" t="s">
        <v>170</v>
      </c>
      <c r="E2697" t="s">
        <v>19</v>
      </c>
      <c r="F2697" t="s">
        <v>55</v>
      </c>
      <c r="G2697">
        <v>24989</v>
      </c>
      <c r="H2697">
        <v>1449</v>
      </c>
      <c r="I2697">
        <v>648</v>
      </c>
      <c r="J2697">
        <v>138</v>
      </c>
      <c r="K2697">
        <v>5403.5</v>
      </c>
      <c r="L2697">
        <v>42258.03</v>
      </c>
      <c r="M2697">
        <v>111</v>
      </c>
      <c r="N2697">
        <v>21</v>
      </c>
      <c r="O2697" t="s">
        <v>43</v>
      </c>
    </row>
    <row r="2698" spans="1:15" x14ac:dyDescent="0.25">
      <c r="A2698" t="s">
        <v>38</v>
      </c>
      <c r="B2698" t="s">
        <v>39</v>
      </c>
      <c r="C2698" t="s">
        <v>269</v>
      </c>
      <c r="D2698" t="s">
        <v>106</v>
      </c>
      <c r="E2698" t="s">
        <v>42</v>
      </c>
      <c r="F2698" t="s">
        <v>20</v>
      </c>
      <c r="G2698">
        <v>35238</v>
      </c>
      <c r="H2698">
        <v>1359</v>
      </c>
      <c r="I2698">
        <v>725</v>
      </c>
      <c r="J2698">
        <v>72</v>
      </c>
      <c r="K2698">
        <v>3464.66</v>
      </c>
      <c r="L2698">
        <v>12436.37</v>
      </c>
      <c r="M2698">
        <v>41</v>
      </c>
      <c r="N2698">
        <v>20</v>
      </c>
      <c r="O2698" t="s">
        <v>21</v>
      </c>
    </row>
    <row r="2699" spans="1:15" x14ac:dyDescent="0.25">
      <c r="A2699" t="s">
        <v>44</v>
      </c>
      <c r="B2699" t="s">
        <v>45</v>
      </c>
      <c r="C2699" t="s">
        <v>269</v>
      </c>
      <c r="D2699" t="s">
        <v>25</v>
      </c>
      <c r="E2699" t="s">
        <v>19</v>
      </c>
      <c r="F2699" t="s">
        <v>26</v>
      </c>
      <c r="G2699">
        <v>18598</v>
      </c>
      <c r="H2699">
        <v>617</v>
      </c>
      <c r="I2699">
        <v>239</v>
      </c>
      <c r="J2699">
        <v>65</v>
      </c>
      <c r="K2699">
        <v>5843.42</v>
      </c>
      <c r="L2699">
        <v>32938.85</v>
      </c>
      <c r="M2699">
        <v>36</v>
      </c>
      <c r="N2699">
        <v>15</v>
      </c>
      <c r="O2699" t="s">
        <v>21</v>
      </c>
    </row>
    <row r="2700" spans="1:15" x14ac:dyDescent="0.25">
      <c r="A2700" t="s">
        <v>27</v>
      </c>
      <c r="B2700" t="s">
        <v>28</v>
      </c>
      <c r="C2700" t="s">
        <v>269</v>
      </c>
      <c r="D2700" t="s">
        <v>89</v>
      </c>
      <c r="E2700" t="s">
        <v>31</v>
      </c>
      <c r="F2700" t="s">
        <v>20</v>
      </c>
      <c r="G2700">
        <v>49626</v>
      </c>
      <c r="H2700">
        <v>3040</v>
      </c>
      <c r="I2700">
        <v>814</v>
      </c>
      <c r="J2700">
        <v>289</v>
      </c>
      <c r="K2700">
        <v>1360.17</v>
      </c>
      <c r="L2700">
        <v>78256.08</v>
      </c>
      <c r="M2700">
        <v>194</v>
      </c>
      <c r="N2700">
        <v>21</v>
      </c>
      <c r="O2700" t="s">
        <v>43</v>
      </c>
    </row>
    <row r="2701" spans="1:15" x14ac:dyDescent="0.25">
      <c r="A2701" t="s">
        <v>52</v>
      </c>
      <c r="B2701" t="s">
        <v>53</v>
      </c>
      <c r="C2701" t="s">
        <v>269</v>
      </c>
      <c r="D2701" t="s">
        <v>89</v>
      </c>
      <c r="E2701" t="s">
        <v>37</v>
      </c>
      <c r="F2701" t="s">
        <v>26</v>
      </c>
      <c r="G2701">
        <v>24196</v>
      </c>
      <c r="H2701">
        <v>1921</v>
      </c>
      <c r="I2701">
        <v>978</v>
      </c>
      <c r="J2701">
        <v>230</v>
      </c>
      <c r="K2701">
        <v>902.39</v>
      </c>
      <c r="L2701">
        <v>60111.09</v>
      </c>
      <c r="M2701">
        <v>188</v>
      </c>
      <c r="N2701">
        <v>9</v>
      </c>
      <c r="O2701" t="s">
        <v>21</v>
      </c>
    </row>
    <row r="2702" spans="1:15" x14ac:dyDescent="0.25">
      <c r="A2702" t="s">
        <v>129</v>
      </c>
      <c r="B2702" t="s">
        <v>130</v>
      </c>
      <c r="C2702" t="s">
        <v>269</v>
      </c>
      <c r="D2702" t="s">
        <v>82</v>
      </c>
      <c r="E2702" t="s">
        <v>31</v>
      </c>
      <c r="F2702" t="s">
        <v>20</v>
      </c>
      <c r="G2702">
        <v>46342</v>
      </c>
      <c r="H2702">
        <v>1134</v>
      </c>
      <c r="I2702">
        <v>310</v>
      </c>
      <c r="J2702">
        <v>56</v>
      </c>
      <c r="K2702">
        <v>2382.0100000000002</v>
      </c>
      <c r="L2702">
        <v>11102.09</v>
      </c>
      <c r="M2702">
        <v>34</v>
      </c>
      <c r="N2702">
        <v>17</v>
      </c>
      <c r="O2702" t="s">
        <v>43</v>
      </c>
    </row>
    <row r="2703" spans="1:15" x14ac:dyDescent="0.25">
      <c r="A2703" t="s">
        <v>76</v>
      </c>
      <c r="B2703" t="s">
        <v>77</v>
      </c>
      <c r="C2703" t="s">
        <v>269</v>
      </c>
      <c r="D2703" t="s">
        <v>82</v>
      </c>
      <c r="E2703" t="s">
        <v>42</v>
      </c>
      <c r="F2703" t="s">
        <v>55</v>
      </c>
      <c r="G2703">
        <v>26038</v>
      </c>
      <c r="H2703">
        <v>631</v>
      </c>
      <c r="I2703">
        <v>204</v>
      </c>
      <c r="J2703">
        <v>35</v>
      </c>
      <c r="K2703">
        <v>982.55</v>
      </c>
      <c r="L2703">
        <v>6381.45</v>
      </c>
      <c r="M2703">
        <v>16</v>
      </c>
      <c r="N2703">
        <v>22</v>
      </c>
      <c r="O2703" t="s">
        <v>21</v>
      </c>
    </row>
    <row r="2704" spans="1:15" x14ac:dyDescent="0.25">
      <c r="A2704" t="s">
        <v>98</v>
      </c>
      <c r="B2704" t="s">
        <v>99</v>
      </c>
      <c r="C2704" t="s">
        <v>396</v>
      </c>
      <c r="D2704" t="s">
        <v>68</v>
      </c>
      <c r="E2704" t="s">
        <v>42</v>
      </c>
      <c r="F2704" t="s">
        <v>55</v>
      </c>
      <c r="G2704">
        <v>22344</v>
      </c>
      <c r="H2704">
        <v>3337</v>
      </c>
      <c r="I2704">
        <v>1222</v>
      </c>
      <c r="J2704">
        <v>603</v>
      </c>
      <c r="K2704">
        <v>1875.51</v>
      </c>
      <c r="L2704">
        <v>160097.48000000001</v>
      </c>
      <c r="M2704">
        <v>532</v>
      </c>
      <c r="N2704">
        <v>14</v>
      </c>
      <c r="O2704" t="s">
        <v>21</v>
      </c>
    </row>
    <row r="2705" spans="1:15" x14ac:dyDescent="0.25">
      <c r="A2705" t="s">
        <v>38</v>
      </c>
      <c r="B2705" t="s">
        <v>39</v>
      </c>
      <c r="C2705" t="s">
        <v>396</v>
      </c>
      <c r="D2705" t="s">
        <v>106</v>
      </c>
      <c r="E2705" t="s">
        <v>42</v>
      </c>
      <c r="F2705" t="s">
        <v>26</v>
      </c>
      <c r="G2705">
        <v>15676</v>
      </c>
      <c r="H2705">
        <v>833</v>
      </c>
      <c r="I2705">
        <v>330</v>
      </c>
      <c r="J2705">
        <v>52</v>
      </c>
      <c r="K2705">
        <v>2488.85</v>
      </c>
      <c r="L2705">
        <v>8652.9599999999991</v>
      </c>
      <c r="M2705">
        <v>35</v>
      </c>
      <c r="N2705">
        <v>11</v>
      </c>
      <c r="O2705" t="s">
        <v>43</v>
      </c>
    </row>
    <row r="2706" spans="1:15" x14ac:dyDescent="0.25">
      <c r="A2706" t="s">
        <v>15</v>
      </c>
      <c r="B2706" t="s">
        <v>16</v>
      </c>
      <c r="C2706" t="s">
        <v>396</v>
      </c>
      <c r="D2706" t="s">
        <v>25</v>
      </c>
      <c r="E2706" t="s">
        <v>19</v>
      </c>
      <c r="F2706" t="s">
        <v>20</v>
      </c>
      <c r="G2706">
        <v>21216</v>
      </c>
      <c r="H2706">
        <v>481</v>
      </c>
      <c r="I2706">
        <v>121</v>
      </c>
      <c r="J2706">
        <v>52</v>
      </c>
      <c r="K2706">
        <v>3465.8</v>
      </c>
      <c r="L2706">
        <v>24507.79</v>
      </c>
      <c r="M2706">
        <v>32</v>
      </c>
      <c r="N2706">
        <v>14</v>
      </c>
      <c r="O2706" t="s">
        <v>43</v>
      </c>
    </row>
    <row r="2707" spans="1:15" x14ac:dyDescent="0.25">
      <c r="A2707" t="s">
        <v>52</v>
      </c>
      <c r="B2707" t="s">
        <v>53</v>
      </c>
      <c r="C2707" t="s">
        <v>396</v>
      </c>
      <c r="D2707" t="s">
        <v>89</v>
      </c>
      <c r="E2707" t="s">
        <v>37</v>
      </c>
      <c r="F2707" t="s">
        <v>20</v>
      </c>
      <c r="G2707">
        <v>41318</v>
      </c>
      <c r="H2707">
        <v>2005</v>
      </c>
      <c r="I2707">
        <v>933</v>
      </c>
      <c r="J2707">
        <v>193</v>
      </c>
      <c r="K2707">
        <v>1127.1500000000001</v>
      </c>
      <c r="L2707">
        <v>67052.45</v>
      </c>
      <c r="M2707">
        <v>163</v>
      </c>
      <c r="N2707">
        <v>29</v>
      </c>
      <c r="O2707" t="s">
        <v>23</v>
      </c>
    </row>
    <row r="2708" spans="1:15" x14ac:dyDescent="0.25">
      <c r="A2708" t="s">
        <v>129</v>
      </c>
      <c r="B2708" t="s">
        <v>130</v>
      </c>
      <c r="C2708" t="s">
        <v>396</v>
      </c>
      <c r="D2708" t="s">
        <v>82</v>
      </c>
      <c r="E2708" t="s">
        <v>31</v>
      </c>
      <c r="F2708" t="s">
        <v>20</v>
      </c>
      <c r="G2708">
        <v>38853</v>
      </c>
      <c r="H2708">
        <v>920</v>
      </c>
      <c r="I2708">
        <v>245</v>
      </c>
      <c r="J2708">
        <v>45</v>
      </c>
      <c r="K2708">
        <v>1590.98</v>
      </c>
      <c r="L2708">
        <v>9074.26</v>
      </c>
      <c r="M2708">
        <v>23</v>
      </c>
      <c r="N2708">
        <v>21</v>
      </c>
      <c r="O2708" t="s">
        <v>21</v>
      </c>
    </row>
    <row r="2709" spans="1:15" x14ac:dyDescent="0.25">
      <c r="A2709" t="s">
        <v>76</v>
      </c>
      <c r="B2709" t="s">
        <v>77</v>
      </c>
      <c r="C2709" t="s">
        <v>396</v>
      </c>
      <c r="D2709" t="s">
        <v>82</v>
      </c>
      <c r="E2709" t="s">
        <v>42</v>
      </c>
      <c r="F2709" t="s">
        <v>32</v>
      </c>
      <c r="G2709">
        <v>76181</v>
      </c>
      <c r="H2709">
        <v>1747</v>
      </c>
      <c r="I2709">
        <v>533</v>
      </c>
      <c r="J2709">
        <v>93</v>
      </c>
      <c r="K2709">
        <v>2921.18</v>
      </c>
      <c r="L2709">
        <v>22929.39</v>
      </c>
      <c r="M2709">
        <v>49</v>
      </c>
      <c r="N2709">
        <v>21</v>
      </c>
      <c r="O2709" t="s">
        <v>21</v>
      </c>
    </row>
    <row r="2710" spans="1:15" x14ac:dyDescent="0.25">
      <c r="A2710" t="s">
        <v>92</v>
      </c>
      <c r="B2710" t="s">
        <v>93</v>
      </c>
      <c r="C2710" t="s">
        <v>556</v>
      </c>
      <c r="D2710" t="s">
        <v>95</v>
      </c>
      <c r="E2710" t="s">
        <v>31</v>
      </c>
      <c r="F2710" t="s">
        <v>26</v>
      </c>
      <c r="G2710">
        <v>25006</v>
      </c>
      <c r="H2710">
        <v>245</v>
      </c>
      <c r="I2710">
        <v>123</v>
      </c>
      <c r="J2710">
        <v>8</v>
      </c>
      <c r="K2710">
        <v>741.33</v>
      </c>
      <c r="L2710">
        <v>1331.61</v>
      </c>
      <c r="M2710">
        <v>3</v>
      </c>
      <c r="N2710">
        <v>10</v>
      </c>
      <c r="O2710" t="s">
        <v>43</v>
      </c>
    </row>
    <row r="2711" spans="1:15" x14ac:dyDescent="0.25">
      <c r="A2711" t="s">
        <v>178</v>
      </c>
      <c r="B2711" t="s">
        <v>179</v>
      </c>
      <c r="C2711" t="s">
        <v>556</v>
      </c>
      <c r="D2711" t="s">
        <v>95</v>
      </c>
      <c r="E2711" t="s">
        <v>64</v>
      </c>
      <c r="F2711" t="s">
        <v>55</v>
      </c>
      <c r="G2711">
        <v>36119</v>
      </c>
      <c r="H2711">
        <v>579</v>
      </c>
      <c r="I2711">
        <v>285</v>
      </c>
      <c r="J2711">
        <v>14</v>
      </c>
      <c r="K2711">
        <v>1550.69</v>
      </c>
      <c r="L2711">
        <v>2401.3200000000002</v>
      </c>
      <c r="M2711">
        <v>5</v>
      </c>
      <c r="N2711">
        <v>11</v>
      </c>
      <c r="O2711" t="s">
        <v>23</v>
      </c>
    </row>
    <row r="2712" spans="1:15" x14ac:dyDescent="0.25">
      <c r="A2712" t="s">
        <v>65</v>
      </c>
      <c r="B2712" t="s">
        <v>66</v>
      </c>
      <c r="C2712" t="s">
        <v>556</v>
      </c>
      <c r="D2712" t="s">
        <v>68</v>
      </c>
      <c r="E2712" t="s">
        <v>37</v>
      </c>
      <c r="F2712" t="s">
        <v>26</v>
      </c>
      <c r="G2712">
        <v>10556</v>
      </c>
      <c r="H2712">
        <v>900</v>
      </c>
      <c r="I2712">
        <v>328</v>
      </c>
      <c r="J2712">
        <v>127</v>
      </c>
      <c r="K2712">
        <v>492.57</v>
      </c>
      <c r="L2712">
        <v>40727.61</v>
      </c>
      <c r="M2712">
        <v>100</v>
      </c>
      <c r="N2712">
        <v>13</v>
      </c>
      <c r="O2712" t="s">
        <v>21</v>
      </c>
    </row>
    <row r="2713" spans="1:15" x14ac:dyDescent="0.25">
      <c r="A2713" t="s">
        <v>60</v>
      </c>
      <c r="B2713" t="s">
        <v>61</v>
      </c>
      <c r="C2713" t="s">
        <v>556</v>
      </c>
      <c r="D2713" t="s">
        <v>70</v>
      </c>
      <c r="E2713" t="s">
        <v>64</v>
      </c>
      <c r="F2713" t="s">
        <v>32</v>
      </c>
      <c r="G2713">
        <v>45827</v>
      </c>
      <c r="H2713">
        <v>1775</v>
      </c>
      <c r="I2713">
        <v>455</v>
      </c>
      <c r="J2713">
        <v>131</v>
      </c>
      <c r="K2713">
        <v>4273.1000000000004</v>
      </c>
      <c r="L2713">
        <v>32345.49</v>
      </c>
      <c r="M2713">
        <v>89</v>
      </c>
      <c r="N2713">
        <v>26</v>
      </c>
      <c r="O2713" t="s">
        <v>23</v>
      </c>
    </row>
    <row r="2714" spans="1:15" x14ac:dyDescent="0.25">
      <c r="A2714" t="s">
        <v>72</v>
      </c>
      <c r="B2714" t="s">
        <v>73</v>
      </c>
      <c r="C2714" t="s">
        <v>556</v>
      </c>
      <c r="D2714" t="s">
        <v>70</v>
      </c>
      <c r="E2714" t="s">
        <v>31</v>
      </c>
      <c r="F2714" t="s">
        <v>20</v>
      </c>
      <c r="G2714">
        <v>15682</v>
      </c>
      <c r="H2714">
        <v>639</v>
      </c>
      <c r="I2714">
        <v>201</v>
      </c>
      <c r="J2714">
        <v>66</v>
      </c>
      <c r="K2714">
        <v>1994.59</v>
      </c>
      <c r="L2714">
        <v>13112.71</v>
      </c>
      <c r="M2714">
        <v>40</v>
      </c>
      <c r="N2714">
        <v>17</v>
      </c>
      <c r="O2714" t="s">
        <v>23</v>
      </c>
    </row>
    <row r="2715" spans="1:15" x14ac:dyDescent="0.25">
      <c r="A2715" t="s">
        <v>38</v>
      </c>
      <c r="B2715" t="s">
        <v>39</v>
      </c>
      <c r="C2715" t="s">
        <v>556</v>
      </c>
      <c r="D2715" t="s">
        <v>106</v>
      </c>
      <c r="E2715" t="s">
        <v>42</v>
      </c>
      <c r="F2715" t="s">
        <v>32</v>
      </c>
      <c r="G2715">
        <v>26849</v>
      </c>
      <c r="H2715">
        <v>1132</v>
      </c>
      <c r="I2715">
        <v>309</v>
      </c>
      <c r="J2715">
        <v>80</v>
      </c>
      <c r="K2715">
        <v>2820.8</v>
      </c>
      <c r="L2715">
        <v>14213.08</v>
      </c>
      <c r="M2715">
        <v>47</v>
      </c>
      <c r="N2715">
        <v>15</v>
      </c>
      <c r="O2715" t="s">
        <v>21</v>
      </c>
    </row>
    <row r="2716" spans="1:15" x14ac:dyDescent="0.25">
      <c r="A2716" t="s">
        <v>44</v>
      </c>
      <c r="B2716" t="s">
        <v>45</v>
      </c>
      <c r="C2716" t="s">
        <v>556</v>
      </c>
      <c r="D2716" t="s">
        <v>25</v>
      </c>
      <c r="E2716" t="s">
        <v>19</v>
      </c>
      <c r="F2716" t="s">
        <v>26</v>
      </c>
      <c r="G2716">
        <v>7334</v>
      </c>
      <c r="H2716">
        <v>226</v>
      </c>
      <c r="I2716">
        <v>116</v>
      </c>
      <c r="J2716">
        <v>19</v>
      </c>
      <c r="K2716">
        <v>1596.88</v>
      </c>
      <c r="L2716">
        <v>11372.09</v>
      </c>
      <c r="M2716">
        <v>11</v>
      </c>
      <c r="N2716">
        <v>14</v>
      </c>
      <c r="O2716" t="s">
        <v>23</v>
      </c>
    </row>
    <row r="2717" spans="1:15" x14ac:dyDescent="0.25">
      <c r="A2717" t="s">
        <v>27</v>
      </c>
      <c r="B2717" t="s">
        <v>28</v>
      </c>
      <c r="C2717" t="s">
        <v>556</v>
      </c>
      <c r="D2717" t="s">
        <v>89</v>
      </c>
      <c r="E2717" t="s">
        <v>31</v>
      </c>
      <c r="F2717" t="s">
        <v>55</v>
      </c>
      <c r="G2717">
        <v>53769</v>
      </c>
      <c r="H2717">
        <v>2200</v>
      </c>
      <c r="I2717">
        <v>802</v>
      </c>
      <c r="J2717">
        <v>213</v>
      </c>
      <c r="K2717">
        <v>517.6</v>
      </c>
      <c r="L2717">
        <v>79571.63</v>
      </c>
      <c r="M2717">
        <v>146</v>
      </c>
      <c r="N2717">
        <v>11</v>
      </c>
      <c r="O2717" t="s">
        <v>43</v>
      </c>
    </row>
    <row r="2718" spans="1:15" x14ac:dyDescent="0.25">
      <c r="A2718" t="s">
        <v>129</v>
      </c>
      <c r="B2718" t="s">
        <v>130</v>
      </c>
      <c r="C2718" t="s">
        <v>556</v>
      </c>
      <c r="D2718" t="s">
        <v>82</v>
      </c>
      <c r="E2718" t="s">
        <v>31</v>
      </c>
      <c r="F2718" t="s">
        <v>32</v>
      </c>
      <c r="G2718">
        <v>33500</v>
      </c>
      <c r="H2718">
        <v>462</v>
      </c>
      <c r="I2718">
        <v>116</v>
      </c>
      <c r="J2718">
        <v>18</v>
      </c>
      <c r="K2718">
        <v>1019.66</v>
      </c>
      <c r="L2718">
        <v>3591.28</v>
      </c>
      <c r="M2718">
        <v>10</v>
      </c>
      <c r="N2718">
        <v>27</v>
      </c>
      <c r="O2718" t="s">
        <v>43</v>
      </c>
    </row>
    <row r="2719" spans="1:15" x14ac:dyDescent="0.25">
      <c r="A2719" t="s">
        <v>76</v>
      </c>
      <c r="B2719" t="s">
        <v>77</v>
      </c>
      <c r="C2719" t="s">
        <v>556</v>
      </c>
      <c r="D2719" t="s">
        <v>82</v>
      </c>
      <c r="E2719" t="s">
        <v>42</v>
      </c>
      <c r="F2719" t="s">
        <v>51</v>
      </c>
      <c r="G2719">
        <v>48771</v>
      </c>
      <c r="H2719">
        <v>491</v>
      </c>
      <c r="I2719">
        <v>255</v>
      </c>
      <c r="J2719">
        <v>15</v>
      </c>
      <c r="K2719">
        <v>1119.22</v>
      </c>
      <c r="L2719">
        <v>3116.32</v>
      </c>
      <c r="M2719">
        <v>9</v>
      </c>
      <c r="N2719">
        <v>19</v>
      </c>
      <c r="O2719" t="s">
        <v>23</v>
      </c>
    </row>
    <row r="2720" spans="1:15" x14ac:dyDescent="0.25">
      <c r="A2720" t="s">
        <v>33</v>
      </c>
      <c r="B2720" t="s">
        <v>34</v>
      </c>
      <c r="C2720" t="s">
        <v>199</v>
      </c>
      <c r="D2720" t="s">
        <v>170</v>
      </c>
      <c r="E2720" t="s">
        <v>37</v>
      </c>
      <c r="F2720" t="s">
        <v>51</v>
      </c>
      <c r="G2720">
        <v>21970</v>
      </c>
      <c r="H2720">
        <v>922</v>
      </c>
      <c r="I2720">
        <v>348</v>
      </c>
      <c r="J2720">
        <v>75</v>
      </c>
      <c r="K2720">
        <v>3838.56</v>
      </c>
      <c r="L2720">
        <v>25591.759999999998</v>
      </c>
      <c r="M2720">
        <v>63</v>
      </c>
      <c r="N2720">
        <v>23</v>
      </c>
      <c r="O2720" t="s">
        <v>21</v>
      </c>
    </row>
    <row r="2721" spans="1:15" x14ac:dyDescent="0.25">
      <c r="A2721" t="s">
        <v>113</v>
      </c>
      <c r="B2721" t="s">
        <v>114</v>
      </c>
      <c r="C2721" t="s">
        <v>199</v>
      </c>
      <c r="D2721" t="s">
        <v>170</v>
      </c>
      <c r="E2721" t="s">
        <v>19</v>
      </c>
      <c r="F2721" t="s">
        <v>55</v>
      </c>
      <c r="G2721">
        <v>16383</v>
      </c>
      <c r="H2721">
        <v>977</v>
      </c>
      <c r="I2721">
        <v>415</v>
      </c>
      <c r="J2721">
        <v>118</v>
      </c>
      <c r="K2721">
        <v>3547.38</v>
      </c>
      <c r="L2721">
        <v>39218.58</v>
      </c>
      <c r="M2721">
        <v>74</v>
      </c>
      <c r="N2721">
        <v>26</v>
      </c>
      <c r="O2721" t="s">
        <v>43</v>
      </c>
    </row>
    <row r="2722" spans="1:15" x14ac:dyDescent="0.25">
      <c r="A2722" t="s">
        <v>113</v>
      </c>
      <c r="B2722" t="s">
        <v>114</v>
      </c>
      <c r="C2722" t="s">
        <v>199</v>
      </c>
      <c r="D2722" t="s">
        <v>170</v>
      </c>
      <c r="E2722" t="s">
        <v>19</v>
      </c>
      <c r="F2722" t="s">
        <v>51</v>
      </c>
      <c r="G2722">
        <v>44247</v>
      </c>
      <c r="H2722">
        <v>1687</v>
      </c>
      <c r="I2722">
        <v>864</v>
      </c>
      <c r="J2722">
        <v>147</v>
      </c>
      <c r="K2722">
        <v>5546.52</v>
      </c>
      <c r="L2722">
        <v>42560.35</v>
      </c>
      <c r="M2722">
        <v>104</v>
      </c>
      <c r="N2722">
        <v>9</v>
      </c>
      <c r="O2722" t="s">
        <v>43</v>
      </c>
    </row>
    <row r="2723" spans="1:15" x14ac:dyDescent="0.25">
      <c r="A2723" t="s">
        <v>113</v>
      </c>
      <c r="B2723" t="s">
        <v>114</v>
      </c>
      <c r="C2723" t="s">
        <v>199</v>
      </c>
      <c r="D2723" t="s">
        <v>170</v>
      </c>
      <c r="E2723" t="s">
        <v>19</v>
      </c>
      <c r="F2723" t="s">
        <v>51</v>
      </c>
      <c r="G2723">
        <v>29884</v>
      </c>
      <c r="H2723">
        <v>1746</v>
      </c>
      <c r="I2723">
        <v>846</v>
      </c>
      <c r="J2723">
        <v>163</v>
      </c>
      <c r="K2723">
        <v>7425.56</v>
      </c>
      <c r="L2723">
        <v>55593.11</v>
      </c>
      <c r="M2723">
        <v>98</v>
      </c>
      <c r="N2723">
        <v>22</v>
      </c>
      <c r="O2723" t="s">
        <v>23</v>
      </c>
    </row>
    <row r="2724" spans="1:15" x14ac:dyDescent="0.25">
      <c r="A2724" t="s">
        <v>38</v>
      </c>
      <c r="B2724" t="s">
        <v>39</v>
      </c>
      <c r="C2724" t="s">
        <v>199</v>
      </c>
      <c r="D2724" t="s">
        <v>106</v>
      </c>
      <c r="E2724" t="s">
        <v>42</v>
      </c>
      <c r="F2724" t="s">
        <v>26</v>
      </c>
      <c r="G2724">
        <v>53439</v>
      </c>
      <c r="H2724">
        <v>1638</v>
      </c>
      <c r="I2724">
        <v>739</v>
      </c>
      <c r="J2724">
        <v>105</v>
      </c>
      <c r="K2724">
        <v>4023.82</v>
      </c>
      <c r="L2724">
        <v>22653.3</v>
      </c>
      <c r="M2724">
        <v>59</v>
      </c>
      <c r="N2724">
        <v>29</v>
      </c>
      <c r="O2724" t="s">
        <v>21</v>
      </c>
    </row>
    <row r="2725" spans="1:15" x14ac:dyDescent="0.25">
      <c r="A2725" t="s">
        <v>47</v>
      </c>
      <c r="B2725" t="s">
        <v>48</v>
      </c>
      <c r="C2725" t="s">
        <v>199</v>
      </c>
      <c r="D2725" t="s">
        <v>106</v>
      </c>
      <c r="E2725" t="s">
        <v>37</v>
      </c>
      <c r="F2725" t="s">
        <v>32</v>
      </c>
      <c r="G2725">
        <v>48508</v>
      </c>
      <c r="H2725">
        <v>1753</v>
      </c>
      <c r="I2725">
        <v>511</v>
      </c>
      <c r="J2725">
        <v>131</v>
      </c>
      <c r="K2725">
        <v>3213.84</v>
      </c>
      <c r="L2725">
        <v>25416.41</v>
      </c>
      <c r="M2725">
        <v>73</v>
      </c>
      <c r="N2725">
        <v>13</v>
      </c>
      <c r="O2725" t="s">
        <v>43</v>
      </c>
    </row>
    <row r="2726" spans="1:15" x14ac:dyDescent="0.25">
      <c r="A2726" t="s">
        <v>44</v>
      </c>
      <c r="B2726" t="s">
        <v>45</v>
      </c>
      <c r="C2726" t="s">
        <v>199</v>
      </c>
      <c r="D2726" t="s">
        <v>25</v>
      </c>
      <c r="E2726" t="s">
        <v>19</v>
      </c>
      <c r="F2726" t="s">
        <v>32</v>
      </c>
      <c r="G2726">
        <v>19739</v>
      </c>
      <c r="H2726">
        <v>509</v>
      </c>
      <c r="I2726">
        <v>240</v>
      </c>
      <c r="J2726">
        <v>63</v>
      </c>
      <c r="K2726">
        <v>5047.8</v>
      </c>
      <c r="L2726">
        <v>44545.08</v>
      </c>
      <c r="M2726">
        <v>34</v>
      </c>
      <c r="N2726">
        <v>17</v>
      </c>
      <c r="O2726" t="s">
        <v>21</v>
      </c>
    </row>
    <row r="2727" spans="1:15" x14ac:dyDescent="0.25">
      <c r="A2727" t="s">
        <v>44</v>
      </c>
      <c r="B2727" t="s">
        <v>45</v>
      </c>
      <c r="C2727" t="s">
        <v>199</v>
      </c>
      <c r="D2727" t="s">
        <v>25</v>
      </c>
      <c r="E2727" t="s">
        <v>19</v>
      </c>
      <c r="F2727" t="s">
        <v>55</v>
      </c>
      <c r="G2727">
        <v>23735</v>
      </c>
      <c r="H2727">
        <v>357</v>
      </c>
      <c r="I2727">
        <v>195</v>
      </c>
      <c r="J2727">
        <v>38</v>
      </c>
      <c r="K2727">
        <v>3134.01</v>
      </c>
      <c r="L2727">
        <v>17658.13</v>
      </c>
      <c r="M2727">
        <v>23</v>
      </c>
      <c r="N2727">
        <v>15</v>
      </c>
      <c r="O2727" t="s">
        <v>21</v>
      </c>
    </row>
    <row r="2728" spans="1:15" x14ac:dyDescent="0.25">
      <c r="A2728" t="s">
        <v>92</v>
      </c>
      <c r="B2728" t="s">
        <v>93</v>
      </c>
      <c r="C2728" t="s">
        <v>475</v>
      </c>
      <c r="D2728" t="s">
        <v>95</v>
      </c>
      <c r="E2728" t="s">
        <v>31</v>
      </c>
      <c r="F2728" t="s">
        <v>32</v>
      </c>
      <c r="G2728">
        <v>26371</v>
      </c>
      <c r="H2728">
        <v>170</v>
      </c>
      <c r="I2728">
        <v>77</v>
      </c>
      <c r="J2728">
        <v>6</v>
      </c>
      <c r="K2728">
        <v>371.96</v>
      </c>
      <c r="L2728">
        <v>1077.45</v>
      </c>
      <c r="M2728">
        <v>3</v>
      </c>
      <c r="N2728">
        <v>22</v>
      </c>
      <c r="O2728" t="s">
        <v>21</v>
      </c>
    </row>
    <row r="2729" spans="1:15" x14ac:dyDescent="0.25">
      <c r="A2729" t="s">
        <v>92</v>
      </c>
      <c r="B2729" t="s">
        <v>93</v>
      </c>
      <c r="C2729" t="s">
        <v>475</v>
      </c>
      <c r="D2729" t="s">
        <v>95</v>
      </c>
      <c r="E2729" t="s">
        <v>31</v>
      </c>
      <c r="F2729" t="s">
        <v>51</v>
      </c>
      <c r="G2729">
        <v>63865</v>
      </c>
      <c r="H2729">
        <v>881</v>
      </c>
      <c r="I2729">
        <v>286</v>
      </c>
      <c r="J2729">
        <v>29</v>
      </c>
      <c r="K2729">
        <v>2512.3000000000002</v>
      </c>
      <c r="L2729">
        <v>5130.71</v>
      </c>
      <c r="M2729">
        <v>13</v>
      </c>
      <c r="N2729">
        <v>22</v>
      </c>
      <c r="O2729" t="s">
        <v>43</v>
      </c>
    </row>
    <row r="2730" spans="1:15" x14ac:dyDescent="0.25">
      <c r="A2730" t="s">
        <v>92</v>
      </c>
      <c r="B2730" t="s">
        <v>93</v>
      </c>
      <c r="C2730" t="s">
        <v>475</v>
      </c>
      <c r="D2730" t="s">
        <v>95</v>
      </c>
      <c r="E2730" t="s">
        <v>31</v>
      </c>
      <c r="F2730" t="s">
        <v>26</v>
      </c>
      <c r="G2730">
        <v>69227</v>
      </c>
      <c r="H2730">
        <v>561</v>
      </c>
      <c r="I2730">
        <v>157</v>
      </c>
      <c r="J2730">
        <v>11</v>
      </c>
      <c r="K2730">
        <v>1556.6</v>
      </c>
      <c r="L2730">
        <v>1515.11</v>
      </c>
      <c r="M2730">
        <v>5</v>
      </c>
      <c r="N2730">
        <v>19</v>
      </c>
      <c r="O2730" t="s">
        <v>23</v>
      </c>
    </row>
    <row r="2731" spans="1:15" x14ac:dyDescent="0.25">
      <c r="A2731" t="s">
        <v>178</v>
      </c>
      <c r="B2731" t="s">
        <v>179</v>
      </c>
      <c r="C2731" t="s">
        <v>475</v>
      </c>
      <c r="D2731" t="s">
        <v>95</v>
      </c>
      <c r="E2731" t="s">
        <v>64</v>
      </c>
      <c r="F2731" t="s">
        <v>20</v>
      </c>
      <c r="G2731">
        <v>68527</v>
      </c>
      <c r="H2731">
        <v>1078</v>
      </c>
      <c r="I2731">
        <v>546</v>
      </c>
      <c r="J2731">
        <v>33</v>
      </c>
      <c r="K2731">
        <v>2300.56</v>
      </c>
      <c r="L2731">
        <v>6096.64</v>
      </c>
      <c r="M2731">
        <v>14</v>
      </c>
      <c r="N2731">
        <v>27</v>
      </c>
      <c r="O2731" t="s">
        <v>23</v>
      </c>
    </row>
    <row r="2732" spans="1:15" x14ac:dyDescent="0.25">
      <c r="A2732" t="s">
        <v>178</v>
      </c>
      <c r="B2732" t="s">
        <v>179</v>
      </c>
      <c r="C2732" t="s">
        <v>475</v>
      </c>
      <c r="D2732" t="s">
        <v>95</v>
      </c>
      <c r="E2732" t="s">
        <v>64</v>
      </c>
      <c r="F2732" t="s">
        <v>20</v>
      </c>
      <c r="G2732">
        <v>83307</v>
      </c>
      <c r="H2732">
        <v>973</v>
      </c>
      <c r="I2732">
        <v>447</v>
      </c>
      <c r="J2732">
        <v>38</v>
      </c>
      <c r="K2732">
        <v>3422.34</v>
      </c>
      <c r="L2732">
        <v>4427.5600000000004</v>
      </c>
      <c r="M2732">
        <v>14</v>
      </c>
      <c r="N2732">
        <v>21</v>
      </c>
      <c r="O2732" t="s">
        <v>43</v>
      </c>
    </row>
    <row r="2733" spans="1:15" x14ac:dyDescent="0.25">
      <c r="A2733" t="s">
        <v>98</v>
      </c>
      <c r="B2733" t="s">
        <v>99</v>
      </c>
      <c r="C2733" t="s">
        <v>475</v>
      </c>
      <c r="D2733" t="s">
        <v>68</v>
      </c>
      <c r="E2733" t="s">
        <v>42</v>
      </c>
      <c r="F2733" t="s">
        <v>20</v>
      </c>
      <c r="G2733">
        <v>23600</v>
      </c>
      <c r="H2733">
        <v>3513</v>
      </c>
      <c r="I2733">
        <v>1372</v>
      </c>
      <c r="J2733">
        <v>751</v>
      </c>
      <c r="K2733">
        <v>1870.79</v>
      </c>
      <c r="L2733">
        <v>183663.94</v>
      </c>
      <c r="M2733">
        <v>614</v>
      </c>
      <c r="N2733">
        <v>11</v>
      </c>
      <c r="O2733" t="s">
        <v>21</v>
      </c>
    </row>
    <row r="2734" spans="1:15" x14ac:dyDescent="0.25">
      <c r="A2734" t="s">
        <v>65</v>
      </c>
      <c r="B2734" t="s">
        <v>66</v>
      </c>
      <c r="C2734" t="s">
        <v>475</v>
      </c>
      <c r="D2734" t="s">
        <v>68</v>
      </c>
      <c r="E2734" t="s">
        <v>37</v>
      </c>
      <c r="F2734" t="s">
        <v>32</v>
      </c>
      <c r="G2734">
        <v>17398</v>
      </c>
      <c r="H2734">
        <v>1640</v>
      </c>
      <c r="I2734">
        <v>662</v>
      </c>
      <c r="J2734">
        <v>205</v>
      </c>
      <c r="K2734">
        <v>709.5</v>
      </c>
      <c r="L2734">
        <v>73072.25</v>
      </c>
      <c r="M2734">
        <v>171</v>
      </c>
      <c r="N2734">
        <v>14</v>
      </c>
      <c r="O2734" t="s">
        <v>23</v>
      </c>
    </row>
    <row r="2735" spans="1:15" x14ac:dyDescent="0.25">
      <c r="A2735" t="s">
        <v>60</v>
      </c>
      <c r="B2735" t="s">
        <v>61</v>
      </c>
      <c r="C2735" t="s">
        <v>475</v>
      </c>
      <c r="D2735" t="s">
        <v>70</v>
      </c>
      <c r="E2735" t="s">
        <v>64</v>
      </c>
      <c r="F2735" t="s">
        <v>26</v>
      </c>
      <c r="G2735">
        <v>18891</v>
      </c>
      <c r="H2735">
        <v>525</v>
      </c>
      <c r="I2735">
        <v>244</v>
      </c>
      <c r="J2735">
        <v>37</v>
      </c>
      <c r="K2735">
        <v>1577.13</v>
      </c>
      <c r="L2735">
        <v>7909.29</v>
      </c>
      <c r="M2735">
        <v>22</v>
      </c>
      <c r="N2735">
        <v>18</v>
      </c>
      <c r="O2735" t="s">
        <v>43</v>
      </c>
    </row>
    <row r="2736" spans="1:15" x14ac:dyDescent="0.25">
      <c r="A2736" t="s">
        <v>72</v>
      </c>
      <c r="B2736" t="s">
        <v>73</v>
      </c>
      <c r="C2736" t="s">
        <v>475</v>
      </c>
      <c r="D2736" t="s">
        <v>70</v>
      </c>
      <c r="E2736" t="s">
        <v>31</v>
      </c>
      <c r="F2736" t="s">
        <v>55</v>
      </c>
      <c r="G2736">
        <v>47427</v>
      </c>
      <c r="H2736">
        <v>1755</v>
      </c>
      <c r="I2736">
        <v>741</v>
      </c>
      <c r="J2736">
        <v>168</v>
      </c>
      <c r="K2736">
        <v>2633.77</v>
      </c>
      <c r="L2736">
        <v>36258.239999999998</v>
      </c>
      <c r="M2736">
        <v>95</v>
      </c>
      <c r="N2736">
        <v>24</v>
      </c>
      <c r="O2736" t="s">
        <v>21</v>
      </c>
    </row>
    <row r="2737" spans="1:15" x14ac:dyDescent="0.25">
      <c r="A2737" t="s">
        <v>33</v>
      </c>
      <c r="B2737" t="s">
        <v>34</v>
      </c>
      <c r="C2737" t="s">
        <v>475</v>
      </c>
      <c r="D2737" t="s">
        <v>170</v>
      </c>
      <c r="E2737" t="s">
        <v>37</v>
      </c>
      <c r="F2737" t="s">
        <v>32</v>
      </c>
      <c r="G2737">
        <v>27719</v>
      </c>
      <c r="H2737">
        <v>1048</v>
      </c>
      <c r="I2737">
        <v>516</v>
      </c>
      <c r="J2737">
        <v>139</v>
      </c>
      <c r="K2737">
        <v>3912.66</v>
      </c>
      <c r="L2737">
        <v>45749.51</v>
      </c>
      <c r="M2737">
        <v>91</v>
      </c>
      <c r="N2737">
        <v>12</v>
      </c>
      <c r="O2737" t="s">
        <v>23</v>
      </c>
    </row>
    <row r="2738" spans="1:15" x14ac:dyDescent="0.25">
      <c r="A2738" t="s">
        <v>38</v>
      </c>
      <c r="B2738" t="s">
        <v>39</v>
      </c>
      <c r="C2738" t="s">
        <v>475</v>
      </c>
      <c r="D2738" t="s">
        <v>106</v>
      </c>
      <c r="E2738" t="s">
        <v>42</v>
      </c>
      <c r="F2738" t="s">
        <v>55</v>
      </c>
      <c r="G2738">
        <v>16767</v>
      </c>
      <c r="H2738">
        <v>914</v>
      </c>
      <c r="I2738">
        <v>490</v>
      </c>
      <c r="J2738">
        <v>71</v>
      </c>
      <c r="K2738">
        <v>1860.78</v>
      </c>
      <c r="L2738">
        <v>18239.310000000001</v>
      </c>
      <c r="M2738">
        <v>46</v>
      </c>
      <c r="N2738">
        <v>12</v>
      </c>
      <c r="O2738" t="s">
        <v>21</v>
      </c>
    </row>
    <row r="2739" spans="1:15" x14ac:dyDescent="0.25">
      <c r="A2739" t="s">
        <v>38</v>
      </c>
      <c r="B2739" t="s">
        <v>39</v>
      </c>
      <c r="C2739" t="s">
        <v>475</v>
      </c>
      <c r="D2739" t="s">
        <v>106</v>
      </c>
      <c r="E2739" t="s">
        <v>42</v>
      </c>
      <c r="F2739" t="s">
        <v>32</v>
      </c>
      <c r="G2739">
        <v>33230</v>
      </c>
      <c r="H2739">
        <v>1755</v>
      </c>
      <c r="I2739">
        <v>695</v>
      </c>
      <c r="J2739">
        <v>148</v>
      </c>
      <c r="K2739">
        <v>5193.68</v>
      </c>
      <c r="L2739">
        <v>37098.639999999999</v>
      </c>
      <c r="M2739">
        <v>78</v>
      </c>
      <c r="N2739">
        <v>28</v>
      </c>
      <c r="O2739" t="s">
        <v>23</v>
      </c>
    </row>
    <row r="2740" spans="1:15" x14ac:dyDescent="0.25">
      <c r="A2740" t="s">
        <v>38</v>
      </c>
      <c r="B2740" t="s">
        <v>39</v>
      </c>
      <c r="C2740" t="s">
        <v>475</v>
      </c>
      <c r="D2740" t="s">
        <v>106</v>
      </c>
      <c r="E2740" t="s">
        <v>42</v>
      </c>
      <c r="F2740" t="s">
        <v>55</v>
      </c>
      <c r="G2740">
        <v>17158</v>
      </c>
      <c r="H2740">
        <v>672</v>
      </c>
      <c r="I2740">
        <v>199</v>
      </c>
      <c r="J2740">
        <v>66</v>
      </c>
      <c r="K2740">
        <v>2095.87</v>
      </c>
      <c r="L2740">
        <v>13508.12</v>
      </c>
      <c r="M2740">
        <v>38</v>
      </c>
      <c r="N2740">
        <v>20</v>
      </c>
      <c r="O2740" t="s">
        <v>23</v>
      </c>
    </row>
    <row r="2741" spans="1:15" x14ac:dyDescent="0.25">
      <c r="A2741" t="s">
        <v>52</v>
      </c>
      <c r="B2741" t="s">
        <v>53</v>
      </c>
      <c r="C2741" t="s">
        <v>475</v>
      </c>
      <c r="D2741" t="s">
        <v>89</v>
      </c>
      <c r="E2741" t="s">
        <v>37</v>
      </c>
      <c r="F2741" t="s">
        <v>20</v>
      </c>
      <c r="G2741">
        <v>38777</v>
      </c>
      <c r="H2741">
        <v>2586</v>
      </c>
      <c r="I2741">
        <v>795</v>
      </c>
      <c r="J2741">
        <v>303</v>
      </c>
      <c r="K2741">
        <v>751.2</v>
      </c>
      <c r="L2741">
        <v>97387.35</v>
      </c>
      <c r="M2741">
        <v>206</v>
      </c>
      <c r="N2741">
        <v>23</v>
      </c>
      <c r="O2741" t="s">
        <v>21</v>
      </c>
    </row>
    <row r="2742" spans="1:15" x14ac:dyDescent="0.25">
      <c r="A2742" t="s">
        <v>129</v>
      </c>
      <c r="B2742" t="s">
        <v>130</v>
      </c>
      <c r="C2742" t="s">
        <v>475</v>
      </c>
      <c r="D2742" t="s">
        <v>82</v>
      </c>
      <c r="E2742" t="s">
        <v>31</v>
      </c>
      <c r="F2742" t="s">
        <v>32</v>
      </c>
      <c r="G2742">
        <v>34544</v>
      </c>
      <c r="H2742">
        <v>796</v>
      </c>
      <c r="I2742">
        <v>422</v>
      </c>
      <c r="J2742">
        <v>26</v>
      </c>
      <c r="K2742">
        <v>1830.13</v>
      </c>
      <c r="L2742">
        <v>4263.8500000000004</v>
      </c>
      <c r="M2742">
        <v>12</v>
      </c>
      <c r="N2742">
        <v>30</v>
      </c>
      <c r="O2742" t="s">
        <v>43</v>
      </c>
    </row>
    <row r="2743" spans="1:15" x14ac:dyDescent="0.25">
      <c r="A2743" t="s">
        <v>92</v>
      </c>
      <c r="B2743" t="s">
        <v>93</v>
      </c>
      <c r="C2743" t="s">
        <v>574</v>
      </c>
      <c r="D2743" t="s">
        <v>95</v>
      </c>
      <c r="E2743" t="s">
        <v>31</v>
      </c>
      <c r="F2743" t="s">
        <v>26</v>
      </c>
      <c r="G2743">
        <v>85875</v>
      </c>
      <c r="H2743">
        <v>1485</v>
      </c>
      <c r="I2743">
        <v>739</v>
      </c>
      <c r="J2743">
        <v>27</v>
      </c>
      <c r="K2743">
        <v>2753.12</v>
      </c>
      <c r="L2743">
        <v>3339.93</v>
      </c>
      <c r="M2743">
        <v>11</v>
      </c>
      <c r="N2743">
        <v>21</v>
      </c>
      <c r="O2743" t="s">
        <v>23</v>
      </c>
    </row>
    <row r="2744" spans="1:15" x14ac:dyDescent="0.25">
      <c r="A2744" t="s">
        <v>98</v>
      </c>
      <c r="B2744" t="s">
        <v>99</v>
      </c>
      <c r="C2744" t="s">
        <v>574</v>
      </c>
      <c r="D2744" t="s">
        <v>68</v>
      </c>
      <c r="E2744" t="s">
        <v>42</v>
      </c>
      <c r="F2744" t="s">
        <v>20</v>
      </c>
      <c r="G2744">
        <v>15899</v>
      </c>
      <c r="H2744">
        <v>2071</v>
      </c>
      <c r="I2744">
        <v>595</v>
      </c>
      <c r="J2744">
        <v>321</v>
      </c>
      <c r="K2744">
        <v>673.16</v>
      </c>
      <c r="L2744">
        <v>120137.19</v>
      </c>
      <c r="M2744">
        <v>252</v>
      </c>
      <c r="N2744">
        <v>30</v>
      </c>
      <c r="O2744" t="s">
        <v>21</v>
      </c>
    </row>
    <row r="2745" spans="1:15" x14ac:dyDescent="0.25">
      <c r="A2745" t="s">
        <v>72</v>
      </c>
      <c r="B2745" t="s">
        <v>73</v>
      </c>
      <c r="C2745" t="s">
        <v>574</v>
      </c>
      <c r="D2745" t="s">
        <v>70</v>
      </c>
      <c r="E2745" t="s">
        <v>31</v>
      </c>
      <c r="F2745" t="s">
        <v>20</v>
      </c>
      <c r="G2745">
        <v>42617</v>
      </c>
      <c r="H2745">
        <v>1343</v>
      </c>
      <c r="I2745">
        <v>631</v>
      </c>
      <c r="J2745">
        <v>131</v>
      </c>
      <c r="K2745">
        <v>2778.29</v>
      </c>
      <c r="L2745">
        <v>25404.68</v>
      </c>
      <c r="M2745">
        <v>86</v>
      </c>
      <c r="N2745">
        <v>17</v>
      </c>
      <c r="O2745" t="s">
        <v>43</v>
      </c>
    </row>
    <row r="2746" spans="1:15" x14ac:dyDescent="0.25">
      <c r="A2746" t="s">
        <v>113</v>
      </c>
      <c r="B2746" t="s">
        <v>114</v>
      </c>
      <c r="C2746" t="s">
        <v>574</v>
      </c>
      <c r="D2746" t="s">
        <v>170</v>
      </c>
      <c r="E2746" t="s">
        <v>19</v>
      </c>
      <c r="F2746" t="s">
        <v>51</v>
      </c>
      <c r="G2746">
        <v>26827</v>
      </c>
      <c r="H2746">
        <v>1624</v>
      </c>
      <c r="I2746">
        <v>645</v>
      </c>
      <c r="J2746">
        <v>225</v>
      </c>
      <c r="K2746">
        <v>4173.7</v>
      </c>
      <c r="L2746">
        <v>64304.84</v>
      </c>
      <c r="M2746">
        <v>155</v>
      </c>
      <c r="N2746">
        <v>24</v>
      </c>
      <c r="O2746" t="s">
        <v>23</v>
      </c>
    </row>
    <row r="2747" spans="1:15" x14ac:dyDescent="0.25">
      <c r="A2747" t="s">
        <v>47</v>
      </c>
      <c r="B2747" t="s">
        <v>48</v>
      </c>
      <c r="C2747" t="s">
        <v>574</v>
      </c>
      <c r="D2747" t="s">
        <v>106</v>
      </c>
      <c r="E2747" t="s">
        <v>37</v>
      </c>
      <c r="F2747" t="s">
        <v>55</v>
      </c>
      <c r="G2747">
        <v>41994</v>
      </c>
      <c r="H2747">
        <v>1325</v>
      </c>
      <c r="I2747">
        <v>578</v>
      </c>
      <c r="J2747">
        <v>127</v>
      </c>
      <c r="K2747">
        <v>4415.6899999999996</v>
      </c>
      <c r="L2747">
        <v>28182</v>
      </c>
      <c r="M2747">
        <v>85</v>
      </c>
      <c r="N2747">
        <v>14</v>
      </c>
      <c r="O2747" t="s">
        <v>21</v>
      </c>
    </row>
    <row r="2748" spans="1:15" x14ac:dyDescent="0.25">
      <c r="A2748" t="s">
        <v>44</v>
      </c>
      <c r="B2748" t="s">
        <v>45</v>
      </c>
      <c r="C2748" t="s">
        <v>574</v>
      </c>
      <c r="D2748" t="s">
        <v>25</v>
      </c>
      <c r="E2748" t="s">
        <v>19</v>
      </c>
      <c r="F2748" t="s">
        <v>20</v>
      </c>
      <c r="G2748">
        <v>21894</v>
      </c>
      <c r="H2748">
        <v>469</v>
      </c>
      <c r="I2748">
        <v>257</v>
      </c>
      <c r="J2748">
        <v>47</v>
      </c>
      <c r="K2748">
        <v>4531.1899999999996</v>
      </c>
      <c r="L2748">
        <v>29843.11</v>
      </c>
      <c r="M2748">
        <v>26</v>
      </c>
      <c r="N2748">
        <v>25</v>
      </c>
      <c r="O2748" t="s">
        <v>43</v>
      </c>
    </row>
    <row r="2749" spans="1:15" x14ac:dyDescent="0.25">
      <c r="A2749" t="s">
        <v>76</v>
      </c>
      <c r="B2749" t="s">
        <v>77</v>
      </c>
      <c r="C2749" t="s">
        <v>574</v>
      </c>
      <c r="D2749" t="s">
        <v>82</v>
      </c>
      <c r="E2749" t="s">
        <v>42</v>
      </c>
      <c r="F2749" t="s">
        <v>32</v>
      </c>
      <c r="G2749">
        <v>63909</v>
      </c>
      <c r="H2749">
        <v>1316</v>
      </c>
      <c r="I2749">
        <v>712</v>
      </c>
      <c r="J2749">
        <v>53</v>
      </c>
      <c r="K2749">
        <v>2221.79</v>
      </c>
      <c r="L2749">
        <v>13086.09</v>
      </c>
      <c r="M2749">
        <v>29</v>
      </c>
      <c r="N2749">
        <v>10</v>
      </c>
      <c r="O2749" t="s">
        <v>43</v>
      </c>
    </row>
    <row r="2750" spans="1:15" x14ac:dyDescent="0.25">
      <c r="A2750" t="s">
        <v>65</v>
      </c>
      <c r="B2750" t="s">
        <v>66</v>
      </c>
      <c r="C2750" t="s">
        <v>421</v>
      </c>
      <c r="D2750" t="s">
        <v>68</v>
      </c>
      <c r="E2750" t="s">
        <v>37</v>
      </c>
      <c r="F2750" t="s">
        <v>55</v>
      </c>
      <c r="G2750">
        <v>13290</v>
      </c>
      <c r="H2750">
        <v>1491</v>
      </c>
      <c r="I2750">
        <v>571</v>
      </c>
      <c r="J2750">
        <v>267</v>
      </c>
      <c r="K2750">
        <v>746.63</v>
      </c>
      <c r="L2750">
        <v>62246.67</v>
      </c>
      <c r="M2750">
        <v>209</v>
      </c>
      <c r="N2750">
        <v>27</v>
      </c>
      <c r="O2750" t="s">
        <v>21</v>
      </c>
    </row>
    <row r="2751" spans="1:15" x14ac:dyDescent="0.25">
      <c r="A2751" t="s">
        <v>65</v>
      </c>
      <c r="B2751" t="s">
        <v>66</v>
      </c>
      <c r="C2751" t="s">
        <v>421</v>
      </c>
      <c r="D2751" t="s">
        <v>68</v>
      </c>
      <c r="E2751" t="s">
        <v>37</v>
      </c>
      <c r="F2751" t="s">
        <v>20</v>
      </c>
      <c r="G2751">
        <v>29854</v>
      </c>
      <c r="H2751">
        <v>3577</v>
      </c>
      <c r="I2751">
        <v>1727</v>
      </c>
      <c r="J2751">
        <v>707</v>
      </c>
      <c r="K2751">
        <v>1690.56</v>
      </c>
      <c r="L2751">
        <v>215650.98</v>
      </c>
      <c r="M2751">
        <v>611</v>
      </c>
      <c r="N2751">
        <v>13</v>
      </c>
      <c r="O2751" t="s">
        <v>23</v>
      </c>
    </row>
    <row r="2752" spans="1:15" x14ac:dyDescent="0.25">
      <c r="A2752" t="s">
        <v>72</v>
      </c>
      <c r="B2752" t="s">
        <v>73</v>
      </c>
      <c r="C2752" t="s">
        <v>421</v>
      </c>
      <c r="D2752" t="s">
        <v>70</v>
      </c>
      <c r="E2752" t="s">
        <v>31</v>
      </c>
      <c r="F2752" t="s">
        <v>55</v>
      </c>
      <c r="G2752">
        <v>16925</v>
      </c>
      <c r="H2752">
        <v>624</v>
      </c>
      <c r="I2752">
        <v>204</v>
      </c>
      <c r="J2752">
        <v>66</v>
      </c>
      <c r="K2752">
        <v>1135.1400000000001</v>
      </c>
      <c r="L2752">
        <v>16344.22</v>
      </c>
      <c r="M2752">
        <v>38</v>
      </c>
      <c r="N2752">
        <v>10</v>
      </c>
      <c r="O2752" t="s">
        <v>23</v>
      </c>
    </row>
    <row r="2753" spans="1:15" x14ac:dyDescent="0.25">
      <c r="A2753" t="s">
        <v>33</v>
      </c>
      <c r="B2753" t="s">
        <v>34</v>
      </c>
      <c r="C2753" t="s">
        <v>421</v>
      </c>
      <c r="D2753" t="s">
        <v>170</v>
      </c>
      <c r="E2753" t="s">
        <v>37</v>
      </c>
      <c r="F2753" t="s">
        <v>20</v>
      </c>
      <c r="G2753">
        <v>12715</v>
      </c>
      <c r="H2753">
        <v>777</v>
      </c>
      <c r="I2753">
        <v>331</v>
      </c>
      <c r="J2753">
        <v>87</v>
      </c>
      <c r="K2753">
        <v>2427.1799999999998</v>
      </c>
      <c r="L2753">
        <v>19523.599999999999</v>
      </c>
      <c r="M2753">
        <v>66</v>
      </c>
      <c r="N2753">
        <v>8</v>
      </c>
      <c r="O2753" t="s">
        <v>21</v>
      </c>
    </row>
    <row r="2754" spans="1:15" x14ac:dyDescent="0.25">
      <c r="A2754" t="s">
        <v>33</v>
      </c>
      <c r="B2754" t="s">
        <v>34</v>
      </c>
      <c r="C2754" t="s">
        <v>421</v>
      </c>
      <c r="D2754" t="s">
        <v>170</v>
      </c>
      <c r="E2754" t="s">
        <v>37</v>
      </c>
      <c r="F2754" t="s">
        <v>51</v>
      </c>
      <c r="G2754">
        <v>49759</v>
      </c>
      <c r="H2754">
        <v>1986</v>
      </c>
      <c r="I2754">
        <v>1035</v>
      </c>
      <c r="J2754">
        <v>191</v>
      </c>
      <c r="K2754">
        <v>6737.6</v>
      </c>
      <c r="L2754">
        <v>47979.12</v>
      </c>
      <c r="M2754">
        <v>140</v>
      </c>
      <c r="N2754">
        <v>29</v>
      </c>
      <c r="O2754" t="s">
        <v>21</v>
      </c>
    </row>
    <row r="2755" spans="1:15" x14ac:dyDescent="0.25">
      <c r="A2755" t="s">
        <v>92</v>
      </c>
      <c r="B2755" t="s">
        <v>93</v>
      </c>
      <c r="C2755" t="s">
        <v>132</v>
      </c>
      <c r="D2755" t="s">
        <v>95</v>
      </c>
      <c r="E2755" t="s">
        <v>31</v>
      </c>
      <c r="F2755" t="s">
        <v>55</v>
      </c>
      <c r="G2755">
        <v>33126</v>
      </c>
      <c r="H2755">
        <v>304</v>
      </c>
      <c r="I2755">
        <v>137</v>
      </c>
      <c r="J2755">
        <v>4</v>
      </c>
      <c r="K2755">
        <v>754.08</v>
      </c>
      <c r="L2755">
        <v>710.13</v>
      </c>
      <c r="M2755">
        <v>1</v>
      </c>
      <c r="N2755">
        <v>13</v>
      </c>
      <c r="O2755" t="s">
        <v>23</v>
      </c>
    </row>
    <row r="2756" spans="1:15" x14ac:dyDescent="0.25">
      <c r="A2756" t="s">
        <v>65</v>
      </c>
      <c r="B2756" t="s">
        <v>66</v>
      </c>
      <c r="C2756" t="s">
        <v>132</v>
      </c>
      <c r="D2756" t="s">
        <v>68</v>
      </c>
      <c r="E2756" t="s">
        <v>37</v>
      </c>
      <c r="F2756" t="s">
        <v>20</v>
      </c>
      <c r="G2756">
        <v>10515</v>
      </c>
      <c r="H2756">
        <v>1364</v>
      </c>
      <c r="I2756">
        <v>567</v>
      </c>
      <c r="J2756">
        <v>245</v>
      </c>
      <c r="K2756">
        <v>955.3</v>
      </c>
      <c r="L2756">
        <v>82450.05</v>
      </c>
      <c r="M2756">
        <v>217</v>
      </c>
      <c r="N2756">
        <v>19</v>
      </c>
      <c r="O2756" t="s">
        <v>23</v>
      </c>
    </row>
    <row r="2757" spans="1:15" x14ac:dyDescent="0.25">
      <c r="A2757" t="s">
        <v>60</v>
      </c>
      <c r="B2757" t="s">
        <v>61</v>
      </c>
      <c r="C2757" t="s">
        <v>132</v>
      </c>
      <c r="D2757" t="s">
        <v>70</v>
      </c>
      <c r="E2757" t="s">
        <v>64</v>
      </c>
      <c r="F2757" t="s">
        <v>20</v>
      </c>
      <c r="G2757">
        <v>21701</v>
      </c>
      <c r="H2757">
        <v>755</v>
      </c>
      <c r="I2757">
        <v>294</v>
      </c>
      <c r="J2757">
        <v>52</v>
      </c>
      <c r="K2757">
        <v>1837.62</v>
      </c>
      <c r="L2757">
        <v>11645.59</v>
      </c>
      <c r="M2757">
        <v>29</v>
      </c>
      <c r="N2757">
        <v>30</v>
      </c>
      <c r="O2757" t="s">
        <v>43</v>
      </c>
    </row>
    <row r="2758" spans="1:15" x14ac:dyDescent="0.25">
      <c r="A2758" t="s">
        <v>72</v>
      </c>
      <c r="B2758" t="s">
        <v>73</v>
      </c>
      <c r="C2758" t="s">
        <v>132</v>
      </c>
      <c r="D2758" t="s">
        <v>70</v>
      </c>
      <c r="E2758" t="s">
        <v>31</v>
      </c>
      <c r="F2758" t="s">
        <v>20</v>
      </c>
      <c r="G2758">
        <v>30397</v>
      </c>
      <c r="H2758">
        <v>1048</v>
      </c>
      <c r="I2758">
        <v>302</v>
      </c>
      <c r="J2758">
        <v>96</v>
      </c>
      <c r="K2758">
        <v>1689.16</v>
      </c>
      <c r="L2758">
        <v>20323.150000000001</v>
      </c>
      <c r="M2758">
        <v>66</v>
      </c>
      <c r="N2758">
        <v>9</v>
      </c>
      <c r="O2758" t="s">
        <v>21</v>
      </c>
    </row>
    <row r="2759" spans="1:15" x14ac:dyDescent="0.25">
      <c r="A2759" t="s">
        <v>113</v>
      </c>
      <c r="B2759" t="s">
        <v>114</v>
      </c>
      <c r="C2759" t="s">
        <v>132</v>
      </c>
      <c r="D2759" t="s">
        <v>170</v>
      </c>
      <c r="E2759" t="s">
        <v>19</v>
      </c>
      <c r="F2759" t="s">
        <v>26</v>
      </c>
      <c r="G2759">
        <v>49307</v>
      </c>
      <c r="H2759">
        <v>2156</v>
      </c>
      <c r="I2759">
        <v>1135</v>
      </c>
      <c r="J2759">
        <v>201</v>
      </c>
      <c r="K2759">
        <v>6171.69</v>
      </c>
      <c r="L2759">
        <v>46377.47</v>
      </c>
      <c r="M2759">
        <v>152</v>
      </c>
      <c r="N2759">
        <v>17</v>
      </c>
      <c r="O2759" t="s">
        <v>23</v>
      </c>
    </row>
    <row r="2760" spans="1:15" x14ac:dyDescent="0.25">
      <c r="A2760" t="s">
        <v>38</v>
      </c>
      <c r="B2760" t="s">
        <v>39</v>
      </c>
      <c r="C2760" t="s">
        <v>132</v>
      </c>
      <c r="D2760" t="s">
        <v>106</v>
      </c>
      <c r="E2760" t="s">
        <v>42</v>
      </c>
      <c r="F2760" t="s">
        <v>26</v>
      </c>
      <c r="G2760">
        <v>31368</v>
      </c>
      <c r="H2760">
        <v>1499</v>
      </c>
      <c r="I2760">
        <v>660</v>
      </c>
      <c r="J2760">
        <v>94</v>
      </c>
      <c r="K2760">
        <v>5095.05</v>
      </c>
      <c r="L2760">
        <v>24014.13</v>
      </c>
      <c r="M2760">
        <v>51</v>
      </c>
      <c r="N2760">
        <v>22</v>
      </c>
      <c r="O2760" t="s">
        <v>23</v>
      </c>
    </row>
    <row r="2761" spans="1:15" x14ac:dyDescent="0.25">
      <c r="A2761" t="s">
        <v>44</v>
      </c>
      <c r="B2761" t="s">
        <v>45</v>
      </c>
      <c r="C2761" t="s">
        <v>132</v>
      </c>
      <c r="D2761" t="s">
        <v>25</v>
      </c>
      <c r="E2761" t="s">
        <v>19</v>
      </c>
      <c r="F2761" t="s">
        <v>51</v>
      </c>
      <c r="G2761">
        <v>16615</v>
      </c>
      <c r="H2761">
        <v>535</v>
      </c>
      <c r="I2761">
        <v>216</v>
      </c>
      <c r="J2761">
        <v>53</v>
      </c>
      <c r="K2761">
        <v>5012.4399999999996</v>
      </c>
      <c r="L2761">
        <v>25463.95</v>
      </c>
      <c r="M2761">
        <v>33</v>
      </c>
      <c r="N2761">
        <v>10</v>
      </c>
      <c r="O2761" t="s">
        <v>21</v>
      </c>
    </row>
    <row r="2762" spans="1:15" x14ac:dyDescent="0.25">
      <c r="A2762" t="s">
        <v>27</v>
      </c>
      <c r="B2762" t="s">
        <v>28</v>
      </c>
      <c r="C2762" t="s">
        <v>132</v>
      </c>
      <c r="D2762" t="s">
        <v>89</v>
      </c>
      <c r="E2762" t="s">
        <v>31</v>
      </c>
      <c r="F2762" t="s">
        <v>26</v>
      </c>
      <c r="G2762">
        <v>26724</v>
      </c>
      <c r="H2762">
        <v>1665</v>
      </c>
      <c r="I2762">
        <v>753</v>
      </c>
      <c r="J2762">
        <v>236</v>
      </c>
      <c r="K2762">
        <v>704.72</v>
      </c>
      <c r="L2762">
        <v>89743.29</v>
      </c>
      <c r="M2762">
        <v>180</v>
      </c>
      <c r="N2762">
        <v>27</v>
      </c>
      <c r="O2762" t="s">
        <v>21</v>
      </c>
    </row>
    <row r="2763" spans="1:15" x14ac:dyDescent="0.25">
      <c r="A2763" t="s">
        <v>52</v>
      </c>
      <c r="B2763" t="s">
        <v>53</v>
      </c>
      <c r="C2763" t="s">
        <v>132</v>
      </c>
      <c r="D2763" t="s">
        <v>89</v>
      </c>
      <c r="E2763" t="s">
        <v>37</v>
      </c>
      <c r="F2763" t="s">
        <v>51</v>
      </c>
      <c r="G2763">
        <v>57057</v>
      </c>
      <c r="H2763">
        <v>3662</v>
      </c>
      <c r="I2763">
        <v>1416</v>
      </c>
      <c r="J2763">
        <v>516</v>
      </c>
      <c r="K2763">
        <v>1611.74</v>
      </c>
      <c r="L2763">
        <v>188498.66</v>
      </c>
      <c r="M2763">
        <v>436</v>
      </c>
      <c r="N2763">
        <v>24</v>
      </c>
      <c r="O2763" t="s">
        <v>43</v>
      </c>
    </row>
    <row r="2764" spans="1:15" x14ac:dyDescent="0.25">
      <c r="A2764" t="s">
        <v>178</v>
      </c>
      <c r="B2764" t="s">
        <v>179</v>
      </c>
      <c r="C2764" t="s">
        <v>180</v>
      </c>
      <c r="D2764" t="s">
        <v>95</v>
      </c>
      <c r="E2764" t="s">
        <v>64</v>
      </c>
      <c r="F2764" t="s">
        <v>32</v>
      </c>
      <c r="G2764">
        <v>39974</v>
      </c>
      <c r="H2764">
        <v>493</v>
      </c>
      <c r="I2764">
        <v>159</v>
      </c>
      <c r="J2764">
        <v>11</v>
      </c>
      <c r="K2764">
        <v>1246.79</v>
      </c>
      <c r="L2764">
        <v>1586.91</v>
      </c>
      <c r="M2764">
        <v>3</v>
      </c>
      <c r="N2764">
        <v>25</v>
      </c>
      <c r="O2764" t="s">
        <v>21</v>
      </c>
    </row>
    <row r="2765" spans="1:15" x14ac:dyDescent="0.25">
      <c r="A2765" t="s">
        <v>65</v>
      </c>
      <c r="B2765" t="s">
        <v>66</v>
      </c>
      <c r="C2765" t="s">
        <v>180</v>
      </c>
      <c r="D2765" t="s">
        <v>68</v>
      </c>
      <c r="E2765" t="s">
        <v>37</v>
      </c>
      <c r="F2765" t="s">
        <v>32</v>
      </c>
      <c r="G2765">
        <v>13553</v>
      </c>
      <c r="H2765">
        <v>1452</v>
      </c>
      <c r="I2765">
        <v>508</v>
      </c>
      <c r="J2765">
        <v>283</v>
      </c>
      <c r="K2765">
        <v>895.52</v>
      </c>
      <c r="L2765">
        <v>98469.95</v>
      </c>
      <c r="M2765">
        <v>254</v>
      </c>
      <c r="N2765">
        <v>18</v>
      </c>
      <c r="O2765" t="s">
        <v>21</v>
      </c>
    </row>
    <row r="2766" spans="1:15" x14ac:dyDescent="0.25">
      <c r="A2766" t="s">
        <v>60</v>
      </c>
      <c r="B2766" t="s">
        <v>61</v>
      </c>
      <c r="C2766" t="s">
        <v>180</v>
      </c>
      <c r="D2766" t="s">
        <v>70</v>
      </c>
      <c r="E2766" t="s">
        <v>64</v>
      </c>
      <c r="F2766" t="s">
        <v>32</v>
      </c>
      <c r="G2766">
        <v>16250</v>
      </c>
      <c r="H2766">
        <v>525</v>
      </c>
      <c r="I2766">
        <v>243</v>
      </c>
      <c r="J2766">
        <v>41</v>
      </c>
      <c r="K2766">
        <v>1575.94</v>
      </c>
      <c r="L2766">
        <v>11397.15</v>
      </c>
      <c r="M2766">
        <v>26</v>
      </c>
      <c r="N2766">
        <v>10</v>
      </c>
      <c r="O2766" t="s">
        <v>21</v>
      </c>
    </row>
    <row r="2767" spans="1:15" x14ac:dyDescent="0.25">
      <c r="A2767" t="s">
        <v>60</v>
      </c>
      <c r="B2767" t="s">
        <v>61</v>
      </c>
      <c r="C2767" t="s">
        <v>180</v>
      </c>
      <c r="D2767" t="s">
        <v>70</v>
      </c>
      <c r="E2767" t="s">
        <v>64</v>
      </c>
      <c r="F2767" t="s">
        <v>26</v>
      </c>
      <c r="G2767">
        <v>25821</v>
      </c>
      <c r="H2767">
        <v>816</v>
      </c>
      <c r="I2767">
        <v>382</v>
      </c>
      <c r="J2767">
        <v>66</v>
      </c>
      <c r="K2767">
        <v>2434.2399999999998</v>
      </c>
      <c r="L2767">
        <v>13277.87</v>
      </c>
      <c r="M2767">
        <v>43</v>
      </c>
      <c r="N2767">
        <v>24</v>
      </c>
      <c r="O2767" t="s">
        <v>23</v>
      </c>
    </row>
    <row r="2768" spans="1:15" x14ac:dyDescent="0.25">
      <c r="A2768" t="s">
        <v>72</v>
      </c>
      <c r="B2768" t="s">
        <v>73</v>
      </c>
      <c r="C2768" t="s">
        <v>180</v>
      </c>
      <c r="D2768" t="s">
        <v>70</v>
      </c>
      <c r="E2768" t="s">
        <v>31</v>
      </c>
      <c r="F2768" t="s">
        <v>20</v>
      </c>
      <c r="G2768">
        <v>57765</v>
      </c>
      <c r="H2768">
        <v>2350</v>
      </c>
      <c r="I2768">
        <v>1174</v>
      </c>
      <c r="J2768">
        <v>240</v>
      </c>
      <c r="K2768">
        <v>4706.6899999999996</v>
      </c>
      <c r="L2768">
        <v>51757.01</v>
      </c>
      <c r="M2768">
        <v>146</v>
      </c>
      <c r="N2768">
        <v>7</v>
      </c>
      <c r="O2768" t="s">
        <v>21</v>
      </c>
    </row>
    <row r="2769" spans="1:15" x14ac:dyDescent="0.25">
      <c r="A2769" t="s">
        <v>33</v>
      </c>
      <c r="B2769" t="s">
        <v>34</v>
      </c>
      <c r="C2769" t="s">
        <v>180</v>
      </c>
      <c r="D2769" t="s">
        <v>170</v>
      </c>
      <c r="E2769" t="s">
        <v>37</v>
      </c>
      <c r="F2769" t="s">
        <v>26</v>
      </c>
      <c r="G2769">
        <v>11994</v>
      </c>
      <c r="H2769">
        <v>722</v>
      </c>
      <c r="I2769">
        <v>228</v>
      </c>
      <c r="J2769">
        <v>61</v>
      </c>
      <c r="K2769">
        <v>2431.29</v>
      </c>
      <c r="L2769">
        <v>17709.240000000002</v>
      </c>
      <c r="M2769">
        <v>40</v>
      </c>
      <c r="N2769">
        <v>18</v>
      </c>
      <c r="O2769" t="s">
        <v>21</v>
      </c>
    </row>
    <row r="2770" spans="1:15" x14ac:dyDescent="0.25">
      <c r="A2770" t="s">
        <v>47</v>
      </c>
      <c r="B2770" t="s">
        <v>48</v>
      </c>
      <c r="C2770" t="s">
        <v>180</v>
      </c>
      <c r="D2770" t="s">
        <v>106</v>
      </c>
      <c r="E2770" t="s">
        <v>37</v>
      </c>
      <c r="F2770" t="s">
        <v>20</v>
      </c>
      <c r="G2770">
        <v>13413</v>
      </c>
      <c r="H2770">
        <v>586</v>
      </c>
      <c r="I2770">
        <v>215</v>
      </c>
      <c r="J2770">
        <v>49</v>
      </c>
      <c r="K2770">
        <v>1390.93</v>
      </c>
      <c r="L2770">
        <v>12692.54</v>
      </c>
      <c r="M2770">
        <v>31</v>
      </c>
      <c r="N2770">
        <v>12</v>
      </c>
      <c r="O2770" t="s">
        <v>43</v>
      </c>
    </row>
    <row r="2771" spans="1:15" x14ac:dyDescent="0.25">
      <c r="A2771" t="s">
        <v>44</v>
      </c>
      <c r="B2771" t="s">
        <v>45</v>
      </c>
      <c r="C2771" t="s">
        <v>180</v>
      </c>
      <c r="D2771" t="s">
        <v>25</v>
      </c>
      <c r="E2771" t="s">
        <v>19</v>
      </c>
      <c r="F2771" t="s">
        <v>32</v>
      </c>
      <c r="G2771">
        <v>15765</v>
      </c>
      <c r="H2771">
        <v>394</v>
      </c>
      <c r="I2771">
        <v>144</v>
      </c>
      <c r="J2771">
        <v>43</v>
      </c>
      <c r="K2771">
        <v>3209.46</v>
      </c>
      <c r="L2771">
        <v>19687.13</v>
      </c>
      <c r="M2771">
        <v>25</v>
      </c>
      <c r="N2771">
        <v>24</v>
      </c>
      <c r="O2771" t="s">
        <v>23</v>
      </c>
    </row>
    <row r="2772" spans="1:15" x14ac:dyDescent="0.25">
      <c r="A2772" t="s">
        <v>129</v>
      </c>
      <c r="B2772" t="s">
        <v>130</v>
      </c>
      <c r="C2772" t="s">
        <v>180</v>
      </c>
      <c r="D2772" t="s">
        <v>82</v>
      </c>
      <c r="E2772" t="s">
        <v>31</v>
      </c>
      <c r="F2772" t="s">
        <v>51</v>
      </c>
      <c r="G2772">
        <v>75335</v>
      </c>
      <c r="H2772">
        <v>1647</v>
      </c>
      <c r="I2772">
        <v>816</v>
      </c>
      <c r="J2772">
        <v>93</v>
      </c>
      <c r="K2772">
        <v>2623.1</v>
      </c>
      <c r="L2772">
        <v>22481.02</v>
      </c>
      <c r="M2772">
        <v>53</v>
      </c>
      <c r="N2772">
        <v>21</v>
      </c>
      <c r="O2772" t="s">
        <v>21</v>
      </c>
    </row>
    <row r="2773" spans="1:15" x14ac:dyDescent="0.25">
      <c r="A2773" t="s">
        <v>129</v>
      </c>
      <c r="B2773" t="s">
        <v>130</v>
      </c>
      <c r="C2773" t="s">
        <v>180</v>
      </c>
      <c r="D2773" t="s">
        <v>82</v>
      </c>
      <c r="E2773" t="s">
        <v>31</v>
      </c>
      <c r="F2773" t="s">
        <v>51</v>
      </c>
      <c r="G2773">
        <v>34989</v>
      </c>
      <c r="H2773">
        <v>403</v>
      </c>
      <c r="I2773">
        <v>163</v>
      </c>
      <c r="J2773">
        <v>14</v>
      </c>
      <c r="K2773">
        <v>596.99</v>
      </c>
      <c r="L2773">
        <v>2889.12</v>
      </c>
      <c r="M2773">
        <v>6</v>
      </c>
      <c r="N2773">
        <v>25</v>
      </c>
      <c r="O2773" t="s">
        <v>21</v>
      </c>
    </row>
    <row r="2774" spans="1:15" x14ac:dyDescent="0.25">
      <c r="A2774" t="s">
        <v>76</v>
      </c>
      <c r="B2774" t="s">
        <v>77</v>
      </c>
      <c r="C2774" t="s">
        <v>180</v>
      </c>
      <c r="D2774" t="s">
        <v>82</v>
      </c>
      <c r="E2774" t="s">
        <v>42</v>
      </c>
      <c r="F2774" t="s">
        <v>51</v>
      </c>
      <c r="G2774">
        <v>62818</v>
      </c>
      <c r="H2774">
        <v>1090</v>
      </c>
      <c r="I2774">
        <v>439</v>
      </c>
      <c r="J2774">
        <v>72</v>
      </c>
      <c r="K2774">
        <v>1751.43</v>
      </c>
      <c r="L2774">
        <v>17976.939999999999</v>
      </c>
      <c r="M2774">
        <v>41</v>
      </c>
      <c r="N2774">
        <v>11</v>
      </c>
      <c r="O2774" t="s">
        <v>43</v>
      </c>
    </row>
    <row r="2775" spans="1:15" x14ac:dyDescent="0.25">
      <c r="A2775" t="s">
        <v>92</v>
      </c>
      <c r="B2775" t="s">
        <v>93</v>
      </c>
      <c r="C2775" t="s">
        <v>443</v>
      </c>
      <c r="D2775" t="s">
        <v>95</v>
      </c>
      <c r="E2775" t="s">
        <v>31</v>
      </c>
      <c r="F2775" t="s">
        <v>20</v>
      </c>
      <c r="G2775">
        <v>98323</v>
      </c>
      <c r="H2775">
        <v>875</v>
      </c>
      <c r="I2775">
        <v>344</v>
      </c>
      <c r="J2775">
        <v>17</v>
      </c>
      <c r="K2775">
        <v>2253.56</v>
      </c>
      <c r="L2775">
        <v>2452.79</v>
      </c>
      <c r="M2775">
        <v>7</v>
      </c>
      <c r="N2775">
        <v>29</v>
      </c>
      <c r="O2775" t="s">
        <v>43</v>
      </c>
    </row>
    <row r="2776" spans="1:15" x14ac:dyDescent="0.25">
      <c r="A2776" t="s">
        <v>65</v>
      </c>
      <c r="B2776" t="s">
        <v>66</v>
      </c>
      <c r="C2776" t="s">
        <v>443</v>
      </c>
      <c r="D2776" t="s">
        <v>68</v>
      </c>
      <c r="E2776" t="s">
        <v>37</v>
      </c>
      <c r="F2776" t="s">
        <v>20</v>
      </c>
      <c r="G2776">
        <v>13027</v>
      </c>
      <c r="H2776">
        <v>1831</v>
      </c>
      <c r="I2776">
        <v>842</v>
      </c>
      <c r="J2776">
        <v>290</v>
      </c>
      <c r="K2776">
        <v>1152.48</v>
      </c>
      <c r="L2776">
        <v>81658.87</v>
      </c>
      <c r="M2776">
        <v>208</v>
      </c>
      <c r="N2776">
        <v>26</v>
      </c>
      <c r="O2776" t="s">
        <v>43</v>
      </c>
    </row>
    <row r="2777" spans="1:15" x14ac:dyDescent="0.25">
      <c r="A2777" t="s">
        <v>72</v>
      </c>
      <c r="B2777" t="s">
        <v>73</v>
      </c>
      <c r="C2777" t="s">
        <v>443</v>
      </c>
      <c r="D2777" t="s">
        <v>70</v>
      </c>
      <c r="E2777" t="s">
        <v>31</v>
      </c>
      <c r="F2777" t="s">
        <v>26</v>
      </c>
      <c r="G2777">
        <v>26391</v>
      </c>
      <c r="H2777">
        <v>1023</v>
      </c>
      <c r="I2777">
        <v>265</v>
      </c>
      <c r="J2777">
        <v>82</v>
      </c>
      <c r="K2777">
        <v>1806.73</v>
      </c>
      <c r="L2777">
        <v>20412.84</v>
      </c>
      <c r="M2777">
        <v>52</v>
      </c>
      <c r="N2777">
        <v>14</v>
      </c>
      <c r="O2777" t="s">
        <v>43</v>
      </c>
    </row>
    <row r="2778" spans="1:15" x14ac:dyDescent="0.25">
      <c r="A2778" t="s">
        <v>113</v>
      </c>
      <c r="B2778" t="s">
        <v>114</v>
      </c>
      <c r="C2778" t="s">
        <v>443</v>
      </c>
      <c r="D2778" t="s">
        <v>170</v>
      </c>
      <c r="E2778" t="s">
        <v>19</v>
      </c>
      <c r="F2778" t="s">
        <v>55</v>
      </c>
      <c r="G2778">
        <v>47072</v>
      </c>
      <c r="H2778">
        <v>1890</v>
      </c>
      <c r="I2778">
        <v>562</v>
      </c>
      <c r="J2778">
        <v>244</v>
      </c>
      <c r="K2778">
        <v>5316.51</v>
      </c>
      <c r="L2778">
        <v>84749.51</v>
      </c>
      <c r="M2778">
        <v>184</v>
      </c>
      <c r="N2778">
        <v>16</v>
      </c>
      <c r="O2778" t="s">
        <v>23</v>
      </c>
    </row>
    <row r="2779" spans="1:15" x14ac:dyDescent="0.25">
      <c r="A2779" t="s">
        <v>44</v>
      </c>
      <c r="B2779" t="s">
        <v>45</v>
      </c>
      <c r="C2779" t="s">
        <v>443</v>
      </c>
      <c r="D2779" t="s">
        <v>25</v>
      </c>
      <c r="E2779" t="s">
        <v>19</v>
      </c>
      <c r="F2779" t="s">
        <v>32</v>
      </c>
      <c r="G2779">
        <v>22501</v>
      </c>
      <c r="H2779">
        <v>357</v>
      </c>
      <c r="I2779">
        <v>97</v>
      </c>
      <c r="J2779">
        <v>26</v>
      </c>
      <c r="K2779">
        <v>2530.87</v>
      </c>
      <c r="L2779">
        <v>19463.34</v>
      </c>
      <c r="M2779">
        <v>11</v>
      </c>
      <c r="N2779">
        <v>14</v>
      </c>
      <c r="O2779" t="s">
        <v>21</v>
      </c>
    </row>
    <row r="2780" spans="1:15" x14ac:dyDescent="0.25">
      <c r="A2780" t="s">
        <v>44</v>
      </c>
      <c r="B2780" t="s">
        <v>45</v>
      </c>
      <c r="C2780" t="s">
        <v>443</v>
      </c>
      <c r="D2780" t="s">
        <v>25</v>
      </c>
      <c r="E2780" t="s">
        <v>19</v>
      </c>
      <c r="F2780" t="s">
        <v>26</v>
      </c>
      <c r="G2780">
        <v>8176</v>
      </c>
      <c r="H2780">
        <v>124</v>
      </c>
      <c r="I2780">
        <v>67</v>
      </c>
      <c r="J2780">
        <v>12</v>
      </c>
      <c r="K2780">
        <v>1051.6400000000001</v>
      </c>
      <c r="L2780">
        <v>7712.51</v>
      </c>
      <c r="M2780">
        <v>5</v>
      </c>
      <c r="N2780">
        <v>19</v>
      </c>
      <c r="O2780" t="s">
        <v>43</v>
      </c>
    </row>
    <row r="2781" spans="1:15" x14ac:dyDescent="0.25">
      <c r="A2781" t="s">
        <v>52</v>
      </c>
      <c r="B2781" t="s">
        <v>53</v>
      </c>
      <c r="C2781" t="s">
        <v>443</v>
      </c>
      <c r="D2781" t="s">
        <v>89</v>
      </c>
      <c r="E2781" t="s">
        <v>37</v>
      </c>
      <c r="F2781" t="s">
        <v>20</v>
      </c>
      <c r="G2781">
        <v>39088</v>
      </c>
      <c r="H2781">
        <v>2774</v>
      </c>
      <c r="I2781">
        <v>1101</v>
      </c>
      <c r="J2781">
        <v>353</v>
      </c>
      <c r="K2781">
        <v>1597</v>
      </c>
      <c r="L2781">
        <v>99386.13</v>
      </c>
      <c r="M2781">
        <v>291</v>
      </c>
      <c r="N2781">
        <v>12</v>
      </c>
      <c r="O2781" t="s">
        <v>21</v>
      </c>
    </row>
    <row r="2782" spans="1:15" x14ac:dyDescent="0.25">
      <c r="A2782" t="s">
        <v>98</v>
      </c>
      <c r="B2782" t="s">
        <v>99</v>
      </c>
      <c r="C2782" t="s">
        <v>532</v>
      </c>
      <c r="D2782" t="s">
        <v>68</v>
      </c>
      <c r="E2782" t="s">
        <v>42</v>
      </c>
      <c r="F2782" t="s">
        <v>32</v>
      </c>
      <c r="G2782">
        <v>10119</v>
      </c>
      <c r="H2782">
        <v>977</v>
      </c>
      <c r="I2782">
        <v>497</v>
      </c>
      <c r="J2782">
        <v>178</v>
      </c>
      <c r="K2782">
        <v>307.52</v>
      </c>
      <c r="L2782">
        <v>67341.95</v>
      </c>
      <c r="M2782">
        <v>132</v>
      </c>
      <c r="N2782">
        <v>19</v>
      </c>
      <c r="O2782" t="s">
        <v>23</v>
      </c>
    </row>
    <row r="2783" spans="1:15" x14ac:dyDescent="0.25">
      <c r="A2783" t="s">
        <v>60</v>
      </c>
      <c r="B2783" t="s">
        <v>61</v>
      </c>
      <c r="C2783" t="s">
        <v>532</v>
      </c>
      <c r="D2783" t="s">
        <v>70</v>
      </c>
      <c r="E2783" t="s">
        <v>64</v>
      </c>
      <c r="F2783" t="s">
        <v>20</v>
      </c>
      <c r="G2783">
        <v>59831</v>
      </c>
      <c r="H2783">
        <v>2443</v>
      </c>
      <c r="I2783">
        <v>1181</v>
      </c>
      <c r="J2783">
        <v>184</v>
      </c>
      <c r="K2783">
        <v>6979.08</v>
      </c>
      <c r="L2783">
        <v>34091.050000000003</v>
      </c>
      <c r="M2783">
        <v>113</v>
      </c>
      <c r="N2783">
        <v>9</v>
      </c>
      <c r="O2783" t="s">
        <v>21</v>
      </c>
    </row>
    <row r="2784" spans="1:15" x14ac:dyDescent="0.25">
      <c r="A2784" t="s">
        <v>33</v>
      </c>
      <c r="B2784" t="s">
        <v>34</v>
      </c>
      <c r="C2784" t="s">
        <v>532</v>
      </c>
      <c r="D2784" t="s">
        <v>170</v>
      </c>
      <c r="E2784" t="s">
        <v>37</v>
      </c>
      <c r="F2784" t="s">
        <v>26</v>
      </c>
      <c r="G2784">
        <v>42160</v>
      </c>
      <c r="H2784">
        <v>1653</v>
      </c>
      <c r="I2784">
        <v>901</v>
      </c>
      <c r="J2784">
        <v>230</v>
      </c>
      <c r="K2784">
        <v>4564.6099999999997</v>
      </c>
      <c r="L2784">
        <v>62021.35</v>
      </c>
      <c r="M2784">
        <v>180</v>
      </c>
      <c r="N2784">
        <v>19</v>
      </c>
      <c r="O2784" t="s">
        <v>21</v>
      </c>
    </row>
    <row r="2785" spans="1:15" x14ac:dyDescent="0.25">
      <c r="A2785" t="s">
        <v>47</v>
      </c>
      <c r="B2785" t="s">
        <v>48</v>
      </c>
      <c r="C2785" t="s">
        <v>532</v>
      </c>
      <c r="D2785" t="s">
        <v>106</v>
      </c>
      <c r="E2785" t="s">
        <v>37</v>
      </c>
      <c r="F2785" t="s">
        <v>20</v>
      </c>
      <c r="G2785">
        <v>43696</v>
      </c>
      <c r="H2785">
        <v>2074</v>
      </c>
      <c r="I2785">
        <v>1005</v>
      </c>
      <c r="J2785">
        <v>146</v>
      </c>
      <c r="K2785">
        <v>6767.66</v>
      </c>
      <c r="L2785">
        <v>30791.03</v>
      </c>
      <c r="M2785">
        <v>89</v>
      </c>
      <c r="N2785">
        <v>18</v>
      </c>
      <c r="O2785" t="s">
        <v>21</v>
      </c>
    </row>
    <row r="2786" spans="1:15" x14ac:dyDescent="0.25">
      <c r="A2786" t="s">
        <v>178</v>
      </c>
      <c r="B2786" t="s">
        <v>179</v>
      </c>
      <c r="C2786" t="s">
        <v>40</v>
      </c>
      <c r="D2786" t="s">
        <v>95</v>
      </c>
      <c r="E2786" t="s">
        <v>64</v>
      </c>
      <c r="F2786" t="s">
        <v>55</v>
      </c>
      <c r="G2786">
        <v>63231</v>
      </c>
      <c r="H2786">
        <v>1059</v>
      </c>
      <c r="I2786">
        <v>403</v>
      </c>
      <c r="J2786">
        <v>29</v>
      </c>
      <c r="K2786">
        <v>3123.29</v>
      </c>
      <c r="L2786">
        <v>5370.59</v>
      </c>
      <c r="M2786">
        <v>12</v>
      </c>
      <c r="N2786">
        <v>11</v>
      </c>
      <c r="O2786" t="s">
        <v>23</v>
      </c>
    </row>
    <row r="2787" spans="1:15" x14ac:dyDescent="0.25">
      <c r="A2787" t="s">
        <v>178</v>
      </c>
      <c r="B2787" t="s">
        <v>179</v>
      </c>
      <c r="C2787" t="s">
        <v>40</v>
      </c>
      <c r="D2787" t="s">
        <v>95</v>
      </c>
      <c r="E2787" t="s">
        <v>64</v>
      </c>
      <c r="F2787" t="s">
        <v>26</v>
      </c>
      <c r="G2787">
        <v>32806</v>
      </c>
      <c r="H2787">
        <v>371</v>
      </c>
      <c r="I2787">
        <v>141</v>
      </c>
      <c r="J2787">
        <v>7</v>
      </c>
      <c r="K2787">
        <v>895.52</v>
      </c>
      <c r="L2787">
        <v>778.93</v>
      </c>
      <c r="M2787">
        <v>2</v>
      </c>
      <c r="N2787">
        <v>13</v>
      </c>
      <c r="O2787" t="s">
        <v>43</v>
      </c>
    </row>
    <row r="2788" spans="1:15" x14ac:dyDescent="0.25">
      <c r="A2788" t="s">
        <v>65</v>
      </c>
      <c r="B2788" t="s">
        <v>66</v>
      </c>
      <c r="C2788" t="s">
        <v>40</v>
      </c>
      <c r="D2788" t="s">
        <v>68</v>
      </c>
      <c r="E2788" t="s">
        <v>37</v>
      </c>
      <c r="F2788" t="s">
        <v>51</v>
      </c>
      <c r="G2788">
        <v>29408</v>
      </c>
      <c r="H2788">
        <v>3451</v>
      </c>
      <c r="I2788">
        <v>989</v>
      </c>
      <c r="J2788">
        <v>740</v>
      </c>
      <c r="K2788">
        <v>1278.3699999999999</v>
      </c>
      <c r="L2788">
        <v>199558.33</v>
      </c>
      <c r="M2788">
        <v>524</v>
      </c>
      <c r="N2788">
        <v>21</v>
      </c>
      <c r="O2788" t="s">
        <v>43</v>
      </c>
    </row>
    <row r="2789" spans="1:15" x14ac:dyDescent="0.25">
      <c r="A2789" t="s">
        <v>113</v>
      </c>
      <c r="B2789" t="s">
        <v>114</v>
      </c>
      <c r="C2789" t="s">
        <v>40</v>
      </c>
      <c r="D2789" t="s">
        <v>170</v>
      </c>
      <c r="E2789" t="s">
        <v>19</v>
      </c>
      <c r="F2789" t="s">
        <v>55</v>
      </c>
      <c r="G2789">
        <v>11890</v>
      </c>
      <c r="H2789">
        <v>613</v>
      </c>
      <c r="I2789">
        <v>302</v>
      </c>
      <c r="J2789">
        <v>75</v>
      </c>
      <c r="K2789">
        <v>2265.67</v>
      </c>
      <c r="L2789">
        <v>16555.38</v>
      </c>
      <c r="M2789">
        <v>60</v>
      </c>
      <c r="N2789">
        <v>18</v>
      </c>
      <c r="O2789" t="s">
        <v>21</v>
      </c>
    </row>
    <row r="2790" spans="1:15" x14ac:dyDescent="0.25">
      <c r="A2790" t="s">
        <v>38</v>
      </c>
      <c r="B2790" t="s">
        <v>39</v>
      </c>
      <c r="C2790" t="s">
        <v>40</v>
      </c>
      <c r="D2790" t="s">
        <v>106</v>
      </c>
      <c r="E2790" t="s">
        <v>42</v>
      </c>
      <c r="F2790" t="s">
        <v>20</v>
      </c>
      <c r="G2790">
        <v>44792</v>
      </c>
      <c r="H2790">
        <v>2194</v>
      </c>
      <c r="I2790">
        <v>782</v>
      </c>
      <c r="J2790">
        <v>152</v>
      </c>
      <c r="K2790">
        <v>4847.2299999999996</v>
      </c>
      <c r="L2790">
        <v>36083.58</v>
      </c>
      <c r="M2790">
        <v>97</v>
      </c>
      <c r="N2790">
        <v>16</v>
      </c>
      <c r="O2790" t="s">
        <v>43</v>
      </c>
    </row>
    <row r="2791" spans="1:15" x14ac:dyDescent="0.25">
      <c r="A2791" t="s">
        <v>38</v>
      </c>
      <c r="B2791" t="s">
        <v>39</v>
      </c>
      <c r="C2791" t="s">
        <v>40</v>
      </c>
      <c r="D2791" t="s">
        <v>106</v>
      </c>
      <c r="E2791" t="s">
        <v>42</v>
      </c>
      <c r="F2791" t="s">
        <v>20</v>
      </c>
      <c r="G2791">
        <v>25191</v>
      </c>
      <c r="H2791">
        <v>1241</v>
      </c>
      <c r="I2791">
        <v>671</v>
      </c>
      <c r="J2791">
        <v>71</v>
      </c>
      <c r="K2791">
        <v>2294.29</v>
      </c>
      <c r="L2791">
        <v>18188.38</v>
      </c>
      <c r="M2791">
        <v>44</v>
      </c>
      <c r="N2791">
        <v>14</v>
      </c>
      <c r="O2791" t="s">
        <v>43</v>
      </c>
    </row>
    <row r="2792" spans="1:15" x14ac:dyDescent="0.25">
      <c r="A2792" t="s">
        <v>38</v>
      </c>
      <c r="B2792" t="s">
        <v>39</v>
      </c>
      <c r="C2792" t="s">
        <v>40</v>
      </c>
      <c r="D2792" t="s">
        <v>106</v>
      </c>
      <c r="E2792" t="s">
        <v>42</v>
      </c>
      <c r="F2792" t="s">
        <v>51</v>
      </c>
      <c r="G2792">
        <v>36706</v>
      </c>
      <c r="H2792">
        <v>1826</v>
      </c>
      <c r="I2792">
        <v>570</v>
      </c>
      <c r="J2792">
        <v>145</v>
      </c>
      <c r="K2792">
        <v>4278.99</v>
      </c>
      <c r="L2792">
        <v>31312.44</v>
      </c>
      <c r="M2792">
        <v>82</v>
      </c>
      <c r="N2792">
        <v>16</v>
      </c>
      <c r="O2792" t="s">
        <v>43</v>
      </c>
    </row>
    <row r="2793" spans="1:15" x14ac:dyDescent="0.25">
      <c r="A2793" t="s">
        <v>38</v>
      </c>
      <c r="B2793" t="s">
        <v>39</v>
      </c>
      <c r="C2793" t="s">
        <v>40</v>
      </c>
      <c r="D2793" t="s">
        <v>106</v>
      </c>
      <c r="E2793" t="s">
        <v>42</v>
      </c>
      <c r="F2793" t="s">
        <v>26</v>
      </c>
      <c r="G2793">
        <v>34513</v>
      </c>
      <c r="H2793">
        <v>1847</v>
      </c>
      <c r="I2793">
        <v>746</v>
      </c>
      <c r="J2793">
        <v>121</v>
      </c>
      <c r="K2793">
        <v>5066.63</v>
      </c>
      <c r="L2793">
        <v>27509.42</v>
      </c>
      <c r="M2793">
        <v>62</v>
      </c>
      <c r="N2793">
        <v>30</v>
      </c>
      <c r="O2793" t="s">
        <v>43</v>
      </c>
    </row>
    <row r="2794" spans="1:15" x14ac:dyDescent="0.25">
      <c r="A2794" t="s">
        <v>47</v>
      </c>
      <c r="B2794" t="s">
        <v>48</v>
      </c>
      <c r="C2794" t="s">
        <v>40</v>
      </c>
      <c r="D2794" t="s">
        <v>106</v>
      </c>
      <c r="E2794" t="s">
        <v>37</v>
      </c>
      <c r="F2794" t="s">
        <v>32</v>
      </c>
      <c r="G2794">
        <v>45324</v>
      </c>
      <c r="H2794">
        <v>2373</v>
      </c>
      <c r="I2794">
        <v>909</v>
      </c>
      <c r="J2794">
        <v>129</v>
      </c>
      <c r="K2794">
        <v>4542.9399999999996</v>
      </c>
      <c r="L2794">
        <v>30947.5</v>
      </c>
      <c r="M2794">
        <v>70</v>
      </c>
      <c r="N2794">
        <v>12</v>
      </c>
      <c r="O2794" t="s">
        <v>23</v>
      </c>
    </row>
    <row r="2795" spans="1:15" x14ac:dyDescent="0.25">
      <c r="A2795" t="s">
        <v>15</v>
      </c>
      <c r="B2795" t="s">
        <v>16</v>
      </c>
      <c r="C2795" t="s">
        <v>40</v>
      </c>
      <c r="D2795" t="s">
        <v>25</v>
      </c>
      <c r="E2795" t="s">
        <v>19</v>
      </c>
      <c r="F2795" t="s">
        <v>55</v>
      </c>
      <c r="G2795">
        <v>21180</v>
      </c>
      <c r="H2795">
        <v>604</v>
      </c>
      <c r="I2795">
        <v>225</v>
      </c>
      <c r="J2795">
        <v>59</v>
      </c>
      <c r="K2795">
        <v>6474.69</v>
      </c>
      <c r="L2795">
        <v>37667.32</v>
      </c>
      <c r="M2795">
        <v>32</v>
      </c>
      <c r="N2795">
        <v>10</v>
      </c>
      <c r="O2795" t="s">
        <v>43</v>
      </c>
    </row>
    <row r="2796" spans="1:15" x14ac:dyDescent="0.25">
      <c r="A2796" t="s">
        <v>15</v>
      </c>
      <c r="B2796" t="s">
        <v>16</v>
      </c>
      <c r="C2796" t="s">
        <v>40</v>
      </c>
      <c r="D2796" t="s">
        <v>25</v>
      </c>
      <c r="E2796" t="s">
        <v>19</v>
      </c>
      <c r="F2796" t="s">
        <v>20</v>
      </c>
      <c r="G2796">
        <v>15286</v>
      </c>
      <c r="H2796">
        <v>432</v>
      </c>
      <c r="I2796">
        <v>150</v>
      </c>
      <c r="J2796">
        <v>53</v>
      </c>
      <c r="K2796">
        <v>2861.19</v>
      </c>
      <c r="L2796">
        <v>31913.25</v>
      </c>
      <c r="M2796">
        <v>30</v>
      </c>
      <c r="N2796">
        <v>26</v>
      </c>
      <c r="O2796" t="s">
        <v>23</v>
      </c>
    </row>
    <row r="2797" spans="1:15" x14ac:dyDescent="0.25">
      <c r="A2797" t="s">
        <v>52</v>
      </c>
      <c r="B2797" t="s">
        <v>53</v>
      </c>
      <c r="C2797" t="s">
        <v>40</v>
      </c>
      <c r="D2797" t="s">
        <v>89</v>
      </c>
      <c r="E2797" t="s">
        <v>37</v>
      </c>
      <c r="F2797" t="s">
        <v>32</v>
      </c>
      <c r="G2797">
        <v>36133</v>
      </c>
      <c r="H2797">
        <v>1919</v>
      </c>
      <c r="I2797">
        <v>762</v>
      </c>
      <c r="J2797">
        <v>292</v>
      </c>
      <c r="K2797">
        <v>966.14</v>
      </c>
      <c r="L2797">
        <v>90476.51</v>
      </c>
      <c r="M2797">
        <v>247</v>
      </c>
      <c r="N2797">
        <v>19</v>
      </c>
      <c r="O2797" t="s">
        <v>43</v>
      </c>
    </row>
    <row r="2798" spans="1:15" x14ac:dyDescent="0.25">
      <c r="A2798" t="s">
        <v>76</v>
      </c>
      <c r="B2798" t="s">
        <v>77</v>
      </c>
      <c r="C2798" t="s">
        <v>40</v>
      </c>
      <c r="D2798" t="s">
        <v>82</v>
      </c>
      <c r="E2798" t="s">
        <v>42</v>
      </c>
      <c r="F2798" t="s">
        <v>20</v>
      </c>
      <c r="G2798">
        <v>78101</v>
      </c>
      <c r="H2798">
        <v>1311</v>
      </c>
      <c r="I2798">
        <v>492</v>
      </c>
      <c r="J2798">
        <v>55</v>
      </c>
      <c r="K2798">
        <v>3195.19</v>
      </c>
      <c r="L2798">
        <v>11844.19</v>
      </c>
      <c r="M2798">
        <v>33</v>
      </c>
      <c r="N2798">
        <v>22</v>
      </c>
      <c r="O2798" t="s">
        <v>43</v>
      </c>
    </row>
    <row r="2799" spans="1:15" x14ac:dyDescent="0.25">
      <c r="A2799" t="s">
        <v>65</v>
      </c>
      <c r="B2799" t="s">
        <v>66</v>
      </c>
      <c r="C2799" t="s">
        <v>197</v>
      </c>
      <c r="D2799" t="s">
        <v>68</v>
      </c>
      <c r="E2799" t="s">
        <v>37</v>
      </c>
      <c r="F2799" t="s">
        <v>20</v>
      </c>
      <c r="G2799">
        <v>20204</v>
      </c>
      <c r="H2799">
        <v>2770</v>
      </c>
      <c r="I2799">
        <v>1019</v>
      </c>
      <c r="J2799">
        <v>439</v>
      </c>
      <c r="K2799">
        <v>1827.61</v>
      </c>
      <c r="L2799">
        <v>155862.12</v>
      </c>
      <c r="M2799">
        <v>349</v>
      </c>
      <c r="N2799">
        <v>19</v>
      </c>
      <c r="O2799" t="s">
        <v>43</v>
      </c>
    </row>
    <row r="2800" spans="1:15" x14ac:dyDescent="0.25">
      <c r="A2800" t="s">
        <v>60</v>
      </c>
      <c r="B2800" t="s">
        <v>61</v>
      </c>
      <c r="C2800" t="s">
        <v>197</v>
      </c>
      <c r="D2800" t="s">
        <v>70</v>
      </c>
      <c r="E2800" t="s">
        <v>64</v>
      </c>
      <c r="F2800" t="s">
        <v>55</v>
      </c>
      <c r="G2800">
        <v>61560</v>
      </c>
      <c r="H2800">
        <v>2531</v>
      </c>
      <c r="I2800">
        <v>781</v>
      </c>
      <c r="J2800">
        <v>237</v>
      </c>
      <c r="K2800">
        <v>4786.22</v>
      </c>
      <c r="L2800">
        <v>62657.02</v>
      </c>
      <c r="M2800">
        <v>174</v>
      </c>
      <c r="N2800">
        <v>28</v>
      </c>
      <c r="O2800" t="s">
        <v>23</v>
      </c>
    </row>
    <row r="2801" spans="1:15" x14ac:dyDescent="0.25">
      <c r="A2801" t="s">
        <v>72</v>
      </c>
      <c r="B2801" t="s">
        <v>73</v>
      </c>
      <c r="C2801" t="s">
        <v>197</v>
      </c>
      <c r="D2801" t="s">
        <v>70</v>
      </c>
      <c r="E2801" t="s">
        <v>31</v>
      </c>
      <c r="F2801" t="s">
        <v>32</v>
      </c>
      <c r="G2801">
        <v>18838</v>
      </c>
      <c r="H2801">
        <v>803</v>
      </c>
      <c r="I2801">
        <v>270</v>
      </c>
      <c r="J2801">
        <v>70</v>
      </c>
      <c r="K2801">
        <v>1552.8</v>
      </c>
      <c r="L2801">
        <v>17457.96</v>
      </c>
      <c r="M2801">
        <v>49</v>
      </c>
      <c r="N2801">
        <v>29</v>
      </c>
      <c r="O2801" t="s">
        <v>43</v>
      </c>
    </row>
    <row r="2802" spans="1:15" x14ac:dyDescent="0.25">
      <c r="A2802" t="s">
        <v>47</v>
      </c>
      <c r="B2802" t="s">
        <v>48</v>
      </c>
      <c r="C2802" t="s">
        <v>197</v>
      </c>
      <c r="D2802" t="s">
        <v>106</v>
      </c>
      <c r="E2802" t="s">
        <v>37</v>
      </c>
      <c r="F2802" t="s">
        <v>20</v>
      </c>
      <c r="G2802">
        <v>30809</v>
      </c>
      <c r="H2802">
        <v>1192</v>
      </c>
      <c r="I2802">
        <v>473</v>
      </c>
      <c r="J2802">
        <v>114</v>
      </c>
      <c r="K2802">
        <v>2356.19</v>
      </c>
      <c r="L2802">
        <v>25783.74</v>
      </c>
      <c r="M2802">
        <v>78</v>
      </c>
      <c r="N2802">
        <v>26</v>
      </c>
      <c r="O2802" t="s">
        <v>23</v>
      </c>
    </row>
    <row r="2803" spans="1:15" x14ac:dyDescent="0.25">
      <c r="A2803" t="s">
        <v>15</v>
      </c>
      <c r="B2803" t="s">
        <v>16</v>
      </c>
      <c r="C2803" t="s">
        <v>197</v>
      </c>
      <c r="D2803" t="s">
        <v>25</v>
      </c>
      <c r="E2803" t="s">
        <v>19</v>
      </c>
      <c r="F2803" t="s">
        <v>32</v>
      </c>
      <c r="G2803">
        <v>20315</v>
      </c>
      <c r="H2803">
        <v>548</v>
      </c>
      <c r="I2803">
        <v>205</v>
      </c>
      <c r="J2803">
        <v>57</v>
      </c>
      <c r="K2803">
        <v>4195.34</v>
      </c>
      <c r="L2803">
        <v>42118.41</v>
      </c>
      <c r="M2803">
        <v>31</v>
      </c>
      <c r="N2803">
        <v>29</v>
      </c>
      <c r="O2803" t="s">
        <v>23</v>
      </c>
    </row>
    <row r="2804" spans="1:15" x14ac:dyDescent="0.25">
      <c r="A2804" t="s">
        <v>15</v>
      </c>
      <c r="B2804" t="s">
        <v>16</v>
      </c>
      <c r="C2804" t="s">
        <v>197</v>
      </c>
      <c r="D2804" t="s">
        <v>25</v>
      </c>
      <c r="E2804" t="s">
        <v>19</v>
      </c>
      <c r="F2804" t="s">
        <v>20</v>
      </c>
      <c r="G2804">
        <v>14814</v>
      </c>
      <c r="H2804">
        <v>329</v>
      </c>
      <c r="I2804">
        <v>165</v>
      </c>
      <c r="J2804">
        <v>32</v>
      </c>
      <c r="K2804">
        <v>2691.21</v>
      </c>
      <c r="L2804">
        <v>22534.41</v>
      </c>
      <c r="M2804">
        <v>19</v>
      </c>
      <c r="N2804">
        <v>26</v>
      </c>
      <c r="O2804" t="s">
        <v>21</v>
      </c>
    </row>
    <row r="2805" spans="1:15" x14ac:dyDescent="0.25">
      <c r="A2805" t="s">
        <v>44</v>
      </c>
      <c r="B2805" t="s">
        <v>45</v>
      </c>
      <c r="C2805" t="s">
        <v>197</v>
      </c>
      <c r="D2805" t="s">
        <v>25</v>
      </c>
      <c r="E2805" t="s">
        <v>19</v>
      </c>
      <c r="F2805" t="s">
        <v>26</v>
      </c>
      <c r="G2805">
        <v>12474</v>
      </c>
      <c r="H2805">
        <v>351</v>
      </c>
      <c r="I2805">
        <v>181</v>
      </c>
      <c r="J2805">
        <v>27</v>
      </c>
      <c r="K2805">
        <v>3821.53</v>
      </c>
      <c r="L2805">
        <v>19437.560000000001</v>
      </c>
      <c r="M2805">
        <v>11</v>
      </c>
      <c r="N2805">
        <v>25</v>
      </c>
      <c r="O2805" t="s">
        <v>21</v>
      </c>
    </row>
    <row r="2806" spans="1:15" x14ac:dyDescent="0.25">
      <c r="A2806" t="s">
        <v>44</v>
      </c>
      <c r="B2806" t="s">
        <v>45</v>
      </c>
      <c r="C2806" t="s">
        <v>197</v>
      </c>
      <c r="D2806" t="s">
        <v>25</v>
      </c>
      <c r="E2806" t="s">
        <v>19</v>
      </c>
      <c r="F2806" t="s">
        <v>51</v>
      </c>
      <c r="G2806">
        <v>23024</v>
      </c>
      <c r="H2806">
        <v>486</v>
      </c>
      <c r="I2806">
        <v>231</v>
      </c>
      <c r="J2806">
        <v>44</v>
      </c>
      <c r="K2806">
        <v>4221.0200000000004</v>
      </c>
      <c r="L2806">
        <v>27778.22</v>
      </c>
      <c r="M2806">
        <v>24</v>
      </c>
      <c r="N2806">
        <v>17</v>
      </c>
      <c r="O2806" t="s">
        <v>21</v>
      </c>
    </row>
    <row r="2807" spans="1:15" x14ac:dyDescent="0.25">
      <c r="A2807" t="s">
        <v>129</v>
      </c>
      <c r="B2807" t="s">
        <v>130</v>
      </c>
      <c r="C2807" t="s">
        <v>197</v>
      </c>
      <c r="D2807" t="s">
        <v>82</v>
      </c>
      <c r="E2807" t="s">
        <v>31</v>
      </c>
      <c r="F2807" t="s">
        <v>55</v>
      </c>
      <c r="G2807">
        <v>48270</v>
      </c>
      <c r="H2807">
        <v>1017</v>
      </c>
      <c r="I2807">
        <v>378</v>
      </c>
      <c r="J2807">
        <v>42</v>
      </c>
      <c r="K2807">
        <v>1455.65</v>
      </c>
      <c r="L2807">
        <v>6601.17</v>
      </c>
      <c r="M2807">
        <v>22</v>
      </c>
      <c r="N2807">
        <v>18</v>
      </c>
      <c r="O2807" t="s">
        <v>23</v>
      </c>
    </row>
    <row r="2808" spans="1:15" x14ac:dyDescent="0.25">
      <c r="A2808" t="s">
        <v>60</v>
      </c>
      <c r="B2808" t="s">
        <v>61</v>
      </c>
      <c r="C2808" t="s">
        <v>341</v>
      </c>
      <c r="D2808" t="s">
        <v>70</v>
      </c>
      <c r="E2808" t="s">
        <v>64</v>
      </c>
      <c r="F2808" t="s">
        <v>20</v>
      </c>
      <c r="G2808">
        <v>39156</v>
      </c>
      <c r="H2808">
        <v>1787</v>
      </c>
      <c r="I2808">
        <v>927</v>
      </c>
      <c r="J2808">
        <v>163</v>
      </c>
      <c r="K2808">
        <v>3324.38</v>
      </c>
      <c r="L2808">
        <v>36316.83</v>
      </c>
      <c r="M2808">
        <v>112</v>
      </c>
      <c r="N2808">
        <v>20</v>
      </c>
      <c r="O2808" t="s">
        <v>23</v>
      </c>
    </row>
    <row r="2809" spans="1:15" x14ac:dyDescent="0.25">
      <c r="A2809" t="s">
        <v>33</v>
      </c>
      <c r="B2809" t="s">
        <v>34</v>
      </c>
      <c r="C2809" t="s">
        <v>341</v>
      </c>
      <c r="D2809" t="s">
        <v>170</v>
      </c>
      <c r="E2809" t="s">
        <v>37</v>
      </c>
      <c r="F2809" t="s">
        <v>32</v>
      </c>
      <c r="G2809">
        <v>44128</v>
      </c>
      <c r="H2809">
        <v>2280</v>
      </c>
      <c r="I2809">
        <v>884</v>
      </c>
      <c r="J2809">
        <v>221</v>
      </c>
      <c r="K2809">
        <v>8687.73</v>
      </c>
      <c r="L2809">
        <v>52045.51</v>
      </c>
      <c r="M2809">
        <v>179</v>
      </c>
      <c r="N2809">
        <v>12</v>
      </c>
      <c r="O2809" t="s">
        <v>43</v>
      </c>
    </row>
    <row r="2810" spans="1:15" x14ac:dyDescent="0.25">
      <c r="A2810" t="s">
        <v>113</v>
      </c>
      <c r="B2810" t="s">
        <v>114</v>
      </c>
      <c r="C2810" t="s">
        <v>341</v>
      </c>
      <c r="D2810" t="s">
        <v>170</v>
      </c>
      <c r="E2810" t="s">
        <v>19</v>
      </c>
      <c r="F2810" t="s">
        <v>26</v>
      </c>
      <c r="G2810">
        <v>24068</v>
      </c>
      <c r="H2810">
        <v>1239</v>
      </c>
      <c r="I2810">
        <v>524</v>
      </c>
      <c r="J2810">
        <v>169</v>
      </c>
      <c r="K2810">
        <v>4458.25</v>
      </c>
      <c r="L2810">
        <v>40650.01</v>
      </c>
      <c r="M2810">
        <v>133</v>
      </c>
      <c r="N2810">
        <v>14</v>
      </c>
      <c r="O2810" t="s">
        <v>23</v>
      </c>
    </row>
    <row r="2811" spans="1:15" x14ac:dyDescent="0.25">
      <c r="A2811" t="s">
        <v>113</v>
      </c>
      <c r="B2811" t="s">
        <v>114</v>
      </c>
      <c r="C2811" t="s">
        <v>341</v>
      </c>
      <c r="D2811" t="s">
        <v>170</v>
      </c>
      <c r="E2811" t="s">
        <v>19</v>
      </c>
      <c r="F2811" t="s">
        <v>51</v>
      </c>
      <c r="G2811">
        <v>49425</v>
      </c>
      <c r="H2811">
        <v>3088</v>
      </c>
      <c r="I2811">
        <v>1316</v>
      </c>
      <c r="J2811">
        <v>386</v>
      </c>
      <c r="K2811">
        <v>8883.2800000000007</v>
      </c>
      <c r="L2811">
        <v>95861.62</v>
      </c>
      <c r="M2811">
        <v>232</v>
      </c>
      <c r="N2811">
        <v>8</v>
      </c>
      <c r="O2811" t="s">
        <v>43</v>
      </c>
    </row>
    <row r="2812" spans="1:15" x14ac:dyDescent="0.25">
      <c r="A2812" t="s">
        <v>52</v>
      </c>
      <c r="B2812" t="s">
        <v>53</v>
      </c>
      <c r="C2812" t="s">
        <v>341</v>
      </c>
      <c r="D2812" t="s">
        <v>89</v>
      </c>
      <c r="E2812" t="s">
        <v>37</v>
      </c>
      <c r="F2812" t="s">
        <v>51</v>
      </c>
      <c r="G2812">
        <v>44780</v>
      </c>
      <c r="H2812">
        <v>3322</v>
      </c>
      <c r="I2812">
        <v>1759</v>
      </c>
      <c r="J2812">
        <v>411</v>
      </c>
      <c r="K2812">
        <v>1811.09</v>
      </c>
      <c r="L2812">
        <v>151210.85</v>
      </c>
      <c r="M2812">
        <v>332</v>
      </c>
      <c r="N2812">
        <v>9</v>
      </c>
      <c r="O2812" t="s">
        <v>23</v>
      </c>
    </row>
    <row r="2813" spans="1:15" x14ac:dyDescent="0.25">
      <c r="A2813" t="s">
        <v>33</v>
      </c>
      <c r="B2813" t="s">
        <v>34</v>
      </c>
      <c r="C2813" t="s">
        <v>357</v>
      </c>
      <c r="D2813" t="s">
        <v>170</v>
      </c>
      <c r="E2813" t="s">
        <v>37</v>
      </c>
      <c r="F2813" t="s">
        <v>55</v>
      </c>
      <c r="G2813">
        <v>35211</v>
      </c>
      <c r="H2813">
        <v>1559</v>
      </c>
      <c r="I2813">
        <v>795</v>
      </c>
      <c r="J2813">
        <v>158</v>
      </c>
      <c r="K2813">
        <v>6886.05</v>
      </c>
      <c r="L2813">
        <v>51443.62</v>
      </c>
      <c r="M2813">
        <v>99</v>
      </c>
      <c r="N2813">
        <v>24</v>
      </c>
      <c r="O2813" t="s">
        <v>21</v>
      </c>
    </row>
    <row r="2814" spans="1:15" x14ac:dyDescent="0.25">
      <c r="A2814" t="s">
        <v>33</v>
      </c>
      <c r="B2814" t="s">
        <v>34</v>
      </c>
      <c r="C2814" t="s">
        <v>357</v>
      </c>
      <c r="D2814" t="s">
        <v>170</v>
      </c>
      <c r="E2814" t="s">
        <v>37</v>
      </c>
      <c r="F2814" t="s">
        <v>51</v>
      </c>
      <c r="G2814">
        <v>33207</v>
      </c>
      <c r="H2814">
        <v>2069</v>
      </c>
      <c r="I2814">
        <v>1045</v>
      </c>
      <c r="J2814">
        <v>186</v>
      </c>
      <c r="K2814">
        <v>5346.46</v>
      </c>
      <c r="L2814">
        <v>52814.25</v>
      </c>
      <c r="M2814">
        <v>137</v>
      </c>
      <c r="N2814">
        <v>17</v>
      </c>
      <c r="O2814" t="s">
        <v>43</v>
      </c>
    </row>
    <row r="2815" spans="1:15" x14ac:dyDescent="0.25">
      <c r="A2815" t="s">
        <v>38</v>
      </c>
      <c r="B2815" t="s">
        <v>39</v>
      </c>
      <c r="C2815" t="s">
        <v>357</v>
      </c>
      <c r="D2815" t="s">
        <v>106</v>
      </c>
      <c r="E2815" t="s">
        <v>42</v>
      </c>
      <c r="F2815" t="s">
        <v>20</v>
      </c>
      <c r="G2815">
        <v>34580</v>
      </c>
      <c r="H2815">
        <v>1054</v>
      </c>
      <c r="I2815">
        <v>413</v>
      </c>
      <c r="J2815">
        <v>92</v>
      </c>
      <c r="K2815">
        <v>3328.25</v>
      </c>
      <c r="L2815">
        <v>19247.27</v>
      </c>
      <c r="M2815">
        <v>57</v>
      </c>
      <c r="N2815">
        <v>11</v>
      </c>
      <c r="O2815" t="s">
        <v>43</v>
      </c>
    </row>
    <row r="2816" spans="1:15" x14ac:dyDescent="0.25">
      <c r="A2816" t="s">
        <v>129</v>
      </c>
      <c r="B2816" t="s">
        <v>130</v>
      </c>
      <c r="C2816" t="s">
        <v>357</v>
      </c>
      <c r="D2816" t="s">
        <v>82</v>
      </c>
      <c r="E2816" t="s">
        <v>31</v>
      </c>
      <c r="F2816" t="s">
        <v>26</v>
      </c>
      <c r="G2816">
        <v>29334</v>
      </c>
      <c r="H2816">
        <v>371</v>
      </c>
      <c r="I2816">
        <v>189</v>
      </c>
      <c r="J2816">
        <v>17</v>
      </c>
      <c r="K2816">
        <v>905.65</v>
      </c>
      <c r="L2816">
        <v>3599</v>
      </c>
      <c r="M2816">
        <v>9</v>
      </c>
      <c r="N2816">
        <v>13</v>
      </c>
      <c r="O2816" t="s">
        <v>21</v>
      </c>
    </row>
    <row r="2817" spans="1:15" x14ac:dyDescent="0.25">
      <c r="A2817" t="s">
        <v>129</v>
      </c>
      <c r="B2817" t="s">
        <v>130</v>
      </c>
      <c r="C2817" t="s">
        <v>357</v>
      </c>
      <c r="D2817" t="s">
        <v>82</v>
      </c>
      <c r="E2817" t="s">
        <v>31</v>
      </c>
      <c r="F2817" t="s">
        <v>55</v>
      </c>
      <c r="G2817">
        <v>58625</v>
      </c>
      <c r="H2817">
        <v>1290</v>
      </c>
      <c r="I2817">
        <v>624</v>
      </c>
      <c r="J2817">
        <v>87</v>
      </c>
      <c r="K2817">
        <v>2687.37</v>
      </c>
      <c r="L2817">
        <v>14292.18</v>
      </c>
      <c r="M2817">
        <v>49</v>
      </c>
      <c r="N2817">
        <v>18</v>
      </c>
      <c r="O2817" t="s">
        <v>23</v>
      </c>
    </row>
    <row r="2818" spans="1:15" x14ac:dyDescent="0.25">
      <c r="A2818" t="s">
        <v>92</v>
      </c>
      <c r="B2818" t="s">
        <v>93</v>
      </c>
      <c r="C2818" t="s">
        <v>97</v>
      </c>
      <c r="D2818" t="s">
        <v>95</v>
      </c>
      <c r="E2818" t="s">
        <v>31</v>
      </c>
      <c r="F2818" t="s">
        <v>26</v>
      </c>
      <c r="G2818">
        <v>73787</v>
      </c>
      <c r="H2818">
        <v>478</v>
      </c>
      <c r="I2818">
        <v>257</v>
      </c>
      <c r="J2818">
        <v>16</v>
      </c>
      <c r="K2818">
        <v>1475.03</v>
      </c>
      <c r="L2818">
        <v>2091.4899999999998</v>
      </c>
      <c r="M2818">
        <v>7</v>
      </c>
      <c r="N2818">
        <v>13</v>
      </c>
      <c r="O2818" t="s">
        <v>23</v>
      </c>
    </row>
    <row r="2819" spans="1:15" x14ac:dyDescent="0.25">
      <c r="A2819" t="s">
        <v>98</v>
      </c>
      <c r="B2819" t="s">
        <v>99</v>
      </c>
      <c r="C2819" t="s">
        <v>97</v>
      </c>
      <c r="D2819" t="s">
        <v>68</v>
      </c>
      <c r="E2819" t="s">
        <v>42</v>
      </c>
      <c r="F2819" t="s">
        <v>55</v>
      </c>
      <c r="G2819">
        <v>10542</v>
      </c>
      <c r="H2819">
        <v>1292</v>
      </c>
      <c r="I2819">
        <v>447</v>
      </c>
      <c r="J2819">
        <v>164</v>
      </c>
      <c r="K2819">
        <v>569.13</v>
      </c>
      <c r="L2819">
        <v>52423.22</v>
      </c>
      <c r="M2819">
        <v>115</v>
      </c>
      <c r="N2819">
        <v>13</v>
      </c>
      <c r="O2819" t="s">
        <v>43</v>
      </c>
    </row>
    <row r="2820" spans="1:15" x14ac:dyDescent="0.25">
      <c r="A2820" t="s">
        <v>38</v>
      </c>
      <c r="B2820" t="s">
        <v>39</v>
      </c>
      <c r="C2820" t="s">
        <v>97</v>
      </c>
      <c r="D2820" t="s">
        <v>106</v>
      </c>
      <c r="E2820" t="s">
        <v>42</v>
      </c>
      <c r="F2820" t="s">
        <v>20</v>
      </c>
      <c r="G2820">
        <v>22496</v>
      </c>
      <c r="H2820">
        <v>950</v>
      </c>
      <c r="I2820">
        <v>256</v>
      </c>
      <c r="J2820">
        <v>83</v>
      </c>
      <c r="K2820">
        <v>2837.57</v>
      </c>
      <c r="L2820">
        <v>15017.53</v>
      </c>
      <c r="M2820">
        <v>48</v>
      </c>
      <c r="N2820">
        <v>28</v>
      </c>
      <c r="O2820" t="s">
        <v>43</v>
      </c>
    </row>
    <row r="2821" spans="1:15" x14ac:dyDescent="0.25">
      <c r="A2821" t="s">
        <v>15</v>
      </c>
      <c r="B2821" t="s">
        <v>16</v>
      </c>
      <c r="C2821" t="s">
        <v>97</v>
      </c>
      <c r="D2821" t="s">
        <v>25</v>
      </c>
      <c r="E2821" t="s">
        <v>19</v>
      </c>
      <c r="F2821" t="s">
        <v>51</v>
      </c>
      <c r="G2821">
        <v>12028</v>
      </c>
      <c r="H2821">
        <v>376</v>
      </c>
      <c r="I2821">
        <v>193</v>
      </c>
      <c r="J2821">
        <v>43</v>
      </c>
      <c r="K2821">
        <v>3022.12</v>
      </c>
      <c r="L2821">
        <v>25872.99</v>
      </c>
      <c r="M2821">
        <v>24</v>
      </c>
      <c r="N2821">
        <v>13</v>
      </c>
      <c r="O2821" t="s">
        <v>43</v>
      </c>
    </row>
    <row r="2822" spans="1:15" x14ac:dyDescent="0.25">
      <c r="A2822" t="s">
        <v>76</v>
      </c>
      <c r="B2822" t="s">
        <v>77</v>
      </c>
      <c r="C2822" t="s">
        <v>97</v>
      </c>
      <c r="D2822" t="s">
        <v>82</v>
      </c>
      <c r="E2822" t="s">
        <v>42</v>
      </c>
      <c r="F2822" t="s">
        <v>55</v>
      </c>
      <c r="G2822">
        <v>39806</v>
      </c>
      <c r="H2822">
        <v>865</v>
      </c>
      <c r="I2822">
        <v>453</v>
      </c>
      <c r="J2822">
        <v>33</v>
      </c>
      <c r="K2822">
        <v>1578.72</v>
      </c>
      <c r="L2822">
        <v>6129.25</v>
      </c>
      <c r="M2822">
        <v>15</v>
      </c>
      <c r="N2822">
        <v>30</v>
      </c>
      <c r="O2822" t="s">
        <v>21</v>
      </c>
    </row>
    <row r="2823" spans="1:15" x14ac:dyDescent="0.25">
      <c r="A2823" t="s">
        <v>76</v>
      </c>
      <c r="B2823" t="s">
        <v>77</v>
      </c>
      <c r="C2823" t="s">
        <v>97</v>
      </c>
      <c r="D2823" t="s">
        <v>82</v>
      </c>
      <c r="E2823" t="s">
        <v>42</v>
      </c>
      <c r="F2823" t="s">
        <v>20</v>
      </c>
      <c r="G2823">
        <v>77164</v>
      </c>
      <c r="H2823">
        <v>1318</v>
      </c>
      <c r="I2823">
        <v>363</v>
      </c>
      <c r="J2823">
        <v>48</v>
      </c>
      <c r="K2823">
        <v>3245.21</v>
      </c>
      <c r="L2823">
        <v>8194.6</v>
      </c>
      <c r="M2823">
        <v>28</v>
      </c>
      <c r="N2823">
        <v>18</v>
      </c>
      <c r="O2823" t="s">
        <v>43</v>
      </c>
    </row>
    <row r="2824" spans="1:15" x14ac:dyDescent="0.25">
      <c r="A2824" t="s">
        <v>92</v>
      </c>
      <c r="B2824" t="s">
        <v>93</v>
      </c>
      <c r="C2824" t="s">
        <v>487</v>
      </c>
      <c r="D2824" t="s">
        <v>95</v>
      </c>
      <c r="E2824" t="s">
        <v>31</v>
      </c>
      <c r="F2824" t="s">
        <v>51</v>
      </c>
      <c r="G2824">
        <v>91306</v>
      </c>
      <c r="H2824">
        <v>1408</v>
      </c>
      <c r="I2824">
        <v>587</v>
      </c>
      <c r="J2824">
        <v>26</v>
      </c>
      <c r="K2824">
        <v>5150.57</v>
      </c>
      <c r="L2824">
        <v>4669.83</v>
      </c>
      <c r="M2824">
        <v>13</v>
      </c>
      <c r="N2824">
        <v>7</v>
      </c>
      <c r="O2824" t="s">
        <v>23</v>
      </c>
    </row>
    <row r="2825" spans="1:15" x14ac:dyDescent="0.25">
      <c r="A2825" t="s">
        <v>178</v>
      </c>
      <c r="B2825" t="s">
        <v>179</v>
      </c>
      <c r="C2825" t="s">
        <v>487</v>
      </c>
      <c r="D2825" t="s">
        <v>95</v>
      </c>
      <c r="E2825" t="s">
        <v>64</v>
      </c>
      <c r="F2825" t="s">
        <v>51</v>
      </c>
      <c r="G2825">
        <v>95399</v>
      </c>
      <c r="H2825">
        <v>1690</v>
      </c>
      <c r="I2825">
        <v>447</v>
      </c>
      <c r="J2825">
        <v>26</v>
      </c>
      <c r="K2825">
        <v>4435.9399999999996</v>
      </c>
      <c r="L2825">
        <v>4794.58</v>
      </c>
      <c r="M2825">
        <v>11</v>
      </c>
      <c r="N2825">
        <v>26</v>
      </c>
      <c r="O2825" t="s">
        <v>43</v>
      </c>
    </row>
    <row r="2826" spans="1:15" x14ac:dyDescent="0.25">
      <c r="A2826" t="s">
        <v>60</v>
      </c>
      <c r="B2826" t="s">
        <v>61</v>
      </c>
      <c r="C2826" t="s">
        <v>487</v>
      </c>
      <c r="D2826" t="s">
        <v>70</v>
      </c>
      <c r="E2826" t="s">
        <v>64</v>
      </c>
      <c r="F2826" t="s">
        <v>51</v>
      </c>
      <c r="G2826">
        <v>25836</v>
      </c>
      <c r="H2826">
        <v>1033</v>
      </c>
      <c r="I2826">
        <v>379</v>
      </c>
      <c r="J2826">
        <v>108</v>
      </c>
      <c r="K2826">
        <v>2293.16</v>
      </c>
      <c r="L2826">
        <v>21064.720000000001</v>
      </c>
      <c r="M2826">
        <v>75</v>
      </c>
      <c r="N2826">
        <v>15</v>
      </c>
      <c r="O2826" t="s">
        <v>43</v>
      </c>
    </row>
    <row r="2827" spans="1:15" x14ac:dyDescent="0.25">
      <c r="A2827" t="s">
        <v>44</v>
      </c>
      <c r="B2827" t="s">
        <v>45</v>
      </c>
      <c r="C2827" t="s">
        <v>487</v>
      </c>
      <c r="D2827" t="s">
        <v>25</v>
      </c>
      <c r="E2827" t="s">
        <v>19</v>
      </c>
      <c r="F2827" t="s">
        <v>32</v>
      </c>
      <c r="G2827">
        <v>8586</v>
      </c>
      <c r="H2827">
        <v>230</v>
      </c>
      <c r="I2827">
        <v>91</v>
      </c>
      <c r="J2827">
        <v>29</v>
      </c>
      <c r="K2827">
        <v>2226.35</v>
      </c>
      <c r="L2827">
        <v>15681.85</v>
      </c>
      <c r="M2827">
        <v>15</v>
      </c>
      <c r="N2827">
        <v>24</v>
      </c>
      <c r="O2827" t="s">
        <v>21</v>
      </c>
    </row>
    <row r="2828" spans="1:15" x14ac:dyDescent="0.25">
      <c r="A2828" t="s">
        <v>27</v>
      </c>
      <c r="B2828" t="s">
        <v>28</v>
      </c>
      <c r="C2828" t="s">
        <v>487</v>
      </c>
      <c r="D2828" t="s">
        <v>89</v>
      </c>
      <c r="E2828" t="s">
        <v>31</v>
      </c>
      <c r="F2828" t="s">
        <v>51</v>
      </c>
      <c r="G2828">
        <v>18012</v>
      </c>
      <c r="H2828">
        <v>810</v>
      </c>
      <c r="I2828">
        <v>368</v>
      </c>
      <c r="J2828">
        <v>81</v>
      </c>
      <c r="K2828">
        <v>281.74</v>
      </c>
      <c r="L2828">
        <v>27102.46</v>
      </c>
      <c r="M2828">
        <v>60</v>
      </c>
      <c r="N2828">
        <v>27</v>
      </c>
      <c r="O2828" t="s">
        <v>21</v>
      </c>
    </row>
    <row r="2829" spans="1:15" x14ac:dyDescent="0.25">
      <c r="A2829" t="s">
        <v>129</v>
      </c>
      <c r="B2829" t="s">
        <v>130</v>
      </c>
      <c r="C2829" t="s">
        <v>487</v>
      </c>
      <c r="D2829" t="s">
        <v>82</v>
      </c>
      <c r="E2829" t="s">
        <v>31</v>
      </c>
      <c r="F2829" t="s">
        <v>26</v>
      </c>
      <c r="G2829">
        <v>83225</v>
      </c>
      <c r="H2829">
        <v>1678</v>
      </c>
      <c r="I2829">
        <v>752</v>
      </c>
      <c r="J2829">
        <v>99</v>
      </c>
      <c r="K2829">
        <v>2126.66</v>
      </c>
      <c r="L2829">
        <v>19635.939999999999</v>
      </c>
      <c r="M2829">
        <v>60</v>
      </c>
      <c r="N2829">
        <v>13</v>
      </c>
      <c r="O2829" t="s">
        <v>43</v>
      </c>
    </row>
    <row r="2830" spans="1:15" x14ac:dyDescent="0.25">
      <c r="A2830" t="s">
        <v>76</v>
      </c>
      <c r="B2830" t="s">
        <v>77</v>
      </c>
      <c r="C2830" t="s">
        <v>487</v>
      </c>
      <c r="D2830" t="s">
        <v>82</v>
      </c>
      <c r="E2830" t="s">
        <v>42</v>
      </c>
      <c r="F2830" t="s">
        <v>26</v>
      </c>
      <c r="G2830">
        <v>79163</v>
      </c>
      <c r="H2830">
        <v>1609</v>
      </c>
      <c r="I2830">
        <v>539</v>
      </c>
      <c r="J2830">
        <v>60</v>
      </c>
      <c r="K2830">
        <v>2952.83</v>
      </c>
      <c r="L2830">
        <v>9416.9500000000007</v>
      </c>
      <c r="M2830">
        <v>38</v>
      </c>
      <c r="N2830">
        <v>8</v>
      </c>
      <c r="O2830" t="s">
        <v>23</v>
      </c>
    </row>
    <row r="2831" spans="1:15" x14ac:dyDescent="0.25">
      <c r="A2831" t="s">
        <v>76</v>
      </c>
      <c r="B2831" t="s">
        <v>77</v>
      </c>
      <c r="C2831" t="s">
        <v>487</v>
      </c>
      <c r="D2831" t="s">
        <v>82</v>
      </c>
      <c r="E2831" t="s">
        <v>42</v>
      </c>
      <c r="F2831" t="s">
        <v>20</v>
      </c>
      <c r="G2831">
        <v>87531</v>
      </c>
      <c r="H2831">
        <v>1776</v>
      </c>
      <c r="I2831">
        <v>671</v>
      </c>
      <c r="J2831">
        <v>93</v>
      </c>
      <c r="K2831">
        <v>2362.0300000000002</v>
      </c>
      <c r="L2831">
        <v>19942.96</v>
      </c>
      <c r="M2831">
        <v>59</v>
      </c>
      <c r="N2831">
        <v>25</v>
      </c>
      <c r="O2831" t="s">
        <v>23</v>
      </c>
    </row>
    <row r="2832" spans="1:15" x14ac:dyDescent="0.25">
      <c r="A2832" t="s">
        <v>92</v>
      </c>
      <c r="B2832" t="s">
        <v>93</v>
      </c>
      <c r="C2832" t="s">
        <v>367</v>
      </c>
      <c r="D2832" t="s">
        <v>95</v>
      </c>
      <c r="E2832" t="s">
        <v>31</v>
      </c>
      <c r="F2832" t="s">
        <v>26</v>
      </c>
      <c r="G2832">
        <v>98193</v>
      </c>
      <c r="H2832">
        <v>1261</v>
      </c>
      <c r="I2832">
        <v>528</v>
      </c>
      <c r="J2832">
        <v>47</v>
      </c>
      <c r="K2832">
        <v>3821.05</v>
      </c>
      <c r="L2832">
        <v>6256.75</v>
      </c>
      <c r="M2832">
        <v>18</v>
      </c>
      <c r="N2832">
        <v>14</v>
      </c>
      <c r="O2832" t="s">
        <v>21</v>
      </c>
    </row>
    <row r="2833" spans="1:15" x14ac:dyDescent="0.25">
      <c r="A2833" t="s">
        <v>113</v>
      </c>
      <c r="B2833" t="s">
        <v>114</v>
      </c>
      <c r="C2833" t="s">
        <v>367</v>
      </c>
      <c r="D2833" t="s">
        <v>170</v>
      </c>
      <c r="E2833" t="s">
        <v>19</v>
      </c>
      <c r="F2833" t="s">
        <v>20</v>
      </c>
      <c r="G2833">
        <v>10799</v>
      </c>
      <c r="H2833">
        <v>443</v>
      </c>
      <c r="I2833">
        <v>114</v>
      </c>
      <c r="J2833">
        <v>38</v>
      </c>
      <c r="K2833">
        <v>1902.47</v>
      </c>
      <c r="L2833">
        <v>9730.52</v>
      </c>
      <c r="M2833">
        <v>23</v>
      </c>
      <c r="N2833">
        <v>16</v>
      </c>
      <c r="O2833" t="s">
        <v>43</v>
      </c>
    </row>
    <row r="2834" spans="1:15" x14ac:dyDescent="0.25">
      <c r="A2834" t="s">
        <v>27</v>
      </c>
      <c r="B2834" t="s">
        <v>28</v>
      </c>
      <c r="C2834" t="s">
        <v>367</v>
      </c>
      <c r="D2834" t="s">
        <v>89</v>
      </c>
      <c r="E2834" t="s">
        <v>31</v>
      </c>
      <c r="F2834" t="s">
        <v>20</v>
      </c>
      <c r="G2834">
        <v>28522</v>
      </c>
      <c r="H2834">
        <v>2119</v>
      </c>
      <c r="I2834">
        <v>777</v>
      </c>
      <c r="J2834">
        <v>232</v>
      </c>
      <c r="K2834">
        <v>639.29</v>
      </c>
      <c r="L2834">
        <v>67967.31</v>
      </c>
      <c r="M2834">
        <v>194</v>
      </c>
      <c r="N2834">
        <v>14</v>
      </c>
      <c r="O2834" t="s">
        <v>21</v>
      </c>
    </row>
    <row r="2835" spans="1:15" x14ac:dyDescent="0.25">
      <c r="A2835" t="s">
        <v>129</v>
      </c>
      <c r="B2835" t="s">
        <v>130</v>
      </c>
      <c r="C2835" t="s">
        <v>367</v>
      </c>
      <c r="D2835" t="s">
        <v>82</v>
      </c>
      <c r="E2835" t="s">
        <v>31</v>
      </c>
      <c r="F2835" t="s">
        <v>55</v>
      </c>
      <c r="G2835">
        <v>78633</v>
      </c>
      <c r="H2835">
        <v>1193</v>
      </c>
      <c r="I2835">
        <v>326</v>
      </c>
      <c r="J2835">
        <v>42</v>
      </c>
      <c r="K2835">
        <v>2630.55</v>
      </c>
      <c r="L2835">
        <v>6476.68</v>
      </c>
      <c r="M2835">
        <v>26</v>
      </c>
      <c r="N2835">
        <v>19</v>
      </c>
      <c r="O2835" t="s">
        <v>21</v>
      </c>
    </row>
    <row r="2836" spans="1:15" x14ac:dyDescent="0.25">
      <c r="A2836" t="s">
        <v>76</v>
      </c>
      <c r="B2836" t="s">
        <v>77</v>
      </c>
      <c r="C2836" t="s">
        <v>367</v>
      </c>
      <c r="D2836" t="s">
        <v>82</v>
      </c>
      <c r="E2836" t="s">
        <v>42</v>
      </c>
      <c r="F2836" t="s">
        <v>26</v>
      </c>
      <c r="G2836">
        <v>67463</v>
      </c>
      <c r="H2836">
        <v>1052</v>
      </c>
      <c r="I2836">
        <v>264</v>
      </c>
      <c r="J2836">
        <v>54</v>
      </c>
      <c r="K2836">
        <v>2560.89</v>
      </c>
      <c r="L2836">
        <v>11097.38</v>
      </c>
      <c r="M2836">
        <v>25</v>
      </c>
      <c r="N2836">
        <v>30</v>
      </c>
      <c r="O2836" t="s">
        <v>43</v>
      </c>
    </row>
    <row r="2837" spans="1:15" x14ac:dyDescent="0.25">
      <c r="A2837" t="s">
        <v>178</v>
      </c>
      <c r="B2837" t="s">
        <v>179</v>
      </c>
      <c r="C2837" t="s">
        <v>386</v>
      </c>
      <c r="D2837" t="s">
        <v>95</v>
      </c>
      <c r="E2837" t="s">
        <v>64</v>
      </c>
      <c r="F2837" t="s">
        <v>55</v>
      </c>
      <c r="G2837">
        <v>29503</v>
      </c>
      <c r="H2837">
        <v>524</v>
      </c>
      <c r="I2837">
        <v>214</v>
      </c>
      <c r="J2837">
        <v>12</v>
      </c>
      <c r="K2837">
        <v>1900.94</v>
      </c>
      <c r="L2837">
        <v>1804.12</v>
      </c>
      <c r="M2837">
        <v>6</v>
      </c>
      <c r="N2837">
        <v>11</v>
      </c>
      <c r="O2837" t="s">
        <v>21</v>
      </c>
    </row>
    <row r="2838" spans="1:15" x14ac:dyDescent="0.25">
      <c r="A2838" t="s">
        <v>65</v>
      </c>
      <c r="B2838" t="s">
        <v>66</v>
      </c>
      <c r="C2838" t="s">
        <v>386</v>
      </c>
      <c r="D2838" t="s">
        <v>68</v>
      </c>
      <c r="E2838" t="s">
        <v>37</v>
      </c>
      <c r="F2838" t="s">
        <v>26</v>
      </c>
      <c r="G2838">
        <v>29218</v>
      </c>
      <c r="H2838">
        <v>3318</v>
      </c>
      <c r="I2838">
        <v>1005</v>
      </c>
      <c r="J2838">
        <v>593</v>
      </c>
      <c r="K2838">
        <v>2176.09</v>
      </c>
      <c r="L2838">
        <v>193556.1</v>
      </c>
      <c r="M2838">
        <v>498</v>
      </c>
      <c r="N2838">
        <v>26</v>
      </c>
      <c r="O2838" t="s">
        <v>43</v>
      </c>
    </row>
    <row r="2839" spans="1:15" x14ac:dyDescent="0.25">
      <c r="A2839" t="s">
        <v>65</v>
      </c>
      <c r="B2839" t="s">
        <v>66</v>
      </c>
      <c r="C2839" t="s">
        <v>386</v>
      </c>
      <c r="D2839" t="s">
        <v>68</v>
      </c>
      <c r="E2839" t="s">
        <v>37</v>
      </c>
      <c r="F2839" t="s">
        <v>32</v>
      </c>
      <c r="G2839">
        <v>15357</v>
      </c>
      <c r="H2839">
        <v>2283</v>
      </c>
      <c r="I2839">
        <v>931</v>
      </c>
      <c r="J2839">
        <v>377</v>
      </c>
      <c r="K2839">
        <v>1728.78</v>
      </c>
      <c r="L2839">
        <v>124138.1</v>
      </c>
      <c r="M2839">
        <v>306</v>
      </c>
      <c r="N2839">
        <v>24</v>
      </c>
      <c r="O2839" t="s">
        <v>23</v>
      </c>
    </row>
    <row r="2840" spans="1:15" x14ac:dyDescent="0.25">
      <c r="A2840" t="s">
        <v>72</v>
      </c>
      <c r="B2840" t="s">
        <v>73</v>
      </c>
      <c r="C2840" t="s">
        <v>386</v>
      </c>
      <c r="D2840" t="s">
        <v>70</v>
      </c>
      <c r="E2840" t="s">
        <v>31</v>
      </c>
      <c r="F2840" t="s">
        <v>51</v>
      </c>
      <c r="G2840">
        <v>36419</v>
      </c>
      <c r="H2840">
        <v>1715</v>
      </c>
      <c r="I2840">
        <v>469</v>
      </c>
      <c r="J2840">
        <v>135</v>
      </c>
      <c r="K2840">
        <v>4612.53</v>
      </c>
      <c r="L2840">
        <v>28663.08</v>
      </c>
      <c r="M2840">
        <v>84</v>
      </c>
      <c r="N2840">
        <v>17</v>
      </c>
      <c r="O2840" t="s">
        <v>43</v>
      </c>
    </row>
    <row r="2841" spans="1:15" x14ac:dyDescent="0.25">
      <c r="A2841" t="s">
        <v>38</v>
      </c>
      <c r="B2841" t="s">
        <v>39</v>
      </c>
      <c r="C2841" t="s">
        <v>386</v>
      </c>
      <c r="D2841" t="s">
        <v>106</v>
      </c>
      <c r="E2841" t="s">
        <v>42</v>
      </c>
      <c r="F2841" t="s">
        <v>32</v>
      </c>
      <c r="G2841">
        <v>44695</v>
      </c>
      <c r="H2841">
        <v>2115</v>
      </c>
      <c r="I2841">
        <v>1098</v>
      </c>
      <c r="J2841">
        <v>198</v>
      </c>
      <c r="K2841">
        <v>6436.97</v>
      </c>
      <c r="L2841">
        <v>32745.09</v>
      </c>
      <c r="M2841">
        <v>138</v>
      </c>
      <c r="N2841">
        <v>20</v>
      </c>
      <c r="O2841" t="s">
        <v>43</v>
      </c>
    </row>
    <row r="2842" spans="1:15" x14ac:dyDescent="0.25">
      <c r="A2842" t="s">
        <v>47</v>
      </c>
      <c r="B2842" t="s">
        <v>48</v>
      </c>
      <c r="C2842" t="s">
        <v>386</v>
      </c>
      <c r="D2842" t="s">
        <v>106</v>
      </c>
      <c r="E2842" t="s">
        <v>37</v>
      </c>
      <c r="F2842" t="s">
        <v>55</v>
      </c>
      <c r="G2842">
        <v>24010</v>
      </c>
      <c r="H2842">
        <v>956</v>
      </c>
      <c r="I2842">
        <v>350</v>
      </c>
      <c r="J2842">
        <v>72</v>
      </c>
      <c r="K2842">
        <v>3324.65</v>
      </c>
      <c r="L2842">
        <v>17620.59</v>
      </c>
      <c r="M2842">
        <v>46</v>
      </c>
      <c r="N2842">
        <v>21</v>
      </c>
      <c r="O2842" t="s">
        <v>21</v>
      </c>
    </row>
    <row r="2843" spans="1:15" x14ac:dyDescent="0.25">
      <c r="A2843" t="s">
        <v>15</v>
      </c>
      <c r="B2843" t="s">
        <v>16</v>
      </c>
      <c r="C2843" t="s">
        <v>386</v>
      </c>
      <c r="D2843" t="s">
        <v>25</v>
      </c>
      <c r="E2843" t="s">
        <v>19</v>
      </c>
      <c r="F2843" t="s">
        <v>20</v>
      </c>
      <c r="G2843">
        <v>7734</v>
      </c>
      <c r="H2843">
        <v>178</v>
      </c>
      <c r="I2843">
        <v>86</v>
      </c>
      <c r="J2843">
        <v>13</v>
      </c>
      <c r="K2843">
        <v>1517.93</v>
      </c>
      <c r="L2843">
        <v>7538.72</v>
      </c>
      <c r="M2843">
        <v>8</v>
      </c>
      <c r="N2843">
        <v>30</v>
      </c>
      <c r="O2843" t="s">
        <v>43</v>
      </c>
    </row>
    <row r="2844" spans="1:15" x14ac:dyDescent="0.25">
      <c r="A2844" t="s">
        <v>15</v>
      </c>
      <c r="B2844" t="s">
        <v>16</v>
      </c>
      <c r="C2844" t="s">
        <v>386</v>
      </c>
      <c r="D2844" t="s">
        <v>25</v>
      </c>
      <c r="E2844" t="s">
        <v>19</v>
      </c>
      <c r="F2844" t="s">
        <v>51</v>
      </c>
      <c r="G2844">
        <v>9880</v>
      </c>
      <c r="H2844">
        <v>294</v>
      </c>
      <c r="I2844">
        <v>75</v>
      </c>
      <c r="J2844">
        <v>21</v>
      </c>
      <c r="K2844">
        <v>2106.4899999999998</v>
      </c>
      <c r="L2844">
        <v>14083.4</v>
      </c>
      <c r="M2844">
        <v>10</v>
      </c>
      <c r="N2844">
        <v>24</v>
      </c>
      <c r="O2844" t="s">
        <v>43</v>
      </c>
    </row>
    <row r="2845" spans="1:15" x14ac:dyDescent="0.25">
      <c r="A2845" t="s">
        <v>129</v>
      </c>
      <c r="B2845" t="s">
        <v>130</v>
      </c>
      <c r="C2845" t="s">
        <v>386</v>
      </c>
      <c r="D2845" t="s">
        <v>82</v>
      </c>
      <c r="E2845" t="s">
        <v>31</v>
      </c>
      <c r="F2845" t="s">
        <v>20</v>
      </c>
      <c r="G2845">
        <v>51485</v>
      </c>
      <c r="H2845">
        <v>942</v>
      </c>
      <c r="I2845">
        <v>484</v>
      </c>
      <c r="J2845">
        <v>64</v>
      </c>
      <c r="K2845">
        <v>2121.27</v>
      </c>
      <c r="L2845">
        <v>10029.719999999999</v>
      </c>
      <c r="M2845">
        <v>37</v>
      </c>
      <c r="N2845">
        <v>14</v>
      </c>
      <c r="O2845" t="s">
        <v>23</v>
      </c>
    </row>
    <row r="2846" spans="1:15" x14ac:dyDescent="0.25">
      <c r="A2846" t="s">
        <v>178</v>
      </c>
      <c r="B2846" t="s">
        <v>179</v>
      </c>
      <c r="C2846" t="s">
        <v>343</v>
      </c>
      <c r="D2846" t="s">
        <v>95</v>
      </c>
      <c r="E2846" t="s">
        <v>64</v>
      </c>
      <c r="F2846" t="s">
        <v>32</v>
      </c>
      <c r="G2846">
        <v>50480</v>
      </c>
      <c r="H2846">
        <v>276</v>
      </c>
      <c r="I2846">
        <v>100</v>
      </c>
      <c r="J2846">
        <v>9</v>
      </c>
      <c r="K2846">
        <v>546.23</v>
      </c>
      <c r="L2846">
        <v>1420.72</v>
      </c>
      <c r="M2846">
        <v>4</v>
      </c>
      <c r="N2846">
        <v>19</v>
      </c>
      <c r="O2846" t="s">
        <v>43</v>
      </c>
    </row>
    <row r="2847" spans="1:15" x14ac:dyDescent="0.25">
      <c r="A2847" t="s">
        <v>178</v>
      </c>
      <c r="B2847" t="s">
        <v>179</v>
      </c>
      <c r="C2847" t="s">
        <v>343</v>
      </c>
      <c r="D2847" t="s">
        <v>95</v>
      </c>
      <c r="E2847" t="s">
        <v>64</v>
      </c>
      <c r="F2847" t="s">
        <v>20</v>
      </c>
      <c r="G2847">
        <v>34559</v>
      </c>
      <c r="H2847">
        <v>271</v>
      </c>
      <c r="I2847">
        <v>75</v>
      </c>
      <c r="J2847">
        <v>4</v>
      </c>
      <c r="K2847">
        <v>516.6</v>
      </c>
      <c r="L2847">
        <v>525.17999999999995</v>
      </c>
      <c r="M2847">
        <v>1</v>
      </c>
      <c r="N2847">
        <v>14</v>
      </c>
      <c r="O2847" t="s">
        <v>23</v>
      </c>
    </row>
    <row r="2848" spans="1:15" x14ac:dyDescent="0.25">
      <c r="A2848" t="s">
        <v>178</v>
      </c>
      <c r="B2848" t="s">
        <v>179</v>
      </c>
      <c r="C2848" t="s">
        <v>343</v>
      </c>
      <c r="D2848" t="s">
        <v>95</v>
      </c>
      <c r="E2848" t="s">
        <v>64</v>
      </c>
      <c r="F2848" t="s">
        <v>32</v>
      </c>
      <c r="G2848">
        <v>23584</v>
      </c>
      <c r="H2848">
        <v>265</v>
      </c>
      <c r="I2848">
        <v>121</v>
      </c>
      <c r="J2848">
        <v>6</v>
      </c>
      <c r="K2848">
        <v>613.64</v>
      </c>
      <c r="L2848">
        <v>1038.55</v>
      </c>
      <c r="M2848">
        <v>2</v>
      </c>
      <c r="N2848">
        <v>25</v>
      </c>
      <c r="O2848" t="s">
        <v>43</v>
      </c>
    </row>
    <row r="2849" spans="1:15" x14ac:dyDescent="0.25">
      <c r="A2849" t="s">
        <v>98</v>
      </c>
      <c r="B2849" t="s">
        <v>99</v>
      </c>
      <c r="C2849" t="s">
        <v>343</v>
      </c>
      <c r="D2849" t="s">
        <v>68</v>
      </c>
      <c r="E2849" t="s">
        <v>42</v>
      </c>
      <c r="F2849" t="s">
        <v>32</v>
      </c>
      <c r="G2849">
        <v>26651</v>
      </c>
      <c r="H2849">
        <v>2621</v>
      </c>
      <c r="I2849">
        <v>1048</v>
      </c>
      <c r="J2849">
        <v>432</v>
      </c>
      <c r="K2849">
        <v>1886.76</v>
      </c>
      <c r="L2849">
        <v>144112.9</v>
      </c>
      <c r="M2849">
        <v>343</v>
      </c>
      <c r="N2849">
        <v>9</v>
      </c>
      <c r="O2849" t="s">
        <v>21</v>
      </c>
    </row>
    <row r="2850" spans="1:15" x14ac:dyDescent="0.25">
      <c r="A2850" t="s">
        <v>38</v>
      </c>
      <c r="B2850" t="s">
        <v>39</v>
      </c>
      <c r="C2850" t="s">
        <v>343</v>
      </c>
      <c r="D2850" t="s">
        <v>106</v>
      </c>
      <c r="E2850" t="s">
        <v>42</v>
      </c>
      <c r="F2850" t="s">
        <v>51</v>
      </c>
      <c r="G2850">
        <v>51462</v>
      </c>
      <c r="H2850">
        <v>2287</v>
      </c>
      <c r="I2850">
        <v>1059</v>
      </c>
      <c r="J2850">
        <v>132</v>
      </c>
      <c r="K2850">
        <v>6692.74</v>
      </c>
      <c r="L2850">
        <v>22660.84</v>
      </c>
      <c r="M2850">
        <v>68</v>
      </c>
      <c r="N2850">
        <v>14</v>
      </c>
      <c r="O2850" t="s">
        <v>43</v>
      </c>
    </row>
    <row r="2851" spans="1:15" x14ac:dyDescent="0.25">
      <c r="A2851" t="s">
        <v>47</v>
      </c>
      <c r="B2851" t="s">
        <v>48</v>
      </c>
      <c r="C2851" t="s">
        <v>343</v>
      </c>
      <c r="D2851" t="s">
        <v>106</v>
      </c>
      <c r="E2851" t="s">
        <v>37</v>
      </c>
      <c r="F2851" t="s">
        <v>32</v>
      </c>
      <c r="G2851">
        <v>22229</v>
      </c>
      <c r="H2851">
        <v>727</v>
      </c>
      <c r="I2851">
        <v>349</v>
      </c>
      <c r="J2851">
        <v>57</v>
      </c>
      <c r="K2851">
        <v>2295</v>
      </c>
      <c r="L2851">
        <v>13569.38</v>
      </c>
      <c r="M2851">
        <v>36</v>
      </c>
      <c r="N2851">
        <v>29</v>
      </c>
      <c r="O2851" t="s">
        <v>43</v>
      </c>
    </row>
    <row r="2852" spans="1:15" x14ac:dyDescent="0.25">
      <c r="A2852" t="s">
        <v>44</v>
      </c>
      <c r="B2852" t="s">
        <v>45</v>
      </c>
      <c r="C2852" t="s">
        <v>343</v>
      </c>
      <c r="D2852" t="s">
        <v>25</v>
      </c>
      <c r="E2852" t="s">
        <v>19</v>
      </c>
      <c r="F2852" t="s">
        <v>20</v>
      </c>
      <c r="G2852">
        <v>20850</v>
      </c>
      <c r="H2852">
        <v>365</v>
      </c>
      <c r="I2852">
        <v>91</v>
      </c>
      <c r="J2852">
        <v>35</v>
      </c>
      <c r="K2852">
        <v>2372.36</v>
      </c>
      <c r="L2852">
        <v>23124.86</v>
      </c>
      <c r="M2852">
        <v>18</v>
      </c>
      <c r="N2852">
        <v>21</v>
      </c>
      <c r="O2852" t="s">
        <v>43</v>
      </c>
    </row>
    <row r="2853" spans="1:15" x14ac:dyDescent="0.25">
      <c r="A2853" t="s">
        <v>44</v>
      </c>
      <c r="B2853" t="s">
        <v>45</v>
      </c>
      <c r="C2853" t="s">
        <v>343</v>
      </c>
      <c r="D2853" t="s">
        <v>25</v>
      </c>
      <c r="E2853" t="s">
        <v>19</v>
      </c>
      <c r="F2853" t="s">
        <v>55</v>
      </c>
      <c r="G2853">
        <v>11286</v>
      </c>
      <c r="H2853">
        <v>268</v>
      </c>
      <c r="I2853">
        <v>116</v>
      </c>
      <c r="J2853">
        <v>32</v>
      </c>
      <c r="K2853">
        <v>2026.15</v>
      </c>
      <c r="L2853">
        <v>23078.13</v>
      </c>
      <c r="M2853">
        <v>14</v>
      </c>
      <c r="N2853">
        <v>23</v>
      </c>
      <c r="O2853" t="s">
        <v>21</v>
      </c>
    </row>
    <row r="2854" spans="1:15" x14ac:dyDescent="0.25">
      <c r="A2854" t="s">
        <v>98</v>
      </c>
      <c r="B2854" t="s">
        <v>99</v>
      </c>
      <c r="C2854" t="s">
        <v>327</v>
      </c>
      <c r="D2854" t="s">
        <v>68</v>
      </c>
      <c r="E2854" t="s">
        <v>42</v>
      </c>
      <c r="F2854" t="s">
        <v>51</v>
      </c>
      <c r="G2854">
        <v>14137</v>
      </c>
      <c r="H2854">
        <v>1352</v>
      </c>
      <c r="I2854">
        <v>497</v>
      </c>
      <c r="J2854">
        <v>292</v>
      </c>
      <c r="K2854">
        <v>922.73</v>
      </c>
      <c r="L2854">
        <v>107264.86</v>
      </c>
      <c r="M2854">
        <v>244</v>
      </c>
      <c r="N2854">
        <v>30</v>
      </c>
      <c r="O2854" t="s">
        <v>43</v>
      </c>
    </row>
    <row r="2855" spans="1:15" x14ac:dyDescent="0.25">
      <c r="A2855" t="s">
        <v>98</v>
      </c>
      <c r="B2855" t="s">
        <v>99</v>
      </c>
      <c r="C2855" t="s">
        <v>327</v>
      </c>
      <c r="D2855" t="s">
        <v>68</v>
      </c>
      <c r="E2855" t="s">
        <v>42</v>
      </c>
      <c r="F2855" t="s">
        <v>26</v>
      </c>
      <c r="G2855">
        <v>25040</v>
      </c>
      <c r="H2855">
        <v>3199</v>
      </c>
      <c r="I2855">
        <v>1216</v>
      </c>
      <c r="J2855">
        <v>632</v>
      </c>
      <c r="K2855">
        <v>2249.1999999999998</v>
      </c>
      <c r="L2855">
        <v>154304.93</v>
      </c>
      <c r="M2855">
        <v>545</v>
      </c>
      <c r="N2855">
        <v>25</v>
      </c>
      <c r="O2855" t="s">
        <v>21</v>
      </c>
    </row>
    <row r="2856" spans="1:15" x14ac:dyDescent="0.25">
      <c r="A2856" t="s">
        <v>60</v>
      </c>
      <c r="B2856" t="s">
        <v>61</v>
      </c>
      <c r="C2856" t="s">
        <v>327</v>
      </c>
      <c r="D2856" t="s">
        <v>70</v>
      </c>
      <c r="E2856" t="s">
        <v>64</v>
      </c>
      <c r="F2856" t="s">
        <v>55</v>
      </c>
      <c r="G2856">
        <v>54059</v>
      </c>
      <c r="H2856">
        <v>2078</v>
      </c>
      <c r="I2856">
        <v>775</v>
      </c>
      <c r="J2856">
        <v>208</v>
      </c>
      <c r="K2856">
        <v>5841.67</v>
      </c>
      <c r="L2856">
        <v>41748.54</v>
      </c>
      <c r="M2856">
        <v>127</v>
      </c>
      <c r="N2856">
        <v>14</v>
      </c>
      <c r="O2856" t="s">
        <v>43</v>
      </c>
    </row>
    <row r="2857" spans="1:15" x14ac:dyDescent="0.25">
      <c r="A2857" t="s">
        <v>72</v>
      </c>
      <c r="B2857" t="s">
        <v>73</v>
      </c>
      <c r="C2857" t="s">
        <v>327</v>
      </c>
      <c r="D2857" t="s">
        <v>70</v>
      </c>
      <c r="E2857" t="s">
        <v>31</v>
      </c>
      <c r="F2857" t="s">
        <v>51</v>
      </c>
      <c r="G2857">
        <v>20282</v>
      </c>
      <c r="H2857">
        <v>640</v>
      </c>
      <c r="I2857">
        <v>212</v>
      </c>
      <c r="J2857">
        <v>44</v>
      </c>
      <c r="K2857">
        <v>1045.43</v>
      </c>
      <c r="L2857">
        <v>9398.18</v>
      </c>
      <c r="M2857">
        <v>24</v>
      </c>
      <c r="N2857">
        <v>12</v>
      </c>
      <c r="O2857" t="s">
        <v>43</v>
      </c>
    </row>
    <row r="2858" spans="1:15" x14ac:dyDescent="0.25">
      <c r="A2858" t="s">
        <v>113</v>
      </c>
      <c r="B2858" t="s">
        <v>114</v>
      </c>
      <c r="C2858" t="s">
        <v>327</v>
      </c>
      <c r="D2858" t="s">
        <v>170</v>
      </c>
      <c r="E2858" t="s">
        <v>19</v>
      </c>
      <c r="F2858" t="s">
        <v>32</v>
      </c>
      <c r="G2858">
        <v>10348</v>
      </c>
      <c r="H2858">
        <v>450</v>
      </c>
      <c r="I2858">
        <v>155</v>
      </c>
      <c r="J2858">
        <v>52</v>
      </c>
      <c r="K2858">
        <v>1545.73</v>
      </c>
      <c r="L2858">
        <v>11784.35</v>
      </c>
      <c r="M2858">
        <v>41</v>
      </c>
      <c r="N2858">
        <v>18</v>
      </c>
      <c r="O2858" t="s">
        <v>21</v>
      </c>
    </row>
    <row r="2859" spans="1:15" x14ac:dyDescent="0.25">
      <c r="A2859" t="s">
        <v>44</v>
      </c>
      <c r="B2859" t="s">
        <v>45</v>
      </c>
      <c r="C2859" t="s">
        <v>327</v>
      </c>
      <c r="D2859" t="s">
        <v>25</v>
      </c>
      <c r="E2859" t="s">
        <v>19</v>
      </c>
      <c r="F2859" t="s">
        <v>32</v>
      </c>
      <c r="G2859">
        <v>7709</v>
      </c>
      <c r="H2859">
        <v>116</v>
      </c>
      <c r="I2859">
        <v>45</v>
      </c>
      <c r="J2859">
        <v>9</v>
      </c>
      <c r="K2859">
        <v>906.01</v>
      </c>
      <c r="L2859">
        <v>6219.28</v>
      </c>
      <c r="M2859">
        <v>5</v>
      </c>
      <c r="N2859">
        <v>27</v>
      </c>
      <c r="O2859" t="s">
        <v>23</v>
      </c>
    </row>
    <row r="2860" spans="1:15" x14ac:dyDescent="0.25">
      <c r="A2860" t="s">
        <v>129</v>
      </c>
      <c r="B2860" t="s">
        <v>130</v>
      </c>
      <c r="C2860" t="s">
        <v>327</v>
      </c>
      <c r="D2860" t="s">
        <v>82</v>
      </c>
      <c r="E2860" t="s">
        <v>31</v>
      </c>
      <c r="F2860" t="s">
        <v>51</v>
      </c>
      <c r="G2860">
        <v>46048</v>
      </c>
      <c r="H2860">
        <v>674</v>
      </c>
      <c r="I2860">
        <v>333</v>
      </c>
      <c r="J2860">
        <v>37</v>
      </c>
      <c r="K2860">
        <v>1635.87</v>
      </c>
      <c r="L2860">
        <v>7558.17</v>
      </c>
      <c r="M2860">
        <v>20</v>
      </c>
      <c r="N2860">
        <v>18</v>
      </c>
      <c r="O2860" t="s">
        <v>23</v>
      </c>
    </row>
    <row r="2861" spans="1:15" x14ac:dyDescent="0.25">
      <c r="A2861" t="s">
        <v>92</v>
      </c>
      <c r="B2861" t="s">
        <v>93</v>
      </c>
      <c r="C2861" t="s">
        <v>338</v>
      </c>
      <c r="D2861" t="s">
        <v>95</v>
      </c>
      <c r="E2861" t="s">
        <v>31</v>
      </c>
      <c r="F2861" t="s">
        <v>32</v>
      </c>
      <c r="G2861">
        <v>66424</v>
      </c>
      <c r="H2861">
        <v>701</v>
      </c>
      <c r="I2861">
        <v>376</v>
      </c>
      <c r="J2861">
        <v>17</v>
      </c>
      <c r="K2861">
        <v>1851.35</v>
      </c>
      <c r="L2861">
        <v>1907.64</v>
      </c>
      <c r="M2861">
        <v>7</v>
      </c>
      <c r="N2861">
        <v>21</v>
      </c>
      <c r="O2861" t="s">
        <v>21</v>
      </c>
    </row>
    <row r="2862" spans="1:15" x14ac:dyDescent="0.25">
      <c r="A2862" t="s">
        <v>178</v>
      </c>
      <c r="B2862" t="s">
        <v>179</v>
      </c>
      <c r="C2862" t="s">
        <v>338</v>
      </c>
      <c r="D2862" t="s">
        <v>95</v>
      </c>
      <c r="E2862" t="s">
        <v>64</v>
      </c>
      <c r="F2862" t="s">
        <v>55</v>
      </c>
      <c r="G2862">
        <v>24973</v>
      </c>
      <c r="H2862">
        <v>202</v>
      </c>
      <c r="I2862">
        <v>95</v>
      </c>
      <c r="J2862">
        <v>6</v>
      </c>
      <c r="K2862">
        <v>473.31</v>
      </c>
      <c r="L2862">
        <v>963.58</v>
      </c>
      <c r="M2862">
        <v>3</v>
      </c>
      <c r="N2862">
        <v>7</v>
      </c>
      <c r="O2862" t="s">
        <v>43</v>
      </c>
    </row>
    <row r="2863" spans="1:15" x14ac:dyDescent="0.25">
      <c r="A2863" t="s">
        <v>72</v>
      </c>
      <c r="B2863" t="s">
        <v>73</v>
      </c>
      <c r="C2863" t="s">
        <v>338</v>
      </c>
      <c r="D2863" t="s">
        <v>70</v>
      </c>
      <c r="E2863" t="s">
        <v>31</v>
      </c>
      <c r="F2863" t="s">
        <v>32</v>
      </c>
      <c r="G2863">
        <v>18218</v>
      </c>
      <c r="H2863">
        <v>881</v>
      </c>
      <c r="I2863">
        <v>312</v>
      </c>
      <c r="J2863">
        <v>70</v>
      </c>
      <c r="K2863">
        <v>2040.67</v>
      </c>
      <c r="L2863">
        <v>14773.49</v>
      </c>
      <c r="M2863">
        <v>51</v>
      </c>
      <c r="N2863">
        <v>24</v>
      </c>
      <c r="O2863" t="s">
        <v>21</v>
      </c>
    </row>
    <row r="2864" spans="1:15" x14ac:dyDescent="0.25">
      <c r="A2864" t="s">
        <v>33</v>
      </c>
      <c r="B2864" t="s">
        <v>34</v>
      </c>
      <c r="C2864" t="s">
        <v>338</v>
      </c>
      <c r="D2864" t="s">
        <v>170</v>
      </c>
      <c r="E2864" t="s">
        <v>37</v>
      </c>
      <c r="F2864" t="s">
        <v>26</v>
      </c>
      <c r="G2864">
        <v>24987</v>
      </c>
      <c r="H2864">
        <v>1055</v>
      </c>
      <c r="I2864">
        <v>397</v>
      </c>
      <c r="J2864">
        <v>86</v>
      </c>
      <c r="K2864">
        <v>3073.87</v>
      </c>
      <c r="L2864">
        <v>29593.75</v>
      </c>
      <c r="M2864">
        <v>66</v>
      </c>
      <c r="N2864">
        <v>18</v>
      </c>
      <c r="O2864" t="s">
        <v>21</v>
      </c>
    </row>
    <row r="2865" spans="1:15" x14ac:dyDescent="0.25">
      <c r="A2865" t="s">
        <v>33</v>
      </c>
      <c r="B2865" t="s">
        <v>34</v>
      </c>
      <c r="C2865" t="s">
        <v>338</v>
      </c>
      <c r="D2865" t="s">
        <v>170</v>
      </c>
      <c r="E2865" t="s">
        <v>37</v>
      </c>
      <c r="F2865" t="s">
        <v>51</v>
      </c>
      <c r="G2865">
        <v>49682</v>
      </c>
      <c r="H2865">
        <v>1882</v>
      </c>
      <c r="I2865">
        <v>754</v>
      </c>
      <c r="J2865">
        <v>219</v>
      </c>
      <c r="K2865">
        <v>6496.17</v>
      </c>
      <c r="L2865">
        <v>49291.37</v>
      </c>
      <c r="M2865">
        <v>174</v>
      </c>
      <c r="N2865">
        <v>11</v>
      </c>
      <c r="O2865" t="s">
        <v>21</v>
      </c>
    </row>
    <row r="2866" spans="1:15" x14ac:dyDescent="0.25">
      <c r="A2866" t="s">
        <v>33</v>
      </c>
      <c r="B2866" t="s">
        <v>34</v>
      </c>
      <c r="C2866" t="s">
        <v>338</v>
      </c>
      <c r="D2866" t="s">
        <v>170</v>
      </c>
      <c r="E2866" t="s">
        <v>37</v>
      </c>
      <c r="F2866" t="s">
        <v>32</v>
      </c>
      <c r="G2866">
        <v>32805</v>
      </c>
      <c r="H2866">
        <v>1441</v>
      </c>
      <c r="I2866">
        <v>594</v>
      </c>
      <c r="J2866">
        <v>176</v>
      </c>
      <c r="K2866">
        <v>3800.8</v>
      </c>
      <c r="L2866">
        <v>42064.959999999999</v>
      </c>
      <c r="M2866">
        <v>140</v>
      </c>
      <c r="N2866">
        <v>28</v>
      </c>
      <c r="O2866" t="s">
        <v>43</v>
      </c>
    </row>
    <row r="2867" spans="1:15" x14ac:dyDescent="0.25">
      <c r="A2867" t="s">
        <v>33</v>
      </c>
      <c r="B2867" t="s">
        <v>34</v>
      </c>
      <c r="C2867" t="s">
        <v>338</v>
      </c>
      <c r="D2867" t="s">
        <v>170</v>
      </c>
      <c r="E2867" t="s">
        <v>37</v>
      </c>
      <c r="F2867" t="s">
        <v>51</v>
      </c>
      <c r="G2867">
        <v>45096</v>
      </c>
      <c r="H2867">
        <v>2157</v>
      </c>
      <c r="I2867">
        <v>611</v>
      </c>
      <c r="J2867">
        <v>269</v>
      </c>
      <c r="K2867">
        <v>8997.32</v>
      </c>
      <c r="L2867">
        <v>75016.83</v>
      </c>
      <c r="M2867">
        <v>186</v>
      </c>
      <c r="N2867">
        <v>22</v>
      </c>
      <c r="O2867" t="s">
        <v>21</v>
      </c>
    </row>
    <row r="2868" spans="1:15" x14ac:dyDescent="0.25">
      <c r="A2868" t="s">
        <v>113</v>
      </c>
      <c r="B2868" t="s">
        <v>114</v>
      </c>
      <c r="C2868" t="s">
        <v>338</v>
      </c>
      <c r="D2868" t="s">
        <v>170</v>
      </c>
      <c r="E2868" t="s">
        <v>19</v>
      </c>
      <c r="F2868" t="s">
        <v>20</v>
      </c>
      <c r="G2868">
        <v>13525</v>
      </c>
      <c r="H2868">
        <v>478</v>
      </c>
      <c r="I2868">
        <v>238</v>
      </c>
      <c r="J2868">
        <v>56</v>
      </c>
      <c r="K2868">
        <v>1435.28</v>
      </c>
      <c r="L2868">
        <v>18005.13</v>
      </c>
      <c r="M2868">
        <v>45</v>
      </c>
      <c r="N2868">
        <v>24</v>
      </c>
      <c r="O2868" t="s">
        <v>43</v>
      </c>
    </row>
    <row r="2869" spans="1:15" x14ac:dyDescent="0.25">
      <c r="A2869" t="s">
        <v>47</v>
      </c>
      <c r="B2869" t="s">
        <v>48</v>
      </c>
      <c r="C2869" t="s">
        <v>338</v>
      </c>
      <c r="D2869" t="s">
        <v>106</v>
      </c>
      <c r="E2869" t="s">
        <v>37</v>
      </c>
      <c r="F2869" t="s">
        <v>32</v>
      </c>
      <c r="G2869">
        <v>35758</v>
      </c>
      <c r="H2869">
        <v>1158</v>
      </c>
      <c r="I2869">
        <v>419</v>
      </c>
      <c r="J2869">
        <v>105</v>
      </c>
      <c r="K2869">
        <v>3226.28</v>
      </c>
      <c r="L2869">
        <v>16935.43</v>
      </c>
      <c r="M2869">
        <v>63</v>
      </c>
      <c r="N2869">
        <v>15</v>
      </c>
      <c r="O2869" t="s">
        <v>43</v>
      </c>
    </row>
    <row r="2870" spans="1:15" x14ac:dyDescent="0.25">
      <c r="A2870" t="s">
        <v>44</v>
      </c>
      <c r="B2870" t="s">
        <v>45</v>
      </c>
      <c r="C2870" t="s">
        <v>338</v>
      </c>
      <c r="D2870" t="s">
        <v>25</v>
      </c>
      <c r="E2870" t="s">
        <v>19</v>
      </c>
      <c r="F2870" t="s">
        <v>51</v>
      </c>
      <c r="G2870">
        <v>13811</v>
      </c>
      <c r="H2870">
        <v>290</v>
      </c>
      <c r="I2870">
        <v>114</v>
      </c>
      <c r="J2870">
        <v>21</v>
      </c>
      <c r="K2870">
        <v>2455.0300000000002</v>
      </c>
      <c r="L2870">
        <v>12188.46</v>
      </c>
      <c r="M2870">
        <v>10</v>
      </c>
      <c r="N2870">
        <v>11</v>
      </c>
      <c r="O2870" t="s">
        <v>23</v>
      </c>
    </row>
    <row r="2871" spans="1:15" x14ac:dyDescent="0.25">
      <c r="A2871" t="s">
        <v>27</v>
      </c>
      <c r="B2871" t="s">
        <v>28</v>
      </c>
      <c r="C2871" t="s">
        <v>338</v>
      </c>
      <c r="D2871" t="s">
        <v>89</v>
      </c>
      <c r="E2871" t="s">
        <v>31</v>
      </c>
      <c r="F2871" t="s">
        <v>51</v>
      </c>
      <c r="G2871">
        <v>30010</v>
      </c>
      <c r="H2871">
        <v>2186</v>
      </c>
      <c r="I2871">
        <v>918</v>
      </c>
      <c r="J2871">
        <v>258</v>
      </c>
      <c r="K2871">
        <v>1141.1300000000001</v>
      </c>
      <c r="L2871">
        <v>67403.03</v>
      </c>
      <c r="M2871">
        <v>214</v>
      </c>
      <c r="N2871">
        <v>8</v>
      </c>
      <c r="O2871" t="s">
        <v>23</v>
      </c>
    </row>
    <row r="2872" spans="1:15" x14ac:dyDescent="0.25">
      <c r="A2872" t="s">
        <v>76</v>
      </c>
      <c r="B2872" t="s">
        <v>77</v>
      </c>
      <c r="C2872" t="s">
        <v>338</v>
      </c>
      <c r="D2872" t="s">
        <v>82</v>
      </c>
      <c r="E2872" t="s">
        <v>42</v>
      </c>
      <c r="F2872" t="s">
        <v>26</v>
      </c>
      <c r="G2872">
        <v>57066</v>
      </c>
      <c r="H2872">
        <v>1230</v>
      </c>
      <c r="I2872">
        <v>598</v>
      </c>
      <c r="J2872">
        <v>48</v>
      </c>
      <c r="K2872">
        <v>2064.16</v>
      </c>
      <c r="L2872">
        <v>7609.52</v>
      </c>
      <c r="M2872">
        <v>26</v>
      </c>
      <c r="N2872">
        <v>16</v>
      </c>
      <c r="O2872" t="s">
        <v>21</v>
      </c>
    </row>
    <row r="2873" spans="1:15" x14ac:dyDescent="0.25">
      <c r="A2873" t="s">
        <v>76</v>
      </c>
      <c r="B2873" t="s">
        <v>77</v>
      </c>
      <c r="C2873" t="s">
        <v>338</v>
      </c>
      <c r="D2873" t="s">
        <v>82</v>
      </c>
      <c r="E2873" t="s">
        <v>42</v>
      </c>
      <c r="F2873" t="s">
        <v>32</v>
      </c>
      <c r="G2873">
        <v>41557</v>
      </c>
      <c r="H2873">
        <v>957</v>
      </c>
      <c r="I2873">
        <v>406</v>
      </c>
      <c r="J2873">
        <v>32</v>
      </c>
      <c r="K2873">
        <v>1533.71</v>
      </c>
      <c r="L2873">
        <v>7881.63</v>
      </c>
      <c r="M2873">
        <v>17</v>
      </c>
      <c r="N2873">
        <v>28</v>
      </c>
      <c r="O2873" t="s">
        <v>43</v>
      </c>
    </row>
    <row r="2874" spans="1:15" x14ac:dyDescent="0.25">
      <c r="A2874" t="s">
        <v>92</v>
      </c>
      <c r="B2874" t="s">
        <v>93</v>
      </c>
      <c r="C2874" t="s">
        <v>152</v>
      </c>
      <c r="D2874" t="s">
        <v>95</v>
      </c>
      <c r="E2874" t="s">
        <v>31</v>
      </c>
      <c r="F2874" t="s">
        <v>26</v>
      </c>
      <c r="G2874">
        <v>89111</v>
      </c>
      <c r="H2874">
        <v>1174</v>
      </c>
      <c r="I2874">
        <v>461</v>
      </c>
      <c r="J2874">
        <v>26</v>
      </c>
      <c r="K2874">
        <v>3345.14</v>
      </c>
      <c r="L2874">
        <v>3769.7</v>
      </c>
      <c r="M2874">
        <v>13</v>
      </c>
      <c r="N2874">
        <v>22</v>
      </c>
      <c r="O2874" t="s">
        <v>21</v>
      </c>
    </row>
    <row r="2875" spans="1:15" x14ac:dyDescent="0.25">
      <c r="A2875" t="s">
        <v>178</v>
      </c>
      <c r="B2875" t="s">
        <v>179</v>
      </c>
      <c r="C2875" t="s">
        <v>152</v>
      </c>
      <c r="D2875" t="s">
        <v>95</v>
      </c>
      <c r="E2875" t="s">
        <v>64</v>
      </c>
      <c r="F2875" t="s">
        <v>20</v>
      </c>
      <c r="G2875">
        <v>29300</v>
      </c>
      <c r="H2875">
        <v>147</v>
      </c>
      <c r="I2875">
        <v>40</v>
      </c>
      <c r="J2875">
        <v>3</v>
      </c>
      <c r="K2875">
        <v>468.88</v>
      </c>
      <c r="L2875">
        <v>351.14</v>
      </c>
      <c r="M2875">
        <v>1</v>
      </c>
      <c r="N2875">
        <v>23</v>
      </c>
      <c r="O2875" t="s">
        <v>21</v>
      </c>
    </row>
    <row r="2876" spans="1:15" x14ac:dyDescent="0.25">
      <c r="A2876" t="s">
        <v>98</v>
      </c>
      <c r="B2876" t="s">
        <v>99</v>
      </c>
      <c r="C2876" t="s">
        <v>152</v>
      </c>
      <c r="D2876" t="s">
        <v>68</v>
      </c>
      <c r="E2876" t="s">
        <v>42</v>
      </c>
      <c r="F2876" t="s">
        <v>55</v>
      </c>
      <c r="G2876">
        <v>18412</v>
      </c>
      <c r="H2876">
        <v>2120</v>
      </c>
      <c r="I2876">
        <v>712</v>
      </c>
      <c r="J2876">
        <v>302</v>
      </c>
      <c r="K2876">
        <v>1200.46</v>
      </c>
      <c r="L2876">
        <v>82359.59</v>
      </c>
      <c r="M2876">
        <v>257</v>
      </c>
      <c r="N2876">
        <v>27</v>
      </c>
      <c r="O2876" t="s">
        <v>21</v>
      </c>
    </row>
    <row r="2877" spans="1:15" x14ac:dyDescent="0.25">
      <c r="A2877" t="s">
        <v>65</v>
      </c>
      <c r="B2877" t="s">
        <v>66</v>
      </c>
      <c r="C2877" t="s">
        <v>152</v>
      </c>
      <c r="D2877" t="s">
        <v>68</v>
      </c>
      <c r="E2877" t="s">
        <v>37</v>
      </c>
      <c r="F2877" t="s">
        <v>55</v>
      </c>
      <c r="G2877">
        <v>29773</v>
      </c>
      <c r="H2877">
        <v>4427</v>
      </c>
      <c r="I2877">
        <v>1648</v>
      </c>
      <c r="J2877">
        <v>583</v>
      </c>
      <c r="K2877">
        <v>2399.0100000000002</v>
      </c>
      <c r="L2877">
        <v>184025.72</v>
      </c>
      <c r="M2877">
        <v>445</v>
      </c>
      <c r="N2877">
        <v>12</v>
      </c>
      <c r="O2877" t="s">
        <v>23</v>
      </c>
    </row>
    <row r="2878" spans="1:15" x14ac:dyDescent="0.25">
      <c r="A2878" t="s">
        <v>72</v>
      </c>
      <c r="B2878" t="s">
        <v>73</v>
      </c>
      <c r="C2878" t="s">
        <v>152</v>
      </c>
      <c r="D2878" t="s">
        <v>70</v>
      </c>
      <c r="E2878" t="s">
        <v>31</v>
      </c>
      <c r="F2878" t="s">
        <v>32</v>
      </c>
      <c r="G2878">
        <v>36842</v>
      </c>
      <c r="H2878">
        <v>1351</v>
      </c>
      <c r="I2878">
        <v>571</v>
      </c>
      <c r="J2878">
        <v>116</v>
      </c>
      <c r="K2878">
        <v>2132.4699999999998</v>
      </c>
      <c r="L2878">
        <v>28524.22</v>
      </c>
      <c r="M2878">
        <v>71</v>
      </c>
      <c r="N2878">
        <v>9</v>
      </c>
      <c r="O2878" t="s">
        <v>23</v>
      </c>
    </row>
    <row r="2879" spans="1:15" x14ac:dyDescent="0.25">
      <c r="A2879" t="s">
        <v>38</v>
      </c>
      <c r="B2879" t="s">
        <v>39</v>
      </c>
      <c r="C2879" t="s">
        <v>152</v>
      </c>
      <c r="D2879" t="s">
        <v>106</v>
      </c>
      <c r="E2879" t="s">
        <v>42</v>
      </c>
      <c r="F2879" t="s">
        <v>20</v>
      </c>
      <c r="G2879">
        <v>31361</v>
      </c>
      <c r="H2879">
        <v>1205</v>
      </c>
      <c r="I2879">
        <v>647</v>
      </c>
      <c r="J2879">
        <v>78</v>
      </c>
      <c r="K2879">
        <v>2300.98</v>
      </c>
      <c r="L2879">
        <v>17007.650000000001</v>
      </c>
      <c r="M2879">
        <v>44</v>
      </c>
      <c r="N2879">
        <v>21</v>
      </c>
      <c r="O2879" t="s">
        <v>23</v>
      </c>
    </row>
    <row r="2880" spans="1:15" x14ac:dyDescent="0.25">
      <c r="A2880" t="s">
        <v>38</v>
      </c>
      <c r="B2880" t="s">
        <v>39</v>
      </c>
      <c r="C2880" t="s">
        <v>152</v>
      </c>
      <c r="D2880" t="s">
        <v>106</v>
      </c>
      <c r="E2880" t="s">
        <v>42</v>
      </c>
      <c r="F2880" t="s">
        <v>26</v>
      </c>
      <c r="G2880">
        <v>54198</v>
      </c>
      <c r="H2880">
        <v>2650</v>
      </c>
      <c r="I2880">
        <v>1054</v>
      </c>
      <c r="J2880">
        <v>190</v>
      </c>
      <c r="K2880">
        <v>5928.49</v>
      </c>
      <c r="L2880">
        <v>30424.89</v>
      </c>
      <c r="M2880">
        <v>102</v>
      </c>
      <c r="N2880">
        <v>29</v>
      </c>
      <c r="O2880" t="s">
        <v>43</v>
      </c>
    </row>
    <row r="2881" spans="1:15" x14ac:dyDescent="0.25">
      <c r="A2881" t="s">
        <v>47</v>
      </c>
      <c r="B2881" t="s">
        <v>48</v>
      </c>
      <c r="C2881" t="s">
        <v>152</v>
      </c>
      <c r="D2881" t="s">
        <v>106</v>
      </c>
      <c r="E2881" t="s">
        <v>37</v>
      </c>
      <c r="F2881" t="s">
        <v>32</v>
      </c>
      <c r="G2881">
        <v>33479</v>
      </c>
      <c r="H2881">
        <v>1738</v>
      </c>
      <c r="I2881">
        <v>739</v>
      </c>
      <c r="J2881">
        <v>141</v>
      </c>
      <c r="K2881">
        <v>3745.99</v>
      </c>
      <c r="L2881">
        <v>29558.55</v>
      </c>
      <c r="M2881">
        <v>89</v>
      </c>
      <c r="N2881">
        <v>20</v>
      </c>
      <c r="O2881" t="s">
        <v>21</v>
      </c>
    </row>
    <row r="2882" spans="1:15" x14ac:dyDescent="0.25">
      <c r="A2882" t="s">
        <v>15</v>
      </c>
      <c r="B2882" t="s">
        <v>16</v>
      </c>
      <c r="C2882" t="s">
        <v>152</v>
      </c>
      <c r="D2882" t="s">
        <v>25</v>
      </c>
      <c r="E2882" t="s">
        <v>19</v>
      </c>
      <c r="F2882" t="s">
        <v>20</v>
      </c>
      <c r="G2882">
        <v>7228</v>
      </c>
      <c r="H2882">
        <v>235</v>
      </c>
      <c r="I2882">
        <v>121</v>
      </c>
      <c r="J2882">
        <v>24</v>
      </c>
      <c r="K2882">
        <v>2049.7199999999998</v>
      </c>
      <c r="L2882">
        <v>10881.17</v>
      </c>
      <c r="M2882">
        <v>11</v>
      </c>
      <c r="N2882">
        <v>27</v>
      </c>
      <c r="O2882" t="s">
        <v>21</v>
      </c>
    </row>
    <row r="2883" spans="1:15" x14ac:dyDescent="0.25">
      <c r="A2883" t="s">
        <v>44</v>
      </c>
      <c r="B2883" t="s">
        <v>45</v>
      </c>
      <c r="C2883" t="s">
        <v>152</v>
      </c>
      <c r="D2883" t="s">
        <v>25</v>
      </c>
      <c r="E2883" t="s">
        <v>19</v>
      </c>
      <c r="F2883" t="s">
        <v>55</v>
      </c>
      <c r="G2883">
        <v>24322</v>
      </c>
      <c r="H2883">
        <v>405</v>
      </c>
      <c r="I2883">
        <v>110</v>
      </c>
      <c r="J2883">
        <v>47</v>
      </c>
      <c r="K2883">
        <v>3196.31</v>
      </c>
      <c r="L2883">
        <v>23817.78</v>
      </c>
      <c r="M2883">
        <v>27</v>
      </c>
      <c r="N2883">
        <v>18</v>
      </c>
      <c r="O2883" t="s">
        <v>23</v>
      </c>
    </row>
    <row r="2884" spans="1:15" x14ac:dyDescent="0.25">
      <c r="A2884" t="s">
        <v>27</v>
      </c>
      <c r="B2884" t="s">
        <v>28</v>
      </c>
      <c r="C2884" t="s">
        <v>152</v>
      </c>
      <c r="D2884" t="s">
        <v>89</v>
      </c>
      <c r="E2884" t="s">
        <v>31</v>
      </c>
      <c r="F2884" t="s">
        <v>20</v>
      </c>
      <c r="G2884">
        <v>44294</v>
      </c>
      <c r="H2884">
        <v>3519</v>
      </c>
      <c r="I2884">
        <v>1702</v>
      </c>
      <c r="J2884">
        <v>362</v>
      </c>
      <c r="K2884">
        <v>1999.63</v>
      </c>
      <c r="L2884">
        <v>133333.35999999999</v>
      </c>
      <c r="M2884">
        <v>236</v>
      </c>
      <c r="N2884">
        <v>12</v>
      </c>
      <c r="O2884" t="s">
        <v>21</v>
      </c>
    </row>
    <row r="2885" spans="1:15" x14ac:dyDescent="0.25">
      <c r="A2885" t="s">
        <v>27</v>
      </c>
      <c r="B2885" t="s">
        <v>28</v>
      </c>
      <c r="C2885" t="s">
        <v>152</v>
      </c>
      <c r="D2885" t="s">
        <v>89</v>
      </c>
      <c r="E2885" t="s">
        <v>31</v>
      </c>
      <c r="F2885" t="s">
        <v>32</v>
      </c>
      <c r="G2885">
        <v>27512</v>
      </c>
      <c r="H2885">
        <v>1675</v>
      </c>
      <c r="I2885">
        <v>648</v>
      </c>
      <c r="J2885">
        <v>182</v>
      </c>
      <c r="K2885">
        <v>773.54</v>
      </c>
      <c r="L2885">
        <v>65478.77</v>
      </c>
      <c r="M2885">
        <v>135</v>
      </c>
      <c r="N2885">
        <v>17</v>
      </c>
      <c r="O2885" t="s">
        <v>23</v>
      </c>
    </row>
    <row r="2886" spans="1:15" x14ac:dyDescent="0.25">
      <c r="A2886" t="s">
        <v>27</v>
      </c>
      <c r="B2886" t="s">
        <v>28</v>
      </c>
      <c r="C2886" t="s">
        <v>152</v>
      </c>
      <c r="D2886" t="s">
        <v>89</v>
      </c>
      <c r="E2886" t="s">
        <v>31</v>
      </c>
      <c r="F2886" t="s">
        <v>51</v>
      </c>
      <c r="G2886">
        <v>17007</v>
      </c>
      <c r="H2886">
        <v>1138</v>
      </c>
      <c r="I2886">
        <v>575</v>
      </c>
      <c r="J2886">
        <v>174</v>
      </c>
      <c r="K2886">
        <v>304.04000000000002</v>
      </c>
      <c r="L2886">
        <v>48703.34</v>
      </c>
      <c r="M2886">
        <v>139</v>
      </c>
      <c r="N2886">
        <v>8</v>
      </c>
      <c r="O2886" t="s">
        <v>43</v>
      </c>
    </row>
    <row r="2887" spans="1:15" x14ac:dyDescent="0.25">
      <c r="A2887" t="s">
        <v>52</v>
      </c>
      <c r="B2887" t="s">
        <v>53</v>
      </c>
      <c r="C2887" t="s">
        <v>152</v>
      </c>
      <c r="D2887" t="s">
        <v>89</v>
      </c>
      <c r="E2887" t="s">
        <v>37</v>
      </c>
      <c r="F2887" t="s">
        <v>55</v>
      </c>
      <c r="G2887">
        <v>51977</v>
      </c>
      <c r="H2887">
        <v>3002</v>
      </c>
      <c r="I2887">
        <v>1295</v>
      </c>
      <c r="J2887">
        <v>412</v>
      </c>
      <c r="K2887">
        <v>1739.84</v>
      </c>
      <c r="L2887">
        <v>131044.79</v>
      </c>
      <c r="M2887">
        <v>305</v>
      </c>
      <c r="N2887">
        <v>8</v>
      </c>
      <c r="O2887" t="s">
        <v>23</v>
      </c>
    </row>
    <row r="2888" spans="1:15" x14ac:dyDescent="0.25">
      <c r="A2888" t="s">
        <v>76</v>
      </c>
      <c r="B2888" t="s">
        <v>77</v>
      </c>
      <c r="C2888" t="s">
        <v>152</v>
      </c>
      <c r="D2888" t="s">
        <v>82</v>
      </c>
      <c r="E2888" t="s">
        <v>42</v>
      </c>
      <c r="F2888" t="s">
        <v>20</v>
      </c>
      <c r="G2888">
        <v>87317</v>
      </c>
      <c r="H2888">
        <v>2152</v>
      </c>
      <c r="I2888">
        <v>781</v>
      </c>
      <c r="J2888">
        <v>91</v>
      </c>
      <c r="K2888">
        <v>3997.37</v>
      </c>
      <c r="L2888">
        <v>17283.07</v>
      </c>
      <c r="M2888">
        <v>58</v>
      </c>
      <c r="N2888">
        <v>8</v>
      </c>
      <c r="O2888" t="s">
        <v>43</v>
      </c>
    </row>
    <row r="2889" spans="1:15" x14ac:dyDescent="0.25">
      <c r="A2889" t="s">
        <v>76</v>
      </c>
      <c r="B2889" t="s">
        <v>77</v>
      </c>
      <c r="C2889" t="s">
        <v>152</v>
      </c>
      <c r="D2889" t="s">
        <v>82</v>
      </c>
      <c r="E2889" t="s">
        <v>42</v>
      </c>
      <c r="F2889" t="s">
        <v>20</v>
      </c>
      <c r="G2889">
        <v>40049</v>
      </c>
      <c r="H2889">
        <v>823</v>
      </c>
      <c r="I2889">
        <v>358</v>
      </c>
      <c r="J2889">
        <v>25</v>
      </c>
      <c r="K2889">
        <v>1648.56</v>
      </c>
      <c r="L2889">
        <v>3779.89</v>
      </c>
      <c r="M2889">
        <v>14</v>
      </c>
      <c r="N2889">
        <v>27</v>
      </c>
      <c r="O2889" t="s">
        <v>23</v>
      </c>
    </row>
    <row r="2890" spans="1:15" x14ac:dyDescent="0.25">
      <c r="A2890" t="s">
        <v>98</v>
      </c>
      <c r="B2890" t="s">
        <v>99</v>
      </c>
      <c r="C2890" t="s">
        <v>289</v>
      </c>
      <c r="D2890" t="s">
        <v>68</v>
      </c>
      <c r="E2890" t="s">
        <v>42</v>
      </c>
      <c r="F2890" t="s">
        <v>51</v>
      </c>
      <c r="G2890">
        <v>8186</v>
      </c>
      <c r="H2890">
        <v>1050</v>
      </c>
      <c r="I2890">
        <v>408</v>
      </c>
      <c r="J2890">
        <v>193</v>
      </c>
      <c r="K2890">
        <v>659.48</v>
      </c>
      <c r="L2890">
        <v>64718.1</v>
      </c>
      <c r="M2890">
        <v>138</v>
      </c>
      <c r="N2890">
        <v>29</v>
      </c>
      <c r="O2890" t="s">
        <v>21</v>
      </c>
    </row>
    <row r="2891" spans="1:15" x14ac:dyDescent="0.25">
      <c r="A2891" t="s">
        <v>33</v>
      </c>
      <c r="B2891" t="s">
        <v>34</v>
      </c>
      <c r="C2891" t="s">
        <v>289</v>
      </c>
      <c r="D2891" t="s">
        <v>170</v>
      </c>
      <c r="E2891" t="s">
        <v>37</v>
      </c>
      <c r="F2891" t="s">
        <v>20</v>
      </c>
      <c r="G2891">
        <v>10310</v>
      </c>
      <c r="H2891">
        <v>640</v>
      </c>
      <c r="I2891">
        <v>234</v>
      </c>
      <c r="J2891">
        <v>86</v>
      </c>
      <c r="K2891">
        <v>2444.2800000000002</v>
      </c>
      <c r="L2891">
        <v>22617.79</v>
      </c>
      <c r="M2891">
        <v>55</v>
      </c>
      <c r="N2891">
        <v>16</v>
      </c>
      <c r="O2891" t="s">
        <v>23</v>
      </c>
    </row>
    <row r="2892" spans="1:15" x14ac:dyDescent="0.25">
      <c r="A2892" t="s">
        <v>15</v>
      </c>
      <c r="B2892" t="s">
        <v>16</v>
      </c>
      <c r="C2892" t="s">
        <v>289</v>
      </c>
      <c r="D2892" t="s">
        <v>25</v>
      </c>
      <c r="E2892" t="s">
        <v>19</v>
      </c>
      <c r="F2892" t="s">
        <v>20</v>
      </c>
      <c r="G2892">
        <v>24395</v>
      </c>
      <c r="H2892">
        <v>747</v>
      </c>
      <c r="I2892">
        <v>221</v>
      </c>
      <c r="J2892">
        <v>57</v>
      </c>
      <c r="K2892">
        <v>7618.09</v>
      </c>
      <c r="L2892">
        <v>30492.23</v>
      </c>
      <c r="M2892">
        <v>29</v>
      </c>
      <c r="N2892">
        <v>10</v>
      </c>
      <c r="O2892" t="s">
        <v>43</v>
      </c>
    </row>
    <row r="2893" spans="1:15" x14ac:dyDescent="0.25">
      <c r="A2893" t="s">
        <v>52</v>
      </c>
      <c r="B2893" t="s">
        <v>53</v>
      </c>
      <c r="C2893" t="s">
        <v>289</v>
      </c>
      <c r="D2893" t="s">
        <v>89</v>
      </c>
      <c r="E2893" t="s">
        <v>37</v>
      </c>
      <c r="F2893" t="s">
        <v>20</v>
      </c>
      <c r="G2893">
        <v>25441</v>
      </c>
      <c r="H2893">
        <v>1830</v>
      </c>
      <c r="I2893">
        <v>599</v>
      </c>
      <c r="J2893">
        <v>262</v>
      </c>
      <c r="K2893">
        <v>495.47</v>
      </c>
      <c r="L2893">
        <v>78834.960000000006</v>
      </c>
      <c r="M2893">
        <v>215</v>
      </c>
      <c r="N2893">
        <v>30</v>
      </c>
      <c r="O2893" t="s">
        <v>23</v>
      </c>
    </row>
    <row r="2894" spans="1:15" x14ac:dyDescent="0.25">
      <c r="A2894" t="s">
        <v>129</v>
      </c>
      <c r="B2894" t="s">
        <v>130</v>
      </c>
      <c r="C2894" t="s">
        <v>289</v>
      </c>
      <c r="D2894" t="s">
        <v>82</v>
      </c>
      <c r="E2894" t="s">
        <v>31</v>
      </c>
      <c r="F2894" t="s">
        <v>32</v>
      </c>
      <c r="G2894">
        <v>46628</v>
      </c>
      <c r="H2894">
        <v>756</v>
      </c>
      <c r="I2894">
        <v>376</v>
      </c>
      <c r="J2894">
        <v>40</v>
      </c>
      <c r="K2894">
        <v>1723.38</v>
      </c>
      <c r="L2894">
        <v>7369.21</v>
      </c>
      <c r="M2894">
        <v>24</v>
      </c>
      <c r="N2894">
        <v>29</v>
      </c>
      <c r="O2894" t="s">
        <v>23</v>
      </c>
    </row>
    <row r="2895" spans="1:15" x14ac:dyDescent="0.25">
      <c r="A2895" t="s">
        <v>76</v>
      </c>
      <c r="B2895" t="s">
        <v>77</v>
      </c>
      <c r="C2895" t="s">
        <v>289</v>
      </c>
      <c r="D2895" t="s">
        <v>82</v>
      </c>
      <c r="E2895" t="s">
        <v>42</v>
      </c>
      <c r="F2895" t="s">
        <v>20</v>
      </c>
      <c r="G2895">
        <v>60360</v>
      </c>
      <c r="H2895">
        <v>1002</v>
      </c>
      <c r="I2895">
        <v>464</v>
      </c>
      <c r="J2895">
        <v>32</v>
      </c>
      <c r="K2895">
        <v>1917.66</v>
      </c>
      <c r="L2895">
        <v>7267.18</v>
      </c>
      <c r="M2895">
        <v>20</v>
      </c>
      <c r="N2895">
        <v>14</v>
      </c>
      <c r="O2895" t="s">
        <v>23</v>
      </c>
    </row>
    <row r="2896" spans="1:15" x14ac:dyDescent="0.25">
      <c r="A2896" t="s">
        <v>76</v>
      </c>
      <c r="B2896" t="s">
        <v>77</v>
      </c>
      <c r="C2896" t="s">
        <v>289</v>
      </c>
      <c r="D2896" t="s">
        <v>82</v>
      </c>
      <c r="E2896" t="s">
        <v>42</v>
      </c>
      <c r="F2896" t="s">
        <v>32</v>
      </c>
      <c r="G2896">
        <v>61079</v>
      </c>
      <c r="H2896">
        <v>976</v>
      </c>
      <c r="I2896">
        <v>521</v>
      </c>
      <c r="J2896">
        <v>64</v>
      </c>
      <c r="K2896">
        <v>1839.86</v>
      </c>
      <c r="L2896">
        <v>14377.62</v>
      </c>
      <c r="M2896">
        <v>33</v>
      </c>
      <c r="N2896">
        <v>25</v>
      </c>
      <c r="O2896" t="s">
        <v>23</v>
      </c>
    </row>
    <row r="2897" spans="1:15" x14ac:dyDescent="0.25">
      <c r="A2897" t="s">
        <v>76</v>
      </c>
      <c r="B2897" t="s">
        <v>77</v>
      </c>
      <c r="C2897" t="s">
        <v>289</v>
      </c>
      <c r="D2897" t="s">
        <v>82</v>
      </c>
      <c r="E2897" t="s">
        <v>42</v>
      </c>
      <c r="F2897" t="s">
        <v>55</v>
      </c>
      <c r="G2897">
        <v>86779</v>
      </c>
      <c r="H2897">
        <v>1222</v>
      </c>
      <c r="I2897">
        <v>574</v>
      </c>
      <c r="J2897">
        <v>58</v>
      </c>
      <c r="K2897">
        <v>2324.21</v>
      </c>
      <c r="L2897">
        <v>12168.61</v>
      </c>
      <c r="M2897">
        <v>36</v>
      </c>
      <c r="N2897">
        <v>19</v>
      </c>
      <c r="O2897" t="s">
        <v>43</v>
      </c>
    </row>
    <row r="2898" spans="1:15" x14ac:dyDescent="0.25">
      <c r="A2898" t="s">
        <v>178</v>
      </c>
      <c r="B2898" t="s">
        <v>179</v>
      </c>
      <c r="C2898" t="s">
        <v>255</v>
      </c>
      <c r="D2898" t="s">
        <v>95</v>
      </c>
      <c r="E2898" t="s">
        <v>64</v>
      </c>
      <c r="F2898" t="s">
        <v>32</v>
      </c>
      <c r="G2898">
        <v>67784</v>
      </c>
      <c r="H2898">
        <v>511</v>
      </c>
      <c r="I2898">
        <v>161</v>
      </c>
      <c r="J2898">
        <v>15</v>
      </c>
      <c r="K2898">
        <v>1320.3</v>
      </c>
      <c r="L2898">
        <v>2222.66</v>
      </c>
      <c r="M2898">
        <v>6</v>
      </c>
      <c r="N2898">
        <v>7</v>
      </c>
      <c r="O2898" t="s">
        <v>23</v>
      </c>
    </row>
    <row r="2899" spans="1:15" x14ac:dyDescent="0.25">
      <c r="A2899" t="s">
        <v>178</v>
      </c>
      <c r="B2899" t="s">
        <v>179</v>
      </c>
      <c r="C2899" t="s">
        <v>255</v>
      </c>
      <c r="D2899" t="s">
        <v>95</v>
      </c>
      <c r="E2899" t="s">
        <v>64</v>
      </c>
      <c r="F2899" t="s">
        <v>32</v>
      </c>
      <c r="G2899">
        <v>93484</v>
      </c>
      <c r="H2899">
        <v>819</v>
      </c>
      <c r="I2899">
        <v>252</v>
      </c>
      <c r="J2899">
        <v>13</v>
      </c>
      <c r="K2899">
        <v>2389.71</v>
      </c>
      <c r="L2899">
        <v>2123.1</v>
      </c>
      <c r="M2899">
        <v>4</v>
      </c>
      <c r="N2899">
        <v>20</v>
      </c>
      <c r="O2899" t="s">
        <v>23</v>
      </c>
    </row>
    <row r="2900" spans="1:15" x14ac:dyDescent="0.25">
      <c r="A2900" t="s">
        <v>60</v>
      </c>
      <c r="B2900" t="s">
        <v>61</v>
      </c>
      <c r="C2900" t="s">
        <v>255</v>
      </c>
      <c r="D2900" t="s">
        <v>70</v>
      </c>
      <c r="E2900" t="s">
        <v>64</v>
      </c>
      <c r="F2900" t="s">
        <v>26</v>
      </c>
      <c r="G2900">
        <v>60207</v>
      </c>
      <c r="H2900">
        <v>2769</v>
      </c>
      <c r="I2900">
        <v>1230</v>
      </c>
      <c r="J2900">
        <v>225</v>
      </c>
      <c r="K2900">
        <v>6243.12</v>
      </c>
      <c r="L2900">
        <v>40919.72</v>
      </c>
      <c r="M2900">
        <v>135</v>
      </c>
      <c r="N2900">
        <v>21</v>
      </c>
      <c r="O2900" t="s">
        <v>23</v>
      </c>
    </row>
    <row r="2901" spans="1:15" x14ac:dyDescent="0.25">
      <c r="A2901" t="s">
        <v>60</v>
      </c>
      <c r="B2901" t="s">
        <v>61</v>
      </c>
      <c r="C2901" t="s">
        <v>255</v>
      </c>
      <c r="D2901" t="s">
        <v>70</v>
      </c>
      <c r="E2901" t="s">
        <v>64</v>
      </c>
      <c r="F2901" t="s">
        <v>26</v>
      </c>
      <c r="G2901">
        <v>15488</v>
      </c>
      <c r="H2901">
        <v>631</v>
      </c>
      <c r="I2901">
        <v>233</v>
      </c>
      <c r="J2901">
        <v>42</v>
      </c>
      <c r="K2901">
        <v>1443.58</v>
      </c>
      <c r="L2901">
        <v>11423.36</v>
      </c>
      <c r="M2901">
        <v>31</v>
      </c>
      <c r="N2901">
        <v>29</v>
      </c>
      <c r="O2901" t="s">
        <v>23</v>
      </c>
    </row>
    <row r="2902" spans="1:15" x14ac:dyDescent="0.25">
      <c r="A2902" t="s">
        <v>72</v>
      </c>
      <c r="B2902" t="s">
        <v>73</v>
      </c>
      <c r="C2902" t="s">
        <v>255</v>
      </c>
      <c r="D2902" t="s">
        <v>70</v>
      </c>
      <c r="E2902" t="s">
        <v>31</v>
      </c>
      <c r="F2902" t="s">
        <v>55</v>
      </c>
      <c r="G2902">
        <v>32500</v>
      </c>
      <c r="H2902">
        <v>1333</v>
      </c>
      <c r="I2902">
        <v>438</v>
      </c>
      <c r="J2902">
        <v>131</v>
      </c>
      <c r="K2902">
        <v>2696.09</v>
      </c>
      <c r="L2902">
        <v>24634.57</v>
      </c>
      <c r="M2902">
        <v>72</v>
      </c>
      <c r="N2902">
        <v>14</v>
      </c>
      <c r="O2902" t="s">
        <v>23</v>
      </c>
    </row>
    <row r="2903" spans="1:15" x14ac:dyDescent="0.25">
      <c r="A2903" t="s">
        <v>33</v>
      </c>
      <c r="B2903" t="s">
        <v>34</v>
      </c>
      <c r="C2903" t="s">
        <v>255</v>
      </c>
      <c r="D2903" t="s">
        <v>170</v>
      </c>
      <c r="E2903" t="s">
        <v>37</v>
      </c>
      <c r="F2903" t="s">
        <v>26</v>
      </c>
      <c r="G2903">
        <v>12891</v>
      </c>
      <c r="H2903">
        <v>789</v>
      </c>
      <c r="I2903">
        <v>252</v>
      </c>
      <c r="J2903">
        <v>83</v>
      </c>
      <c r="K2903">
        <v>3290.75</v>
      </c>
      <c r="L2903">
        <v>28533.66</v>
      </c>
      <c r="M2903">
        <v>59</v>
      </c>
      <c r="N2903">
        <v>7</v>
      </c>
      <c r="O2903" t="s">
        <v>23</v>
      </c>
    </row>
    <row r="2904" spans="1:15" x14ac:dyDescent="0.25">
      <c r="A2904" t="s">
        <v>33</v>
      </c>
      <c r="B2904" t="s">
        <v>34</v>
      </c>
      <c r="C2904" t="s">
        <v>255</v>
      </c>
      <c r="D2904" t="s">
        <v>170</v>
      </c>
      <c r="E2904" t="s">
        <v>37</v>
      </c>
      <c r="F2904" t="s">
        <v>55</v>
      </c>
      <c r="G2904">
        <v>47221</v>
      </c>
      <c r="H2904">
        <v>2136</v>
      </c>
      <c r="I2904">
        <v>806</v>
      </c>
      <c r="J2904">
        <v>194</v>
      </c>
      <c r="K2904">
        <v>7394.91</v>
      </c>
      <c r="L2904">
        <v>61156.65</v>
      </c>
      <c r="M2904">
        <v>151</v>
      </c>
      <c r="N2904">
        <v>20</v>
      </c>
      <c r="O2904" t="s">
        <v>43</v>
      </c>
    </row>
    <row r="2905" spans="1:15" x14ac:dyDescent="0.25">
      <c r="A2905" t="s">
        <v>27</v>
      </c>
      <c r="B2905" t="s">
        <v>28</v>
      </c>
      <c r="C2905" t="s">
        <v>255</v>
      </c>
      <c r="D2905" t="s">
        <v>89</v>
      </c>
      <c r="E2905" t="s">
        <v>31</v>
      </c>
      <c r="F2905" t="s">
        <v>20</v>
      </c>
      <c r="G2905">
        <v>47456</v>
      </c>
      <c r="H2905">
        <v>2806</v>
      </c>
      <c r="I2905">
        <v>883</v>
      </c>
      <c r="J2905">
        <v>277</v>
      </c>
      <c r="K2905">
        <v>1537.39</v>
      </c>
      <c r="L2905">
        <v>94243.98</v>
      </c>
      <c r="M2905">
        <v>224</v>
      </c>
      <c r="N2905">
        <v>23</v>
      </c>
      <c r="O2905" t="s">
        <v>43</v>
      </c>
    </row>
    <row r="2906" spans="1:15" x14ac:dyDescent="0.25">
      <c r="A2906" t="s">
        <v>27</v>
      </c>
      <c r="B2906" t="s">
        <v>28</v>
      </c>
      <c r="C2906" t="s">
        <v>255</v>
      </c>
      <c r="D2906" t="s">
        <v>89</v>
      </c>
      <c r="E2906" t="s">
        <v>31</v>
      </c>
      <c r="F2906" t="s">
        <v>32</v>
      </c>
      <c r="G2906">
        <v>57522</v>
      </c>
      <c r="H2906">
        <v>4339</v>
      </c>
      <c r="I2906">
        <v>2183</v>
      </c>
      <c r="J2906">
        <v>430</v>
      </c>
      <c r="K2906">
        <v>1157.26</v>
      </c>
      <c r="L2906">
        <v>160600.65</v>
      </c>
      <c r="M2906">
        <v>363</v>
      </c>
      <c r="N2906">
        <v>20</v>
      </c>
      <c r="O2906" t="s">
        <v>43</v>
      </c>
    </row>
    <row r="2907" spans="1:15" x14ac:dyDescent="0.25">
      <c r="A2907" t="s">
        <v>52</v>
      </c>
      <c r="B2907" t="s">
        <v>53</v>
      </c>
      <c r="C2907" t="s">
        <v>255</v>
      </c>
      <c r="D2907" t="s">
        <v>89</v>
      </c>
      <c r="E2907" t="s">
        <v>37</v>
      </c>
      <c r="F2907" t="s">
        <v>26</v>
      </c>
      <c r="G2907">
        <v>15211</v>
      </c>
      <c r="H2907">
        <v>1039</v>
      </c>
      <c r="I2907">
        <v>327</v>
      </c>
      <c r="J2907">
        <v>95</v>
      </c>
      <c r="K2907">
        <v>616.27</v>
      </c>
      <c r="L2907">
        <v>32879.480000000003</v>
      </c>
      <c r="M2907">
        <v>68</v>
      </c>
      <c r="N2907">
        <v>12</v>
      </c>
      <c r="O2907" t="s">
        <v>23</v>
      </c>
    </row>
    <row r="2908" spans="1:15" x14ac:dyDescent="0.25">
      <c r="A2908" t="s">
        <v>178</v>
      </c>
      <c r="B2908" t="s">
        <v>179</v>
      </c>
      <c r="C2908" t="s">
        <v>310</v>
      </c>
      <c r="D2908" t="s">
        <v>95</v>
      </c>
      <c r="E2908" t="s">
        <v>64</v>
      </c>
      <c r="F2908" t="s">
        <v>32</v>
      </c>
      <c r="G2908">
        <v>75514</v>
      </c>
      <c r="H2908">
        <v>720</v>
      </c>
      <c r="I2908">
        <v>189</v>
      </c>
      <c r="J2908">
        <v>21</v>
      </c>
      <c r="K2908">
        <v>2245.29</v>
      </c>
      <c r="L2908">
        <v>3681.07</v>
      </c>
      <c r="M2908">
        <v>8</v>
      </c>
      <c r="N2908">
        <v>19</v>
      </c>
      <c r="O2908" t="s">
        <v>21</v>
      </c>
    </row>
    <row r="2909" spans="1:15" x14ac:dyDescent="0.25">
      <c r="A2909" t="s">
        <v>178</v>
      </c>
      <c r="B2909" t="s">
        <v>179</v>
      </c>
      <c r="C2909" t="s">
        <v>310</v>
      </c>
      <c r="D2909" t="s">
        <v>95</v>
      </c>
      <c r="E2909" t="s">
        <v>64</v>
      </c>
      <c r="F2909" t="s">
        <v>20</v>
      </c>
      <c r="G2909">
        <v>50155</v>
      </c>
      <c r="H2909">
        <v>816</v>
      </c>
      <c r="I2909">
        <v>279</v>
      </c>
      <c r="J2909">
        <v>24</v>
      </c>
      <c r="K2909">
        <v>2157.9299999999998</v>
      </c>
      <c r="L2909">
        <v>4077.06</v>
      </c>
      <c r="M2909">
        <v>10</v>
      </c>
      <c r="N2909">
        <v>17</v>
      </c>
      <c r="O2909" t="s">
        <v>21</v>
      </c>
    </row>
    <row r="2910" spans="1:15" x14ac:dyDescent="0.25">
      <c r="A2910" t="s">
        <v>33</v>
      </c>
      <c r="B2910" t="s">
        <v>34</v>
      </c>
      <c r="C2910" t="s">
        <v>310</v>
      </c>
      <c r="D2910" t="s">
        <v>170</v>
      </c>
      <c r="E2910" t="s">
        <v>37</v>
      </c>
      <c r="F2910" t="s">
        <v>32</v>
      </c>
      <c r="G2910">
        <v>32987</v>
      </c>
      <c r="H2910">
        <v>1265</v>
      </c>
      <c r="I2910">
        <v>678</v>
      </c>
      <c r="J2910">
        <v>109</v>
      </c>
      <c r="K2910">
        <v>3256.25</v>
      </c>
      <c r="L2910">
        <v>32127.360000000001</v>
      </c>
      <c r="M2910">
        <v>68</v>
      </c>
      <c r="N2910">
        <v>24</v>
      </c>
      <c r="O2910" t="s">
        <v>43</v>
      </c>
    </row>
    <row r="2911" spans="1:15" x14ac:dyDescent="0.25">
      <c r="A2911" t="s">
        <v>113</v>
      </c>
      <c r="B2911" t="s">
        <v>114</v>
      </c>
      <c r="C2911" t="s">
        <v>310</v>
      </c>
      <c r="D2911" t="s">
        <v>170</v>
      </c>
      <c r="E2911" t="s">
        <v>19</v>
      </c>
      <c r="F2911" t="s">
        <v>51</v>
      </c>
      <c r="G2911">
        <v>13664</v>
      </c>
      <c r="H2911">
        <v>851</v>
      </c>
      <c r="I2911">
        <v>344</v>
      </c>
      <c r="J2911">
        <v>95</v>
      </c>
      <c r="K2911">
        <v>2717.4</v>
      </c>
      <c r="L2911">
        <v>29653.88</v>
      </c>
      <c r="M2911">
        <v>62</v>
      </c>
      <c r="N2911">
        <v>14</v>
      </c>
      <c r="O2911" t="s">
        <v>23</v>
      </c>
    </row>
    <row r="2912" spans="1:15" x14ac:dyDescent="0.25">
      <c r="A2912" t="s">
        <v>27</v>
      </c>
      <c r="B2912" t="s">
        <v>28</v>
      </c>
      <c r="C2912" t="s">
        <v>310</v>
      </c>
      <c r="D2912" t="s">
        <v>89</v>
      </c>
      <c r="E2912" t="s">
        <v>31</v>
      </c>
      <c r="F2912" t="s">
        <v>55</v>
      </c>
      <c r="G2912">
        <v>26208</v>
      </c>
      <c r="H2912">
        <v>1872</v>
      </c>
      <c r="I2912">
        <v>520</v>
      </c>
      <c r="J2912">
        <v>206</v>
      </c>
      <c r="K2912">
        <v>634.71</v>
      </c>
      <c r="L2912">
        <v>72382.899999999994</v>
      </c>
      <c r="M2912">
        <v>164</v>
      </c>
      <c r="N2912">
        <v>13</v>
      </c>
      <c r="O2912" t="s">
        <v>23</v>
      </c>
    </row>
    <row r="2913" spans="1:15" x14ac:dyDescent="0.25">
      <c r="A2913" t="s">
        <v>27</v>
      </c>
      <c r="B2913" t="s">
        <v>28</v>
      </c>
      <c r="C2913" t="s">
        <v>310</v>
      </c>
      <c r="D2913" t="s">
        <v>89</v>
      </c>
      <c r="E2913" t="s">
        <v>31</v>
      </c>
      <c r="F2913" t="s">
        <v>32</v>
      </c>
      <c r="G2913">
        <v>47499</v>
      </c>
      <c r="H2913">
        <v>2324</v>
      </c>
      <c r="I2913">
        <v>1246</v>
      </c>
      <c r="J2913">
        <v>325</v>
      </c>
      <c r="K2913">
        <v>643.69000000000005</v>
      </c>
      <c r="L2913">
        <v>100592.88</v>
      </c>
      <c r="M2913">
        <v>230</v>
      </c>
      <c r="N2913">
        <v>18</v>
      </c>
      <c r="O2913" t="s">
        <v>23</v>
      </c>
    </row>
    <row r="2914" spans="1:15" x14ac:dyDescent="0.25">
      <c r="A2914" t="s">
        <v>52</v>
      </c>
      <c r="B2914" t="s">
        <v>53</v>
      </c>
      <c r="C2914" t="s">
        <v>310</v>
      </c>
      <c r="D2914" t="s">
        <v>89</v>
      </c>
      <c r="E2914" t="s">
        <v>37</v>
      </c>
      <c r="F2914" t="s">
        <v>51</v>
      </c>
      <c r="G2914">
        <v>57491</v>
      </c>
      <c r="H2914">
        <v>2598</v>
      </c>
      <c r="I2914">
        <v>1140</v>
      </c>
      <c r="J2914">
        <v>295</v>
      </c>
      <c r="K2914">
        <v>1436.68</v>
      </c>
      <c r="L2914">
        <v>110631.55</v>
      </c>
      <c r="M2914">
        <v>221</v>
      </c>
      <c r="N2914">
        <v>16</v>
      </c>
      <c r="O2914" t="s">
        <v>21</v>
      </c>
    </row>
    <row r="2915" spans="1:15" x14ac:dyDescent="0.25">
      <c r="A2915" t="s">
        <v>76</v>
      </c>
      <c r="B2915" t="s">
        <v>77</v>
      </c>
      <c r="C2915" t="s">
        <v>310</v>
      </c>
      <c r="D2915" t="s">
        <v>82</v>
      </c>
      <c r="E2915" t="s">
        <v>42</v>
      </c>
      <c r="F2915" t="s">
        <v>32</v>
      </c>
      <c r="G2915">
        <v>58027</v>
      </c>
      <c r="H2915">
        <v>1382</v>
      </c>
      <c r="I2915">
        <v>379</v>
      </c>
      <c r="J2915">
        <v>84</v>
      </c>
      <c r="K2915">
        <v>2014.88</v>
      </c>
      <c r="L2915">
        <v>13116.42</v>
      </c>
      <c r="M2915">
        <v>45</v>
      </c>
      <c r="N2915">
        <v>27</v>
      </c>
      <c r="O2915" t="s">
        <v>23</v>
      </c>
    </row>
    <row r="2916" spans="1:15" x14ac:dyDescent="0.25">
      <c r="A2916" t="s">
        <v>98</v>
      </c>
      <c r="B2916" t="s">
        <v>99</v>
      </c>
      <c r="C2916" t="s">
        <v>56</v>
      </c>
      <c r="D2916" t="s">
        <v>68</v>
      </c>
      <c r="E2916" t="s">
        <v>42</v>
      </c>
      <c r="F2916" t="s">
        <v>20</v>
      </c>
      <c r="G2916">
        <v>21634</v>
      </c>
      <c r="H2916">
        <v>3096</v>
      </c>
      <c r="I2916">
        <v>800</v>
      </c>
      <c r="J2916">
        <v>476</v>
      </c>
      <c r="K2916">
        <v>1833.56</v>
      </c>
      <c r="L2916">
        <v>118160.04</v>
      </c>
      <c r="M2916">
        <v>371</v>
      </c>
      <c r="N2916">
        <v>21</v>
      </c>
      <c r="O2916" t="s">
        <v>43</v>
      </c>
    </row>
    <row r="2917" spans="1:15" x14ac:dyDescent="0.25">
      <c r="A2917" t="s">
        <v>65</v>
      </c>
      <c r="B2917" t="s">
        <v>66</v>
      </c>
      <c r="C2917" t="s">
        <v>56</v>
      </c>
      <c r="D2917" t="s">
        <v>68</v>
      </c>
      <c r="E2917" t="s">
        <v>37</v>
      </c>
      <c r="F2917" t="s">
        <v>32</v>
      </c>
      <c r="G2917">
        <v>12875</v>
      </c>
      <c r="H2917">
        <v>1063</v>
      </c>
      <c r="I2917">
        <v>364</v>
      </c>
      <c r="J2917">
        <v>177</v>
      </c>
      <c r="K2917">
        <v>537.39</v>
      </c>
      <c r="L2917">
        <v>37746.26</v>
      </c>
      <c r="M2917">
        <v>138</v>
      </c>
      <c r="N2917">
        <v>8</v>
      </c>
      <c r="O2917" t="s">
        <v>43</v>
      </c>
    </row>
    <row r="2918" spans="1:15" x14ac:dyDescent="0.25">
      <c r="A2918" t="s">
        <v>72</v>
      </c>
      <c r="B2918" t="s">
        <v>73</v>
      </c>
      <c r="C2918" t="s">
        <v>56</v>
      </c>
      <c r="D2918" t="s">
        <v>70</v>
      </c>
      <c r="E2918" t="s">
        <v>31</v>
      </c>
      <c r="F2918" t="s">
        <v>51</v>
      </c>
      <c r="G2918">
        <v>28382</v>
      </c>
      <c r="H2918">
        <v>1052</v>
      </c>
      <c r="I2918">
        <v>396</v>
      </c>
      <c r="J2918">
        <v>68</v>
      </c>
      <c r="K2918">
        <v>1761.9</v>
      </c>
      <c r="L2918">
        <v>14727.53</v>
      </c>
      <c r="M2918">
        <v>50</v>
      </c>
      <c r="N2918">
        <v>29</v>
      </c>
      <c r="O2918" t="s">
        <v>21</v>
      </c>
    </row>
    <row r="2919" spans="1:15" x14ac:dyDescent="0.25">
      <c r="A2919" t="s">
        <v>33</v>
      </c>
      <c r="B2919" t="s">
        <v>34</v>
      </c>
      <c r="C2919" t="s">
        <v>56</v>
      </c>
      <c r="D2919" t="s">
        <v>170</v>
      </c>
      <c r="E2919" t="s">
        <v>37</v>
      </c>
      <c r="F2919" t="s">
        <v>55</v>
      </c>
      <c r="G2919">
        <v>38018</v>
      </c>
      <c r="H2919">
        <v>1796</v>
      </c>
      <c r="I2919">
        <v>682</v>
      </c>
      <c r="J2919">
        <v>188</v>
      </c>
      <c r="K2919">
        <v>4783.8900000000003</v>
      </c>
      <c r="L2919">
        <v>64603.32</v>
      </c>
      <c r="M2919">
        <v>119</v>
      </c>
      <c r="N2919">
        <v>24</v>
      </c>
      <c r="O2919" t="s">
        <v>23</v>
      </c>
    </row>
    <row r="2920" spans="1:15" x14ac:dyDescent="0.25">
      <c r="A2920" t="s">
        <v>33</v>
      </c>
      <c r="B2920" t="s">
        <v>34</v>
      </c>
      <c r="C2920" t="s">
        <v>56</v>
      </c>
      <c r="D2920" t="s">
        <v>170</v>
      </c>
      <c r="E2920" t="s">
        <v>37</v>
      </c>
      <c r="F2920" t="s">
        <v>32</v>
      </c>
      <c r="G2920">
        <v>14423</v>
      </c>
      <c r="H2920">
        <v>889</v>
      </c>
      <c r="I2920">
        <v>235</v>
      </c>
      <c r="J2920">
        <v>97</v>
      </c>
      <c r="K2920">
        <v>3678.94</v>
      </c>
      <c r="L2920">
        <v>24595.51</v>
      </c>
      <c r="M2920">
        <v>65</v>
      </c>
      <c r="N2920">
        <v>9</v>
      </c>
      <c r="O2920" t="s">
        <v>21</v>
      </c>
    </row>
    <row r="2921" spans="1:15" x14ac:dyDescent="0.25">
      <c r="A2921" t="s">
        <v>38</v>
      </c>
      <c r="B2921" t="s">
        <v>39</v>
      </c>
      <c r="C2921" t="s">
        <v>56</v>
      </c>
      <c r="D2921" t="s">
        <v>106</v>
      </c>
      <c r="E2921" t="s">
        <v>42</v>
      </c>
      <c r="F2921" t="s">
        <v>32</v>
      </c>
      <c r="G2921">
        <v>23641</v>
      </c>
      <c r="H2921">
        <v>1279</v>
      </c>
      <c r="I2921">
        <v>540</v>
      </c>
      <c r="J2921">
        <v>82</v>
      </c>
      <c r="K2921">
        <v>4408.5</v>
      </c>
      <c r="L2921">
        <v>18818.650000000001</v>
      </c>
      <c r="M2921">
        <v>49</v>
      </c>
      <c r="N2921">
        <v>17</v>
      </c>
      <c r="O2921" t="s">
        <v>21</v>
      </c>
    </row>
    <row r="2922" spans="1:15" x14ac:dyDescent="0.25">
      <c r="A2922" t="s">
        <v>38</v>
      </c>
      <c r="B2922" t="s">
        <v>39</v>
      </c>
      <c r="C2922" t="s">
        <v>56</v>
      </c>
      <c r="D2922" t="s">
        <v>106</v>
      </c>
      <c r="E2922" t="s">
        <v>42</v>
      </c>
      <c r="F2922" t="s">
        <v>26</v>
      </c>
      <c r="G2922">
        <v>16209</v>
      </c>
      <c r="H2922">
        <v>654</v>
      </c>
      <c r="I2922">
        <v>239</v>
      </c>
      <c r="J2922">
        <v>47</v>
      </c>
      <c r="K2922">
        <v>1545.07</v>
      </c>
      <c r="L2922">
        <v>7812.65</v>
      </c>
      <c r="M2922">
        <v>31</v>
      </c>
      <c r="N2922">
        <v>13</v>
      </c>
      <c r="O2922" t="s">
        <v>43</v>
      </c>
    </row>
    <row r="2923" spans="1:15" x14ac:dyDescent="0.25">
      <c r="A2923" t="s">
        <v>47</v>
      </c>
      <c r="B2923" t="s">
        <v>48</v>
      </c>
      <c r="C2923" t="s">
        <v>56</v>
      </c>
      <c r="D2923" t="s">
        <v>106</v>
      </c>
      <c r="E2923" t="s">
        <v>37</v>
      </c>
      <c r="F2923" t="s">
        <v>20</v>
      </c>
      <c r="G2923">
        <v>35984</v>
      </c>
      <c r="H2923">
        <v>1314</v>
      </c>
      <c r="I2923">
        <v>349</v>
      </c>
      <c r="J2923">
        <v>67</v>
      </c>
      <c r="K2923">
        <v>2708.74</v>
      </c>
      <c r="L2923">
        <v>13484.36</v>
      </c>
      <c r="M2923">
        <v>41</v>
      </c>
      <c r="N2923">
        <v>11</v>
      </c>
      <c r="O2923" t="s">
        <v>21</v>
      </c>
    </row>
    <row r="2924" spans="1:15" x14ac:dyDescent="0.25">
      <c r="A2924" t="s">
        <v>47</v>
      </c>
      <c r="B2924" t="s">
        <v>48</v>
      </c>
      <c r="C2924" t="s">
        <v>56</v>
      </c>
      <c r="D2924" t="s">
        <v>106</v>
      </c>
      <c r="E2924" t="s">
        <v>37</v>
      </c>
      <c r="F2924" t="s">
        <v>51</v>
      </c>
      <c r="G2924">
        <v>51841</v>
      </c>
      <c r="H2924">
        <v>2568</v>
      </c>
      <c r="I2924">
        <v>1073</v>
      </c>
      <c r="J2924">
        <v>157</v>
      </c>
      <c r="K2924">
        <v>6237.9</v>
      </c>
      <c r="L2924">
        <v>40685.440000000002</v>
      </c>
      <c r="M2924">
        <v>94</v>
      </c>
      <c r="N2924">
        <v>23</v>
      </c>
      <c r="O2924" t="s">
        <v>23</v>
      </c>
    </row>
    <row r="2925" spans="1:15" x14ac:dyDescent="0.25">
      <c r="A2925" t="s">
        <v>52</v>
      </c>
      <c r="B2925" t="s">
        <v>53</v>
      </c>
      <c r="C2925" t="s">
        <v>56</v>
      </c>
      <c r="D2925" t="s">
        <v>89</v>
      </c>
      <c r="E2925" t="s">
        <v>37</v>
      </c>
      <c r="F2925" t="s">
        <v>20</v>
      </c>
      <c r="G2925">
        <v>58712</v>
      </c>
      <c r="H2925">
        <v>2753</v>
      </c>
      <c r="I2925">
        <v>1163</v>
      </c>
      <c r="J2925">
        <v>378</v>
      </c>
      <c r="K2925">
        <v>1633.78</v>
      </c>
      <c r="L2925">
        <v>143931.35999999999</v>
      </c>
      <c r="M2925">
        <v>294</v>
      </c>
      <c r="N2925">
        <v>25</v>
      </c>
      <c r="O2925" t="s">
        <v>23</v>
      </c>
    </row>
    <row r="2926" spans="1:15" x14ac:dyDescent="0.25">
      <c r="A2926" t="s">
        <v>129</v>
      </c>
      <c r="B2926" t="s">
        <v>130</v>
      </c>
      <c r="C2926" t="s">
        <v>56</v>
      </c>
      <c r="D2926" t="s">
        <v>82</v>
      </c>
      <c r="E2926" t="s">
        <v>31</v>
      </c>
      <c r="F2926" t="s">
        <v>51</v>
      </c>
      <c r="G2926">
        <v>31290</v>
      </c>
      <c r="H2926">
        <v>580</v>
      </c>
      <c r="I2926">
        <v>270</v>
      </c>
      <c r="J2926">
        <v>38</v>
      </c>
      <c r="K2926">
        <v>1350.33</v>
      </c>
      <c r="L2926">
        <v>8726.7999999999993</v>
      </c>
      <c r="M2926">
        <v>18</v>
      </c>
      <c r="N2926">
        <v>23</v>
      </c>
      <c r="O2926" t="s">
        <v>43</v>
      </c>
    </row>
    <row r="2927" spans="1:15" x14ac:dyDescent="0.25">
      <c r="A2927" t="s">
        <v>178</v>
      </c>
      <c r="B2927" t="s">
        <v>179</v>
      </c>
      <c r="C2927" t="s">
        <v>527</v>
      </c>
      <c r="D2927" t="s">
        <v>95</v>
      </c>
      <c r="E2927" t="s">
        <v>64</v>
      </c>
      <c r="F2927" t="s">
        <v>32</v>
      </c>
      <c r="G2927">
        <v>55888</v>
      </c>
      <c r="H2927">
        <v>476</v>
      </c>
      <c r="I2927">
        <v>238</v>
      </c>
      <c r="J2927">
        <v>9</v>
      </c>
      <c r="K2927">
        <v>1329.17</v>
      </c>
      <c r="L2927">
        <v>1134.55</v>
      </c>
      <c r="M2927">
        <v>4</v>
      </c>
      <c r="N2927">
        <v>20</v>
      </c>
      <c r="O2927" t="s">
        <v>23</v>
      </c>
    </row>
    <row r="2928" spans="1:15" x14ac:dyDescent="0.25">
      <c r="A2928" t="s">
        <v>98</v>
      </c>
      <c r="B2928" t="s">
        <v>99</v>
      </c>
      <c r="C2928" t="s">
        <v>527</v>
      </c>
      <c r="D2928" t="s">
        <v>68</v>
      </c>
      <c r="E2928" t="s">
        <v>42</v>
      </c>
      <c r="F2928" t="s">
        <v>51</v>
      </c>
      <c r="G2928">
        <v>23976</v>
      </c>
      <c r="H2928">
        <v>2068</v>
      </c>
      <c r="I2928">
        <v>842</v>
      </c>
      <c r="J2928">
        <v>452</v>
      </c>
      <c r="K2928">
        <v>1641.21</v>
      </c>
      <c r="L2928">
        <v>138227.54</v>
      </c>
      <c r="M2928">
        <v>359</v>
      </c>
      <c r="N2928">
        <v>13</v>
      </c>
      <c r="O2928" t="s">
        <v>21</v>
      </c>
    </row>
    <row r="2929" spans="1:15" x14ac:dyDescent="0.25">
      <c r="A2929" t="s">
        <v>98</v>
      </c>
      <c r="B2929" t="s">
        <v>99</v>
      </c>
      <c r="C2929" t="s">
        <v>527</v>
      </c>
      <c r="D2929" t="s">
        <v>68</v>
      </c>
      <c r="E2929" t="s">
        <v>42</v>
      </c>
      <c r="F2929" t="s">
        <v>51</v>
      </c>
      <c r="G2929">
        <v>22590</v>
      </c>
      <c r="H2929">
        <v>2531</v>
      </c>
      <c r="I2929">
        <v>804</v>
      </c>
      <c r="J2929">
        <v>531</v>
      </c>
      <c r="K2929">
        <v>1477.16</v>
      </c>
      <c r="L2929">
        <v>135494.79</v>
      </c>
      <c r="M2929">
        <v>455</v>
      </c>
      <c r="N2929">
        <v>24</v>
      </c>
      <c r="O2929" t="s">
        <v>21</v>
      </c>
    </row>
    <row r="2930" spans="1:15" x14ac:dyDescent="0.25">
      <c r="A2930" t="s">
        <v>60</v>
      </c>
      <c r="B2930" t="s">
        <v>61</v>
      </c>
      <c r="C2930" t="s">
        <v>527</v>
      </c>
      <c r="D2930" t="s">
        <v>70</v>
      </c>
      <c r="E2930" t="s">
        <v>64</v>
      </c>
      <c r="F2930" t="s">
        <v>26</v>
      </c>
      <c r="G2930">
        <v>42904</v>
      </c>
      <c r="H2930">
        <v>1759</v>
      </c>
      <c r="I2930">
        <v>739</v>
      </c>
      <c r="J2930">
        <v>139</v>
      </c>
      <c r="K2930">
        <v>3006.57</v>
      </c>
      <c r="L2930">
        <v>31843.54</v>
      </c>
      <c r="M2930">
        <v>92</v>
      </c>
      <c r="N2930">
        <v>15</v>
      </c>
      <c r="O2930" t="s">
        <v>23</v>
      </c>
    </row>
    <row r="2931" spans="1:15" x14ac:dyDescent="0.25">
      <c r="A2931" t="s">
        <v>33</v>
      </c>
      <c r="B2931" t="s">
        <v>34</v>
      </c>
      <c r="C2931" t="s">
        <v>527</v>
      </c>
      <c r="D2931" t="s">
        <v>170</v>
      </c>
      <c r="E2931" t="s">
        <v>37</v>
      </c>
      <c r="F2931" t="s">
        <v>32</v>
      </c>
      <c r="G2931">
        <v>44131</v>
      </c>
      <c r="H2931">
        <v>1567</v>
      </c>
      <c r="I2931">
        <v>520</v>
      </c>
      <c r="J2931">
        <v>197</v>
      </c>
      <c r="K2931">
        <v>6436.78</v>
      </c>
      <c r="L2931">
        <v>46374.92</v>
      </c>
      <c r="M2931">
        <v>161</v>
      </c>
      <c r="N2931">
        <v>20</v>
      </c>
      <c r="O2931" t="s">
        <v>21</v>
      </c>
    </row>
    <row r="2932" spans="1:15" x14ac:dyDescent="0.25">
      <c r="A2932" t="s">
        <v>15</v>
      </c>
      <c r="B2932" t="s">
        <v>16</v>
      </c>
      <c r="C2932" t="s">
        <v>527</v>
      </c>
      <c r="D2932" t="s">
        <v>25</v>
      </c>
      <c r="E2932" t="s">
        <v>19</v>
      </c>
      <c r="F2932" t="s">
        <v>55</v>
      </c>
      <c r="G2932">
        <v>15494</v>
      </c>
      <c r="H2932">
        <v>510</v>
      </c>
      <c r="I2932">
        <v>254</v>
      </c>
      <c r="J2932">
        <v>63</v>
      </c>
      <c r="K2932">
        <v>5214.79</v>
      </c>
      <c r="L2932">
        <v>35558.26</v>
      </c>
      <c r="M2932">
        <v>36</v>
      </c>
      <c r="N2932">
        <v>18</v>
      </c>
      <c r="O2932" t="s">
        <v>21</v>
      </c>
    </row>
    <row r="2933" spans="1:15" x14ac:dyDescent="0.25">
      <c r="A2933" t="s">
        <v>178</v>
      </c>
      <c r="B2933" t="s">
        <v>179</v>
      </c>
      <c r="C2933" t="s">
        <v>361</v>
      </c>
      <c r="D2933" t="s">
        <v>95</v>
      </c>
      <c r="E2933" t="s">
        <v>64</v>
      </c>
      <c r="F2933" t="s">
        <v>26</v>
      </c>
      <c r="G2933">
        <v>96415</v>
      </c>
      <c r="H2933">
        <v>1617</v>
      </c>
      <c r="I2933">
        <v>742</v>
      </c>
      <c r="J2933">
        <v>34</v>
      </c>
      <c r="K2933">
        <v>4614.2700000000004</v>
      </c>
      <c r="L2933">
        <v>3903.5</v>
      </c>
      <c r="M2933">
        <v>13</v>
      </c>
      <c r="N2933">
        <v>19</v>
      </c>
      <c r="O2933" t="s">
        <v>21</v>
      </c>
    </row>
    <row r="2934" spans="1:15" x14ac:dyDescent="0.25">
      <c r="A2934" t="s">
        <v>72</v>
      </c>
      <c r="B2934" t="s">
        <v>73</v>
      </c>
      <c r="C2934" t="s">
        <v>361</v>
      </c>
      <c r="D2934" t="s">
        <v>70</v>
      </c>
      <c r="E2934" t="s">
        <v>31</v>
      </c>
      <c r="F2934" t="s">
        <v>26</v>
      </c>
      <c r="G2934">
        <v>51015</v>
      </c>
      <c r="H2934">
        <v>1300</v>
      </c>
      <c r="I2934">
        <v>615</v>
      </c>
      <c r="J2934">
        <v>106</v>
      </c>
      <c r="K2934">
        <v>2434.7399999999998</v>
      </c>
      <c r="L2934">
        <v>23424.11</v>
      </c>
      <c r="M2934">
        <v>73</v>
      </c>
      <c r="N2934">
        <v>30</v>
      </c>
      <c r="O2934" t="s">
        <v>21</v>
      </c>
    </row>
    <row r="2935" spans="1:15" x14ac:dyDescent="0.25">
      <c r="A2935" t="s">
        <v>33</v>
      </c>
      <c r="B2935" t="s">
        <v>34</v>
      </c>
      <c r="C2935" t="s">
        <v>361</v>
      </c>
      <c r="D2935" t="s">
        <v>170</v>
      </c>
      <c r="E2935" t="s">
        <v>37</v>
      </c>
      <c r="F2935" t="s">
        <v>20</v>
      </c>
      <c r="G2935">
        <v>44417</v>
      </c>
      <c r="H2935">
        <v>2750</v>
      </c>
      <c r="I2935">
        <v>1047</v>
      </c>
      <c r="J2935">
        <v>309</v>
      </c>
      <c r="K2935">
        <v>8900.59</v>
      </c>
      <c r="L2935">
        <v>84796.15</v>
      </c>
      <c r="M2935">
        <v>187</v>
      </c>
      <c r="N2935">
        <v>29</v>
      </c>
      <c r="O2935" t="s">
        <v>43</v>
      </c>
    </row>
    <row r="2936" spans="1:15" x14ac:dyDescent="0.25">
      <c r="A2936" t="s">
        <v>113</v>
      </c>
      <c r="B2936" t="s">
        <v>114</v>
      </c>
      <c r="C2936" t="s">
        <v>361</v>
      </c>
      <c r="D2936" t="s">
        <v>170</v>
      </c>
      <c r="E2936" t="s">
        <v>19</v>
      </c>
      <c r="F2936" t="s">
        <v>51</v>
      </c>
      <c r="G2936">
        <v>10849</v>
      </c>
      <c r="H2936">
        <v>542</v>
      </c>
      <c r="I2936">
        <v>163</v>
      </c>
      <c r="J2936">
        <v>59</v>
      </c>
      <c r="K2936">
        <v>1816.8</v>
      </c>
      <c r="L2936">
        <v>14425.99</v>
      </c>
      <c r="M2936">
        <v>45</v>
      </c>
      <c r="N2936">
        <v>13</v>
      </c>
      <c r="O2936" t="s">
        <v>23</v>
      </c>
    </row>
    <row r="2937" spans="1:15" x14ac:dyDescent="0.25">
      <c r="A2937" t="s">
        <v>113</v>
      </c>
      <c r="B2937" t="s">
        <v>114</v>
      </c>
      <c r="C2937" t="s">
        <v>361</v>
      </c>
      <c r="D2937" t="s">
        <v>170</v>
      </c>
      <c r="E2937" t="s">
        <v>19</v>
      </c>
      <c r="F2937" t="s">
        <v>26</v>
      </c>
      <c r="G2937">
        <v>14786</v>
      </c>
      <c r="H2937">
        <v>525</v>
      </c>
      <c r="I2937">
        <v>283</v>
      </c>
      <c r="J2937">
        <v>67</v>
      </c>
      <c r="K2937">
        <v>2019.37</v>
      </c>
      <c r="L2937">
        <v>19951.599999999999</v>
      </c>
      <c r="M2937">
        <v>54</v>
      </c>
      <c r="N2937">
        <v>18</v>
      </c>
      <c r="O2937" t="s">
        <v>23</v>
      </c>
    </row>
    <row r="2938" spans="1:15" x14ac:dyDescent="0.25">
      <c r="A2938" t="s">
        <v>38</v>
      </c>
      <c r="B2938" t="s">
        <v>39</v>
      </c>
      <c r="C2938" t="s">
        <v>361</v>
      </c>
      <c r="D2938" t="s">
        <v>106</v>
      </c>
      <c r="E2938" t="s">
        <v>42</v>
      </c>
      <c r="F2938" t="s">
        <v>20</v>
      </c>
      <c r="G2938">
        <v>46832</v>
      </c>
      <c r="H2938">
        <v>1788</v>
      </c>
      <c r="I2938">
        <v>777</v>
      </c>
      <c r="J2938">
        <v>150</v>
      </c>
      <c r="K2938">
        <v>4148.3500000000004</v>
      </c>
      <c r="L2938">
        <v>30339.66</v>
      </c>
      <c r="M2938">
        <v>80</v>
      </c>
      <c r="N2938">
        <v>8</v>
      </c>
      <c r="O2938" t="s">
        <v>43</v>
      </c>
    </row>
    <row r="2939" spans="1:15" x14ac:dyDescent="0.25">
      <c r="A2939" t="s">
        <v>129</v>
      </c>
      <c r="B2939" t="s">
        <v>130</v>
      </c>
      <c r="C2939" t="s">
        <v>361</v>
      </c>
      <c r="D2939" t="s">
        <v>82</v>
      </c>
      <c r="E2939" t="s">
        <v>31</v>
      </c>
      <c r="F2939" t="s">
        <v>20</v>
      </c>
      <c r="G2939">
        <v>81593</v>
      </c>
      <c r="H2939">
        <v>1466</v>
      </c>
      <c r="I2939">
        <v>401</v>
      </c>
      <c r="J2939">
        <v>89</v>
      </c>
      <c r="K2939">
        <v>3458.63</v>
      </c>
      <c r="L2939">
        <v>21524.95</v>
      </c>
      <c r="M2939">
        <v>55</v>
      </c>
      <c r="N2939">
        <v>8</v>
      </c>
      <c r="O2939" t="s">
        <v>21</v>
      </c>
    </row>
    <row r="2940" spans="1:15" x14ac:dyDescent="0.25">
      <c r="A2940" t="s">
        <v>98</v>
      </c>
      <c r="B2940" t="s">
        <v>99</v>
      </c>
      <c r="C2940" t="s">
        <v>405</v>
      </c>
      <c r="D2940" t="s">
        <v>68</v>
      </c>
      <c r="E2940" t="s">
        <v>42</v>
      </c>
      <c r="F2940" t="s">
        <v>26</v>
      </c>
      <c r="G2940">
        <v>25611</v>
      </c>
      <c r="H2940">
        <v>3319</v>
      </c>
      <c r="I2940">
        <v>1119</v>
      </c>
      <c r="J2940">
        <v>427</v>
      </c>
      <c r="K2940">
        <v>2597.73</v>
      </c>
      <c r="L2940">
        <v>138112.99</v>
      </c>
      <c r="M2940">
        <v>359</v>
      </c>
      <c r="N2940">
        <v>15</v>
      </c>
      <c r="O2940" t="s">
        <v>21</v>
      </c>
    </row>
    <row r="2941" spans="1:15" x14ac:dyDescent="0.25">
      <c r="A2941" t="s">
        <v>65</v>
      </c>
      <c r="B2941" t="s">
        <v>66</v>
      </c>
      <c r="C2941" t="s">
        <v>405</v>
      </c>
      <c r="D2941" t="s">
        <v>68</v>
      </c>
      <c r="E2941" t="s">
        <v>37</v>
      </c>
      <c r="F2941" t="s">
        <v>51</v>
      </c>
      <c r="G2941">
        <v>22792</v>
      </c>
      <c r="H2941">
        <v>2378</v>
      </c>
      <c r="I2941">
        <v>805</v>
      </c>
      <c r="J2941">
        <v>380</v>
      </c>
      <c r="K2941">
        <v>1502.19</v>
      </c>
      <c r="L2941">
        <v>101008.43</v>
      </c>
      <c r="M2941">
        <v>325</v>
      </c>
      <c r="N2941">
        <v>20</v>
      </c>
      <c r="O2941" t="s">
        <v>21</v>
      </c>
    </row>
    <row r="2942" spans="1:15" x14ac:dyDescent="0.25">
      <c r="A2942" t="s">
        <v>33</v>
      </c>
      <c r="B2942" t="s">
        <v>34</v>
      </c>
      <c r="C2942" t="s">
        <v>405</v>
      </c>
      <c r="D2942" t="s">
        <v>170</v>
      </c>
      <c r="E2942" t="s">
        <v>37</v>
      </c>
      <c r="F2942" t="s">
        <v>32</v>
      </c>
      <c r="G2942">
        <v>22057</v>
      </c>
      <c r="H2942">
        <v>1057</v>
      </c>
      <c r="I2942">
        <v>519</v>
      </c>
      <c r="J2942">
        <v>140</v>
      </c>
      <c r="K2942">
        <v>4472.8</v>
      </c>
      <c r="L2942">
        <v>46661.38</v>
      </c>
      <c r="M2942">
        <v>96</v>
      </c>
      <c r="N2942">
        <v>16</v>
      </c>
      <c r="O2942" t="s">
        <v>23</v>
      </c>
    </row>
    <row r="2943" spans="1:15" x14ac:dyDescent="0.25">
      <c r="A2943" t="s">
        <v>38</v>
      </c>
      <c r="B2943" t="s">
        <v>39</v>
      </c>
      <c r="C2943" t="s">
        <v>405</v>
      </c>
      <c r="D2943" t="s">
        <v>106</v>
      </c>
      <c r="E2943" t="s">
        <v>42</v>
      </c>
      <c r="F2943" t="s">
        <v>26</v>
      </c>
      <c r="G2943">
        <v>48704</v>
      </c>
      <c r="H2943">
        <v>2044</v>
      </c>
      <c r="I2943">
        <v>828</v>
      </c>
      <c r="J2943">
        <v>161</v>
      </c>
      <c r="K2943">
        <v>6838.95</v>
      </c>
      <c r="L2943">
        <v>37635.56</v>
      </c>
      <c r="M2943">
        <v>84</v>
      </c>
      <c r="N2943">
        <v>10</v>
      </c>
      <c r="O2943" t="s">
        <v>21</v>
      </c>
    </row>
    <row r="2944" spans="1:15" x14ac:dyDescent="0.25">
      <c r="A2944" t="s">
        <v>47</v>
      </c>
      <c r="B2944" t="s">
        <v>48</v>
      </c>
      <c r="C2944" t="s">
        <v>405</v>
      </c>
      <c r="D2944" t="s">
        <v>106</v>
      </c>
      <c r="E2944" t="s">
        <v>37</v>
      </c>
      <c r="F2944" t="s">
        <v>51</v>
      </c>
      <c r="G2944">
        <v>15750</v>
      </c>
      <c r="H2944">
        <v>569</v>
      </c>
      <c r="I2944">
        <v>253</v>
      </c>
      <c r="J2944">
        <v>46</v>
      </c>
      <c r="K2944">
        <v>1653.84</v>
      </c>
      <c r="L2944">
        <v>9017.35</v>
      </c>
      <c r="M2944">
        <v>28</v>
      </c>
      <c r="N2944">
        <v>10</v>
      </c>
      <c r="O2944" t="s">
        <v>43</v>
      </c>
    </row>
    <row r="2945" spans="1:15" x14ac:dyDescent="0.25">
      <c r="A2945" t="s">
        <v>47</v>
      </c>
      <c r="B2945" t="s">
        <v>48</v>
      </c>
      <c r="C2945" t="s">
        <v>405</v>
      </c>
      <c r="D2945" t="s">
        <v>106</v>
      </c>
      <c r="E2945" t="s">
        <v>37</v>
      </c>
      <c r="F2945" t="s">
        <v>20</v>
      </c>
      <c r="G2945">
        <v>32297</v>
      </c>
      <c r="H2945">
        <v>1427</v>
      </c>
      <c r="I2945">
        <v>642</v>
      </c>
      <c r="J2945">
        <v>83</v>
      </c>
      <c r="K2945">
        <v>4502.54</v>
      </c>
      <c r="L2945">
        <v>20064.7</v>
      </c>
      <c r="M2945">
        <v>49</v>
      </c>
      <c r="N2945">
        <v>12</v>
      </c>
      <c r="O2945" t="s">
        <v>23</v>
      </c>
    </row>
    <row r="2946" spans="1:15" x14ac:dyDescent="0.25">
      <c r="A2946" t="s">
        <v>44</v>
      </c>
      <c r="B2946" t="s">
        <v>45</v>
      </c>
      <c r="C2946" t="s">
        <v>405</v>
      </c>
      <c r="D2946" t="s">
        <v>25</v>
      </c>
      <c r="E2946" t="s">
        <v>19</v>
      </c>
      <c r="F2946" t="s">
        <v>51</v>
      </c>
      <c r="G2946">
        <v>8388</v>
      </c>
      <c r="H2946">
        <v>260</v>
      </c>
      <c r="I2946">
        <v>115</v>
      </c>
      <c r="J2946">
        <v>32</v>
      </c>
      <c r="K2946">
        <v>1780.04</v>
      </c>
      <c r="L2946">
        <v>19934.96</v>
      </c>
      <c r="M2946">
        <v>20</v>
      </c>
      <c r="N2946">
        <v>24</v>
      </c>
      <c r="O2946" t="s">
        <v>43</v>
      </c>
    </row>
    <row r="2947" spans="1:15" x14ac:dyDescent="0.25">
      <c r="A2947" t="s">
        <v>76</v>
      </c>
      <c r="B2947" t="s">
        <v>77</v>
      </c>
      <c r="C2947" t="s">
        <v>405</v>
      </c>
      <c r="D2947" t="s">
        <v>82</v>
      </c>
      <c r="E2947" t="s">
        <v>42</v>
      </c>
      <c r="F2947" t="s">
        <v>20</v>
      </c>
      <c r="G2947">
        <v>72287</v>
      </c>
      <c r="H2947">
        <v>1528</v>
      </c>
      <c r="I2947">
        <v>803</v>
      </c>
      <c r="J2947">
        <v>46</v>
      </c>
      <c r="K2947">
        <v>3639.7</v>
      </c>
      <c r="L2947">
        <v>8186.99</v>
      </c>
      <c r="M2947">
        <v>25</v>
      </c>
      <c r="N2947">
        <v>16</v>
      </c>
      <c r="O2947" t="s">
        <v>21</v>
      </c>
    </row>
    <row r="2948" spans="1:15" x14ac:dyDescent="0.25">
      <c r="A2948" t="s">
        <v>178</v>
      </c>
      <c r="B2948" t="s">
        <v>179</v>
      </c>
      <c r="C2948" t="s">
        <v>244</v>
      </c>
      <c r="D2948" t="s">
        <v>95</v>
      </c>
      <c r="E2948" t="s">
        <v>64</v>
      </c>
      <c r="F2948" t="s">
        <v>26</v>
      </c>
      <c r="G2948">
        <v>67235</v>
      </c>
      <c r="H2948">
        <v>710</v>
      </c>
      <c r="I2948">
        <v>191</v>
      </c>
      <c r="J2948">
        <v>12</v>
      </c>
      <c r="K2948">
        <v>2212.2800000000002</v>
      </c>
      <c r="L2948">
        <v>1849.78</v>
      </c>
      <c r="M2948">
        <v>4</v>
      </c>
      <c r="N2948">
        <v>7</v>
      </c>
      <c r="O2948" t="s">
        <v>23</v>
      </c>
    </row>
    <row r="2949" spans="1:15" x14ac:dyDescent="0.25">
      <c r="A2949" t="s">
        <v>72</v>
      </c>
      <c r="B2949" t="s">
        <v>73</v>
      </c>
      <c r="C2949" t="s">
        <v>244</v>
      </c>
      <c r="D2949" t="s">
        <v>70</v>
      </c>
      <c r="E2949" t="s">
        <v>31</v>
      </c>
      <c r="F2949" t="s">
        <v>32</v>
      </c>
      <c r="G2949">
        <v>41015</v>
      </c>
      <c r="H2949">
        <v>1752</v>
      </c>
      <c r="I2949">
        <v>648</v>
      </c>
      <c r="J2949">
        <v>141</v>
      </c>
      <c r="K2949">
        <v>5336.95</v>
      </c>
      <c r="L2949">
        <v>25813.29</v>
      </c>
      <c r="M2949">
        <v>78</v>
      </c>
      <c r="N2949">
        <v>9</v>
      </c>
      <c r="O2949" t="s">
        <v>23</v>
      </c>
    </row>
    <row r="2950" spans="1:15" x14ac:dyDescent="0.25">
      <c r="A2950" t="s">
        <v>27</v>
      </c>
      <c r="B2950" t="s">
        <v>28</v>
      </c>
      <c r="C2950" t="s">
        <v>244</v>
      </c>
      <c r="D2950" t="s">
        <v>89</v>
      </c>
      <c r="E2950" t="s">
        <v>31</v>
      </c>
      <c r="F2950" t="s">
        <v>51</v>
      </c>
      <c r="G2950">
        <v>67904</v>
      </c>
      <c r="H2950">
        <v>2761</v>
      </c>
      <c r="I2950">
        <v>737</v>
      </c>
      <c r="J2950">
        <v>345</v>
      </c>
      <c r="K2950">
        <v>725.38</v>
      </c>
      <c r="L2950">
        <v>101641.38</v>
      </c>
      <c r="M2950">
        <v>267</v>
      </c>
      <c r="N2950">
        <v>16</v>
      </c>
      <c r="O2950" t="s">
        <v>21</v>
      </c>
    </row>
    <row r="2951" spans="1:15" x14ac:dyDescent="0.25">
      <c r="A2951" t="s">
        <v>52</v>
      </c>
      <c r="B2951" t="s">
        <v>53</v>
      </c>
      <c r="C2951" t="s">
        <v>244</v>
      </c>
      <c r="D2951" t="s">
        <v>89</v>
      </c>
      <c r="E2951" t="s">
        <v>37</v>
      </c>
      <c r="F2951" t="s">
        <v>55</v>
      </c>
      <c r="G2951">
        <v>53916</v>
      </c>
      <c r="H2951">
        <v>3532</v>
      </c>
      <c r="I2951">
        <v>1568</v>
      </c>
      <c r="J2951">
        <v>507</v>
      </c>
      <c r="K2951">
        <v>826.46</v>
      </c>
      <c r="L2951">
        <v>183428.69</v>
      </c>
      <c r="M2951">
        <v>365</v>
      </c>
      <c r="N2951">
        <v>24</v>
      </c>
      <c r="O2951" t="s">
        <v>43</v>
      </c>
    </row>
    <row r="2952" spans="1:15" x14ac:dyDescent="0.25">
      <c r="A2952" t="s">
        <v>129</v>
      </c>
      <c r="B2952" t="s">
        <v>130</v>
      </c>
      <c r="C2952" t="s">
        <v>244</v>
      </c>
      <c r="D2952" t="s">
        <v>82</v>
      </c>
      <c r="E2952" t="s">
        <v>31</v>
      </c>
      <c r="F2952" t="s">
        <v>26</v>
      </c>
      <c r="G2952">
        <v>48004</v>
      </c>
      <c r="H2952">
        <v>484</v>
      </c>
      <c r="I2952">
        <v>212</v>
      </c>
      <c r="J2952">
        <v>25</v>
      </c>
      <c r="K2952">
        <v>1128.1199999999999</v>
      </c>
      <c r="L2952">
        <v>4751.96</v>
      </c>
      <c r="M2952">
        <v>11</v>
      </c>
      <c r="N2952">
        <v>17</v>
      </c>
      <c r="O2952" t="s">
        <v>43</v>
      </c>
    </row>
    <row r="2953" spans="1:15" x14ac:dyDescent="0.25">
      <c r="A2953" t="s">
        <v>129</v>
      </c>
      <c r="B2953" t="s">
        <v>130</v>
      </c>
      <c r="C2953" t="s">
        <v>244</v>
      </c>
      <c r="D2953" t="s">
        <v>82</v>
      </c>
      <c r="E2953" t="s">
        <v>31</v>
      </c>
      <c r="F2953" t="s">
        <v>26</v>
      </c>
      <c r="G2953">
        <v>48872</v>
      </c>
      <c r="H2953">
        <v>1138</v>
      </c>
      <c r="I2953">
        <v>354</v>
      </c>
      <c r="J2953">
        <v>54</v>
      </c>
      <c r="K2953">
        <v>2794.93</v>
      </c>
      <c r="L2953">
        <v>8501.56</v>
      </c>
      <c r="M2953">
        <v>31</v>
      </c>
      <c r="N2953">
        <v>16</v>
      </c>
      <c r="O2953" t="s">
        <v>43</v>
      </c>
    </row>
    <row r="2954" spans="1:15" x14ac:dyDescent="0.25">
      <c r="A2954" t="s">
        <v>76</v>
      </c>
      <c r="B2954" t="s">
        <v>77</v>
      </c>
      <c r="C2954" t="s">
        <v>244</v>
      </c>
      <c r="D2954" t="s">
        <v>82</v>
      </c>
      <c r="E2954" t="s">
        <v>42</v>
      </c>
      <c r="F2954" t="s">
        <v>26</v>
      </c>
      <c r="G2954">
        <v>80772</v>
      </c>
      <c r="H2954">
        <v>1809</v>
      </c>
      <c r="I2954">
        <v>742</v>
      </c>
      <c r="J2954">
        <v>86</v>
      </c>
      <c r="K2954">
        <v>2910.61</v>
      </c>
      <c r="L2954">
        <v>19556.22</v>
      </c>
      <c r="M2954">
        <v>53</v>
      </c>
      <c r="N2954">
        <v>15</v>
      </c>
      <c r="O2954" t="s">
        <v>43</v>
      </c>
    </row>
    <row r="2955" spans="1:15" x14ac:dyDescent="0.25">
      <c r="A2955" t="s">
        <v>76</v>
      </c>
      <c r="B2955" t="s">
        <v>77</v>
      </c>
      <c r="C2955" t="s">
        <v>244</v>
      </c>
      <c r="D2955" t="s">
        <v>82</v>
      </c>
      <c r="E2955" t="s">
        <v>42</v>
      </c>
      <c r="F2955" t="s">
        <v>26</v>
      </c>
      <c r="G2955">
        <v>45848</v>
      </c>
      <c r="H2955">
        <v>947</v>
      </c>
      <c r="I2955">
        <v>276</v>
      </c>
      <c r="J2955">
        <v>44</v>
      </c>
      <c r="K2955">
        <v>1636.27</v>
      </c>
      <c r="L2955">
        <v>7529.35</v>
      </c>
      <c r="M2955">
        <v>21</v>
      </c>
      <c r="N2955">
        <v>27</v>
      </c>
      <c r="O2955" t="s">
        <v>43</v>
      </c>
    </row>
    <row r="2956" spans="1:15" x14ac:dyDescent="0.25">
      <c r="A2956" t="s">
        <v>98</v>
      </c>
      <c r="B2956" t="s">
        <v>99</v>
      </c>
      <c r="C2956" t="s">
        <v>263</v>
      </c>
      <c r="D2956" t="s">
        <v>68</v>
      </c>
      <c r="E2956" t="s">
        <v>42</v>
      </c>
      <c r="F2956" t="s">
        <v>51</v>
      </c>
      <c r="G2956">
        <v>13406</v>
      </c>
      <c r="H2956">
        <v>1642</v>
      </c>
      <c r="I2956">
        <v>612</v>
      </c>
      <c r="J2956">
        <v>205</v>
      </c>
      <c r="K2956">
        <v>849.08</v>
      </c>
      <c r="L2956">
        <v>53217.39</v>
      </c>
      <c r="M2956">
        <v>183</v>
      </c>
      <c r="N2956">
        <v>27</v>
      </c>
      <c r="O2956" t="s">
        <v>43</v>
      </c>
    </row>
    <row r="2957" spans="1:15" x14ac:dyDescent="0.25">
      <c r="A2957" t="s">
        <v>65</v>
      </c>
      <c r="B2957" t="s">
        <v>66</v>
      </c>
      <c r="C2957" t="s">
        <v>263</v>
      </c>
      <c r="D2957" t="s">
        <v>68</v>
      </c>
      <c r="E2957" t="s">
        <v>37</v>
      </c>
      <c r="F2957" t="s">
        <v>55</v>
      </c>
      <c r="G2957">
        <v>13147</v>
      </c>
      <c r="H2957">
        <v>1921</v>
      </c>
      <c r="I2957">
        <v>875</v>
      </c>
      <c r="J2957">
        <v>370</v>
      </c>
      <c r="K2957">
        <v>1435.67</v>
      </c>
      <c r="L2957">
        <v>138653.85999999999</v>
      </c>
      <c r="M2957">
        <v>313</v>
      </c>
      <c r="N2957">
        <v>19</v>
      </c>
      <c r="O2957" t="s">
        <v>23</v>
      </c>
    </row>
    <row r="2958" spans="1:15" x14ac:dyDescent="0.25">
      <c r="A2958" t="s">
        <v>72</v>
      </c>
      <c r="B2958" t="s">
        <v>73</v>
      </c>
      <c r="C2958" t="s">
        <v>263</v>
      </c>
      <c r="D2958" t="s">
        <v>70</v>
      </c>
      <c r="E2958" t="s">
        <v>31</v>
      </c>
      <c r="F2958" t="s">
        <v>55</v>
      </c>
      <c r="G2958">
        <v>20318</v>
      </c>
      <c r="H2958">
        <v>602</v>
      </c>
      <c r="I2958">
        <v>188</v>
      </c>
      <c r="J2958">
        <v>38</v>
      </c>
      <c r="K2958">
        <v>1638.06</v>
      </c>
      <c r="L2958">
        <v>8485.2800000000007</v>
      </c>
      <c r="M2958">
        <v>26</v>
      </c>
      <c r="N2958">
        <v>30</v>
      </c>
      <c r="O2958" t="s">
        <v>23</v>
      </c>
    </row>
    <row r="2959" spans="1:15" x14ac:dyDescent="0.25">
      <c r="A2959" t="s">
        <v>33</v>
      </c>
      <c r="B2959" t="s">
        <v>34</v>
      </c>
      <c r="C2959" t="s">
        <v>263</v>
      </c>
      <c r="D2959" t="s">
        <v>170</v>
      </c>
      <c r="E2959" t="s">
        <v>37</v>
      </c>
      <c r="F2959" t="s">
        <v>20</v>
      </c>
      <c r="G2959">
        <v>46234</v>
      </c>
      <c r="H2959">
        <v>1706</v>
      </c>
      <c r="I2959">
        <v>855</v>
      </c>
      <c r="J2959">
        <v>158</v>
      </c>
      <c r="K2959">
        <v>4432.92</v>
      </c>
      <c r="L2959">
        <v>45758.61</v>
      </c>
      <c r="M2959">
        <v>133</v>
      </c>
      <c r="N2959">
        <v>18</v>
      </c>
      <c r="O2959" t="s">
        <v>23</v>
      </c>
    </row>
    <row r="2960" spans="1:15" x14ac:dyDescent="0.25">
      <c r="A2960" t="s">
        <v>113</v>
      </c>
      <c r="B2960" t="s">
        <v>114</v>
      </c>
      <c r="C2960" t="s">
        <v>263</v>
      </c>
      <c r="D2960" t="s">
        <v>170</v>
      </c>
      <c r="E2960" t="s">
        <v>19</v>
      </c>
      <c r="F2960" t="s">
        <v>20</v>
      </c>
      <c r="G2960">
        <v>28029</v>
      </c>
      <c r="H2960">
        <v>1780</v>
      </c>
      <c r="I2960">
        <v>695</v>
      </c>
      <c r="J2960">
        <v>164</v>
      </c>
      <c r="K2960">
        <v>6085.32</v>
      </c>
      <c r="L2960">
        <v>38979.78</v>
      </c>
      <c r="M2960">
        <v>133</v>
      </c>
      <c r="N2960">
        <v>20</v>
      </c>
      <c r="O2960" t="s">
        <v>23</v>
      </c>
    </row>
    <row r="2961" spans="1:15" x14ac:dyDescent="0.25">
      <c r="A2961" t="s">
        <v>113</v>
      </c>
      <c r="B2961" t="s">
        <v>114</v>
      </c>
      <c r="C2961" t="s">
        <v>263</v>
      </c>
      <c r="D2961" t="s">
        <v>170</v>
      </c>
      <c r="E2961" t="s">
        <v>19</v>
      </c>
      <c r="F2961" t="s">
        <v>55</v>
      </c>
      <c r="G2961">
        <v>40388</v>
      </c>
      <c r="H2961">
        <v>2134</v>
      </c>
      <c r="I2961">
        <v>945</v>
      </c>
      <c r="J2961">
        <v>216</v>
      </c>
      <c r="K2961">
        <v>5546.34</v>
      </c>
      <c r="L2961">
        <v>68388.03</v>
      </c>
      <c r="M2961">
        <v>165</v>
      </c>
      <c r="N2961">
        <v>11</v>
      </c>
      <c r="O2961" t="s">
        <v>43</v>
      </c>
    </row>
    <row r="2962" spans="1:15" x14ac:dyDescent="0.25">
      <c r="A2962" t="s">
        <v>38</v>
      </c>
      <c r="B2962" t="s">
        <v>39</v>
      </c>
      <c r="C2962" t="s">
        <v>263</v>
      </c>
      <c r="D2962" t="s">
        <v>106</v>
      </c>
      <c r="E2962" t="s">
        <v>42</v>
      </c>
      <c r="F2962" t="s">
        <v>32</v>
      </c>
      <c r="G2962">
        <v>28772</v>
      </c>
      <c r="H2962">
        <v>1075</v>
      </c>
      <c r="I2962">
        <v>449</v>
      </c>
      <c r="J2962">
        <v>71</v>
      </c>
      <c r="K2962">
        <v>2617.5300000000002</v>
      </c>
      <c r="L2962">
        <v>16975.53</v>
      </c>
      <c r="M2962">
        <v>40</v>
      </c>
      <c r="N2962">
        <v>28</v>
      </c>
      <c r="O2962" t="s">
        <v>23</v>
      </c>
    </row>
    <row r="2963" spans="1:15" x14ac:dyDescent="0.25">
      <c r="A2963" t="s">
        <v>38</v>
      </c>
      <c r="B2963" t="s">
        <v>39</v>
      </c>
      <c r="C2963" t="s">
        <v>263</v>
      </c>
      <c r="D2963" t="s">
        <v>106</v>
      </c>
      <c r="E2963" t="s">
        <v>42</v>
      </c>
      <c r="F2963" t="s">
        <v>20</v>
      </c>
      <c r="G2963">
        <v>13999</v>
      </c>
      <c r="H2963">
        <v>436</v>
      </c>
      <c r="I2963">
        <v>189</v>
      </c>
      <c r="J2963">
        <v>31</v>
      </c>
      <c r="K2963">
        <v>1263.1600000000001</v>
      </c>
      <c r="L2963">
        <v>7580.38</v>
      </c>
      <c r="M2963">
        <v>18</v>
      </c>
      <c r="N2963">
        <v>11</v>
      </c>
      <c r="O2963" t="s">
        <v>23</v>
      </c>
    </row>
    <row r="2964" spans="1:15" x14ac:dyDescent="0.25">
      <c r="A2964" t="s">
        <v>47</v>
      </c>
      <c r="B2964" t="s">
        <v>48</v>
      </c>
      <c r="C2964" t="s">
        <v>263</v>
      </c>
      <c r="D2964" t="s">
        <v>106</v>
      </c>
      <c r="E2964" t="s">
        <v>37</v>
      </c>
      <c r="F2964" t="s">
        <v>32</v>
      </c>
      <c r="G2964">
        <v>50560</v>
      </c>
      <c r="H2964">
        <v>2022</v>
      </c>
      <c r="I2964">
        <v>998</v>
      </c>
      <c r="J2964">
        <v>156</v>
      </c>
      <c r="K2964">
        <v>6134.93</v>
      </c>
      <c r="L2964">
        <v>37149.75</v>
      </c>
      <c r="M2964">
        <v>107</v>
      </c>
      <c r="N2964">
        <v>20</v>
      </c>
      <c r="O2964" t="s">
        <v>21</v>
      </c>
    </row>
    <row r="2965" spans="1:15" x14ac:dyDescent="0.25">
      <c r="A2965" t="s">
        <v>47</v>
      </c>
      <c r="B2965" t="s">
        <v>48</v>
      </c>
      <c r="C2965" t="s">
        <v>263</v>
      </c>
      <c r="D2965" t="s">
        <v>106</v>
      </c>
      <c r="E2965" t="s">
        <v>37</v>
      </c>
      <c r="F2965" t="s">
        <v>51</v>
      </c>
      <c r="G2965">
        <v>47266</v>
      </c>
      <c r="H2965">
        <v>1513</v>
      </c>
      <c r="I2965">
        <v>748</v>
      </c>
      <c r="J2965">
        <v>124</v>
      </c>
      <c r="K2965">
        <v>4978.41</v>
      </c>
      <c r="L2965">
        <v>26519.25</v>
      </c>
      <c r="M2965">
        <v>84</v>
      </c>
      <c r="N2965">
        <v>19</v>
      </c>
      <c r="O2965" t="s">
        <v>21</v>
      </c>
    </row>
    <row r="2966" spans="1:15" x14ac:dyDescent="0.25">
      <c r="A2966" t="s">
        <v>15</v>
      </c>
      <c r="B2966" t="s">
        <v>16</v>
      </c>
      <c r="C2966" t="s">
        <v>263</v>
      </c>
      <c r="D2966" t="s">
        <v>25</v>
      </c>
      <c r="E2966" t="s">
        <v>19</v>
      </c>
      <c r="F2966" t="s">
        <v>55</v>
      </c>
      <c r="G2966">
        <v>23009</v>
      </c>
      <c r="H2966">
        <v>476</v>
      </c>
      <c r="I2966">
        <v>158</v>
      </c>
      <c r="J2966">
        <v>59</v>
      </c>
      <c r="K2966">
        <v>4830.84</v>
      </c>
      <c r="L2966">
        <v>32711.29</v>
      </c>
      <c r="M2966">
        <v>37</v>
      </c>
      <c r="N2966">
        <v>9</v>
      </c>
      <c r="O2966" t="s">
        <v>21</v>
      </c>
    </row>
    <row r="2967" spans="1:15" x14ac:dyDescent="0.25">
      <c r="A2967" t="s">
        <v>27</v>
      </c>
      <c r="B2967" t="s">
        <v>28</v>
      </c>
      <c r="C2967" t="s">
        <v>263</v>
      </c>
      <c r="D2967" t="s">
        <v>89</v>
      </c>
      <c r="E2967" t="s">
        <v>31</v>
      </c>
      <c r="F2967" t="s">
        <v>32</v>
      </c>
      <c r="G2967">
        <v>17291</v>
      </c>
      <c r="H2967">
        <v>1309</v>
      </c>
      <c r="I2967">
        <v>677</v>
      </c>
      <c r="J2967">
        <v>181</v>
      </c>
      <c r="K2967">
        <v>588.24</v>
      </c>
      <c r="L2967">
        <v>74755.34</v>
      </c>
      <c r="M2967">
        <v>129</v>
      </c>
      <c r="N2967">
        <v>9</v>
      </c>
      <c r="O2967" t="s">
        <v>23</v>
      </c>
    </row>
    <row r="2968" spans="1:15" x14ac:dyDescent="0.25">
      <c r="A2968" t="s">
        <v>129</v>
      </c>
      <c r="B2968" t="s">
        <v>130</v>
      </c>
      <c r="C2968" t="s">
        <v>263</v>
      </c>
      <c r="D2968" t="s">
        <v>82</v>
      </c>
      <c r="E2968" t="s">
        <v>31</v>
      </c>
      <c r="F2968" t="s">
        <v>26</v>
      </c>
      <c r="G2968">
        <v>27582</v>
      </c>
      <c r="H2968">
        <v>502</v>
      </c>
      <c r="I2968">
        <v>127</v>
      </c>
      <c r="J2968">
        <v>28</v>
      </c>
      <c r="K2968">
        <v>1196.5</v>
      </c>
      <c r="L2968">
        <v>5545.86</v>
      </c>
      <c r="M2968">
        <v>13</v>
      </c>
      <c r="N2968">
        <v>12</v>
      </c>
      <c r="O2968" t="s">
        <v>43</v>
      </c>
    </row>
    <row r="2969" spans="1:15" x14ac:dyDescent="0.25">
      <c r="A2969" t="s">
        <v>92</v>
      </c>
      <c r="B2969" t="s">
        <v>93</v>
      </c>
      <c r="C2969" t="s">
        <v>446</v>
      </c>
      <c r="D2969" t="s">
        <v>95</v>
      </c>
      <c r="E2969" t="s">
        <v>31</v>
      </c>
      <c r="F2969" t="s">
        <v>26</v>
      </c>
      <c r="G2969">
        <v>97354</v>
      </c>
      <c r="H2969">
        <v>594</v>
      </c>
      <c r="I2969">
        <v>272</v>
      </c>
      <c r="J2969">
        <v>10</v>
      </c>
      <c r="K2969">
        <v>1228.33</v>
      </c>
      <c r="L2969">
        <v>1344.3</v>
      </c>
      <c r="M2969">
        <v>3</v>
      </c>
      <c r="N2969">
        <v>26</v>
      </c>
      <c r="O2969" t="s">
        <v>21</v>
      </c>
    </row>
    <row r="2970" spans="1:15" x14ac:dyDescent="0.25">
      <c r="A2970" t="s">
        <v>178</v>
      </c>
      <c r="B2970" t="s">
        <v>179</v>
      </c>
      <c r="C2970" t="s">
        <v>446</v>
      </c>
      <c r="D2970" t="s">
        <v>95</v>
      </c>
      <c r="E2970" t="s">
        <v>64</v>
      </c>
      <c r="F2970" t="s">
        <v>51</v>
      </c>
      <c r="G2970">
        <v>82233</v>
      </c>
      <c r="H2970">
        <v>827</v>
      </c>
      <c r="I2970">
        <v>384</v>
      </c>
      <c r="J2970">
        <v>22</v>
      </c>
      <c r="K2970">
        <v>2029.43</v>
      </c>
      <c r="L2970">
        <v>3399.11</v>
      </c>
      <c r="M2970">
        <v>7</v>
      </c>
      <c r="N2970">
        <v>11</v>
      </c>
      <c r="O2970" t="s">
        <v>21</v>
      </c>
    </row>
    <row r="2971" spans="1:15" x14ac:dyDescent="0.25">
      <c r="A2971" t="s">
        <v>15</v>
      </c>
      <c r="B2971" t="s">
        <v>16</v>
      </c>
      <c r="C2971" t="s">
        <v>446</v>
      </c>
      <c r="D2971" t="s">
        <v>25</v>
      </c>
      <c r="E2971" t="s">
        <v>19</v>
      </c>
      <c r="F2971" t="s">
        <v>26</v>
      </c>
      <c r="G2971">
        <v>19933</v>
      </c>
      <c r="H2971">
        <v>657</v>
      </c>
      <c r="I2971">
        <v>261</v>
      </c>
      <c r="J2971">
        <v>66</v>
      </c>
      <c r="K2971">
        <v>4609.5200000000004</v>
      </c>
      <c r="L2971">
        <v>36994.519999999997</v>
      </c>
      <c r="M2971">
        <v>33</v>
      </c>
      <c r="N2971">
        <v>13</v>
      </c>
      <c r="O2971" t="s">
        <v>23</v>
      </c>
    </row>
    <row r="2972" spans="1:15" x14ac:dyDescent="0.25">
      <c r="A2972" t="s">
        <v>98</v>
      </c>
      <c r="B2972" t="s">
        <v>99</v>
      </c>
      <c r="C2972" t="s">
        <v>612</v>
      </c>
      <c r="D2972" t="s">
        <v>68</v>
      </c>
      <c r="E2972" t="s">
        <v>42</v>
      </c>
      <c r="F2972" t="s">
        <v>26</v>
      </c>
      <c r="G2972">
        <v>28064</v>
      </c>
      <c r="H2972">
        <v>2377</v>
      </c>
      <c r="I2972">
        <v>672</v>
      </c>
      <c r="J2972">
        <v>423</v>
      </c>
      <c r="K2972">
        <v>1062.69</v>
      </c>
      <c r="L2972">
        <v>100450</v>
      </c>
      <c r="M2972">
        <v>354</v>
      </c>
      <c r="N2972">
        <v>17</v>
      </c>
      <c r="O2972" t="s">
        <v>23</v>
      </c>
    </row>
    <row r="2973" spans="1:15" x14ac:dyDescent="0.25">
      <c r="A2973" t="s">
        <v>72</v>
      </c>
      <c r="B2973" t="s">
        <v>73</v>
      </c>
      <c r="C2973" t="s">
        <v>612</v>
      </c>
      <c r="D2973" t="s">
        <v>70</v>
      </c>
      <c r="E2973" t="s">
        <v>31</v>
      </c>
      <c r="F2973" t="s">
        <v>51</v>
      </c>
      <c r="G2973">
        <v>20806</v>
      </c>
      <c r="H2973">
        <v>794</v>
      </c>
      <c r="I2973">
        <v>281</v>
      </c>
      <c r="J2973">
        <v>84</v>
      </c>
      <c r="K2973">
        <v>2115.6799999999998</v>
      </c>
      <c r="L2973">
        <v>22940.1</v>
      </c>
      <c r="M2973">
        <v>46</v>
      </c>
      <c r="N2973">
        <v>18</v>
      </c>
      <c r="O2973" t="s">
        <v>43</v>
      </c>
    </row>
    <row r="2974" spans="1:15" x14ac:dyDescent="0.25">
      <c r="A2974" t="s">
        <v>33</v>
      </c>
      <c r="B2974" t="s">
        <v>34</v>
      </c>
      <c r="C2974" t="s">
        <v>612</v>
      </c>
      <c r="D2974" t="s">
        <v>170</v>
      </c>
      <c r="E2974" t="s">
        <v>37</v>
      </c>
      <c r="F2974" t="s">
        <v>26</v>
      </c>
      <c r="G2974">
        <v>48625</v>
      </c>
      <c r="H2974">
        <v>1971</v>
      </c>
      <c r="I2974">
        <v>743</v>
      </c>
      <c r="J2974">
        <v>170</v>
      </c>
      <c r="K2974">
        <v>7582.54</v>
      </c>
      <c r="L2974">
        <v>55847.8</v>
      </c>
      <c r="M2974">
        <v>143</v>
      </c>
      <c r="N2974">
        <v>29</v>
      </c>
      <c r="O2974" t="s">
        <v>21</v>
      </c>
    </row>
    <row r="2975" spans="1:15" x14ac:dyDescent="0.25">
      <c r="A2975" t="s">
        <v>33</v>
      </c>
      <c r="B2975" t="s">
        <v>34</v>
      </c>
      <c r="C2975" t="s">
        <v>612</v>
      </c>
      <c r="D2975" t="s">
        <v>170</v>
      </c>
      <c r="E2975" t="s">
        <v>37</v>
      </c>
      <c r="F2975" t="s">
        <v>26</v>
      </c>
      <c r="G2975">
        <v>43402</v>
      </c>
      <c r="H2975">
        <v>1829</v>
      </c>
      <c r="I2975">
        <v>857</v>
      </c>
      <c r="J2975">
        <v>221</v>
      </c>
      <c r="K2975">
        <v>6064.64</v>
      </c>
      <c r="L2975">
        <v>73760.84</v>
      </c>
      <c r="M2975">
        <v>164</v>
      </c>
      <c r="N2975">
        <v>30</v>
      </c>
      <c r="O2975" t="s">
        <v>21</v>
      </c>
    </row>
    <row r="2976" spans="1:15" x14ac:dyDescent="0.25">
      <c r="A2976" t="s">
        <v>129</v>
      </c>
      <c r="B2976" t="s">
        <v>130</v>
      </c>
      <c r="C2976" t="s">
        <v>612</v>
      </c>
      <c r="D2976" t="s">
        <v>82</v>
      </c>
      <c r="E2976" t="s">
        <v>31</v>
      </c>
      <c r="F2976" t="s">
        <v>55</v>
      </c>
      <c r="G2976">
        <v>62093</v>
      </c>
      <c r="H2976">
        <v>1538</v>
      </c>
      <c r="I2976">
        <v>543</v>
      </c>
      <c r="J2976">
        <v>60</v>
      </c>
      <c r="K2976">
        <v>2362.62</v>
      </c>
      <c r="L2976">
        <v>14502.78</v>
      </c>
      <c r="M2976">
        <v>31</v>
      </c>
      <c r="N2976">
        <v>19</v>
      </c>
      <c r="O2976" t="s">
        <v>43</v>
      </c>
    </row>
    <row r="2977" spans="1:15" x14ac:dyDescent="0.25">
      <c r="A2977" t="s">
        <v>129</v>
      </c>
      <c r="B2977" t="s">
        <v>130</v>
      </c>
      <c r="C2977" t="s">
        <v>612</v>
      </c>
      <c r="D2977" t="s">
        <v>82</v>
      </c>
      <c r="E2977" t="s">
        <v>31</v>
      </c>
      <c r="F2977" t="s">
        <v>55</v>
      </c>
      <c r="G2977">
        <v>63768</v>
      </c>
      <c r="H2977">
        <v>1440</v>
      </c>
      <c r="I2977">
        <v>697</v>
      </c>
      <c r="J2977">
        <v>75</v>
      </c>
      <c r="K2977">
        <v>2237.39</v>
      </c>
      <c r="L2977">
        <v>12446.71</v>
      </c>
      <c r="M2977">
        <v>39</v>
      </c>
      <c r="N2977">
        <v>29</v>
      </c>
      <c r="O2977" t="s">
        <v>23</v>
      </c>
    </row>
    <row r="2978" spans="1:15" x14ac:dyDescent="0.25">
      <c r="A2978" t="s">
        <v>92</v>
      </c>
      <c r="B2978" t="s">
        <v>93</v>
      </c>
      <c r="C2978" t="s">
        <v>102</v>
      </c>
      <c r="D2978" t="s">
        <v>95</v>
      </c>
      <c r="E2978" t="s">
        <v>31</v>
      </c>
      <c r="F2978" t="s">
        <v>20</v>
      </c>
      <c r="G2978">
        <v>41245</v>
      </c>
      <c r="H2978">
        <v>549</v>
      </c>
      <c r="I2978">
        <v>213</v>
      </c>
      <c r="J2978">
        <v>9</v>
      </c>
      <c r="K2978">
        <v>1816.66</v>
      </c>
      <c r="L2978">
        <v>1261.75</v>
      </c>
      <c r="M2978">
        <v>3</v>
      </c>
      <c r="N2978">
        <v>14</v>
      </c>
      <c r="O2978" t="s">
        <v>23</v>
      </c>
    </row>
    <row r="2979" spans="1:15" x14ac:dyDescent="0.25">
      <c r="A2979" t="s">
        <v>65</v>
      </c>
      <c r="B2979" t="s">
        <v>66</v>
      </c>
      <c r="C2979" t="s">
        <v>102</v>
      </c>
      <c r="D2979" t="s">
        <v>68</v>
      </c>
      <c r="E2979" t="s">
        <v>37</v>
      </c>
      <c r="F2979" t="s">
        <v>51</v>
      </c>
      <c r="G2979">
        <v>15449</v>
      </c>
      <c r="H2979">
        <v>1738</v>
      </c>
      <c r="I2979">
        <v>778</v>
      </c>
      <c r="J2979">
        <v>228</v>
      </c>
      <c r="K2979">
        <v>1029.92</v>
      </c>
      <c r="L2979">
        <v>51588.1</v>
      </c>
      <c r="M2979">
        <v>169</v>
      </c>
      <c r="N2979">
        <v>28</v>
      </c>
      <c r="O2979" t="s">
        <v>21</v>
      </c>
    </row>
    <row r="2980" spans="1:15" x14ac:dyDescent="0.25">
      <c r="A2980" t="s">
        <v>65</v>
      </c>
      <c r="B2980" t="s">
        <v>66</v>
      </c>
      <c r="C2980" t="s">
        <v>102</v>
      </c>
      <c r="D2980" t="s">
        <v>68</v>
      </c>
      <c r="E2980" t="s">
        <v>37</v>
      </c>
      <c r="F2980" t="s">
        <v>32</v>
      </c>
      <c r="G2980">
        <v>12142</v>
      </c>
      <c r="H2980">
        <v>1774</v>
      </c>
      <c r="I2980">
        <v>678</v>
      </c>
      <c r="J2980">
        <v>362</v>
      </c>
      <c r="K2980">
        <v>1190.26</v>
      </c>
      <c r="L2980">
        <v>75745.45</v>
      </c>
      <c r="M2980">
        <v>263</v>
      </c>
      <c r="N2980">
        <v>23</v>
      </c>
      <c r="O2980" t="s">
        <v>21</v>
      </c>
    </row>
    <row r="2981" spans="1:15" x14ac:dyDescent="0.25">
      <c r="A2981" t="s">
        <v>60</v>
      </c>
      <c r="B2981" t="s">
        <v>61</v>
      </c>
      <c r="C2981" t="s">
        <v>102</v>
      </c>
      <c r="D2981" t="s">
        <v>70</v>
      </c>
      <c r="E2981" t="s">
        <v>64</v>
      </c>
      <c r="F2981" t="s">
        <v>20</v>
      </c>
      <c r="G2981">
        <v>56521</v>
      </c>
      <c r="H2981">
        <v>1960</v>
      </c>
      <c r="I2981">
        <v>612</v>
      </c>
      <c r="J2981">
        <v>199</v>
      </c>
      <c r="K2981">
        <v>3885.06</v>
      </c>
      <c r="L2981">
        <v>51985.03</v>
      </c>
      <c r="M2981">
        <v>110</v>
      </c>
      <c r="N2981">
        <v>20</v>
      </c>
      <c r="O2981" t="s">
        <v>23</v>
      </c>
    </row>
    <row r="2982" spans="1:15" x14ac:dyDescent="0.25">
      <c r="A2982" t="s">
        <v>72</v>
      </c>
      <c r="B2982" t="s">
        <v>73</v>
      </c>
      <c r="C2982" t="s">
        <v>102</v>
      </c>
      <c r="D2982" t="s">
        <v>70</v>
      </c>
      <c r="E2982" t="s">
        <v>31</v>
      </c>
      <c r="F2982" t="s">
        <v>20</v>
      </c>
      <c r="G2982">
        <v>33138</v>
      </c>
      <c r="H2982">
        <v>1639</v>
      </c>
      <c r="I2982">
        <v>449</v>
      </c>
      <c r="J2982">
        <v>173</v>
      </c>
      <c r="K2982">
        <v>3233.55</v>
      </c>
      <c r="L2982">
        <v>36958.97</v>
      </c>
      <c r="M2982">
        <v>107</v>
      </c>
      <c r="N2982">
        <v>28</v>
      </c>
      <c r="O2982" t="s">
        <v>43</v>
      </c>
    </row>
    <row r="2983" spans="1:15" x14ac:dyDescent="0.25">
      <c r="A2983" t="s">
        <v>33</v>
      </c>
      <c r="B2983" t="s">
        <v>34</v>
      </c>
      <c r="C2983" t="s">
        <v>102</v>
      </c>
      <c r="D2983" t="s">
        <v>170</v>
      </c>
      <c r="E2983" t="s">
        <v>37</v>
      </c>
      <c r="F2983" t="s">
        <v>55</v>
      </c>
      <c r="G2983">
        <v>18178</v>
      </c>
      <c r="H2983">
        <v>1057</v>
      </c>
      <c r="I2983">
        <v>449</v>
      </c>
      <c r="J2983">
        <v>144</v>
      </c>
      <c r="K2983">
        <v>2873.69</v>
      </c>
      <c r="L2983">
        <v>38934.589999999997</v>
      </c>
      <c r="M2983">
        <v>103</v>
      </c>
      <c r="N2983">
        <v>16</v>
      </c>
      <c r="O2983" t="s">
        <v>23</v>
      </c>
    </row>
    <row r="2984" spans="1:15" x14ac:dyDescent="0.25">
      <c r="A2984" t="s">
        <v>47</v>
      </c>
      <c r="B2984" t="s">
        <v>48</v>
      </c>
      <c r="C2984" t="s">
        <v>102</v>
      </c>
      <c r="D2984" t="s">
        <v>106</v>
      </c>
      <c r="E2984" t="s">
        <v>37</v>
      </c>
      <c r="F2984" t="s">
        <v>26</v>
      </c>
      <c r="G2984">
        <v>52827</v>
      </c>
      <c r="H2984">
        <v>2521</v>
      </c>
      <c r="I2984">
        <v>1262</v>
      </c>
      <c r="J2984">
        <v>209</v>
      </c>
      <c r="K2984">
        <v>5264.73</v>
      </c>
      <c r="L2984">
        <v>45344.97</v>
      </c>
      <c r="M2984">
        <v>104</v>
      </c>
      <c r="N2984">
        <v>19</v>
      </c>
      <c r="O2984" t="s">
        <v>43</v>
      </c>
    </row>
    <row r="2985" spans="1:15" x14ac:dyDescent="0.25">
      <c r="A2985" t="s">
        <v>44</v>
      </c>
      <c r="B2985" t="s">
        <v>45</v>
      </c>
      <c r="C2985" t="s">
        <v>102</v>
      </c>
      <c r="D2985" t="s">
        <v>25</v>
      </c>
      <c r="E2985" t="s">
        <v>19</v>
      </c>
      <c r="F2985" t="s">
        <v>51</v>
      </c>
      <c r="G2985">
        <v>17902</v>
      </c>
      <c r="H2985">
        <v>525</v>
      </c>
      <c r="I2985">
        <v>267</v>
      </c>
      <c r="J2985">
        <v>57</v>
      </c>
      <c r="K2985">
        <v>3254.65</v>
      </c>
      <c r="L2985">
        <v>33178.19</v>
      </c>
      <c r="M2985">
        <v>29</v>
      </c>
      <c r="N2985">
        <v>20</v>
      </c>
      <c r="O2985" t="s">
        <v>21</v>
      </c>
    </row>
    <row r="2986" spans="1:15" x14ac:dyDescent="0.25">
      <c r="A2986" t="s">
        <v>44</v>
      </c>
      <c r="B2986" t="s">
        <v>45</v>
      </c>
      <c r="C2986" t="s">
        <v>102</v>
      </c>
      <c r="D2986" t="s">
        <v>25</v>
      </c>
      <c r="E2986" t="s">
        <v>19</v>
      </c>
      <c r="F2986" t="s">
        <v>20</v>
      </c>
      <c r="G2986">
        <v>5529</v>
      </c>
      <c r="H2986">
        <v>92</v>
      </c>
      <c r="I2986">
        <v>43</v>
      </c>
      <c r="J2986">
        <v>11</v>
      </c>
      <c r="K2986">
        <v>932.08</v>
      </c>
      <c r="L2986">
        <v>6895.78</v>
      </c>
      <c r="M2986">
        <v>7</v>
      </c>
      <c r="N2986">
        <v>12</v>
      </c>
      <c r="O2986" t="s">
        <v>23</v>
      </c>
    </row>
    <row r="2987" spans="1:15" x14ac:dyDescent="0.25">
      <c r="A2987" t="s">
        <v>27</v>
      </c>
      <c r="B2987" t="s">
        <v>28</v>
      </c>
      <c r="C2987" t="s">
        <v>102</v>
      </c>
      <c r="D2987" t="s">
        <v>89</v>
      </c>
      <c r="E2987" t="s">
        <v>31</v>
      </c>
      <c r="F2987" t="s">
        <v>51</v>
      </c>
      <c r="G2987">
        <v>27274</v>
      </c>
      <c r="H2987">
        <v>1496</v>
      </c>
      <c r="I2987">
        <v>451</v>
      </c>
      <c r="J2987">
        <v>135</v>
      </c>
      <c r="K2987">
        <v>766.54</v>
      </c>
      <c r="L2987">
        <v>36536.54</v>
      </c>
      <c r="M2987">
        <v>94</v>
      </c>
      <c r="N2987">
        <v>26</v>
      </c>
      <c r="O2987" t="s">
        <v>43</v>
      </c>
    </row>
    <row r="2988" spans="1:15" x14ac:dyDescent="0.25">
      <c r="A2988" t="s">
        <v>52</v>
      </c>
      <c r="B2988" t="s">
        <v>53</v>
      </c>
      <c r="C2988" t="s">
        <v>102</v>
      </c>
      <c r="D2988" t="s">
        <v>89</v>
      </c>
      <c r="E2988" t="s">
        <v>37</v>
      </c>
      <c r="F2988" t="s">
        <v>32</v>
      </c>
      <c r="G2988">
        <v>39129</v>
      </c>
      <c r="H2988">
        <v>2655</v>
      </c>
      <c r="I2988">
        <v>691</v>
      </c>
      <c r="J2988">
        <v>411</v>
      </c>
      <c r="K2988">
        <v>1222.26</v>
      </c>
      <c r="L2988">
        <v>154150.85999999999</v>
      </c>
      <c r="M2988">
        <v>287</v>
      </c>
      <c r="N2988">
        <v>29</v>
      </c>
      <c r="O2988" t="s">
        <v>21</v>
      </c>
    </row>
    <row r="2989" spans="1:15" x14ac:dyDescent="0.25">
      <c r="A2989" t="s">
        <v>76</v>
      </c>
      <c r="B2989" t="s">
        <v>77</v>
      </c>
      <c r="C2989" t="s">
        <v>102</v>
      </c>
      <c r="D2989" t="s">
        <v>82</v>
      </c>
      <c r="E2989" t="s">
        <v>42</v>
      </c>
      <c r="F2989" t="s">
        <v>26</v>
      </c>
      <c r="G2989">
        <v>76885</v>
      </c>
      <c r="H2989">
        <v>1802</v>
      </c>
      <c r="I2989">
        <v>857</v>
      </c>
      <c r="J2989">
        <v>82</v>
      </c>
      <c r="K2989">
        <v>3596.04</v>
      </c>
      <c r="L2989">
        <v>19909.62</v>
      </c>
      <c r="M2989">
        <v>46</v>
      </c>
      <c r="N2989">
        <v>9</v>
      </c>
      <c r="O2989" t="s">
        <v>43</v>
      </c>
    </row>
    <row r="2990" spans="1:15" x14ac:dyDescent="0.25">
      <c r="A2990" t="s">
        <v>76</v>
      </c>
      <c r="B2990" t="s">
        <v>77</v>
      </c>
      <c r="C2990" t="s">
        <v>102</v>
      </c>
      <c r="D2990" t="s">
        <v>82</v>
      </c>
      <c r="E2990" t="s">
        <v>42</v>
      </c>
      <c r="F2990" t="s">
        <v>20</v>
      </c>
      <c r="G2990">
        <v>28934</v>
      </c>
      <c r="H2990">
        <v>638</v>
      </c>
      <c r="I2990">
        <v>305</v>
      </c>
      <c r="J2990">
        <v>39</v>
      </c>
      <c r="K2990">
        <v>799.07</v>
      </c>
      <c r="L2990">
        <v>6378.47</v>
      </c>
      <c r="M2990">
        <v>22</v>
      </c>
      <c r="N2990">
        <v>11</v>
      </c>
      <c r="O2990" t="s">
        <v>43</v>
      </c>
    </row>
    <row r="2991" spans="1:15" x14ac:dyDescent="0.25">
      <c r="A2991" t="s">
        <v>92</v>
      </c>
      <c r="B2991" t="s">
        <v>93</v>
      </c>
      <c r="C2991" t="s">
        <v>141</v>
      </c>
      <c r="D2991" t="s">
        <v>95</v>
      </c>
      <c r="E2991" t="s">
        <v>31</v>
      </c>
      <c r="F2991" t="s">
        <v>32</v>
      </c>
      <c r="G2991">
        <v>67823</v>
      </c>
      <c r="H2991">
        <v>437</v>
      </c>
      <c r="I2991">
        <v>119</v>
      </c>
      <c r="J2991">
        <v>11</v>
      </c>
      <c r="K2991">
        <v>942.91</v>
      </c>
      <c r="L2991">
        <v>1878.46</v>
      </c>
      <c r="M2991">
        <v>5</v>
      </c>
      <c r="N2991">
        <v>24</v>
      </c>
      <c r="O2991" t="s">
        <v>23</v>
      </c>
    </row>
    <row r="2992" spans="1:15" x14ac:dyDescent="0.25">
      <c r="A2992" t="s">
        <v>60</v>
      </c>
      <c r="B2992" t="s">
        <v>61</v>
      </c>
      <c r="C2992" t="s">
        <v>141</v>
      </c>
      <c r="D2992" t="s">
        <v>70</v>
      </c>
      <c r="E2992" t="s">
        <v>64</v>
      </c>
      <c r="F2992" t="s">
        <v>55</v>
      </c>
      <c r="G2992">
        <v>41518</v>
      </c>
      <c r="H2992">
        <v>1922</v>
      </c>
      <c r="I2992">
        <v>702</v>
      </c>
      <c r="J2992">
        <v>148</v>
      </c>
      <c r="K2992">
        <v>3359.27</v>
      </c>
      <c r="L2992">
        <v>31876.23</v>
      </c>
      <c r="M2992">
        <v>85</v>
      </c>
      <c r="N2992">
        <v>28</v>
      </c>
      <c r="O2992" t="s">
        <v>23</v>
      </c>
    </row>
    <row r="2993" spans="1:15" x14ac:dyDescent="0.25">
      <c r="A2993" t="s">
        <v>33</v>
      </c>
      <c r="B2993" t="s">
        <v>34</v>
      </c>
      <c r="C2993" t="s">
        <v>141</v>
      </c>
      <c r="D2993" t="s">
        <v>170</v>
      </c>
      <c r="E2993" t="s">
        <v>37</v>
      </c>
      <c r="F2993" t="s">
        <v>26</v>
      </c>
      <c r="G2993">
        <v>12184</v>
      </c>
      <c r="H2993">
        <v>628</v>
      </c>
      <c r="I2993">
        <v>341</v>
      </c>
      <c r="J2993">
        <v>76</v>
      </c>
      <c r="K2993">
        <v>2500.79</v>
      </c>
      <c r="L2993">
        <v>25544.66</v>
      </c>
      <c r="M2993">
        <v>52</v>
      </c>
      <c r="N2993">
        <v>17</v>
      </c>
      <c r="O2993" t="s">
        <v>43</v>
      </c>
    </row>
    <row r="2994" spans="1:15" x14ac:dyDescent="0.25">
      <c r="A2994" t="s">
        <v>38</v>
      </c>
      <c r="B2994" t="s">
        <v>39</v>
      </c>
      <c r="C2994" t="s">
        <v>141</v>
      </c>
      <c r="D2994" t="s">
        <v>106</v>
      </c>
      <c r="E2994" t="s">
        <v>42</v>
      </c>
      <c r="F2994" t="s">
        <v>32</v>
      </c>
      <c r="G2994">
        <v>35654</v>
      </c>
      <c r="H2994">
        <v>1201</v>
      </c>
      <c r="I2994">
        <v>457</v>
      </c>
      <c r="J2994">
        <v>113</v>
      </c>
      <c r="K2994">
        <v>3935.93</v>
      </c>
      <c r="L2994">
        <v>19077.310000000001</v>
      </c>
      <c r="M2994">
        <v>59</v>
      </c>
      <c r="N2994">
        <v>12</v>
      </c>
      <c r="O2994" t="s">
        <v>23</v>
      </c>
    </row>
    <row r="2995" spans="1:15" x14ac:dyDescent="0.25">
      <c r="A2995" t="s">
        <v>47</v>
      </c>
      <c r="B2995" t="s">
        <v>48</v>
      </c>
      <c r="C2995" t="s">
        <v>141</v>
      </c>
      <c r="D2995" t="s">
        <v>106</v>
      </c>
      <c r="E2995" t="s">
        <v>37</v>
      </c>
      <c r="F2995" t="s">
        <v>51</v>
      </c>
      <c r="G2995">
        <v>22995</v>
      </c>
      <c r="H2995">
        <v>773</v>
      </c>
      <c r="I2995">
        <v>193</v>
      </c>
      <c r="J2995">
        <v>43</v>
      </c>
      <c r="K2995">
        <v>1450.25</v>
      </c>
      <c r="L2995">
        <v>7675.99</v>
      </c>
      <c r="M2995">
        <v>23</v>
      </c>
      <c r="N2995">
        <v>13</v>
      </c>
      <c r="O2995" t="s">
        <v>23</v>
      </c>
    </row>
    <row r="2996" spans="1:15" x14ac:dyDescent="0.25">
      <c r="A2996" t="s">
        <v>15</v>
      </c>
      <c r="B2996" t="s">
        <v>16</v>
      </c>
      <c r="C2996" t="s">
        <v>141</v>
      </c>
      <c r="D2996" t="s">
        <v>25</v>
      </c>
      <c r="E2996" t="s">
        <v>19</v>
      </c>
      <c r="F2996" t="s">
        <v>51</v>
      </c>
      <c r="G2996">
        <v>12914</v>
      </c>
      <c r="H2996">
        <v>278</v>
      </c>
      <c r="I2996">
        <v>142</v>
      </c>
      <c r="J2996">
        <v>35</v>
      </c>
      <c r="K2996">
        <v>3014.74</v>
      </c>
      <c r="L2996">
        <v>25345.61</v>
      </c>
      <c r="M2996">
        <v>17</v>
      </c>
      <c r="N2996">
        <v>28</v>
      </c>
      <c r="O2996" t="s">
        <v>43</v>
      </c>
    </row>
    <row r="2997" spans="1:15" x14ac:dyDescent="0.25">
      <c r="A2997" t="s">
        <v>27</v>
      </c>
      <c r="B2997" t="s">
        <v>28</v>
      </c>
      <c r="C2997" t="s">
        <v>141</v>
      </c>
      <c r="D2997" t="s">
        <v>89</v>
      </c>
      <c r="E2997" t="s">
        <v>31</v>
      </c>
      <c r="F2997" t="s">
        <v>55</v>
      </c>
      <c r="G2997">
        <v>46736</v>
      </c>
      <c r="H2997">
        <v>2028</v>
      </c>
      <c r="I2997">
        <v>883</v>
      </c>
      <c r="J2997">
        <v>213</v>
      </c>
      <c r="K2997">
        <v>1101.82</v>
      </c>
      <c r="L2997">
        <v>73087.86</v>
      </c>
      <c r="M2997">
        <v>162</v>
      </c>
      <c r="N2997">
        <v>9</v>
      </c>
      <c r="O2997" t="s">
        <v>43</v>
      </c>
    </row>
    <row r="2998" spans="1:15" x14ac:dyDescent="0.25">
      <c r="A2998" t="s">
        <v>52</v>
      </c>
      <c r="B2998" t="s">
        <v>53</v>
      </c>
      <c r="C2998" t="s">
        <v>141</v>
      </c>
      <c r="D2998" t="s">
        <v>89</v>
      </c>
      <c r="E2998" t="s">
        <v>37</v>
      </c>
      <c r="F2998" t="s">
        <v>20</v>
      </c>
      <c r="G2998">
        <v>30166</v>
      </c>
      <c r="H2998">
        <v>2099</v>
      </c>
      <c r="I2998">
        <v>955</v>
      </c>
      <c r="J2998">
        <v>279</v>
      </c>
      <c r="K2998">
        <v>1009.33</v>
      </c>
      <c r="L2998">
        <v>97463.67</v>
      </c>
      <c r="M2998">
        <v>193</v>
      </c>
      <c r="N2998">
        <v>26</v>
      </c>
      <c r="O2998" t="s">
        <v>43</v>
      </c>
    </row>
    <row r="2999" spans="1:15" x14ac:dyDescent="0.25">
      <c r="A2999" t="s">
        <v>129</v>
      </c>
      <c r="B2999" t="s">
        <v>130</v>
      </c>
      <c r="C2999" t="s">
        <v>141</v>
      </c>
      <c r="D2999" t="s">
        <v>82</v>
      </c>
      <c r="E2999" t="s">
        <v>31</v>
      </c>
      <c r="F2999" t="s">
        <v>20</v>
      </c>
      <c r="G2999">
        <v>52110</v>
      </c>
      <c r="H2999">
        <v>905</v>
      </c>
      <c r="I2999">
        <v>362</v>
      </c>
      <c r="J2999">
        <v>59</v>
      </c>
      <c r="K2999">
        <v>1439.89</v>
      </c>
      <c r="L2999">
        <v>11922.88</v>
      </c>
      <c r="M2999">
        <v>30</v>
      </c>
      <c r="N2999">
        <v>23</v>
      </c>
      <c r="O2999" t="s">
        <v>21</v>
      </c>
    </row>
    <row r="3000" spans="1:15" x14ac:dyDescent="0.25">
      <c r="A3000" t="s">
        <v>76</v>
      </c>
      <c r="B3000" t="s">
        <v>77</v>
      </c>
      <c r="C3000" t="s">
        <v>141</v>
      </c>
      <c r="D3000" t="s">
        <v>82</v>
      </c>
      <c r="E3000" t="s">
        <v>42</v>
      </c>
      <c r="F3000" t="s">
        <v>51</v>
      </c>
      <c r="G3000">
        <v>51541</v>
      </c>
      <c r="H3000">
        <v>1154</v>
      </c>
      <c r="I3000">
        <v>470</v>
      </c>
      <c r="J3000">
        <v>46</v>
      </c>
      <c r="K3000">
        <v>1699.99</v>
      </c>
      <c r="L3000">
        <v>9253.94</v>
      </c>
      <c r="M3000">
        <v>24</v>
      </c>
      <c r="N3000">
        <v>12</v>
      </c>
      <c r="O3000" t="s">
        <v>21</v>
      </c>
    </row>
    <row r="3001" spans="1:15" x14ac:dyDescent="0.25">
      <c r="A3001" t="s">
        <v>76</v>
      </c>
      <c r="B3001" t="s">
        <v>77</v>
      </c>
      <c r="C3001" t="s">
        <v>141</v>
      </c>
      <c r="D3001" t="s">
        <v>82</v>
      </c>
      <c r="E3001" t="s">
        <v>42</v>
      </c>
      <c r="F3001" t="s">
        <v>55</v>
      </c>
      <c r="G3001">
        <v>55120</v>
      </c>
      <c r="H3001">
        <v>1219</v>
      </c>
      <c r="I3001">
        <v>509</v>
      </c>
      <c r="J3001">
        <v>83</v>
      </c>
      <c r="K3001">
        <v>2621.34</v>
      </c>
      <c r="L3001">
        <v>14386.88</v>
      </c>
      <c r="M3001">
        <v>44</v>
      </c>
      <c r="N3001">
        <v>15</v>
      </c>
      <c r="O3001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01"/>
  <sheetViews>
    <sheetView workbookViewId="0"/>
  </sheetViews>
  <sheetFormatPr defaultRowHeight="15" x14ac:dyDescent="0.25"/>
  <cols>
    <col min="1" max="1" width="14" customWidth="1"/>
    <col min="2" max="2" width="28" customWidth="1"/>
    <col min="3" max="3" width="13" customWidth="1"/>
    <col min="4" max="5" width="20" customWidth="1"/>
    <col min="6" max="6" width="16" customWidth="1"/>
    <col min="7" max="7" width="14" customWidth="1"/>
    <col min="8" max="9" width="12" customWidth="1"/>
    <col min="10" max="10" width="14" customWidth="1"/>
    <col min="11" max="13" width="12" customWidth="1"/>
    <col min="14" max="14" width="20" customWidth="1"/>
    <col min="15" max="15" width="14" customWidth="1"/>
    <col min="16" max="16" width="12" customWidth="1"/>
    <col min="17" max="17" width="22" customWidth="1"/>
    <col min="18" max="22" width="12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706</v>
      </c>
      <c r="Q1" s="1" t="s">
        <v>707</v>
      </c>
      <c r="R1" s="1" t="s">
        <v>708</v>
      </c>
      <c r="S1" s="1" t="s">
        <v>709</v>
      </c>
      <c r="T1" s="1" t="s">
        <v>710</v>
      </c>
      <c r="U1" s="1" t="s">
        <v>711</v>
      </c>
      <c r="V1" s="1" t="s">
        <v>712</v>
      </c>
    </row>
    <row r="2" spans="1:22" x14ac:dyDescent="0.25">
      <c r="A2" t="s">
        <v>92</v>
      </c>
      <c r="B2" t="s">
        <v>93</v>
      </c>
      <c r="C2" t="s">
        <v>293</v>
      </c>
      <c r="D2" t="s">
        <v>95</v>
      </c>
      <c r="E2" t="s">
        <v>31</v>
      </c>
      <c r="F2" t="s">
        <v>32</v>
      </c>
      <c r="G2">
        <v>44918</v>
      </c>
      <c r="H2">
        <v>792</v>
      </c>
      <c r="I2">
        <v>392</v>
      </c>
      <c r="J2">
        <v>27</v>
      </c>
      <c r="K2" s="2">
        <v>1930.4</v>
      </c>
      <c r="L2" s="2">
        <v>4806.6400000000003</v>
      </c>
      <c r="M2">
        <v>12</v>
      </c>
      <c r="N2">
        <v>17</v>
      </c>
      <c r="O2" t="s">
        <v>43</v>
      </c>
      <c r="P2" s="3">
        <f t="shared" ref="P2:P65" si="0">IFERROR(H2/G2*100, 0)</f>
        <v>1.7632129658488802</v>
      </c>
      <c r="Q2" s="3">
        <f t="shared" ref="Q2:Q65" si="1">IFERROR(J2/H2*100, 0)</f>
        <v>3.4090909090909087</v>
      </c>
      <c r="R2" s="2">
        <f t="shared" ref="R2:R65" si="2">IFERROR(K2/H2, 0)</f>
        <v>2.4373737373737376</v>
      </c>
      <c r="S2" s="2">
        <f t="shared" ref="S2:S65" si="3">IFERROR(K2/I2, 0)</f>
        <v>4.924489795918368</v>
      </c>
      <c r="T2" s="2">
        <f t="shared" ref="T2:T65" si="4">IFERROR(K2/M2, 0)</f>
        <v>160.86666666666667</v>
      </c>
      <c r="U2" s="4">
        <f t="shared" ref="U2:U65" si="5">IFERROR(L2/K2, 0)</f>
        <v>2.4899709904682967</v>
      </c>
      <c r="V2" s="3">
        <f t="shared" ref="V2:V65" si="6">IFERROR((L2-K2)/K2*100, 0)</f>
        <v>148.99709904682967</v>
      </c>
    </row>
    <row r="3" spans="1:22" x14ac:dyDescent="0.25">
      <c r="A3" t="s">
        <v>65</v>
      </c>
      <c r="B3" t="s">
        <v>66</v>
      </c>
      <c r="C3" t="s">
        <v>293</v>
      </c>
      <c r="D3" t="s">
        <v>68</v>
      </c>
      <c r="E3" t="s">
        <v>37</v>
      </c>
      <c r="F3" t="s">
        <v>55</v>
      </c>
      <c r="G3">
        <v>21991</v>
      </c>
      <c r="H3">
        <v>1882</v>
      </c>
      <c r="I3">
        <v>843</v>
      </c>
      <c r="J3">
        <v>410</v>
      </c>
      <c r="K3" s="2">
        <v>924.67</v>
      </c>
      <c r="L3" s="2">
        <v>112595.42</v>
      </c>
      <c r="M3">
        <v>290</v>
      </c>
      <c r="N3">
        <v>23</v>
      </c>
      <c r="O3" t="s">
        <v>21</v>
      </c>
      <c r="P3" s="3">
        <f t="shared" si="0"/>
        <v>8.5580464735573631</v>
      </c>
      <c r="Q3" s="3">
        <f t="shared" si="1"/>
        <v>21.785334750265676</v>
      </c>
      <c r="R3" s="2">
        <f t="shared" si="2"/>
        <v>0.49132306057385755</v>
      </c>
      <c r="S3" s="2">
        <f t="shared" si="3"/>
        <v>1.0968801897983391</v>
      </c>
      <c r="T3" s="2">
        <f t="shared" si="4"/>
        <v>3.1885172413793104</v>
      </c>
      <c r="U3" s="4">
        <f t="shared" si="5"/>
        <v>121.76822001362649</v>
      </c>
      <c r="V3" s="3">
        <f t="shared" si="6"/>
        <v>12076.822001362649</v>
      </c>
    </row>
    <row r="4" spans="1:22" x14ac:dyDescent="0.25">
      <c r="A4" t="s">
        <v>72</v>
      </c>
      <c r="B4" t="s">
        <v>73</v>
      </c>
      <c r="C4" t="s">
        <v>293</v>
      </c>
      <c r="D4" t="s">
        <v>70</v>
      </c>
      <c r="E4" t="s">
        <v>31</v>
      </c>
      <c r="F4" t="s">
        <v>32</v>
      </c>
      <c r="G4">
        <v>64111</v>
      </c>
      <c r="H4">
        <v>1921</v>
      </c>
      <c r="I4">
        <v>1052</v>
      </c>
      <c r="J4">
        <v>163</v>
      </c>
      <c r="K4" s="2">
        <v>6055.17</v>
      </c>
      <c r="L4" s="2">
        <v>31887.43</v>
      </c>
      <c r="M4">
        <v>92</v>
      </c>
      <c r="N4">
        <v>12</v>
      </c>
      <c r="O4" t="s">
        <v>21</v>
      </c>
      <c r="P4" s="3">
        <f t="shared" si="0"/>
        <v>2.9963656782767387</v>
      </c>
      <c r="Q4" s="3">
        <f t="shared" si="1"/>
        <v>8.4851639770952634</v>
      </c>
      <c r="R4" s="2">
        <f t="shared" si="2"/>
        <v>3.1520926600728787</v>
      </c>
      <c r="S4" s="2">
        <f t="shared" si="3"/>
        <v>5.7558650190114067</v>
      </c>
      <c r="T4" s="2">
        <f t="shared" si="4"/>
        <v>65.817065217391303</v>
      </c>
      <c r="U4" s="4">
        <f t="shared" si="5"/>
        <v>5.2661494227247125</v>
      </c>
      <c r="V4" s="3">
        <f t="shared" si="6"/>
        <v>426.61494227247135</v>
      </c>
    </row>
    <row r="5" spans="1:22" x14ac:dyDescent="0.25">
      <c r="A5" t="s">
        <v>33</v>
      </c>
      <c r="B5" t="s">
        <v>34</v>
      </c>
      <c r="C5" t="s">
        <v>293</v>
      </c>
      <c r="D5" t="s">
        <v>170</v>
      </c>
      <c r="E5" t="s">
        <v>37</v>
      </c>
      <c r="F5" t="s">
        <v>20</v>
      </c>
      <c r="G5">
        <v>40970</v>
      </c>
      <c r="H5">
        <v>1568</v>
      </c>
      <c r="I5">
        <v>639</v>
      </c>
      <c r="J5">
        <v>178</v>
      </c>
      <c r="K5" s="2">
        <v>6488.15</v>
      </c>
      <c r="L5" s="2">
        <v>62078.16</v>
      </c>
      <c r="M5">
        <v>143</v>
      </c>
      <c r="N5">
        <v>14</v>
      </c>
      <c r="O5" t="s">
        <v>21</v>
      </c>
      <c r="P5" s="3">
        <f t="shared" si="0"/>
        <v>3.8271906272882599</v>
      </c>
      <c r="Q5" s="3">
        <f t="shared" si="1"/>
        <v>11.352040816326531</v>
      </c>
      <c r="R5" s="2">
        <f t="shared" si="2"/>
        <v>4.1378507653061218</v>
      </c>
      <c r="S5" s="2">
        <f t="shared" si="3"/>
        <v>10.153599374021908</v>
      </c>
      <c r="T5" s="2">
        <f t="shared" si="4"/>
        <v>45.371678321678317</v>
      </c>
      <c r="U5" s="4">
        <f t="shared" si="5"/>
        <v>9.5679292248175525</v>
      </c>
      <c r="V5" s="3">
        <f t="shared" si="6"/>
        <v>856.79292248175523</v>
      </c>
    </row>
    <row r="6" spans="1:22" x14ac:dyDescent="0.25">
      <c r="A6" t="s">
        <v>33</v>
      </c>
      <c r="B6" t="s">
        <v>34</v>
      </c>
      <c r="C6" t="s">
        <v>293</v>
      </c>
      <c r="D6" t="s">
        <v>170</v>
      </c>
      <c r="E6" t="s">
        <v>37</v>
      </c>
      <c r="F6" t="s">
        <v>51</v>
      </c>
      <c r="G6">
        <v>42185</v>
      </c>
      <c r="H6">
        <v>2503</v>
      </c>
      <c r="I6">
        <v>648</v>
      </c>
      <c r="J6">
        <v>298</v>
      </c>
      <c r="K6" s="2">
        <v>7323.06</v>
      </c>
      <c r="L6" s="2">
        <v>67348.929999999993</v>
      </c>
      <c r="M6">
        <v>249</v>
      </c>
      <c r="N6">
        <v>17</v>
      </c>
      <c r="O6" t="s">
        <v>21</v>
      </c>
      <c r="P6" s="3">
        <f t="shared" si="0"/>
        <v>5.9333886452530527</v>
      </c>
      <c r="Q6" s="3">
        <f t="shared" si="1"/>
        <v>11.905713144226928</v>
      </c>
      <c r="R6" s="2">
        <f t="shared" si="2"/>
        <v>2.9257131442269277</v>
      </c>
      <c r="S6" s="2">
        <f t="shared" si="3"/>
        <v>11.30101851851852</v>
      </c>
      <c r="T6" s="2">
        <f t="shared" si="4"/>
        <v>29.409879518072291</v>
      </c>
      <c r="U6" s="4">
        <f t="shared" si="5"/>
        <v>9.1968289212433039</v>
      </c>
      <c r="V6" s="3">
        <f t="shared" si="6"/>
        <v>819.68289212433035</v>
      </c>
    </row>
    <row r="7" spans="1:22" x14ac:dyDescent="0.25">
      <c r="A7" t="s">
        <v>33</v>
      </c>
      <c r="B7" t="s">
        <v>34</v>
      </c>
      <c r="C7" t="s">
        <v>293</v>
      </c>
      <c r="D7" t="s">
        <v>170</v>
      </c>
      <c r="E7" t="s">
        <v>37</v>
      </c>
      <c r="F7" t="s">
        <v>26</v>
      </c>
      <c r="G7">
        <v>39888</v>
      </c>
      <c r="H7">
        <v>2039</v>
      </c>
      <c r="I7">
        <v>607</v>
      </c>
      <c r="J7">
        <v>211</v>
      </c>
      <c r="K7" s="2">
        <v>7324.72</v>
      </c>
      <c r="L7" s="2">
        <v>60790.35</v>
      </c>
      <c r="M7">
        <v>151</v>
      </c>
      <c r="N7">
        <v>13</v>
      </c>
      <c r="O7" t="s">
        <v>23</v>
      </c>
      <c r="P7" s="3">
        <f t="shared" si="0"/>
        <v>5.1118130766145207</v>
      </c>
      <c r="Q7" s="3">
        <f t="shared" si="1"/>
        <v>10.348209906817067</v>
      </c>
      <c r="R7" s="2">
        <f t="shared" si="2"/>
        <v>3.5923099558607161</v>
      </c>
      <c r="S7" s="2">
        <f t="shared" si="3"/>
        <v>12.067084019769357</v>
      </c>
      <c r="T7" s="2">
        <f t="shared" si="4"/>
        <v>48.50807947019868</v>
      </c>
      <c r="U7" s="4">
        <f t="shared" si="5"/>
        <v>8.2993411352242816</v>
      </c>
      <c r="V7" s="3">
        <f t="shared" si="6"/>
        <v>729.93411352242811</v>
      </c>
    </row>
    <row r="8" spans="1:22" x14ac:dyDescent="0.25">
      <c r="A8" t="s">
        <v>33</v>
      </c>
      <c r="B8" t="s">
        <v>34</v>
      </c>
      <c r="C8" t="s">
        <v>293</v>
      </c>
      <c r="D8" t="s">
        <v>170</v>
      </c>
      <c r="E8" t="s">
        <v>37</v>
      </c>
      <c r="F8" t="s">
        <v>20</v>
      </c>
      <c r="G8">
        <v>38458</v>
      </c>
      <c r="H8">
        <v>2038</v>
      </c>
      <c r="I8">
        <v>1108</v>
      </c>
      <c r="J8">
        <v>210</v>
      </c>
      <c r="K8" s="2">
        <v>8793.31</v>
      </c>
      <c r="L8" s="2">
        <v>73457.509999999995</v>
      </c>
      <c r="M8">
        <v>132</v>
      </c>
      <c r="N8">
        <v>23</v>
      </c>
      <c r="O8" t="s">
        <v>23</v>
      </c>
      <c r="P8" s="3">
        <f t="shared" si="0"/>
        <v>5.2992875344531694</v>
      </c>
      <c r="Q8" s="3">
        <f t="shared" si="1"/>
        <v>10.304219823356231</v>
      </c>
      <c r="R8" s="2">
        <f t="shared" si="2"/>
        <v>4.3146761530912654</v>
      </c>
      <c r="S8" s="2">
        <f t="shared" si="3"/>
        <v>7.9362003610108296</v>
      </c>
      <c r="T8" s="2">
        <f t="shared" si="4"/>
        <v>66.615984848484842</v>
      </c>
      <c r="U8" s="4">
        <f t="shared" si="5"/>
        <v>8.3537951010484104</v>
      </c>
      <c r="V8" s="3">
        <f t="shared" si="6"/>
        <v>735.37951010484107</v>
      </c>
    </row>
    <row r="9" spans="1:22" x14ac:dyDescent="0.25">
      <c r="A9" t="s">
        <v>15</v>
      </c>
      <c r="B9" t="s">
        <v>16</v>
      </c>
      <c r="C9" t="s">
        <v>293</v>
      </c>
      <c r="D9" t="s">
        <v>25</v>
      </c>
      <c r="E9" t="s">
        <v>19</v>
      </c>
      <c r="F9" t="s">
        <v>55</v>
      </c>
      <c r="G9">
        <v>6365</v>
      </c>
      <c r="H9">
        <v>146</v>
      </c>
      <c r="I9">
        <v>79</v>
      </c>
      <c r="J9">
        <v>18</v>
      </c>
      <c r="K9" s="2">
        <v>1290.8800000000001</v>
      </c>
      <c r="L9" s="2">
        <v>8712.98</v>
      </c>
      <c r="M9">
        <v>10</v>
      </c>
      <c r="N9">
        <v>18</v>
      </c>
      <c r="O9" t="s">
        <v>43</v>
      </c>
      <c r="P9" s="3">
        <f t="shared" si="0"/>
        <v>2.293794186959937</v>
      </c>
      <c r="Q9" s="3">
        <f t="shared" si="1"/>
        <v>12.328767123287671</v>
      </c>
      <c r="R9" s="2">
        <f t="shared" si="2"/>
        <v>8.8416438356164395</v>
      </c>
      <c r="S9" s="2">
        <f t="shared" si="3"/>
        <v>16.340253164556962</v>
      </c>
      <c r="T9" s="2">
        <f t="shared" si="4"/>
        <v>129.08800000000002</v>
      </c>
      <c r="U9" s="4">
        <f t="shared" si="5"/>
        <v>6.7496436539414963</v>
      </c>
      <c r="V9" s="3">
        <f t="shared" si="6"/>
        <v>574.96436539414958</v>
      </c>
    </row>
    <row r="10" spans="1:22" x14ac:dyDescent="0.25">
      <c r="A10" t="s">
        <v>44</v>
      </c>
      <c r="B10" t="s">
        <v>45</v>
      </c>
      <c r="C10" t="s">
        <v>293</v>
      </c>
      <c r="D10" t="s">
        <v>25</v>
      </c>
      <c r="E10" t="s">
        <v>19</v>
      </c>
      <c r="F10" t="s">
        <v>51</v>
      </c>
      <c r="G10">
        <v>6639</v>
      </c>
      <c r="H10">
        <v>213</v>
      </c>
      <c r="I10">
        <v>89</v>
      </c>
      <c r="J10">
        <v>26</v>
      </c>
      <c r="K10" s="2">
        <v>2286.33</v>
      </c>
      <c r="L10" s="2">
        <v>14066.88</v>
      </c>
      <c r="M10">
        <v>12</v>
      </c>
      <c r="N10">
        <v>26</v>
      </c>
      <c r="O10" t="s">
        <v>23</v>
      </c>
      <c r="P10" s="3">
        <f t="shared" si="0"/>
        <v>3.2083145051965656</v>
      </c>
      <c r="Q10" s="3">
        <f t="shared" si="1"/>
        <v>12.206572769953052</v>
      </c>
      <c r="R10" s="2">
        <f t="shared" si="2"/>
        <v>10.73394366197183</v>
      </c>
      <c r="S10" s="2">
        <f t="shared" si="3"/>
        <v>25.689101123595506</v>
      </c>
      <c r="T10" s="2">
        <f t="shared" si="4"/>
        <v>190.5275</v>
      </c>
      <c r="U10" s="4">
        <f t="shared" si="5"/>
        <v>6.1526026426631324</v>
      </c>
      <c r="V10" s="3">
        <f t="shared" si="6"/>
        <v>515.26026426631324</v>
      </c>
    </row>
    <row r="11" spans="1:22" x14ac:dyDescent="0.25">
      <c r="A11" t="s">
        <v>52</v>
      </c>
      <c r="B11" t="s">
        <v>53</v>
      </c>
      <c r="C11" t="s">
        <v>293</v>
      </c>
      <c r="D11" t="s">
        <v>89</v>
      </c>
      <c r="E11" t="s">
        <v>37</v>
      </c>
      <c r="F11" t="s">
        <v>20</v>
      </c>
      <c r="G11">
        <v>63042</v>
      </c>
      <c r="H11">
        <v>3993</v>
      </c>
      <c r="I11">
        <v>2058</v>
      </c>
      <c r="J11">
        <v>541</v>
      </c>
      <c r="K11" s="2">
        <v>1437.31</v>
      </c>
      <c r="L11" s="2">
        <v>207168.09</v>
      </c>
      <c r="M11">
        <v>393</v>
      </c>
      <c r="N11">
        <v>21</v>
      </c>
      <c r="O11" t="s">
        <v>21</v>
      </c>
      <c r="P11" s="3">
        <f t="shared" si="0"/>
        <v>6.3338726563243544</v>
      </c>
      <c r="Q11" s="3">
        <f t="shared" si="1"/>
        <v>13.548710242925118</v>
      </c>
      <c r="R11" s="2">
        <f t="shared" si="2"/>
        <v>0.35995742549461557</v>
      </c>
      <c r="S11" s="2">
        <f t="shared" si="3"/>
        <v>0.69840136054421764</v>
      </c>
      <c r="T11" s="2">
        <f t="shared" si="4"/>
        <v>3.6572773536895671</v>
      </c>
      <c r="U11" s="4">
        <f t="shared" si="5"/>
        <v>144.13598319082175</v>
      </c>
      <c r="V11" s="3">
        <f t="shared" si="6"/>
        <v>14313.598319082175</v>
      </c>
    </row>
    <row r="12" spans="1:22" x14ac:dyDescent="0.25">
      <c r="A12" t="s">
        <v>92</v>
      </c>
      <c r="B12" t="s">
        <v>93</v>
      </c>
      <c r="C12" t="s">
        <v>316</v>
      </c>
      <c r="D12" t="s">
        <v>95</v>
      </c>
      <c r="E12" t="s">
        <v>31</v>
      </c>
      <c r="F12" t="s">
        <v>51</v>
      </c>
      <c r="G12">
        <v>77690</v>
      </c>
      <c r="H12">
        <v>459</v>
      </c>
      <c r="I12">
        <v>187</v>
      </c>
      <c r="J12">
        <v>9</v>
      </c>
      <c r="K12" s="2">
        <v>877.09</v>
      </c>
      <c r="L12" s="2">
        <v>1638.77</v>
      </c>
      <c r="M12">
        <v>3</v>
      </c>
      <c r="N12">
        <v>12</v>
      </c>
      <c r="O12" t="s">
        <v>43</v>
      </c>
      <c r="P12" s="3">
        <f t="shared" si="0"/>
        <v>0.59080962800875281</v>
      </c>
      <c r="Q12" s="3">
        <f t="shared" si="1"/>
        <v>1.9607843137254901</v>
      </c>
      <c r="R12" s="2">
        <f t="shared" si="2"/>
        <v>1.9108714596949892</v>
      </c>
      <c r="S12" s="2">
        <f t="shared" si="3"/>
        <v>4.6903208556149734</v>
      </c>
      <c r="T12" s="2">
        <f t="shared" si="4"/>
        <v>292.36333333333334</v>
      </c>
      <c r="U12" s="4">
        <f t="shared" si="5"/>
        <v>1.868417152173665</v>
      </c>
      <c r="V12" s="3">
        <f t="shared" si="6"/>
        <v>86.841715217366513</v>
      </c>
    </row>
    <row r="13" spans="1:22" x14ac:dyDescent="0.25">
      <c r="A13" t="s">
        <v>178</v>
      </c>
      <c r="B13" t="s">
        <v>179</v>
      </c>
      <c r="C13" t="s">
        <v>316</v>
      </c>
      <c r="D13" t="s">
        <v>95</v>
      </c>
      <c r="E13" t="s">
        <v>64</v>
      </c>
      <c r="F13" t="s">
        <v>55</v>
      </c>
      <c r="G13">
        <v>83723</v>
      </c>
      <c r="H13">
        <v>506</v>
      </c>
      <c r="I13">
        <v>169</v>
      </c>
      <c r="J13">
        <v>10</v>
      </c>
      <c r="K13" s="2">
        <v>941.03</v>
      </c>
      <c r="L13" s="2">
        <v>1726.4</v>
      </c>
      <c r="M13">
        <v>4</v>
      </c>
      <c r="N13">
        <v>24</v>
      </c>
      <c r="O13" t="s">
        <v>23</v>
      </c>
      <c r="P13" s="3">
        <f t="shared" si="0"/>
        <v>0.60437394742185546</v>
      </c>
      <c r="Q13" s="3">
        <f t="shared" si="1"/>
        <v>1.9762845849802373</v>
      </c>
      <c r="R13" s="2">
        <f t="shared" si="2"/>
        <v>1.8597430830039525</v>
      </c>
      <c r="S13" s="2">
        <f t="shared" si="3"/>
        <v>5.5682248520710056</v>
      </c>
      <c r="T13" s="2">
        <f t="shared" si="4"/>
        <v>235.25749999999999</v>
      </c>
      <c r="U13" s="4">
        <f t="shared" si="5"/>
        <v>1.8345855073695845</v>
      </c>
      <c r="V13" s="3">
        <f t="shared" si="6"/>
        <v>83.458550736958458</v>
      </c>
    </row>
    <row r="14" spans="1:22" x14ac:dyDescent="0.25">
      <c r="A14" t="s">
        <v>178</v>
      </c>
      <c r="B14" t="s">
        <v>179</v>
      </c>
      <c r="C14" t="s">
        <v>316</v>
      </c>
      <c r="D14" t="s">
        <v>95</v>
      </c>
      <c r="E14" t="s">
        <v>64</v>
      </c>
      <c r="F14" t="s">
        <v>51</v>
      </c>
      <c r="G14">
        <v>44091</v>
      </c>
      <c r="H14">
        <v>626</v>
      </c>
      <c r="I14">
        <v>220</v>
      </c>
      <c r="J14">
        <v>16</v>
      </c>
      <c r="K14" s="2">
        <v>1938.13</v>
      </c>
      <c r="L14" s="2">
        <v>2242.2800000000002</v>
      </c>
      <c r="M14">
        <v>6</v>
      </c>
      <c r="N14">
        <v>7</v>
      </c>
      <c r="O14" t="s">
        <v>23</v>
      </c>
      <c r="P14" s="3">
        <f t="shared" si="0"/>
        <v>1.4197908870290989</v>
      </c>
      <c r="Q14" s="3">
        <f t="shared" si="1"/>
        <v>2.5559105431309903</v>
      </c>
      <c r="R14" s="2">
        <f t="shared" si="2"/>
        <v>3.0960543130990419</v>
      </c>
      <c r="S14" s="2">
        <f t="shared" si="3"/>
        <v>8.8096818181818186</v>
      </c>
      <c r="T14" s="2">
        <f t="shared" si="4"/>
        <v>323.0216666666667</v>
      </c>
      <c r="U14" s="4">
        <f t="shared" si="5"/>
        <v>1.1569296177243014</v>
      </c>
      <c r="V14" s="3">
        <f t="shared" si="6"/>
        <v>15.692961772430131</v>
      </c>
    </row>
    <row r="15" spans="1:22" x14ac:dyDescent="0.25">
      <c r="A15" t="s">
        <v>98</v>
      </c>
      <c r="B15" t="s">
        <v>99</v>
      </c>
      <c r="C15" t="s">
        <v>316</v>
      </c>
      <c r="D15" t="s">
        <v>68</v>
      </c>
      <c r="E15" t="s">
        <v>42</v>
      </c>
      <c r="F15" t="s">
        <v>55</v>
      </c>
      <c r="G15">
        <v>14212</v>
      </c>
      <c r="H15">
        <v>1528</v>
      </c>
      <c r="I15">
        <v>455</v>
      </c>
      <c r="J15">
        <v>243</v>
      </c>
      <c r="K15" s="2">
        <v>1128.0899999999999</v>
      </c>
      <c r="L15" s="2">
        <v>61289.04</v>
      </c>
      <c r="M15">
        <v>180</v>
      </c>
      <c r="N15">
        <v>15</v>
      </c>
      <c r="O15" t="s">
        <v>23</v>
      </c>
      <c r="P15" s="3">
        <f t="shared" si="0"/>
        <v>10.751477624542639</v>
      </c>
      <c r="Q15" s="3">
        <f t="shared" si="1"/>
        <v>15.903141361256544</v>
      </c>
      <c r="R15" s="2">
        <f t="shared" si="2"/>
        <v>0.73827879581151823</v>
      </c>
      <c r="S15" s="2">
        <f t="shared" si="3"/>
        <v>2.4793186813186812</v>
      </c>
      <c r="T15" s="2">
        <f t="shared" si="4"/>
        <v>6.2671666666666663</v>
      </c>
      <c r="U15" s="4">
        <f t="shared" si="5"/>
        <v>54.329920485067689</v>
      </c>
      <c r="V15" s="3">
        <f t="shared" si="6"/>
        <v>5332.9920485067687</v>
      </c>
    </row>
    <row r="16" spans="1:22" x14ac:dyDescent="0.25">
      <c r="A16" t="s">
        <v>33</v>
      </c>
      <c r="B16" t="s">
        <v>34</v>
      </c>
      <c r="C16" t="s">
        <v>316</v>
      </c>
      <c r="D16" t="s">
        <v>170</v>
      </c>
      <c r="E16" t="s">
        <v>37</v>
      </c>
      <c r="F16" t="s">
        <v>51</v>
      </c>
      <c r="G16">
        <v>13398</v>
      </c>
      <c r="H16">
        <v>812</v>
      </c>
      <c r="I16">
        <v>329</v>
      </c>
      <c r="J16">
        <v>106</v>
      </c>
      <c r="K16" s="2">
        <v>2554.5500000000002</v>
      </c>
      <c r="L16" s="2">
        <v>28926.75</v>
      </c>
      <c r="M16">
        <v>66</v>
      </c>
      <c r="N16">
        <v>27</v>
      </c>
      <c r="O16" t="s">
        <v>43</v>
      </c>
      <c r="P16" s="3">
        <f t="shared" si="0"/>
        <v>6.0606060606060606</v>
      </c>
      <c r="Q16" s="3">
        <f t="shared" si="1"/>
        <v>13.054187192118228</v>
      </c>
      <c r="R16" s="2">
        <f t="shared" si="2"/>
        <v>3.1459975369458131</v>
      </c>
      <c r="S16" s="2">
        <f t="shared" si="3"/>
        <v>7.7645896656534958</v>
      </c>
      <c r="T16" s="2">
        <f t="shared" si="4"/>
        <v>38.705303030303035</v>
      </c>
      <c r="U16" s="4">
        <f t="shared" si="5"/>
        <v>11.323618641247968</v>
      </c>
      <c r="V16" s="3">
        <f t="shared" si="6"/>
        <v>1032.3618641247967</v>
      </c>
    </row>
    <row r="17" spans="1:22" x14ac:dyDescent="0.25">
      <c r="A17" t="s">
        <v>47</v>
      </c>
      <c r="B17" t="s">
        <v>48</v>
      </c>
      <c r="C17" t="s">
        <v>316</v>
      </c>
      <c r="D17" t="s">
        <v>106</v>
      </c>
      <c r="E17" t="s">
        <v>37</v>
      </c>
      <c r="F17" t="s">
        <v>20</v>
      </c>
      <c r="G17">
        <v>42710</v>
      </c>
      <c r="H17">
        <v>1654</v>
      </c>
      <c r="I17">
        <v>628</v>
      </c>
      <c r="J17">
        <v>111</v>
      </c>
      <c r="K17" s="2">
        <v>3713.59</v>
      </c>
      <c r="L17" s="2">
        <v>26778.07</v>
      </c>
      <c r="M17">
        <v>72</v>
      </c>
      <c r="N17">
        <v>19</v>
      </c>
      <c r="O17" t="s">
        <v>23</v>
      </c>
      <c r="P17" s="3">
        <f t="shared" si="0"/>
        <v>3.8726293608054316</v>
      </c>
      <c r="Q17" s="3">
        <f t="shared" si="1"/>
        <v>6.7110036275695286</v>
      </c>
      <c r="R17" s="2">
        <f t="shared" si="2"/>
        <v>2.245217654171705</v>
      </c>
      <c r="S17" s="2">
        <f t="shared" si="3"/>
        <v>5.9133598726114656</v>
      </c>
      <c r="T17" s="2">
        <f t="shared" si="4"/>
        <v>51.577638888888892</v>
      </c>
      <c r="U17" s="4">
        <f t="shared" si="5"/>
        <v>7.2108310287349973</v>
      </c>
      <c r="V17" s="3">
        <f t="shared" si="6"/>
        <v>621.08310287349968</v>
      </c>
    </row>
    <row r="18" spans="1:22" x14ac:dyDescent="0.25">
      <c r="A18" t="s">
        <v>27</v>
      </c>
      <c r="B18" t="s">
        <v>28</v>
      </c>
      <c r="C18" t="s">
        <v>316</v>
      </c>
      <c r="D18" t="s">
        <v>89</v>
      </c>
      <c r="E18" t="s">
        <v>31</v>
      </c>
      <c r="F18" t="s">
        <v>20</v>
      </c>
      <c r="G18">
        <v>48731</v>
      </c>
      <c r="H18">
        <v>3547</v>
      </c>
      <c r="I18">
        <v>1675</v>
      </c>
      <c r="J18">
        <v>482</v>
      </c>
      <c r="K18" s="2">
        <v>1141.31</v>
      </c>
      <c r="L18" s="2">
        <v>179802.77</v>
      </c>
      <c r="M18">
        <v>387</v>
      </c>
      <c r="N18">
        <v>15</v>
      </c>
      <c r="O18" t="s">
        <v>23</v>
      </c>
      <c r="P18" s="3">
        <f t="shared" si="0"/>
        <v>7.2787342759229237</v>
      </c>
      <c r="Q18" s="3">
        <f t="shared" si="1"/>
        <v>13.588948407104596</v>
      </c>
      <c r="R18" s="2">
        <f t="shared" si="2"/>
        <v>0.32176769100648434</v>
      </c>
      <c r="S18" s="2">
        <f t="shared" si="3"/>
        <v>0.68137910447761196</v>
      </c>
      <c r="T18" s="2">
        <f t="shared" si="4"/>
        <v>2.9491214470284235</v>
      </c>
      <c r="U18" s="4">
        <f t="shared" si="5"/>
        <v>157.54069446513216</v>
      </c>
      <c r="V18" s="3">
        <f t="shared" si="6"/>
        <v>15654.069446513216</v>
      </c>
    </row>
    <row r="19" spans="1:22" x14ac:dyDescent="0.25">
      <c r="A19" t="s">
        <v>52</v>
      </c>
      <c r="B19" t="s">
        <v>53</v>
      </c>
      <c r="C19" t="s">
        <v>316</v>
      </c>
      <c r="D19" t="s">
        <v>89</v>
      </c>
      <c r="E19" t="s">
        <v>37</v>
      </c>
      <c r="F19" t="s">
        <v>55</v>
      </c>
      <c r="G19">
        <v>56681</v>
      </c>
      <c r="H19">
        <v>2919</v>
      </c>
      <c r="I19">
        <v>879</v>
      </c>
      <c r="J19">
        <v>290</v>
      </c>
      <c r="K19" s="2">
        <v>968.97</v>
      </c>
      <c r="L19" s="2">
        <v>85379.520000000004</v>
      </c>
      <c r="M19">
        <v>222</v>
      </c>
      <c r="N19">
        <v>11</v>
      </c>
      <c r="O19" t="s">
        <v>43</v>
      </c>
      <c r="P19" s="3">
        <f t="shared" si="0"/>
        <v>5.1498738554365664</v>
      </c>
      <c r="Q19" s="3">
        <f t="shared" si="1"/>
        <v>9.9349092154847547</v>
      </c>
      <c r="R19" s="2">
        <f t="shared" si="2"/>
        <v>0.33195272353545735</v>
      </c>
      <c r="S19" s="2">
        <f t="shared" si="3"/>
        <v>1.1023549488054607</v>
      </c>
      <c r="T19" s="2">
        <f t="shared" si="4"/>
        <v>4.3647297297297296</v>
      </c>
      <c r="U19" s="4">
        <f t="shared" si="5"/>
        <v>88.113687730270286</v>
      </c>
      <c r="V19" s="3">
        <f t="shared" si="6"/>
        <v>8711.3687730270285</v>
      </c>
    </row>
    <row r="20" spans="1:22" x14ac:dyDescent="0.25">
      <c r="A20" t="s">
        <v>129</v>
      </c>
      <c r="B20" t="s">
        <v>130</v>
      </c>
      <c r="C20" t="s">
        <v>316</v>
      </c>
      <c r="D20" t="s">
        <v>82</v>
      </c>
      <c r="E20" t="s">
        <v>31</v>
      </c>
      <c r="F20" t="s">
        <v>55</v>
      </c>
      <c r="G20">
        <v>29024</v>
      </c>
      <c r="H20">
        <v>630</v>
      </c>
      <c r="I20">
        <v>178</v>
      </c>
      <c r="J20">
        <v>37</v>
      </c>
      <c r="K20" s="2">
        <v>1438.79</v>
      </c>
      <c r="L20" s="2">
        <v>7489.84</v>
      </c>
      <c r="M20">
        <v>18</v>
      </c>
      <c r="N20">
        <v>12</v>
      </c>
      <c r="O20" t="s">
        <v>43</v>
      </c>
      <c r="P20" s="3">
        <f t="shared" si="0"/>
        <v>2.1706174200661521</v>
      </c>
      <c r="Q20" s="3">
        <f t="shared" si="1"/>
        <v>5.8730158730158726</v>
      </c>
      <c r="R20" s="2">
        <f t="shared" si="2"/>
        <v>2.2837936507936507</v>
      </c>
      <c r="S20" s="2">
        <f t="shared" si="3"/>
        <v>8.0830898876404493</v>
      </c>
      <c r="T20" s="2">
        <f t="shared" si="4"/>
        <v>79.932777777777773</v>
      </c>
      <c r="U20" s="4">
        <f t="shared" si="5"/>
        <v>5.2056519714482308</v>
      </c>
      <c r="V20" s="3">
        <f t="shared" si="6"/>
        <v>420.56519714482306</v>
      </c>
    </row>
    <row r="21" spans="1:22" x14ac:dyDescent="0.25">
      <c r="A21" t="s">
        <v>72</v>
      </c>
      <c r="B21" t="s">
        <v>73</v>
      </c>
      <c r="C21" t="s">
        <v>348</v>
      </c>
      <c r="D21" t="s">
        <v>70</v>
      </c>
      <c r="E21" t="s">
        <v>31</v>
      </c>
      <c r="F21" t="s">
        <v>51</v>
      </c>
      <c r="G21">
        <v>51280</v>
      </c>
      <c r="H21">
        <v>1603</v>
      </c>
      <c r="I21">
        <v>655</v>
      </c>
      <c r="J21">
        <v>174</v>
      </c>
      <c r="K21" s="2">
        <v>3785.86</v>
      </c>
      <c r="L21" s="2">
        <v>37629.06</v>
      </c>
      <c r="M21">
        <v>110</v>
      </c>
      <c r="N21">
        <v>22</v>
      </c>
      <c r="O21" t="s">
        <v>23</v>
      </c>
      <c r="P21" s="3">
        <f t="shared" si="0"/>
        <v>3.1259750390015597</v>
      </c>
      <c r="Q21" s="3">
        <f t="shared" si="1"/>
        <v>10.854647535870242</v>
      </c>
      <c r="R21" s="2">
        <f t="shared" si="2"/>
        <v>2.3617342482844665</v>
      </c>
      <c r="S21" s="2">
        <f t="shared" si="3"/>
        <v>5.7799389312977105</v>
      </c>
      <c r="T21" s="2">
        <f t="shared" si="4"/>
        <v>34.416909090909094</v>
      </c>
      <c r="U21" s="4">
        <f t="shared" si="5"/>
        <v>9.939369126169483</v>
      </c>
      <c r="V21" s="3">
        <f t="shared" si="6"/>
        <v>893.93691261694835</v>
      </c>
    </row>
    <row r="22" spans="1:22" x14ac:dyDescent="0.25">
      <c r="A22" t="s">
        <v>38</v>
      </c>
      <c r="B22" t="s">
        <v>39</v>
      </c>
      <c r="C22" t="s">
        <v>348</v>
      </c>
      <c r="D22" t="s">
        <v>106</v>
      </c>
      <c r="E22" t="s">
        <v>42</v>
      </c>
      <c r="F22" t="s">
        <v>32</v>
      </c>
      <c r="G22">
        <v>45253</v>
      </c>
      <c r="H22">
        <v>1732</v>
      </c>
      <c r="I22">
        <v>942</v>
      </c>
      <c r="J22">
        <v>127</v>
      </c>
      <c r="K22" s="2">
        <v>5194.7299999999996</v>
      </c>
      <c r="L22" s="2">
        <v>24000.81</v>
      </c>
      <c r="M22">
        <v>87</v>
      </c>
      <c r="N22">
        <v>24</v>
      </c>
      <c r="O22" t="s">
        <v>23</v>
      </c>
      <c r="P22" s="3">
        <f t="shared" si="0"/>
        <v>3.8273705610677742</v>
      </c>
      <c r="Q22" s="3">
        <f t="shared" si="1"/>
        <v>7.3325635103926086</v>
      </c>
      <c r="R22" s="2">
        <f t="shared" si="2"/>
        <v>2.9992667436489606</v>
      </c>
      <c r="S22" s="2">
        <f t="shared" si="3"/>
        <v>5.5145753715498937</v>
      </c>
      <c r="T22" s="2">
        <f t="shared" si="4"/>
        <v>59.70954022988505</v>
      </c>
      <c r="U22" s="4">
        <f t="shared" si="5"/>
        <v>4.6202228027250705</v>
      </c>
      <c r="V22" s="3">
        <f t="shared" si="6"/>
        <v>362.02228027250698</v>
      </c>
    </row>
    <row r="23" spans="1:22" x14ac:dyDescent="0.25">
      <c r="A23" t="s">
        <v>47</v>
      </c>
      <c r="B23" t="s">
        <v>48</v>
      </c>
      <c r="C23" t="s">
        <v>348</v>
      </c>
      <c r="D23" t="s">
        <v>106</v>
      </c>
      <c r="E23" t="s">
        <v>37</v>
      </c>
      <c r="F23" t="s">
        <v>26</v>
      </c>
      <c r="G23">
        <v>42004</v>
      </c>
      <c r="H23">
        <v>1952</v>
      </c>
      <c r="I23">
        <v>571</v>
      </c>
      <c r="J23">
        <v>131</v>
      </c>
      <c r="K23" s="2">
        <v>6375.8</v>
      </c>
      <c r="L23" s="2">
        <v>28649.41</v>
      </c>
      <c r="M23">
        <v>75</v>
      </c>
      <c r="N23">
        <v>17</v>
      </c>
      <c r="O23" t="s">
        <v>23</v>
      </c>
      <c r="P23" s="3">
        <f t="shared" si="0"/>
        <v>4.6471764593848208</v>
      </c>
      <c r="Q23" s="3">
        <f t="shared" si="1"/>
        <v>6.7110655737704921</v>
      </c>
      <c r="R23" s="2">
        <f t="shared" si="2"/>
        <v>3.2662909836065577</v>
      </c>
      <c r="S23" s="2">
        <f t="shared" si="3"/>
        <v>11.166024518388792</v>
      </c>
      <c r="T23" s="2">
        <f t="shared" si="4"/>
        <v>85.010666666666665</v>
      </c>
      <c r="U23" s="4">
        <f t="shared" si="5"/>
        <v>4.493461212710562</v>
      </c>
      <c r="V23" s="3">
        <f t="shared" si="6"/>
        <v>349.34612127105618</v>
      </c>
    </row>
    <row r="24" spans="1:22" x14ac:dyDescent="0.25">
      <c r="A24" t="s">
        <v>47</v>
      </c>
      <c r="B24" t="s">
        <v>48</v>
      </c>
      <c r="C24" t="s">
        <v>348</v>
      </c>
      <c r="D24" t="s">
        <v>106</v>
      </c>
      <c r="E24" t="s">
        <v>37</v>
      </c>
      <c r="F24" t="s">
        <v>32</v>
      </c>
      <c r="G24">
        <v>39153</v>
      </c>
      <c r="H24">
        <v>1817</v>
      </c>
      <c r="I24">
        <v>507</v>
      </c>
      <c r="J24">
        <v>132</v>
      </c>
      <c r="K24" s="2">
        <v>4119.33</v>
      </c>
      <c r="L24" s="2">
        <v>31551.41</v>
      </c>
      <c r="M24">
        <v>82</v>
      </c>
      <c r="N24">
        <v>7</v>
      </c>
      <c r="O24" t="s">
        <v>43</v>
      </c>
      <c r="P24" s="3">
        <f t="shared" si="0"/>
        <v>4.6407682680765197</v>
      </c>
      <c r="Q24" s="3">
        <f t="shared" si="1"/>
        <v>7.2647220693450736</v>
      </c>
      <c r="R24" s="2">
        <f t="shared" si="2"/>
        <v>2.2671051183269126</v>
      </c>
      <c r="S24" s="2">
        <f t="shared" si="3"/>
        <v>8.1249112426035506</v>
      </c>
      <c r="T24" s="2">
        <f t="shared" si="4"/>
        <v>50.235731707317072</v>
      </c>
      <c r="U24" s="4">
        <f t="shared" si="5"/>
        <v>7.6593547979889935</v>
      </c>
      <c r="V24" s="3">
        <f t="shared" si="6"/>
        <v>665.93547979889934</v>
      </c>
    </row>
    <row r="25" spans="1:22" x14ac:dyDescent="0.25">
      <c r="A25" t="s">
        <v>44</v>
      </c>
      <c r="B25" t="s">
        <v>45</v>
      </c>
      <c r="C25" t="s">
        <v>348</v>
      </c>
      <c r="D25" t="s">
        <v>25</v>
      </c>
      <c r="E25" t="s">
        <v>19</v>
      </c>
      <c r="F25" t="s">
        <v>51</v>
      </c>
      <c r="G25">
        <v>5887</v>
      </c>
      <c r="H25">
        <v>160</v>
      </c>
      <c r="I25">
        <v>77</v>
      </c>
      <c r="J25">
        <v>12</v>
      </c>
      <c r="K25" s="2">
        <v>1530.97</v>
      </c>
      <c r="L25" s="2">
        <v>5458.16</v>
      </c>
      <c r="M25">
        <v>4</v>
      </c>
      <c r="N25">
        <v>17</v>
      </c>
      <c r="O25" t="s">
        <v>43</v>
      </c>
      <c r="P25" s="3">
        <f t="shared" si="0"/>
        <v>2.7178528962119928</v>
      </c>
      <c r="Q25" s="3">
        <f t="shared" si="1"/>
        <v>7.5</v>
      </c>
      <c r="R25" s="2">
        <f t="shared" si="2"/>
        <v>9.5685625000000005</v>
      </c>
      <c r="S25" s="2">
        <f t="shared" si="3"/>
        <v>19.882727272727273</v>
      </c>
      <c r="T25" s="2">
        <f t="shared" si="4"/>
        <v>382.74250000000001</v>
      </c>
      <c r="U25" s="4">
        <f t="shared" si="5"/>
        <v>3.5651645688681031</v>
      </c>
      <c r="V25" s="3">
        <f t="shared" si="6"/>
        <v>256.51645688681032</v>
      </c>
    </row>
    <row r="26" spans="1:22" x14ac:dyDescent="0.25">
      <c r="A26" t="s">
        <v>44</v>
      </c>
      <c r="B26" t="s">
        <v>45</v>
      </c>
      <c r="C26" t="s">
        <v>348</v>
      </c>
      <c r="D26" t="s">
        <v>25</v>
      </c>
      <c r="E26" t="s">
        <v>19</v>
      </c>
      <c r="F26" t="s">
        <v>51</v>
      </c>
      <c r="G26">
        <v>8273</v>
      </c>
      <c r="H26">
        <v>201</v>
      </c>
      <c r="I26">
        <v>100</v>
      </c>
      <c r="J26">
        <v>22</v>
      </c>
      <c r="K26" s="2">
        <v>1896.22</v>
      </c>
      <c r="L26" s="2">
        <v>15924.7</v>
      </c>
      <c r="M26">
        <v>12</v>
      </c>
      <c r="N26">
        <v>18</v>
      </c>
      <c r="O26" t="s">
        <v>43</v>
      </c>
      <c r="P26" s="3">
        <f t="shared" si="0"/>
        <v>2.4295902332890122</v>
      </c>
      <c r="Q26" s="3">
        <f t="shared" si="1"/>
        <v>10.945273631840797</v>
      </c>
      <c r="R26" s="2">
        <f t="shared" si="2"/>
        <v>9.4339303482587074</v>
      </c>
      <c r="S26" s="2">
        <f t="shared" si="3"/>
        <v>18.962199999999999</v>
      </c>
      <c r="T26" s="2">
        <f t="shared" si="4"/>
        <v>158.01833333333335</v>
      </c>
      <c r="U26" s="4">
        <f t="shared" si="5"/>
        <v>8.3981289090928275</v>
      </c>
      <c r="V26" s="3">
        <f t="shared" si="6"/>
        <v>739.81289090928271</v>
      </c>
    </row>
    <row r="27" spans="1:22" x14ac:dyDescent="0.25">
      <c r="A27" t="s">
        <v>44</v>
      </c>
      <c r="B27" t="s">
        <v>45</v>
      </c>
      <c r="C27" t="s">
        <v>348</v>
      </c>
      <c r="D27" t="s">
        <v>25</v>
      </c>
      <c r="E27" t="s">
        <v>19</v>
      </c>
      <c r="F27" t="s">
        <v>51</v>
      </c>
      <c r="G27">
        <v>15748</v>
      </c>
      <c r="H27">
        <v>274</v>
      </c>
      <c r="I27">
        <v>88</v>
      </c>
      <c r="J27">
        <v>26</v>
      </c>
      <c r="K27" s="2">
        <v>2448.33</v>
      </c>
      <c r="L27" s="2">
        <v>14926.52</v>
      </c>
      <c r="M27">
        <v>14</v>
      </c>
      <c r="N27">
        <v>9</v>
      </c>
      <c r="O27" t="s">
        <v>23</v>
      </c>
      <c r="P27" s="3">
        <f t="shared" si="0"/>
        <v>1.7399034798069597</v>
      </c>
      <c r="Q27" s="3">
        <f t="shared" si="1"/>
        <v>9.4890510948905096</v>
      </c>
      <c r="R27" s="2">
        <f t="shared" si="2"/>
        <v>8.9355109489051099</v>
      </c>
      <c r="S27" s="2">
        <f t="shared" si="3"/>
        <v>27.821931818181817</v>
      </c>
      <c r="T27" s="2">
        <f t="shared" si="4"/>
        <v>174.88071428571428</v>
      </c>
      <c r="U27" s="4">
        <f t="shared" si="5"/>
        <v>6.096612793210066</v>
      </c>
      <c r="V27" s="3">
        <f t="shared" si="6"/>
        <v>509.66127932100659</v>
      </c>
    </row>
    <row r="28" spans="1:22" x14ac:dyDescent="0.25">
      <c r="A28" t="s">
        <v>98</v>
      </c>
      <c r="B28" t="s">
        <v>99</v>
      </c>
      <c r="C28" t="s">
        <v>200</v>
      </c>
      <c r="D28" t="s">
        <v>68</v>
      </c>
      <c r="E28" t="s">
        <v>42</v>
      </c>
      <c r="F28" t="s">
        <v>20</v>
      </c>
      <c r="G28">
        <v>10293</v>
      </c>
      <c r="H28">
        <v>1510</v>
      </c>
      <c r="I28">
        <v>456</v>
      </c>
      <c r="J28">
        <v>330</v>
      </c>
      <c r="K28" s="2">
        <v>492.34</v>
      </c>
      <c r="L28" s="2">
        <v>121733.51</v>
      </c>
      <c r="M28">
        <v>239</v>
      </c>
      <c r="N28">
        <v>22</v>
      </c>
      <c r="O28" t="s">
        <v>21</v>
      </c>
      <c r="P28" s="3">
        <f t="shared" si="0"/>
        <v>14.670164189254834</v>
      </c>
      <c r="Q28" s="3">
        <f t="shared" si="1"/>
        <v>21.85430463576159</v>
      </c>
      <c r="R28" s="2">
        <f t="shared" si="2"/>
        <v>0.32605298013245032</v>
      </c>
      <c r="S28" s="2">
        <f t="shared" si="3"/>
        <v>1.0796929824561403</v>
      </c>
      <c r="T28" s="2">
        <f t="shared" si="4"/>
        <v>2.06</v>
      </c>
      <c r="U28" s="4">
        <f t="shared" si="5"/>
        <v>247.25496608035098</v>
      </c>
      <c r="V28" s="3">
        <f t="shared" si="6"/>
        <v>24625.496608035097</v>
      </c>
    </row>
    <row r="29" spans="1:22" x14ac:dyDescent="0.25">
      <c r="A29" t="s">
        <v>60</v>
      </c>
      <c r="B29" t="s">
        <v>61</v>
      </c>
      <c r="C29" t="s">
        <v>200</v>
      </c>
      <c r="D29" t="s">
        <v>70</v>
      </c>
      <c r="E29" t="s">
        <v>64</v>
      </c>
      <c r="F29" t="s">
        <v>20</v>
      </c>
      <c r="G29">
        <v>49932</v>
      </c>
      <c r="H29">
        <v>1466</v>
      </c>
      <c r="I29">
        <v>398</v>
      </c>
      <c r="J29">
        <v>118</v>
      </c>
      <c r="K29" s="2">
        <v>4299.6899999999996</v>
      </c>
      <c r="L29" s="2">
        <v>22240.959999999999</v>
      </c>
      <c r="M29">
        <v>68</v>
      </c>
      <c r="N29">
        <v>8</v>
      </c>
      <c r="O29" t="s">
        <v>43</v>
      </c>
      <c r="P29" s="3">
        <f t="shared" si="0"/>
        <v>2.9359929504125608</v>
      </c>
      <c r="Q29" s="3">
        <f t="shared" si="1"/>
        <v>8.0491132332878585</v>
      </c>
      <c r="R29" s="2">
        <f t="shared" si="2"/>
        <v>2.9329399727148702</v>
      </c>
      <c r="S29" s="2">
        <f t="shared" si="3"/>
        <v>10.803241206030149</v>
      </c>
      <c r="T29" s="2">
        <f t="shared" si="4"/>
        <v>63.230735294117643</v>
      </c>
      <c r="U29" s="4">
        <f t="shared" si="5"/>
        <v>5.1726891938721167</v>
      </c>
      <c r="V29" s="3">
        <f t="shared" si="6"/>
        <v>417.26891938721167</v>
      </c>
    </row>
    <row r="30" spans="1:22" x14ac:dyDescent="0.25">
      <c r="A30" t="s">
        <v>33</v>
      </c>
      <c r="B30" t="s">
        <v>34</v>
      </c>
      <c r="C30" t="s">
        <v>200</v>
      </c>
      <c r="D30" t="s">
        <v>170</v>
      </c>
      <c r="E30" t="s">
        <v>37</v>
      </c>
      <c r="F30" t="s">
        <v>20</v>
      </c>
      <c r="G30">
        <v>29499</v>
      </c>
      <c r="H30">
        <v>1533</v>
      </c>
      <c r="I30">
        <v>743</v>
      </c>
      <c r="J30">
        <v>178</v>
      </c>
      <c r="K30" s="2">
        <v>5851.84</v>
      </c>
      <c r="L30" s="2">
        <v>57495.41</v>
      </c>
      <c r="M30">
        <v>124</v>
      </c>
      <c r="N30">
        <v>24</v>
      </c>
      <c r="O30" t="s">
        <v>43</v>
      </c>
      <c r="P30" s="3">
        <f t="shared" si="0"/>
        <v>5.1967863317400589</v>
      </c>
      <c r="Q30" s="3">
        <f t="shared" si="1"/>
        <v>11.611219830397912</v>
      </c>
      <c r="R30" s="2">
        <f t="shared" si="2"/>
        <v>3.8172472276581866</v>
      </c>
      <c r="S30" s="2">
        <f t="shared" si="3"/>
        <v>7.8759623149394349</v>
      </c>
      <c r="T30" s="2">
        <f t="shared" si="4"/>
        <v>47.192258064516132</v>
      </c>
      <c r="U30" s="4">
        <f t="shared" si="5"/>
        <v>9.8251848991086561</v>
      </c>
      <c r="V30" s="3">
        <f t="shared" si="6"/>
        <v>882.51848991086581</v>
      </c>
    </row>
    <row r="31" spans="1:22" x14ac:dyDescent="0.25">
      <c r="A31" t="s">
        <v>33</v>
      </c>
      <c r="B31" t="s">
        <v>34</v>
      </c>
      <c r="C31" t="s">
        <v>200</v>
      </c>
      <c r="D31" t="s">
        <v>170</v>
      </c>
      <c r="E31" t="s">
        <v>37</v>
      </c>
      <c r="F31" t="s">
        <v>51</v>
      </c>
      <c r="G31">
        <v>27716</v>
      </c>
      <c r="H31">
        <v>1104</v>
      </c>
      <c r="I31">
        <v>591</v>
      </c>
      <c r="J31">
        <v>117</v>
      </c>
      <c r="K31" s="2">
        <v>4175.5</v>
      </c>
      <c r="L31" s="2">
        <v>29260.1</v>
      </c>
      <c r="M31">
        <v>74</v>
      </c>
      <c r="N31">
        <v>30</v>
      </c>
      <c r="O31" t="s">
        <v>43</v>
      </c>
      <c r="P31" s="3">
        <f t="shared" si="0"/>
        <v>3.9832587674989179</v>
      </c>
      <c r="Q31" s="3">
        <f t="shared" si="1"/>
        <v>10.597826086956522</v>
      </c>
      <c r="R31" s="2">
        <f t="shared" si="2"/>
        <v>3.7821557971014492</v>
      </c>
      <c r="S31" s="2">
        <f t="shared" si="3"/>
        <v>7.0651438240270732</v>
      </c>
      <c r="T31" s="2">
        <f t="shared" si="4"/>
        <v>56.425675675675677</v>
      </c>
      <c r="U31" s="4">
        <f t="shared" si="5"/>
        <v>7.0075679559334212</v>
      </c>
      <c r="V31" s="3">
        <f t="shared" si="6"/>
        <v>600.75679559334208</v>
      </c>
    </row>
    <row r="32" spans="1:22" x14ac:dyDescent="0.25">
      <c r="A32" t="s">
        <v>15</v>
      </c>
      <c r="B32" t="s">
        <v>16</v>
      </c>
      <c r="C32" t="s">
        <v>200</v>
      </c>
      <c r="D32" t="s">
        <v>25</v>
      </c>
      <c r="E32" t="s">
        <v>19</v>
      </c>
      <c r="F32" t="s">
        <v>32</v>
      </c>
      <c r="G32">
        <v>10451</v>
      </c>
      <c r="H32">
        <v>362</v>
      </c>
      <c r="I32">
        <v>197</v>
      </c>
      <c r="J32">
        <v>33</v>
      </c>
      <c r="K32" s="2">
        <v>3637.11</v>
      </c>
      <c r="L32" s="2">
        <v>21647.1</v>
      </c>
      <c r="M32">
        <v>14</v>
      </c>
      <c r="N32">
        <v>20</v>
      </c>
      <c r="O32" t="s">
        <v>23</v>
      </c>
      <c r="P32" s="3">
        <f t="shared" si="0"/>
        <v>3.4637833700124387</v>
      </c>
      <c r="Q32" s="3">
        <f t="shared" si="1"/>
        <v>9.1160220994475143</v>
      </c>
      <c r="R32" s="2">
        <f t="shared" si="2"/>
        <v>10.047265193370166</v>
      </c>
      <c r="S32" s="2">
        <f t="shared" si="3"/>
        <v>18.462487309644672</v>
      </c>
      <c r="T32" s="2">
        <f t="shared" si="4"/>
        <v>259.79357142857145</v>
      </c>
      <c r="U32" s="4">
        <f t="shared" si="5"/>
        <v>5.9517309072312905</v>
      </c>
      <c r="V32" s="3">
        <f t="shared" si="6"/>
        <v>495.17309072312895</v>
      </c>
    </row>
    <row r="33" spans="1:22" x14ac:dyDescent="0.25">
      <c r="A33" t="s">
        <v>15</v>
      </c>
      <c r="B33" t="s">
        <v>16</v>
      </c>
      <c r="C33" t="s">
        <v>200</v>
      </c>
      <c r="D33" t="s">
        <v>25</v>
      </c>
      <c r="E33" t="s">
        <v>19</v>
      </c>
      <c r="F33" t="s">
        <v>32</v>
      </c>
      <c r="G33">
        <v>10353</v>
      </c>
      <c r="H33">
        <v>241</v>
      </c>
      <c r="I33">
        <v>73</v>
      </c>
      <c r="J33">
        <v>28</v>
      </c>
      <c r="K33" s="2">
        <v>1875.07</v>
      </c>
      <c r="L33" s="2">
        <v>19080.68</v>
      </c>
      <c r="M33">
        <v>17</v>
      </c>
      <c r="N33">
        <v>24</v>
      </c>
      <c r="O33" t="s">
        <v>21</v>
      </c>
      <c r="P33" s="3">
        <f t="shared" si="0"/>
        <v>2.327827682797257</v>
      </c>
      <c r="Q33" s="3">
        <f t="shared" si="1"/>
        <v>11.618257261410788</v>
      </c>
      <c r="R33" s="2">
        <f t="shared" si="2"/>
        <v>7.780373443983402</v>
      </c>
      <c r="S33" s="2">
        <f t="shared" si="3"/>
        <v>25.685890410958905</v>
      </c>
      <c r="T33" s="2">
        <f t="shared" si="4"/>
        <v>110.29823529411765</v>
      </c>
      <c r="U33" s="4">
        <f t="shared" si="5"/>
        <v>10.17598276331017</v>
      </c>
      <c r="V33" s="3">
        <f t="shared" si="6"/>
        <v>917.59827633101702</v>
      </c>
    </row>
    <row r="34" spans="1:22" x14ac:dyDescent="0.25">
      <c r="A34" t="s">
        <v>15</v>
      </c>
      <c r="B34" t="s">
        <v>16</v>
      </c>
      <c r="C34" t="s">
        <v>200</v>
      </c>
      <c r="D34" t="s">
        <v>25</v>
      </c>
      <c r="E34" t="s">
        <v>19</v>
      </c>
      <c r="F34" t="s">
        <v>20</v>
      </c>
      <c r="G34">
        <v>15998</v>
      </c>
      <c r="H34">
        <v>338</v>
      </c>
      <c r="I34">
        <v>147</v>
      </c>
      <c r="J34">
        <v>40</v>
      </c>
      <c r="K34" s="2">
        <v>3073.39</v>
      </c>
      <c r="L34" s="2">
        <v>23598.54</v>
      </c>
      <c r="M34">
        <v>20</v>
      </c>
      <c r="N34">
        <v>28</v>
      </c>
      <c r="O34" t="s">
        <v>43</v>
      </c>
      <c r="P34" s="3">
        <f t="shared" si="0"/>
        <v>2.1127640955119391</v>
      </c>
      <c r="Q34" s="3">
        <f t="shared" si="1"/>
        <v>11.834319526627219</v>
      </c>
      <c r="R34" s="2">
        <f t="shared" si="2"/>
        <v>9.0928698224852074</v>
      </c>
      <c r="S34" s="2">
        <f t="shared" si="3"/>
        <v>20.907414965986394</v>
      </c>
      <c r="T34" s="2">
        <f t="shared" si="4"/>
        <v>153.6695</v>
      </c>
      <c r="U34" s="4">
        <f t="shared" si="5"/>
        <v>7.6783421563810652</v>
      </c>
      <c r="V34" s="3">
        <f t="shared" si="6"/>
        <v>667.83421563810657</v>
      </c>
    </row>
    <row r="35" spans="1:22" x14ac:dyDescent="0.25">
      <c r="A35" t="s">
        <v>44</v>
      </c>
      <c r="B35" t="s">
        <v>45</v>
      </c>
      <c r="C35" t="s">
        <v>200</v>
      </c>
      <c r="D35" t="s">
        <v>25</v>
      </c>
      <c r="E35" t="s">
        <v>19</v>
      </c>
      <c r="F35" t="s">
        <v>55</v>
      </c>
      <c r="G35">
        <v>13598</v>
      </c>
      <c r="H35">
        <v>250</v>
      </c>
      <c r="I35">
        <v>102</v>
      </c>
      <c r="J35">
        <v>19</v>
      </c>
      <c r="K35" s="2">
        <v>2234.14</v>
      </c>
      <c r="L35" s="2">
        <v>9725.61</v>
      </c>
      <c r="M35">
        <v>10</v>
      </c>
      <c r="N35">
        <v>16</v>
      </c>
      <c r="O35" t="s">
        <v>43</v>
      </c>
      <c r="P35" s="3">
        <f t="shared" si="0"/>
        <v>1.8385056625974407</v>
      </c>
      <c r="Q35" s="3">
        <f t="shared" si="1"/>
        <v>7.6</v>
      </c>
      <c r="R35" s="2">
        <f t="shared" si="2"/>
        <v>8.9365600000000001</v>
      </c>
      <c r="S35" s="2">
        <f t="shared" si="3"/>
        <v>21.903333333333332</v>
      </c>
      <c r="T35" s="2">
        <f t="shared" si="4"/>
        <v>223.41399999999999</v>
      </c>
      <c r="U35" s="4">
        <f t="shared" si="5"/>
        <v>4.3531784042181787</v>
      </c>
      <c r="V35" s="3">
        <f t="shared" si="6"/>
        <v>335.31784042181789</v>
      </c>
    </row>
    <row r="36" spans="1:22" x14ac:dyDescent="0.25">
      <c r="A36" t="s">
        <v>129</v>
      </c>
      <c r="B36" t="s">
        <v>130</v>
      </c>
      <c r="C36" t="s">
        <v>200</v>
      </c>
      <c r="D36" t="s">
        <v>82</v>
      </c>
      <c r="E36" t="s">
        <v>31</v>
      </c>
      <c r="F36" t="s">
        <v>51</v>
      </c>
      <c r="G36">
        <v>55860</v>
      </c>
      <c r="H36">
        <v>657</v>
      </c>
      <c r="I36">
        <v>327</v>
      </c>
      <c r="J36">
        <v>21</v>
      </c>
      <c r="K36" s="2">
        <v>1252.6600000000001</v>
      </c>
      <c r="L36" s="2">
        <v>5016.58</v>
      </c>
      <c r="M36">
        <v>12</v>
      </c>
      <c r="N36">
        <v>25</v>
      </c>
      <c r="O36" t="s">
        <v>21</v>
      </c>
      <c r="P36" s="3">
        <f t="shared" si="0"/>
        <v>1.1761546723952738</v>
      </c>
      <c r="Q36" s="3">
        <f t="shared" si="1"/>
        <v>3.1963470319634704</v>
      </c>
      <c r="R36" s="2">
        <f t="shared" si="2"/>
        <v>1.9066362252663624</v>
      </c>
      <c r="S36" s="2">
        <f t="shared" si="3"/>
        <v>3.8307645259938838</v>
      </c>
      <c r="T36" s="2">
        <f t="shared" si="4"/>
        <v>104.38833333333334</v>
      </c>
      <c r="U36" s="4">
        <f t="shared" si="5"/>
        <v>4.0047419092171852</v>
      </c>
      <c r="V36" s="3">
        <f t="shared" si="6"/>
        <v>300.47419092171856</v>
      </c>
    </row>
    <row r="37" spans="1:22" x14ac:dyDescent="0.25">
      <c r="A37" t="s">
        <v>92</v>
      </c>
      <c r="B37" t="s">
        <v>93</v>
      </c>
      <c r="C37" t="s">
        <v>157</v>
      </c>
      <c r="D37" t="s">
        <v>95</v>
      </c>
      <c r="E37" t="s">
        <v>31</v>
      </c>
      <c r="F37" t="s">
        <v>20</v>
      </c>
      <c r="G37">
        <v>60653</v>
      </c>
      <c r="H37">
        <v>559</v>
      </c>
      <c r="I37">
        <v>216</v>
      </c>
      <c r="J37">
        <v>20</v>
      </c>
      <c r="K37" s="2">
        <v>2072.96</v>
      </c>
      <c r="L37" s="2">
        <v>3689.95</v>
      </c>
      <c r="M37">
        <v>10</v>
      </c>
      <c r="N37">
        <v>14</v>
      </c>
      <c r="O37" t="s">
        <v>23</v>
      </c>
      <c r="P37" s="3">
        <f t="shared" si="0"/>
        <v>0.92163619276870068</v>
      </c>
      <c r="Q37" s="3">
        <f t="shared" si="1"/>
        <v>3.5778175313059033</v>
      </c>
      <c r="R37" s="2">
        <f t="shared" si="2"/>
        <v>3.7083363148479429</v>
      </c>
      <c r="S37" s="2">
        <f t="shared" si="3"/>
        <v>9.5970370370370368</v>
      </c>
      <c r="T37" s="2">
        <f t="shared" si="4"/>
        <v>207.29599999999999</v>
      </c>
      <c r="U37" s="4">
        <f t="shared" si="5"/>
        <v>1.7800391710404444</v>
      </c>
      <c r="V37" s="3">
        <f t="shared" si="6"/>
        <v>78.003917104044447</v>
      </c>
    </row>
    <row r="38" spans="1:22" x14ac:dyDescent="0.25">
      <c r="A38" t="s">
        <v>92</v>
      </c>
      <c r="B38" t="s">
        <v>93</v>
      </c>
      <c r="C38" t="s">
        <v>157</v>
      </c>
      <c r="D38" t="s">
        <v>95</v>
      </c>
      <c r="E38" t="s">
        <v>31</v>
      </c>
      <c r="F38" t="s">
        <v>32</v>
      </c>
      <c r="G38">
        <v>47005</v>
      </c>
      <c r="H38">
        <v>820</v>
      </c>
      <c r="I38">
        <v>321</v>
      </c>
      <c r="J38">
        <v>19</v>
      </c>
      <c r="K38" s="2">
        <v>2034.79</v>
      </c>
      <c r="L38" s="2">
        <v>2341.79</v>
      </c>
      <c r="M38">
        <v>7</v>
      </c>
      <c r="N38">
        <v>9</v>
      </c>
      <c r="O38" t="s">
        <v>43</v>
      </c>
      <c r="P38" s="3">
        <f t="shared" si="0"/>
        <v>1.7444952664610147</v>
      </c>
      <c r="Q38" s="3">
        <f t="shared" si="1"/>
        <v>2.3170731707317072</v>
      </c>
      <c r="R38" s="2">
        <f t="shared" si="2"/>
        <v>2.4814512195121949</v>
      </c>
      <c r="S38" s="2">
        <f t="shared" si="3"/>
        <v>6.3389096573208725</v>
      </c>
      <c r="T38" s="2">
        <f t="shared" si="4"/>
        <v>290.68428571428569</v>
      </c>
      <c r="U38" s="4">
        <f t="shared" si="5"/>
        <v>1.1508755203239647</v>
      </c>
      <c r="V38" s="3">
        <f t="shared" si="6"/>
        <v>15.087552032396465</v>
      </c>
    </row>
    <row r="39" spans="1:22" x14ac:dyDescent="0.25">
      <c r="A39" t="s">
        <v>60</v>
      </c>
      <c r="B39" t="s">
        <v>61</v>
      </c>
      <c r="C39" t="s">
        <v>157</v>
      </c>
      <c r="D39" t="s">
        <v>70</v>
      </c>
      <c r="E39" t="s">
        <v>64</v>
      </c>
      <c r="F39" t="s">
        <v>55</v>
      </c>
      <c r="G39">
        <v>47286</v>
      </c>
      <c r="H39">
        <v>2242</v>
      </c>
      <c r="I39">
        <v>595</v>
      </c>
      <c r="J39">
        <v>223</v>
      </c>
      <c r="K39" s="2">
        <v>6924.27</v>
      </c>
      <c r="L39" s="2">
        <v>55691.65</v>
      </c>
      <c r="M39">
        <v>129</v>
      </c>
      <c r="N39">
        <v>20</v>
      </c>
      <c r="O39" t="s">
        <v>23</v>
      </c>
      <c r="P39" s="3">
        <f t="shared" si="0"/>
        <v>4.7413610793892484</v>
      </c>
      <c r="Q39" s="3">
        <f t="shared" si="1"/>
        <v>9.9464763603925057</v>
      </c>
      <c r="R39" s="2">
        <f t="shared" si="2"/>
        <v>3.0884344335414808</v>
      </c>
      <c r="S39" s="2">
        <f t="shared" si="3"/>
        <v>11.637428571428572</v>
      </c>
      <c r="T39" s="2">
        <f t="shared" si="4"/>
        <v>53.676511627906983</v>
      </c>
      <c r="U39" s="4">
        <f t="shared" si="5"/>
        <v>8.0429633737563666</v>
      </c>
      <c r="V39" s="3">
        <f t="shared" si="6"/>
        <v>704.29633737563677</v>
      </c>
    </row>
    <row r="40" spans="1:22" x14ac:dyDescent="0.25">
      <c r="A40" t="s">
        <v>72</v>
      </c>
      <c r="B40" t="s">
        <v>73</v>
      </c>
      <c r="C40" t="s">
        <v>157</v>
      </c>
      <c r="D40" t="s">
        <v>70</v>
      </c>
      <c r="E40" t="s">
        <v>31</v>
      </c>
      <c r="F40" t="s">
        <v>51</v>
      </c>
      <c r="G40">
        <v>16187</v>
      </c>
      <c r="H40">
        <v>535</v>
      </c>
      <c r="I40">
        <v>238</v>
      </c>
      <c r="J40">
        <v>47</v>
      </c>
      <c r="K40" s="2">
        <v>1295.3</v>
      </c>
      <c r="L40" s="2">
        <v>12561.33</v>
      </c>
      <c r="M40">
        <v>28</v>
      </c>
      <c r="N40">
        <v>23</v>
      </c>
      <c r="O40" t="s">
        <v>23</v>
      </c>
      <c r="P40" s="3">
        <f t="shared" si="0"/>
        <v>3.3051213937110022</v>
      </c>
      <c r="Q40" s="3">
        <f t="shared" si="1"/>
        <v>8.7850467289719631</v>
      </c>
      <c r="R40" s="2">
        <f t="shared" si="2"/>
        <v>2.4211214953271027</v>
      </c>
      <c r="S40" s="2">
        <f t="shared" si="3"/>
        <v>5.4424369747899162</v>
      </c>
      <c r="T40" s="2">
        <f t="shared" si="4"/>
        <v>46.260714285714286</v>
      </c>
      <c r="U40" s="4">
        <f t="shared" si="5"/>
        <v>9.697622172469698</v>
      </c>
      <c r="V40" s="3">
        <f t="shared" si="6"/>
        <v>869.76221724696995</v>
      </c>
    </row>
    <row r="41" spans="1:22" x14ac:dyDescent="0.25">
      <c r="A41" t="s">
        <v>33</v>
      </c>
      <c r="B41" t="s">
        <v>34</v>
      </c>
      <c r="C41" t="s">
        <v>157</v>
      </c>
      <c r="D41" t="s">
        <v>170</v>
      </c>
      <c r="E41" t="s">
        <v>37</v>
      </c>
      <c r="F41" t="s">
        <v>32</v>
      </c>
      <c r="G41">
        <v>34476</v>
      </c>
      <c r="H41">
        <v>1244</v>
      </c>
      <c r="I41">
        <v>358</v>
      </c>
      <c r="J41">
        <v>136</v>
      </c>
      <c r="K41" s="2">
        <v>4101.41</v>
      </c>
      <c r="L41" s="2">
        <v>44025.87</v>
      </c>
      <c r="M41">
        <v>91</v>
      </c>
      <c r="N41">
        <v>12</v>
      </c>
      <c r="O41" t="s">
        <v>43</v>
      </c>
      <c r="P41" s="3">
        <f t="shared" si="0"/>
        <v>3.6083072282167303</v>
      </c>
      <c r="Q41" s="3">
        <f t="shared" si="1"/>
        <v>10.932475884244374</v>
      </c>
      <c r="R41" s="2">
        <f t="shared" si="2"/>
        <v>3.2969533762057877</v>
      </c>
      <c r="S41" s="2">
        <f t="shared" si="3"/>
        <v>11.456452513966481</v>
      </c>
      <c r="T41" s="2">
        <f t="shared" si="4"/>
        <v>45.07043956043956</v>
      </c>
      <c r="U41" s="4">
        <f t="shared" si="5"/>
        <v>10.734325512445722</v>
      </c>
      <c r="V41" s="3">
        <f t="shared" si="6"/>
        <v>973.4325512445721</v>
      </c>
    </row>
    <row r="42" spans="1:22" x14ac:dyDescent="0.25">
      <c r="A42" t="s">
        <v>38</v>
      </c>
      <c r="B42" t="s">
        <v>39</v>
      </c>
      <c r="C42" t="s">
        <v>157</v>
      </c>
      <c r="D42" t="s">
        <v>106</v>
      </c>
      <c r="E42" t="s">
        <v>42</v>
      </c>
      <c r="F42" t="s">
        <v>26</v>
      </c>
      <c r="G42">
        <v>35243</v>
      </c>
      <c r="H42">
        <v>1356</v>
      </c>
      <c r="I42">
        <v>557</v>
      </c>
      <c r="J42">
        <v>114</v>
      </c>
      <c r="K42" s="2">
        <v>3407.02</v>
      </c>
      <c r="L42" s="2">
        <v>22838.400000000001</v>
      </c>
      <c r="M42">
        <v>74</v>
      </c>
      <c r="N42">
        <v>28</v>
      </c>
      <c r="O42" t="s">
        <v>43</v>
      </c>
      <c r="P42" s="3">
        <f t="shared" si="0"/>
        <v>3.8475725676020769</v>
      </c>
      <c r="Q42" s="3">
        <f t="shared" si="1"/>
        <v>8.4070796460176993</v>
      </c>
      <c r="R42" s="2">
        <f t="shared" si="2"/>
        <v>2.5125516224188789</v>
      </c>
      <c r="S42" s="2">
        <f t="shared" si="3"/>
        <v>6.1167324955116698</v>
      </c>
      <c r="T42" s="2">
        <f t="shared" si="4"/>
        <v>46.040810810810811</v>
      </c>
      <c r="U42" s="4">
        <f t="shared" si="5"/>
        <v>6.7033360532077895</v>
      </c>
      <c r="V42" s="3">
        <f t="shared" si="6"/>
        <v>570.33360532077882</v>
      </c>
    </row>
    <row r="43" spans="1:22" x14ac:dyDescent="0.25">
      <c r="A43" t="s">
        <v>47</v>
      </c>
      <c r="B43" t="s">
        <v>48</v>
      </c>
      <c r="C43" t="s">
        <v>157</v>
      </c>
      <c r="D43" t="s">
        <v>106</v>
      </c>
      <c r="E43" t="s">
        <v>37</v>
      </c>
      <c r="F43" t="s">
        <v>51</v>
      </c>
      <c r="G43">
        <v>32894</v>
      </c>
      <c r="H43">
        <v>1249</v>
      </c>
      <c r="I43">
        <v>621</v>
      </c>
      <c r="J43">
        <v>95</v>
      </c>
      <c r="K43" s="2">
        <v>2503.2600000000002</v>
      </c>
      <c r="L43" s="2">
        <v>22578.639999999999</v>
      </c>
      <c r="M43">
        <v>49</v>
      </c>
      <c r="N43">
        <v>19</v>
      </c>
      <c r="O43" t="s">
        <v>21</v>
      </c>
      <c r="P43" s="3">
        <f t="shared" si="0"/>
        <v>3.7970450538092053</v>
      </c>
      <c r="Q43" s="3">
        <f t="shared" si="1"/>
        <v>7.6060848678943156</v>
      </c>
      <c r="R43" s="2">
        <f t="shared" si="2"/>
        <v>2.0042113690952763</v>
      </c>
      <c r="S43" s="2">
        <f t="shared" si="3"/>
        <v>4.0310144927536236</v>
      </c>
      <c r="T43" s="2">
        <f t="shared" si="4"/>
        <v>51.086938775510205</v>
      </c>
      <c r="U43" s="4">
        <f t="shared" si="5"/>
        <v>9.0196943186085328</v>
      </c>
      <c r="V43" s="3">
        <f t="shared" si="6"/>
        <v>801.96943186085332</v>
      </c>
    </row>
    <row r="44" spans="1:22" x14ac:dyDescent="0.25">
      <c r="A44" t="s">
        <v>65</v>
      </c>
      <c r="B44" t="s">
        <v>66</v>
      </c>
      <c r="C44" t="s">
        <v>419</v>
      </c>
      <c r="D44" t="s">
        <v>68</v>
      </c>
      <c r="E44" t="s">
        <v>37</v>
      </c>
      <c r="F44" t="s">
        <v>55</v>
      </c>
      <c r="G44">
        <v>11941</v>
      </c>
      <c r="H44">
        <v>1783</v>
      </c>
      <c r="I44">
        <v>939</v>
      </c>
      <c r="J44">
        <v>372</v>
      </c>
      <c r="K44" s="2">
        <v>1108.1500000000001</v>
      </c>
      <c r="L44" s="2">
        <v>134202.16</v>
      </c>
      <c r="M44">
        <v>267</v>
      </c>
      <c r="N44">
        <v>20</v>
      </c>
      <c r="O44" t="s">
        <v>43</v>
      </c>
      <c r="P44" s="3">
        <f t="shared" si="0"/>
        <v>14.93174775981911</v>
      </c>
      <c r="Q44" s="3">
        <f t="shared" si="1"/>
        <v>20.863712843522151</v>
      </c>
      <c r="R44" s="2">
        <f t="shared" si="2"/>
        <v>0.62150869321368485</v>
      </c>
      <c r="S44" s="2">
        <f t="shared" si="3"/>
        <v>1.1801384451544197</v>
      </c>
      <c r="T44" s="2">
        <f t="shared" si="4"/>
        <v>4.1503745318352063</v>
      </c>
      <c r="U44" s="4">
        <f t="shared" si="5"/>
        <v>121.10468799350268</v>
      </c>
      <c r="V44" s="3">
        <f t="shared" si="6"/>
        <v>12010.468799350268</v>
      </c>
    </row>
    <row r="45" spans="1:22" x14ac:dyDescent="0.25">
      <c r="A45" t="s">
        <v>38</v>
      </c>
      <c r="B45" t="s">
        <v>39</v>
      </c>
      <c r="C45" t="s">
        <v>419</v>
      </c>
      <c r="D45" t="s">
        <v>106</v>
      </c>
      <c r="E45" t="s">
        <v>42</v>
      </c>
      <c r="F45" t="s">
        <v>20</v>
      </c>
      <c r="G45">
        <v>36578</v>
      </c>
      <c r="H45">
        <v>1342</v>
      </c>
      <c r="I45">
        <v>544</v>
      </c>
      <c r="J45">
        <v>93</v>
      </c>
      <c r="K45" s="2">
        <v>4594.68</v>
      </c>
      <c r="L45" s="2">
        <v>18770.189999999999</v>
      </c>
      <c r="M45">
        <v>65</v>
      </c>
      <c r="N45">
        <v>25</v>
      </c>
      <c r="O45" t="s">
        <v>21</v>
      </c>
      <c r="P45" s="3">
        <f t="shared" si="0"/>
        <v>3.6688719995625787</v>
      </c>
      <c r="Q45" s="3">
        <f t="shared" si="1"/>
        <v>6.9299552906110282</v>
      </c>
      <c r="R45" s="2">
        <f t="shared" si="2"/>
        <v>3.4237555886736217</v>
      </c>
      <c r="S45" s="2">
        <f t="shared" si="3"/>
        <v>8.4461029411764716</v>
      </c>
      <c r="T45" s="2">
        <f t="shared" si="4"/>
        <v>70.687384615384616</v>
      </c>
      <c r="U45" s="4">
        <f t="shared" si="5"/>
        <v>4.0852007103867942</v>
      </c>
      <c r="V45" s="3">
        <f t="shared" si="6"/>
        <v>308.52007103867948</v>
      </c>
    </row>
    <row r="46" spans="1:22" x14ac:dyDescent="0.25">
      <c r="A46" t="s">
        <v>38</v>
      </c>
      <c r="B46" t="s">
        <v>39</v>
      </c>
      <c r="C46" t="s">
        <v>419</v>
      </c>
      <c r="D46" t="s">
        <v>106</v>
      </c>
      <c r="E46" t="s">
        <v>42</v>
      </c>
      <c r="F46" t="s">
        <v>55</v>
      </c>
      <c r="G46">
        <v>49138</v>
      </c>
      <c r="H46">
        <v>2005</v>
      </c>
      <c r="I46">
        <v>842</v>
      </c>
      <c r="J46">
        <v>193</v>
      </c>
      <c r="K46" s="2">
        <v>4646.5</v>
      </c>
      <c r="L46" s="2">
        <v>33743.769999999997</v>
      </c>
      <c r="M46">
        <v>120</v>
      </c>
      <c r="N46">
        <v>15</v>
      </c>
      <c r="O46" t="s">
        <v>23</v>
      </c>
      <c r="P46" s="3">
        <f t="shared" si="0"/>
        <v>4.0803451503927715</v>
      </c>
      <c r="Q46" s="3">
        <f t="shared" si="1"/>
        <v>9.6259351620947626</v>
      </c>
      <c r="R46" s="2">
        <f t="shared" si="2"/>
        <v>2.3174563591022443</v>
      </c>
      <c r="S46" s="2">
        <f t="shared" si="3"/>
        <v>5.5184085510688838</v>
      </c>
      <c r="T46" s="2">
        <f t="shared" si="4"/>
        <v>38.720833333333331</v>
      </c>
      <c r="U46" s="4">
        <f t="shared" si="5"/>
        <v>7.2621908963736139</v>
      </c>
      <c r="V46" s="3">
        <f t="shared" si="6"/>
        <v>626.21908963736144</v>
      </c>
    </row>
    <row r="47" spans="1:22" x14ac:dyDescent="0.25">
      <c r="A47" t="s">
        <v>38</v>
      </c>
      <c r="B47" t="s">
        <v>39</v>
      </c>
      <c r="C47" t="s">
        <v>419</v>
      </c>
      <c r="D47" t="s">
        <v>106</v>
      </c>
      <c r="E47" t="s">
        <v>42</v>
      </c>
      <c r="F47" t="s">
        <v>32</v>
      </c>
      <c r="G47">
        <v>47488</v>
      </c>
      <c r="H47">
        <v>2328</v>
      </c>
      <c r="I47">
        <v>1183</v>
      </c>
      <c r="J47">
        <v>182</v>
      </c>
      <c r="K47" s="2">
        <v>5525.49</v>
      </c>
      <c r="L47" s="2">
        <v>38888.35</v>
      </c>
      <c r="M47">
        <v>126</v>
      </c>
      <c r="N47">
        <v>28</v>
      </c>
      <c r="O47" t="s">
        <v>23</v>
      </c>
      <c r="P47" s="3">
        <f t="shared" si="0"/>
        <v>4.9022911051212938</v>
      </c>
      <c r="Q47" s="3">
        <f t="shared" si="1"/>
        <v>7.8178694158075599</v>
      </c>
      <c r="R47" s="2">
        <f t="shared" si="2"/>
        <v>2.3734922680412369</v>
      </c>
      <c r="S47" s="2">
        <f t="shared" si="3"/>
        <v>4.6707438715131024</v>
      </c>
      <c r="T47" s="2">
        <f t="shared" si="4"/>
        <v>43.853095238095236</v>
      </c>
      <c r="U47" s="4">
        <f t="shared" si="5"/>
        <v>7.0379912007803833</v>
      </c>
      <c r="V47" s="3">
        <f t="shared" si="6"/>
        <v>603.7991200780383</v>
      </c>
    </row>
    <row r="48" spans="1:22" x14ac:dyDescent="0.25">
      <c r="A48" t="s">
        <v>38</v>
      </c>
      <c r="B48" t="s">
        <v>39</v>
      </c>
      <c r="C48" t="s">
        <v>419</v>
      </c>
      <c r="D48" t="s">
        <v>106</v>
      </c>
      <c r="E48" t="s">
        <v>42</v>
      </c>
      <c r="F48" t="s">
        <v>20</v>
      </c>
      <c r="G48">
        <v>19724</v>
      </c>
      <c r="H48">
        <v>1065</v>
      </c>
      <c r="I48">
        <v>499</v>
      </c>
      <c r="J48">
        <v>56</v>
      </c>
      <c r="K48" s="2">
        <v>3586.78</v>
      </c>
      <c r="L48" s="2">
        <v>10354.219999999999</v>
      </c>
      <c r="M48">
        <v>38</v>
      </c>
      <c r="N48">
        <v>12</v>
      </c>
      <c r="O48" t="s">
        <v>43</v>
      </c>
      <c r="P48" s="3">
        <f t="shared" si="0"/>
        <v>5.3995132833096733</v>
      </c>
      <c r="Q48" s="3">
        <f t="shared" si="1"/>
        <v>5.2582159624413141</v>
      </c>
      <c r="R48" s="2">
        <f t="shared" si="2"/>
        <v>3.3678685446009391</v>
      </c>
      <c r="S48" s="2">
        <f t="shared" si="3"/>
        <v>7.1879358717434876</v>
      </c>
      <c r="T48" s="2">
        <f t="shared" si="4"/>
        <v>94.388947368421057</v>
      </c>
      <c r="U48" s="4">
        <f t="shared" si="5"/>
        <v>2.8867730945304699</v>
      </c>
      <c r="V48" s="3">
        <f t="shared" si="6"/>
        <v>188.67730945304697</v>
      </c>
    </row>
    <row r="49" spans="1:22" x14ac:dyDescent="0.25">
      <c r="A49" t="s">
        <v>44</v>
      </c>
      <c r="B49" t="s">
        <v>45</v>
      </c>
      <c r="C49" t="s">
        <v>419</v>
      </c>
      <c r="D49" t="s">
        <v>25</v>
      </c>
      <c r="E49" t="s">
        <v>19</v>
      </c>
      <c r="F49" t="s">
        <v>20</v>
      </c>
      <c r="G49">
        <v>16268</v>
      </c>
      <c r="H49">
        <v>305</v>
      </c>
      <c r="I49">
        <v>117</v>
      </c>
      <c r="J49">
        <v>39</v>
      </c>
      <c r="K49" s="2">
        <v>3156.03</v>
      </c>
      <c r="L49" s="2">
        <v>22296.19</v>
      </c>
      <c r="M49">
        <v>25</v>
      </c>
      <c r="N49">
        <v>22</v>
      </c>
      <c r="O49" t="s">
        <v>43</v>
      </c>
      <c r="P49" s="3">
        <f t="shared" si="0"/>
        <v>1.8748463240717974</v>
      </c>
      <c r="Q49" s="3">
        <f t="shared" si="1"/>
        <v>12.786885245901638</v>
      </c>
      <c r="R49" s="2">
        <f t="shared" si="2"/>
        <v>10.347639344262296</v>
      </c>
      <c r="S49" s="2">
        <f t="shared" si="3"/>
        <v>26.974615384615387</v>
      </c>
      <c r="T49" s="2">
        <f t="shared" si="4"/>
        <v>126.24120000000001</v>
      </c>
      <c r="U49" s="4">
        <f t="shared" si="5"/>
        <v>7.0646318317633217</v>
      </c>
      <c r="V49" s="3">
        <f t="shared" si="6"/>
        <v>606.46318317633222</v>
      </c>
    </row>
    <row r="50" spans="1:22" x14ac:dyDescent="0.25">
      <c r="A50" t="s">
        <v>27</v>
      </c>
      <c r="B50" t="s">
        <v>28</v>
      </c>
      <c r="C50" t="s">
        <v>419</v>
      </c>
      <c r="D50" t="s">
        <v>89</v>
      </c>
      <c r="E50" t="s">
        <v>31</v>
      </c>
      <c r="F50" t="s">
        <v>20</v>
      </c>
      <c r="G50">
        <v>48467</v>
      </c>
      <c r="H50">
        <v>3386</v>
      </c>
      <c r="I50">
        <v>1316</v>
      </c>
      <c r="J50">
        <v>467</v>
      </c>
      <c r="K50" s="2">
        <v>1432.95</v>
      </c>
      <c r="L50" s="2">
        <v>134297.71</v>
      </c>
      <c r="M50">
        <v>338</v>
      </c>
      <c r="N50">
        <v>14</v>
      </c>
      <c r="O50" t="s">
        <v>23</v>
      </c>
      <c r="P50" s="3">
        <f t="shared" si="0"/>
        <v>6.9861967936946794</v>
      </c>
      <c r="Q50" s="3">
        <f t="shared" si="1"/>
        <v>13.792085056113409</v>
      </c>
      <c r="R50" s="2">
        <f t="shared" si="2"/>
        <v>0.42319846426461905</v>
      </c>
      <c r="S50" s="2">
        <f t="shared" si="3"/>
        <v>1.0888677811550151</v>
      </c>
      <c r="T50" s="2">
        <f t="shared" si="4"/>
        <v>4.2394970414201181</v>
      </c>
      <c r="U50" s="4">
        <f t="shared" si="5"/>
        <v>93.721141700687383</v>
      </c>
      <c r="V50" s="3">
        <f t="shared" si="6"/>
        <v>9272.1141700687385</v>
      </c>
    </row>
    <row r="51" spans="1:22" x14ac:dyDescent="0.25">
      <c r="A51" t="s">
        <v>27</v>
      </c>
      <c r="B51" t="s">
        <v>28</v>
      </c>
      <c r="C51" t="s">
        <v>419</v>
      </c>
      <c r="D51" t="s">
        <v>89</v>
      </c>
      <c r="E51" t="s">
        <v>31</v>
      </c>
      <c r="F51" t="s">
        <v>20</v>
      </c>
      <c r="G51">
        <v>48744</v>
      </c>
      <c r="H51">
        <v>3258</v>
      </c>
      <c r="I51">
        <v>1017</v>
      </c>
      <c r="J51">
        <v>463</v>
      </c>
      <c r="K51" s="2">
        <v>1821.58</v>
      </c>
      <c r="L51" s="2">
        <v>149692.45000000001</v>
      </c>
      <c r="M51">
        <v>370</v>
      </c>
      <c r="N51">
        <v>15</v>
      </c>
      <c r="O51" t="s">
        <v>21</v>
      </c>
      <c r="P51" s="3">
        <f t="shared" si="0"/>
        <v>6.6838995568685373</v>
      </c>
      <c r="Q51" s="3">
        <f t="shared" si="1"/>
        <v>14.211172498465316</v>
      </c>
      <c r="R51" s="2">
        <f t="shared" si="2"/>
        <v>0.559109883364027</v>
      </c>
      <c r="S51" s="2">
        <f t="shared" si="3"/>
        <v>1.7911307767944935</v>
      </c>
      <c r="T51" s="2">
        <f t="shared" si="4"/>
        <v>4.9231891891891886</v>
      </c>
      <c r="U51" s="4">
        <f t="shared" si="5"/>
        <v>82.177258204415949</v>
      </c>
      <c r="V51" s="3">
        <f t="shared" si="6"/>
        <v>8117.7258204415966</v>
      </c>
    </row>
    <row r="52" spans="1:22" x14ac:dyDescent="0.25">
      <c r="A52" t="s">
        <v>92</v>
      </c>
      <c r="B52" t="s">
        <v>93</v>
      </c>
      <c r="C52" t="s">
        <v>105</v>
      </c>
      <c r="D52" t="s">
        <v>95</v>
      </c>
      <c r="E52" t="s">
        <v>31</v>
      </c>
      <c r="F52" t="s">
        <v>26</v>
      </c>
      <c r="G52">
        <v>63019</v>
      </c>
      <c r="H52">
        <v>879</v>
      </c>
      <c r="I52">
        <v>236</v>
      </c>
      <c r="J52">
        <v>24</v>
      </c>
      <c r="K52" s="2">
        <v>2994</v>
      </c>
      <c r="L52" s="2">
        <v>3820.51</v>
      </c>
      <c r="M52">
        <v>10</v>
      </c>
      <c r="N52">
        <v>12</v>
      </c>
      <c r="O52" t="s">
        <v>43</v>
      </c>
      <c r="P52" s="3">
        <f t="shared" si="0"/>
        <v>1.3948174360113617</v>
      </c>
      <c r="Q52" s="3">
        <f t="shared" si="1"/>
        <v>2.7303754266211606</v>
      </c>
      <c r="R52" s="2">
        <f t="shared" si="2"/>
        <v>3.4061433447098977</v>
      </c>
      <c r="S52" s="2">
        <f t="shared" si="3"/>
        <v>12.686440677966102</v>
      </c>
      <c r="T52" s="2">
        <f t="shared" si="4"/>
        <v>299.39999999999998</v>
      </c>
      <c r="U52" s="4">
        <f t="shared" si="5"/>
        <v>1.2760554442217769</v>
      </c>
      <c r="V52" s="3">
        <f t="shared" si="6"/>
        <v>27.605544422177697</v>
      </c>
    </row>
    <row r="53" spans="1:22" x14ac:dyDescent="0.25">
      <c r="A53" t="s">
        <v>178</v>
      </c>
      <c r="B53" t="s">
        <v>179</v>
      </c>
      <c r="C53" t="s">
        <v>105</v>
      </c>
      <c r="D53" t="s">
        <v>95</v>
      </c>
      <c r="E53" t="s">
        <v>64</v>
      </c>
      <c r="F53" t="s">
        <v>20</v>
      </c>
      <c r="G53">
        <v>97661</v>
      </c>
      <c r="H53">
        <v>1385</v>
      </c>
      <c r="I53">
        <v>493</v>
      </c>
      <c r="J53">
        <v>35</v>
      </c>
      <c r="K53" s="2">
        <v>4288</v>
      </c>
      <c r="L53" s="2">
        <v>4365.72</v>
      </c>
      <c r="M53">
        <v>12</v>
      </c>
      <c r="N53">
        <v>23</v>
      </c>
      <c r="O53" t="s">
        <v>21</v>
      </c>
      <c r="P53" s="3">
        <f t="shared" si="0"/>
        <v>1.4181710201615794</v>
      </c>
      <c r="Q53" s="3">
        <f t="shared" si="1"/>
        <v>2.5270758122743682</v>
      </c>
      <c r="R53" s="2">
        <f t="shared" si="2"/>
        <v>3.096028880866426</v>
      </c>
      <c r="S53" s="2">
        <f t="shared" si="3"/>
        <v>8.6977687626774856</v>
      </c>
      <c r="T53" s="2">
        <f t="shared" si="4"/>
        <v>357.33333333333331</v>
      </c>
      <c r="U53" s="4">
        <f t="shared" si="5"/>
        <v>1.0181250000000002</v>
      </c>
      <c r="V53" s="3">
        <f t="shared" si="6"/>
        <v>1.8125000000000058</v>
      </c>
    </row>
    <row r="54" spans="1:22" x14ac:dyDescent="0.25">
      <c r="A54" t="s">
        <v>98</v>
      </c>
      <c r="B54" t="s">
        <v>99</v>
      </c>
      <c r="C54" t="s">
        <v>105</v>
      </c>
      <c r="D54" t="s">
        <v>68</v>
      </c>
      <c r="E54" t="s">
        <v>42</v>
      </c>
      <c r="F54" t="s">
        <v>20</v>
      </c>
      <c r="G54">
        <v>27002</v>
      </c>
      <c r="H54">
        <v>3429</v>
      </c>
      <c r="I54">
        <v>1822</v>
      </c>
      <c r="J54">
        <v>728</v>
      </c>
      <c r="K54" s="2">
        <v>2685.21</v>
      </c>
      <c r="L54" s="2">
        <v>204665.58</v>
      </c>
      <c r="M54">
        <v>585</v>
      </c>
      <c r="N54">
        <v>9</v>
      </c>
      <c r="O54" t="s">
        <v>21</v>
      </c>
      <c r="P54" s="3">
        <f t="shared" si="0"/>
        <v>12.699059328938597</v>
      </c>
      <c r="Q54" s="3">
        <f t="shared" si="1"/>
        <v>21.230679498396036</v>
      </c>
      <c r="R54" s="2">
        <f t="shared" si="2"/>
        <v>0.78308836395450565</v>
      </c>
      <c r="S54" s="2">
        <f t="shared" si="3"/>
        <v>1.4737705817782656</v>
      </c>
      <c r="T54" s="2">
        <f t="shared" si="4"/>
        <v>4.5901025641025646</v>
      </c>
      <c r="U54" s="4">
        <f t="shared" si="5"/>
        <v>76.219580591462119</v>
      </c>
      <c r="V54" s="3">
        <f t="shared" si="6"/>
        <v>7521.9580591462118</v>
      </c>
    </row>
    <row r="55" spans="1:22" x14ac:dyDescent="0.25">
      <c r="A55" t="s">
        <v>98</v>
      </c>
      <c r="B55" t="s">
        <v>99</v>
      </c>
      <c r="C55" t="s">
        <v>105</v>
      </c>
      <c r="D55" t="s">
        <v>68</v>
      </c>
      <c r="E55" t="s">
        <v>42</v>
      </c>
      <c r="F55" t="s">
        <v>51</v>
      </c>
      <c r="G55">
        <v>27253</v>
      </c>
      <c r="H55">
        <v>3177</v>
      </c>
      <c r="I55">
        <v>1517</v>
      </c>
      <c r="J55">
        <v>512</v>
      </c>
      <c r="K55" s="2">
        <v>1619.62</v>
      </c>
      <c r="L55" s="2">
        <v>116058.09</v>
      </c>
      <c r="M55">
        <v>418</v>
      </c>
      <c r="N55">
        <v>26</v>
      </c>
      <c r="O55" t="s">
        <v>43</v>
      </c>
      <c r="P55" s="3">
        <f t="shared" si="0"/>
        <v>11.65743220929806</v>
      </c>
      <c r="Q55" s="3">
        <f t="shared" si="1"/>
        <v>16.115832546427448</v>
      </c>
      <c r="R55" s="2">
        <f t="shared" si="2"/>
        <v>0.50979540446962535</v>
      </c>
      <c r="S55" s="2">
        <f t="shared" si="3"/>
        <v>1.0676466710613051</v>
      </c>
      <c r="T55" s="2">
        <f t="shared" si="4"/>
        <v>3.874688995215311</v>
      </c>
      <c r="U55" s="4">
        <f t="shared" si="5"/>
        <v>71.65760487027822</v>
      </c>
      <c r="V55" s="3">
        <f t="shared" si="6"/>
        <v>7065.7604870278219</v>
      </c>
    </row>
    <row r="56" spans="1:22" x14ac:dyDescent="0.25">
      <c r="A56" t="s">
        <v>72</v>
      </c>
      <c r="B56" t="s">
        <v>73</v>
      </c>
      <c r="C56" t="s">
        <v>105</v>
      </c>
      <c r="D56" t="s">
        <v>70</v>
      </c>
      <c r="E56" t="s">
        <v>31</v>
      </c>
      <c r="F56" t="s">
        <v>51</v>
      </c>
      <c r="G56">
        <v>40165</v>
      </c>
      <c r="H56">
        <v>1024</v>
      </c>
      <c r="I56">
        <v>332</v>
      </c>
      <c r="J56">
        <v>100</v>
      </c>
      <c r="K56" s="2">
        <v>2974.88</v>
      </c>
      <c r="L56" s="2">
        <v>24444.82</v>
      </c>
      <c r="M56">
        <v>55</v>
      </c>
      <c r="N56">
        <v>19</v>
      </c>
      <c r="O56" t="s">
        <v>23</v>
      </c>
      <c r="P56" s="3">
        <f t="shared" si="0"/>
        <v>2.5494833810531556</v>
      </c>
      <c r="Q56" s="3">
        <f t="shared" si="1"/>
        <v>9.765625</v>
      </c>
      <c r="R56" s="2">
        <f t="shared" si="2"/>
        <v>2.9051562500000001</v>
      </c>
      <c r="S56" s="2">
        <f t="shared" si="3"/>
        <v>8.960481927710843</v>
      </c>
      <c r="T56" s="2">
        <f t="shared" si="4"/>
        <v>54.088727272727276</v>
      </c>
      <c r="U56" s="4">
        <f t="shared" si="5"/>
        <v>8.2170776636368519</v>
      </c>
      <c r="V56" s="3">
        <f t="shared" si="6"/>
        <v>721.70776636368521</v>
      </c>
    </row>
    <row r="57" spans="1:22" x14ac:dyDescent="0.25">
      <c r="A57" t="s">
        <v>33</v>
      </c>
      <c r="B57" t="s">
        <v>34</v>
      </c>
      <c r="C57" t="s">
        <v>105</v>
      </c>
      <c r="D57" t="s">
        <v>170</v>
      </c>
      <c r="E57" t="s">
        <v>37</v>
      </c>
      <c r="F57" t="s">
        <v>32</v>
      </c>
      <c r="G57">
        <v>17425</v>
      </c>
      <c r="H57">
        <v>838</v>
      </c>
      <c r="I57">
        <v>352</v>
      </c>
      <c r="J57">
        <v>94</v>
      </c>
      <c r="K57" s="2">
        <v>2731.52</v>
      </c>
      <c r="L57" s="2">
        <v>24155.15</v>
      </c>
      <c r="M57">
        <v>63</v>
      </c>
      <c r="N57">
        <v>18</v>
      </c>
      <c r="O57" t="s">
        <v>21</v>
      </c>
      <c r="P57" s="3">
        <f t="shared" si="0"/>
        <v>4.809182209469153</v>
      </c>
      <c r="Q57" s="3">
        <f t="shared" si="1"/>
        <v>11.217183770883054</v>
      </c>
      <c r="R57" s="2">
        <f t="shared" si="2"/>
        <v>3.2595704057279238</v>
      </c>
      <c r="S57" s="2">
        <f t="shared" si="3"/>
        <v>7.76</v>
      </c>
      <c r="T57" s="2">
        <f t="shared" si="4"/>
        <v>43.357460317460315</v>
      </c>
      <c r="U57" s="4">
        <f t="shared" si="5"/>
        <v>8.843116652999063</v>
      </c>
      <c r="V57" s="3">
        <f t="shared" si="6"/>
        <v>784.31166529990628</v>
      </c>
    </row>
    <row r="58" spans="1:22" x14ac:dyDescent="0.25">
      <c r="A58" t="s">
        <v>47</v>
      </c>
      <c r="B58" t="s">
        <v>48</v>
      </c>
      <c r="C58" t="s">
        <v>105</v>
      </c>
      <c r="D58" t="s">
        <v>106</v>
      </c>
      <c r="E58" t="s">
        <v>37</v>
      </c>
      <c r="F58" t="s">
        <v>20</v>
      </c>
      <c r="G58">
        <v>16408</v>
      </c>
      <c r="H58">
        <v>741</v>
      </c>
      <c r="I58">
        <v>326</v>
      </c>
      <c r="J58">
        <v>46</v>
      </c>
      <c r="K58" s="2">
        <v>1821.34</v>
      </c>
      <c r="L58" s="2">
        <v>7551.83</v>
      </c>
      <c r="M58">
        <v>26</v>
      </c>
      <c r="N58">
        <v>8</v>
      </c>
      <c r="O58" t="s">
        <v>43</v>
      </c>
      <c r="P58" s="3">
        <f t="shared" si="0"/>
        <v>4.5160897123354466</v>
      </c>
      <c r="Q58" s="3">
        <f t="shared" si="1"/>
        <v>6.2078272604588394</v>
      </c>
      <c r="R58" s="2">
        <f t="shared" si="2"/>
        <v>2.4579487179487178</v>
      </c>
      <c r="S58" s="2">
        <f t="shared" si="3"/>
        <v>5.5869325153374234</v>
      </c>
      <c r="T58" s="2">
        <f t="shared" si="4"/>
        <v>70.051538461538456</v>
      </c>
      <c r="U58" s="4">
        <f t="shared" si="5"/>
        <v>4.1463043693105082</v>
      </c>
      <c r="V58" s="3">
        <f t="shared" si="6"/>
        <v>314.63043693105078</v>
      </c>
    </row>
    <row r="59" spans="1:22" x14ac:dyDescent="0.25">
      <c r="A59" t="s">
        <v>47</v>
      </c>
      <c r="B59" t="s">
        <v>48</v>
      </c>
      <c r="C59" t="s">
        <v>105</v>
      </c>
      <c r="D59" t="s">
        <v>106</v>
      </c>
      <c r="E59" t="s">
        <v>37</v>
      </c>
      <c r="F59" t="s">
        <v>26</v>
      </c>
      <c r="G59">
        <v>33413</v>
      </c>
      <c r="H59">
        <v>1726</v>
      </c>
      <c r="I59">
        <v>448</v>
      </c>
      <c r="J59">
        <v>117</v>
      </c>
      <c r="K59" s="2">
        <v>4650.22</v>
      </c>
      <c r="L59" s="2">
        <v>25810.15</v>
      </c>
      <c r="M59">
        <v>72</v>
      </c>
      <c r="N59">
        <v>22</v>
      </c>
      <c r="O59" t="s">
        <v>43</v>
      </c>
      <c r="P59" s="3">
        <f t="shared" si="0"/>
        <v>5.165654086732709</v>
      </c>
      <c r="Q59" s="3">
        <f t="shared" si="1"/>
        <v>6.7786790266512176</v>
      </c>
      <c r="R59" s="2">
        <f t="shared" si="2"/>
        <v>2.6942178447276941</v>
      </c>
      <c r="S59" s="2">
        <f t="shared" si="3"/>
        <v>10.379955357142858</v>
      </c>
      <c r="T59" s="2">
        <f t="shared" si="4"/>
        <v>64.586388888888891</v>
      </c>
      <c r="U59" s="4">
        <f t="shared" si="5"/>
        <v>5.5503072972891605</v>
      </c>
      <c r="V59" s="3">
        <f t="shared" si="6"/>
        <v>455.03072972891607</v>
      </c>
    </row>
    <row r="60" spans="1:22" x14ac:dyDescent="0.25">
      <c r="A60" t="s">
        <v>52</v>
      </c>
      <c r="B60" t="s">
        <v>53</v>
      </c>
      <c r="C60" t="s">
        <v>105</v>
      </c>
      <c r="D60" t="s">
        <v>89</v>
      </c>
      <c r="E60" t="s">
        <v>37</v>
      </c>
      <c r="F60" t="s">
        <v>20</v>
      </c>
      <c r="G60">
        <v>35190</v>
      </c>
      <c r="H60">
        <v>2783</v>
      </c>
      <c r="I60">
        <v>1524</v>
      </c>
      <c r="J60">
        <v>267</v>
      </c>
      <c r="K60" s="2">
        <v>1529.87</v>
      </c>
      <c r="L60" s="2">
        <v>99787.26</v>
      </c>
      <c r="M60">
        <v>197</v>
      </c>
      <c r="N60">
        <v>18</v>
      </c>
      <c r="O60" t="s">
        <v>43</v>
      </c>
      <c r="P60" s="3">
        <f t="shared" si="0"/>
        <v>7.9084967320261432</v>
      </c>
      <c r="Q60" s="3">
        <f t="shared" si="1"/>
        <v>9.5939633489040617</v>
      </c>
      <c r="R60" s="2">
        <f t="shared" si="2"/>
        <v>0.54971972691340276</v>
      </c>
      <c r="S60" s="2">
        <f t="shared" si="3"/>
        <v>1.0038517060367453</v>
      </c>
      <c r="T60" s="2">
        <f t="shared" si="4"/>
        <v>7.7658375634517762</v>
      </c>
      <c r="U60" s="4">
        <f t="shared" si="5"/>
        <v>65.225973448724403</v>
      </c>
      <c r="V60" s="3">
        <f t="shared" si="6"/>
        <v>6422.5973448724399</v>
      </c>
    </row>
    <row r="61" spans="1:22" x14ac:dyDescent="0.25">
      <c r="A61" t="s">
        <v>129</v>
      </c>
      <c r="B61" t="s">
        <v>130</v>
      </c>
      <c r="C61" t="s">
        <v>105</v>
      </c>
      <c r="D61" t="s">
        <v>82</v>
      </c>
      <c r="E61" t="s">
        <v>31</v>
      </c>
      <c r="F61" t="s">
        <v>51</v>
      </c>
      <c r="G61">
        <v>50035</v>
      </c>
      <c r="H61">
        <v>1009</v>
      </c>
      <c r="I61">
        <v>445</v>
      </c>
      <c r="J61">
        <v>57</v>
      </c>
      <c r="K61" s="2">
        <v>2472.34</v>
      </c>
      <c r="L61" s="2">
        <v>8783.7999999999993</v>
      </c>
      <c r="M61">
        <v>36</v>
      </c>
      <c r="N61">
        <v>21</v>
      </c>
      <c r="O61" t="s">
        <v>43</v>
      </c>
      <c r="P61" s="3">
        <f t="shared" si="0"/>
        <v>2.01658838812831</v>
      </c>
      <c r="Q61" s="3">
        <f t="shared" si="1"/>
        <v>5.6491575817641229</v>
      </c>
      <c r="R61" s="2">
        <f t="shared" si="2"/>
        <v>2.4502874132804759</v>
      </c>
      <c r="S61" s="2">
        <f t="shared" si="3"/>
        <v>5.5558202247191018</v>
      </c>
      <c r="T61" s="2">
        <f t="shared" si="4"/>
        <v>68.676111111111112</v>
      </c>
      <c r="U61" s="4">
        <f t="shared" si="5"/>
        <v>3.5528284944627351</v>
      </c>
      <c r="V61" s="3">
        <f t="shared" si="6"/>
        <v>255.2828494462735</v>
      </c>
    </row>
    <row r="62" spans="1:22" x14ac:dyDescent="0.25">
      <c r="A62" t="s">
        <v>129</v>
      </c>
      <c r="B62" t="s">
        <v>130</v>
      </c>
      <c r="C62" t="s">
        <v>105</v>
      </c>
      <c r="D62" t="s">
        <v>82</v>
      </c>
      <c r="E62" t="s">
        <v>31</v>
      </c>
      <c r="F62" t="s">
        <v>51</v>
      </c>
      <c r="G62">
        <v>70518</v>
      </c>
      <c r="H62">
        <v>1396</v>
      </c>
      <c r="I62">
        <v>643</v>
      </c>
      <c r="J62">
        <v>85</v>
      </c>
      <c r="K62" s="2">
        <v>1877.04</v>
      </c>
      <c r="L62" s="2">
        <v>15981.53</v>
      </c>
      <c r="M62">
        <v>40</v>
      </c>
      <c r="N62">
        <v>17</v>
      </c>
      <c r="O62" t="s">
        <v>21</v>
      </c>
      <c r="P62" s="3">
        <f t="shared" si="0"/>
        <v>1.9796364048895319</v>
      </c>
      <c r="Q62" s="3">
        <f t="shared" si="1"/>
        <v>6.088825214899714</v>
      </c>
      <c r="R62" s="2">
        <f t="shared" si="2"/>
        <v>1.3445845272206303</v>
      </c>
      <c r="S62" s="2">
        <f t="shared" si="3"/>
        <v>2.9191912908242612</v>
      </c>
      <c r="T62" s="2">
        <f t="shared" si="4"/>
        <v>46.926000000000002</v>
      </c>
      <c r="U62" s="4">
        <f t="shared" si="5"/>
        <v>8.5142191961812212</v>
      </c>
      <c r="V62" s="3">
        <f t="shared" si="6"/>
        <v>751.42191961812216</v>
      </c>
    </row>
    <row r="63" spans="1:22" x14ac:dyDescent="0.25">
      <c r="A63" t="s">
        <v>92</v>
      </c>
      <c r="B63" t="s">
        <v>93</v>
      </c>
      <c r="C63" t="s">
        <v>402</v>
      </c>
      <c r="D63" t="s">
        <v>95</v>
      </c>
      <c r="E63" t="s">
        <v>31</v>
      </c>
      <c r="F63" t="s">
        <v>51</v>
      </c>
      <c r="G63">
        <v>47173</v>
      </c>
      <c r="H63">
        <v>437</v>
      </c>
      <c r="I63">
        <v>213</v>
      </c>
      <c r="J63">
        <v>14</v>
      </c>
      <c r="K63" s="2">
        <v>1450.78</v>
      </c>
      <c r="L63" s="2">
        <v>2499.66</v>
      </c>
      <c r="M63">
        <v>6</v>
      </c>
      <c r="N63">
        <v>7</v>
      </c>
      <c r="O63" t="s">
        <v>21</v>
      </c>
      <c r="P63" s="3">
        <f t="shared" si="0"/>
        <v>0.92637737688932231</v>
      </c>
      <c r="Q63" s="3">
        <f t="shared" si="1"/>
        <v>3.2036613272311212</v>
      </c>
      <c r="R63" s="2">
        <f t="shared" si="2"/>
        <v>3.3198627002288328</v>
      </c>
      <c r="S63" s="2">
        <f t="shared" si="3"/>
        <v>6.8111737089201876</v>
      </c>
      <c r="T63" s="2">
        <f t="shared" si="4"/>
        <v>241.79666666666665</v>
      </c>
      <c r="U63" s="4">
        <f t="shared" si="5"/>
        <v>1.7229766056879747</v>
      </c>
      <c r="V63" s="3">
        <f t="shared" si="6"/>
        <v>72.297660568797468</v>
      </c>
    </row>
    <row r="64" spans="1:22" x14ac:dyDescent="0.25">
      <c r="A64" t="s">
        <v>65</v>
      </c>
      <c r="B64" t="s">
        <v>66</v>
      </c>
      <c r="C64" t="s">
        <v>402</v>
      </c>
      <c r="D64" t="s">
        <v>68</v>
      </c>
      <c r="E64" t="s">
        <v>37</v>
      </c>
      <c r="F64" t="s">
        <v>26</v>
      </c>
      <c r="G64">
        <v>17331</v>
      </c>
      <c r="H64">
        <v>1491</v>
      </c>
      <c r="I64">
        <v>519</v>
      </c>
      <c r="J64">
        <v>183</v>
      </c>
      <c r="K64" s="2">
        <v>922.27</v>
      </c>
      <c r="L64" s="2">
        <v>49211.46</v>
      </c>
      <c r="M64">
        <v>148</v>
      </c>
      <c r="N64">
        <v>25</v>
      </c>
      <c r="O64" t="s">
        <v>43</v>
      </c>
      <c r="P64" s="3">
        <f t="shared" si="0"/>
        <v>8.6030811840055392</v>
      </c>
      <c r="Q64" s="3">
        <f t="shared" si="1"/>
        <v>12.273641851106639</v>
      </c>
      <c r="R64" s="2">
        <f t="shared" si="2"/>
        <v>0.61855801475519789</v>
      </c>
      <c r="S64" s="2">
        <f t="shared" si="3"/>
        <v>1.7770134874759151</v>
      </c>
      <c r="T64" s="2">
        <f t="shared" si="4"/>
        <v>6.2315540540540537</v>
      </c>
      <c r="U64" s="4">
        <f t="shared" si="5"/>
        <v>53.359059711364353</v>
      </c>
      <c r="V64" s="3">
        <f t="shared" si="6"/>
        <v>5235.9059711364353</v>
      </c>
    </row>
    <row r="65" spans="1:22" x14ac:dyDescent="0.25">
      <c r="A65" t="s">
        <v>60</v>
      </c>
      <c r="B65" t="s">
        <v>61</v>
      </c>
      <c r="C65" t="s">
        <v>402</v>
      </c>
      <c r="D65" t="s">
        <v>70</v>
      </c>
      <c r="E65" t="s">
        <v>64</v>
      </c>
      <c r="F65" t="s">
        <v>55</v>
      </c>
      <c r="G65">
        <v>52149</v>
      </c>
      <c r="H65">
        <v>1802</v>
      </c>
      <c r="I65">
        <v>731</v>
      </c>
      <c r="J65">
        <v>122</v>
      </c>
      <c r="K65" s="2">
        <v>5342.17</v>
      </c>
      <c r="L65" s="2">
        <v>26942.48</v>
      </c>
      <c r="M65">
        <v>91</v>
      </c>
      <c r="N65">
        <v>28</v>
      </c>
      <c r="O65" t="s">
        <v>21</v>
      </c>
      <c r="P65" s="3">
        <f t="shared" si="0"/>
        <v>3.455483326621795</v>
      </c>
      <c r="Q65" s="3">
        <f t="shared" si="1"/>
        <v>6.7702552719200888</v>
      </c>
      <c r="R65" s="2">
        <f t="shared" si="2"/>
        <v>2.9645782463928967</v>
      </c>
      <c r="S65" s="2">
        <f t="shared" si="3"/>
        <v>7.3080300957592339</v>
      </c>
      <c r="T65" s="2">
        <f t="shared" si="4"/>
        <v>58.705164835164837</v>
      </c>
      <c r="U65" s="4">
        <f t="shared" si="5"/>
        <v>5.0433587849132469</v>
      </c>
      <c r="V65" s="3">
        <f t="shared" si="6"/>
        <v>404.33587849132459</v>
      </c>
    </row>
    <row r="66" spans="1:22" x14ac:dyDescent="0.25">
      <c r="A66" t="s">
        <v>44</v>
      </c>
      <c r="B66" t="s">
        <v>45</v>
      </c>
      <c r="C66" t="s">
        <v>402</v>
      </c>
      <c r="D66" t="s">
        <v>25</v>
      </c>
      <c r="E66" t="s">
        <v>19</v>
      </c>
      <c r="F66" t="s">
        <v>32</v>
      </c>
      <c r="G66">
        <v>8272</v>
      </c>
      <c r="H66">
        <v>231</v>
      </c>
      <c r="I66">
        <v>118</v>
      </c>
      <c r="J66">
        <v>19</v>
      </c>
      <c r="K66" s="2">
        <v>1744.05</v>
      </c>
      <c r="L66" s="2">
        <v>10240.23</v>
      </c>
      <c r="M66">
        <v>12</v>
      </c>
      <c r="N66">
        <v>24</v>
      </c>
      <c r="O66" t="s">
        <v>43</v>
      </c>
      <c r="P66" s="3">
        <f t="shared" ref="P66:P129" si="7">IFERROR(H66/G66*100, 0)</f>
        <v>2.7925531914893615</v>
      </c>
      <c r="Q66" s="3">
        <f t="shared" ref="Q66:Q129" si="8">IFERROR(J66/H66*100, 0)</f>
        <v>8.2251082251082259</v>
      </c>
      <c r="R66" s="2">
        <f t="shared" ref="R66:R129" si="9">IFERROR(K66/H66, 0)</f>
        <v>7.55</v>
      </c>
      <c r="S66" s="2">
        <f t="shared" ref="S66:S129" si="10">IFERROR(K66/I66, 0)</f>
        <v>14.780084745762711</v>
      </c>
      <c r="T66" s="2">
        <f t="shared" ref="T66:T129" si="11">IFERROR(K66/M66, 0)</f>
        <v>145.33750000000001</v>
      </c>
      <c r="U66" s="4">
        <f t="shared" ref="U66:U129" si="12">IFERROR(L66/K66, 0)</f>
        <v>5.8715231788079469</v>
      </c>
      <c r="V66" s="3">
        <f t="shared" ref="V66:V129" si="13">IFERROR((L66-K66)/K66*100, 0)</f>
        <v>487.15231788079467</v>
      </c>
    </row>
    <row r="67" spans="1:22" x14ac:dyDescent="0.25">
      <c r="A67" t="s">
        <v>129</v>
      </c>
      <c r="B67" t="s">
        <v>130</v>
      </c>
      <c r="C67" t="s">
        <v>402</v>
      </c>
      <c r="D67" t="s">
        <v>82</v>
      </c>
      <c r="E67" t="s">
        <v>31</v>
      </c>
      <c r="F67" t="s">
        <v>20</v>
      </c>
      <c r="G67">
        <v>44184</v>
      </c>
      <c r="H67">
        <v>467</v>
      </c>
      <c r="I67">
        <v>234</v>
      </c>
      <c r="J67">
        <v>17</v>
      </c>
      <c r="K67" s="2">
        <v>941.82</v>
      </c>
      <c r="L67" s="2">
        <v>3135.75</v>
      </c>
      <c r="M67">
        <v>10</v>
      </c>
      <c r="N67">
        <v>7</v>
      </c>
      <c r="O67" t="s">
        <v>21</v>
      </c>
      <c r="P67" s="3">
        <f t="shared" si="7"/>
        <v>1.0569436900235378</v>
      </c>
      <c r="Q67" s="3">
        <f t="shared" si="8"/>
        <v>3.6402569593147751</v>
      </c>
      <c r="R67" s="2">
        <f t="shared" si="9"/>
        <v>2.0167451820128481</v>
      </c>
      <c r="S67" s="2">
        <f t="shared" si="10"/>
        <v>4.0248717948717951</v>
      </c>
      <c r="T67" s="2">
        <f t="shared" si="11"/>
        <v>94.182000000000002</v>
      </c>
      <c r="U67" s="4">
        <f t="shared" si="12"/>
        <v>3.3294578581894627</v>
      </c>
      <c r="V67" s="3">
        <f t="shared" si="13"/>
        <v>232.94578581894626</v>
      </c>
    </row>
    <row r="68" spans="1:22" x14ac:dyDescent="0.25">
      <c r="A68" t="s">
        <v>92</v>
      </c>
      <c r="B68" t="s">
        <v>93</v>
      </c>
      <c r="C68" t="s">
        <v>248</v>
      </c>
      <c r="D68" t="s">
        <v>95</v>
      </c>
      <c r="E68" t="s">
        <v>31</v>
      </c>
      <c r="F68" t="s">
        <v>51</v>
      </c>
      <c r="G68">
        <v>65808</v>
      </c>
      <c r="H68">
        <v>781</v>
      </c>
      <c r="I68">
        <v>375</v>
      </c>
      <c r="J68">
        <v>20</v>
      </c>
      <c r="K68" s="2">
        <v>2907.39</v>
      </c>
      <c r="L68" s="2">
        <v>3413.47</v>
      </c>
      <c r="M68">
        <v>7</v>
      </c>
      <c r="N68">
        <v>11</v>
      </c>
      <c r="O68" t="s">
        <v>23</v>
      </c>
      <c r="P68" s="3">
        <f t="shared" si="7"/>
        <v>1.1867858011184051</v>
      </c>
      <c r="Q68" s="3">
        <f t="shared" si="8"/>
        <v>2.5608194622279128</v>
      </c>
      <c r="R68" s="2">
        <f t="shared" si="9"/>
        <v>3.7226504481434057</v>
      </c>
      <c r="S68" s="2">
        <f t="shared" si="10"/>
        <v>7.7530399999999995</v>
      </c>
      <c r="T68" s="2">
        <f t="shared" si="11"/>
        <v>415.34142857142854</v>
      </c>
      <c r="U68" s="4">
        <f t="shared" si="12"/>
        <v>1.1740667746673132</v>
      </c>
      <c r="V68" s="3">
        <f t="shared" si="13"/>
        <v>17.406677466731328</v>
      </c>
    </row>
    <row r="69" spans="1:22" x14ac:dyDescent="0.25">
      <c r="A69" t="s">
        <v>98</v>
      </c>
      <c r="B69" t="s">
        <v>99</v>
      </c>
      <c r="C69" t="s">
        <v>248</v>
      </c>
      <c r="D69" t="s">
        <v>68</v>
      </c>
      <c r="E69" t="s">
        <v>42</v>
      </c>
      <c r="F69" t="s">
        <v>20</v>
      </c>
      <c r="G69">
        <v>14581</v>
      </c>
      <c r="H69">
        <v>1564</v>
      </c>
      <c r="I69">
        <v>427</v>
      </c>
      <c r="J69">
        <v>206</v>
      </c>
      <c r="K69" s="2">
        <v>1025.21</v>
      </c>
      <c r="L69" s="2">
        <v>77931.149999999994</v>
      </c>
      <c r="M69">
        <v>158</v>
      </c>
      <c r="N69">
        <v>19</v>
      </c>
      <c r="O69" t="s">
        <v>23</v>
      </c>
      <c r="P69" s="3">
        <f t="shared" si="7"/>
        <v>10.726287634592964</v>
      </c>
      <c r="Q69" s="3">
        <f t="shared" si="8"/>
        <v>13.171355498721226</v>
      </c>
      <c r="R69" s="2">
        <f t="shared" si="9"/>
        <v>0.65550511508951403</v>
      </c>
      <c r="S69" s="2">
        <f t="shared" si="10"/>
        <v>2.4009601873536299</v>
      </c>
      <c r="T69" s="2">
        <f t="shared" si="11"/>
        <v>6.4886708860759494</v>
      </c>
      <c r="U69" s="4">
        <f t="shared" si="12"/>
        <v>76.01481647662429</v>
      </c>
      <c r="V69" s="3">
        <f t="shared" si="13"/>
        <v>7501.4816476624292</v>
      </c>
    </row>
    <row r="70" spans="1:22" x14ac:dyDescent="0.25">
      <c r="A70" t="s">
        <v>60</v>
      </c>
      <c r="B70" t="s">
        <v>61</v>
      </c>
      <c r="C70" t="s">
        <v>248</v>
      </c>
      <c r="D70" t="s">
        <v>70</v>
      </c>
      <c r="E70" t="s">
        <v>64</v>
      </c>
      <c r="F70" t="s">
        <v>51</v>
      </c>
      <c r="G70">
        <v>42376</v>
      </c>
      <c r="H70">
        <v>2110</v>
      </c>
      <c r="I70">
        <v>1099</v>
      </c>
      <c r="J70">
        <v>153</v>
      </c>
      <c r="K70" s="2">
        <v>4475.03</v>
      </c>
      <c r="L70" s="2">
        <v>35395.370000000003</v>
      </c>
      <c r="M70">
        <v>114</v>
      </c>
      <c r="N70">
        <v>25</v>
      </c>
      <c r="O70" t="s">
        <v>43</v>
      </c>
      <c r="P70" s="3">
        <f t="shared" si="7"/>
        <v>4.9792335284123084</v>
      </c>
      <c r="Q70" s="3">
        <f t="shared" si="8"/>
        <v>7.2511848341232223</v>
      </c>
      <c r="R70" s="2">
        <f t="shared" si="9"/>
        <v>2.1208672985781991</v>
      </c>
      <c r="S70" s="2">
        <f t="shared" si="10"/>
        <v>4.0719108280254774</v>
      </c>
      <c r="T70" s="2">
        <f t="shared" si="11"/>
        <v>39.254649122807017</v>
      </c>
      <c r="U70" s="4">
        <f t="shared" si="12"/>
        <v>7.909526863507061</v>
      </c>
      <c r="V70" s="3">
        <f t="shared" si="13"/>
        <v>690.95268635070624</v>
      </c>
    </row>
    <row r="71" spans="1:22" x14ac:dyDescent="0.25">
      <c r="A71" t="s">
        <v>60</v>
      </c>
      <c r="B71" t="s">
        <v>61</v>
      </c>
      <c r="C71" t="s">
        <v>248</v>
      </c>
      <c r="D71" t="s">
        <v>70</v>
      </c>
      <c r="E71" t="s">
        <v>64</v>
      </c>
      <c r="F71" t="s">
        <v>51</v>
      </c>
      <c r="G71">
        <v>62453</v>
      </c>
      <c r="H71">
        <v>3017</v>
      </c>
      <c r="I71">
        <v>1099</v>
      </c>
      <c r="J71">
        <v>202</v>
      </c>
      <c r="K71" s="2">
        <v>6425.1</v>
      </c>
      <c r="L71" s="2">
        <v>38456.61</v>
      </c>
      <c r="M71">
        <v>120</v>
      </c>
      <c r="N71">
        <v>12</v>
      </c>
      <c r="O71" t="s">
        <v>21</v>
      </c>
      <c r="P71" s="3">
        <f t="shared" si="7"/>
        <v>4.8308327862552636</v>
      </c>
      <c r="Q71" s="3">
        <f t="shared" si="8"/>
        <v>6.6953927742790853</v>
      </c>
      <c r="R71" s="2">
        <f t="shared" si="9"/>
        <v>2.1296320848525028</v>
      </c>
      <c r="S71" s="2">
        <f t="shared" si="10"/>
        <v>5.8463148316651505</v>
      </c>
      <c r="T71" s="2">
        <f t="shared" si="11"/>
        <v>53.542500000000004</v>
      </c>
      <c r="U71" s="4">
        <f t="shared" si="12"/>
        <v>5.9853714339076429</v>
      </c>
      <c r="V71" s="3">
        <f t="shared" si="13"/>
        <v>498.53714339076436</v>
      </c>
    </row>
    <row r="72" spans="1:22" x14ac:dyDescent="0.25">
      <c r="A72" t="s">
        <v>38</v>
      </c>
      <c r="B72" t="s">
        <v>39</v>
      </c>
      <c r="C72" t="s">
        <v>248</v>
      </c>
      <c r="D72" t="s">
        <v>106</v>
      </c>
      <c r="E72" t="s">
        <v>42</v>
      </c>
      <c r="F72" t="s">
        <v>55</v>
      </c>
      <c r="G72">
        <v>25823</v>
      </c>
      <c r="H72">
        <v>817</v>
      </c>
      <c r="I72">
        <v>318</v>
      </c>
      <c r="J72">
        <v>74</v>
      </c>
      <c r="K72" s="2">
        <v>2059.9</v>
      </c>
      <c r="L72" s="2">
        <v>13208.36</v>
      </c>
      <c r="M72">
        <v>41</v>
      </c>
      <c r="N72">
        <v>10</v>
      </c>
      <c r="O72" t="s">
        <v>23</v>
      </c>
      <c r="P72" s="3">
        <f t="shared" si="7"/>
        <v>3.1638461836347442</v>
      </c>
      <c r="Q72" s="3">
        <f t="shared" si="8"/>
        <v>9.0575275397796826</v>
      </c>
      <c r="R72" s="2">
        <f t="shared" si="9"/>
        <v>2.5212974296205632</v>
      </c>
      <c r="S72" s="2">
        <f t="shared" si="10"/>
        <v>6.4776729559748434</v>
      </c>
      <c r="T72" s="2">
        <f t="shared" si="11"/>
        <v>50.241463414634147</v>
      </c>
      <c r="U72" s="4">
        <f t="shared" si="12"/>
        <v>6.4121365114811395</v>
      </c>
      <c r="V72" s="3">
        <f t="shared" si="13"/>
        <v>541.21365114811408</v>
      </c>
    </row>
    <row r="73" spans="1:22" x14ac:dyDescent="0.25">
      <c r="A73" t="s">
        <v>38</v>
      </c>
      <c r="B73" t="s">
        <v>39</v>
      </c>
      <c r="C73" t="s">
        <v>248</v>
      </c>
      <c r="D73" t="s">
        <v>106</v>
      </c>
      <c r="E73" t="s">
        <v>42</v>
      </c>
      <c r="F73" t="s">
        <v>20</v>
      </c>
      <c r="G73">
        <v>19885</v>
      </c>
      <c r="H73">
        <v>966</v>
      </c>
      <c r="I73">
        <v>431</v>
      </c>
      <c r="J73">
        <v>89</v>
      </c>
      <c r="K73" s="2">
        <v>1959.06</v>
      </c>
      <c r="L73" s="2">
        <v>20215.02</v>
      </c>
      <c r="M73">
        <v>60</v>
      </c>
      <c r="N73">
        <v>20</v>
      </c>
      <c r="O73" t="s">
        <v>23</v>
      </c>
      <c r="P73" s="3">
        <f t="shared" si="7"/>
        <v>4.857933115413628</v>
      </c>
      <c r="Q73" s="3">
        <f t="shared" si="8"/>
        <v>9.2132505175983432</v>
      </c>
      <c r="R73" s="2">
        <f t="shared" si="9"/>
        <v>2.0280124223602485</v>
      </c>
      <c r="S73" s="2">
        <f t="shared" si="10"/>
        <v>4.5453828306264503</v>
      </c>
      <c r="T73" s="2">
        <f t="shared" si="11"/>
        <v>32.650999999999996</v>
      </c>
      <c r="U73" s="4">
        <f t="shared" si="12"/>
        <v>10.318734495115004</v>
      </c>
      <c r="V73" s="3">
        <f t="shared" si="13"/>
        <v>931.87344951150044</v>
      </c>
    </row>
    <row r="74" spans="1:22" x14ac:dyDescent="0.25">
      <c r="A74" t="s">
        <v>15</v>
      </c>
      <c r="B74" t="s">
        <v>16</v>
      </c>
      <c r="C74" t="s">
        <v>248</v>
      </c>
      <c r="D74" t="s">
        <v>25</v>
      </c>
      <c r="E74" t="s">
        <v>19</v>
      </c>
      <c r="F74" t="s">
        <v>20</v>
      </c>
      <c r="G74">
        <v>8267</v>
      </c>
      <c r="H74">
        <v>130</v>
      </c>
      <c r="I74">
        <v>44</v>
      </c>
      <c r="J74">
        <v>13</v>
      </c>
      <c r="K74" s="2">
        <v>1161.31</v>
      </c>
      <c r="L74" s="2">
        <v>8696.08</v>
      </c>
      <c r="M74">
        <v>6</v>
      </c>
      <c r="N74">
        <v>30</v>
      </c>
      <c r="O74" t="s">
        <v>43</v>
      </c>
      <c r="P74" s="3">
        <f t="shared" si="7"/>
        <v>1.572517237208177</v>
      </c>
      <c r="Q74" s="3">
        <f t="shared" si="8"/>
        <v>10</v>
      </c>
      <c r="R74" s="2">
        <f t="shared" si="9"/>
        <v>8.9331538461538464</v>
      </c>
      <c r="S74" s="2">
        <f t="shared" si="10"/>
        <v>26.393409090909088</v>
      </c>
      <c r="T74" s="2">
        <f t="shared" si="11"/>
        <v>193.55166666666665</v>
      </c>
      <c r="U74" s="4">
        <f t="shared" si="12"/>
        <v>7.4881642283283538</v>
      </c>
      <c r="V74" s="3">
        <f t="shared" si="13"/>
        <v>648.81642283283543</v>
      </c>
    </row>
    <row r="75" spans="1:22" x14ac:dyDescent="0.25">
      <c r="A75" t="s">
        <v>15</v>
      </c>
      <c r="B75" t="s">
        <v>16</v>
      </c>
      <c r="C75" t="s">
        <v>248</v>
      </c>
      <c r="D75" t="s">
        <v>25</v>
      </c>
      <c r="E75" t="s">
        <v>19</v>
      </c>
      <c r="F75" t="s">
        <v>26</v>
      </c>
      <c r="G75">
        <v>12713</v>
      </c>
      <c r="H75">
        <v>295</v>
      </c>
      <c r="I75">
        <v>97</v>
      </c>
      <c r="J75">
        <v>29</v>
      </c>
      <c r="K75" s="2">
        <v>2417.4899999999998</v>
      </c>
      <c r="L75" s="2">
        <v>16645.669999999998</v>
      </c>
      <c r="M75">
        <v>18</v>
      </c>
      <c r="N75">
        <v>29</v>
      </c>
      <c r="O75" t="s">
        <v>21</v>
      </c>
      <c r="P75" s="3">
        <f t="shared" si="7"/>
        <v>2.3204593722960749</v>
      </c>
      <c r="Q75" s="3">
        <f t="shared" si="8"/>
        <v>9.8305084745762716</v>
      </c>
      <c r="R75" s="2">
        <f t="shared" si="9"/>
        <v>8.1948813559322033</v>
      </c>
      <c r="S75" s="2">
        <f t="shared" si="10"/>
        <v>24.922577319587628</v>
      </c>
      <c r="T75" s="2">
        <f t="shared" si="11"/>
        <v>134.30499999999998</v>
      </c>
      <c r="U75" s="4">
        <f t="shared" si="12"/>
        <v>6.8855176236509763</v>
      </c>
      <c r="V75" s="3">
        <f t="shared" si="13"/>
        <v>588.5517623650976</v>
      </c>
    </row>
    <row r="76" spans="1:22" x14ac:dyDescent="0.25">
      <c r="A76" t="s">
        <v>44</v>
      </c>
      <c r="B76" t="s">
        <v>45</v>
      </c>
      <c r="C76" t="s">
        <v>248</v>
      </c>
      <c r="D76" t="s">
        <v>25</v>
      </c>
      <c r="E76" t="s">
        <v>19</v>
      </c>
      <c r="F76" t="s">
        <v>32</v>
      </c>
      <c r="G76">
        <v>22709</v>
      </c>
      <c r="H76">
        <v>666</v>
      </c>
      <c r="I76">
        <v>268</v>
      </c>
      <c r="J76">
        <v>60</v>
      </c>
      <c r="K76" s="2">
        <v>5995.93</v>
      </c>
      <c r="L76" s="2">
        <v>28394.62</v>
      </c>
      <c r="M76">
        <v>30</v>
      </c>
      <c r="N76">
        <v>18</v>
      </c>
      <c r="O76" t="s">
        <v>43</v>
      </c>
      <c r="P76" s="3">
        <f t="shared" si="7"/>
        <v>2.932757937381655</v>
      </c>
      <c r="Q76" s="3">
        <f t="shared" si="8"/>
        <v>9.0090090090090094</v>
      </c>
      <c r="R76" s="2">
        <f t="shared" si="9"/>
        <v>9.0028978978978991</v>
      </c>
      <c r="S76" s="2">
        <f t="shared" si="10"/>
        <v>22.372873134328358</v>
      </c>
      <c r="T76" s="2">
        <f t="shared" si="11"/>
        <v>199.86433333333335</v>
      </c>
      <c r="U76" s="4">
        <f t="shared" si="12"/>
        <v>4.7356490152486765</v>
      </c>
      <c r="V76" s="3">
        <f t="shared" si="13"/>
        <v>373.56490152486765</v>
      </c>
    </row>
    <row r="77" spans="1:22" x14ac:dyDescent="0.25">
      <c r="A77" t="s">
        <v>44</v>
      </c>
      <c r="B77" t="s">
        <v>45</v>
      </c>
      <c r="C77" t="s">
        <v>248</v>
      </c>
      <c r="D77" t="s">
        <v>25</v>
      </c>
      <c r="E77" t="s">
        <v>19</v>
      </c>
      <c r="F77" t="s">
        <v>32</v>
      </c>
      <c r="G77">
        <v>17014</v>
      </c>
      <c r="H77">
        <v>307</v>
      </c>
      <c r="I77">
        <v>111</v>
      </c>
      <c r="J77">
        <v>36</v>
      </c>
      <c r="K77" s="2">
        <v>3279.02</v>
      </c>
      <c r="L77" s="2">
        <v>26405.75</v>
      </c>
      <c r="M77">
        <v>23</v>
      </c>
      <c r="N77">
        <v>29</v>
      </c>
      <c r="O77" t="s">
        <v>43</v>
      </c>
      <c r="P77" s="3">
        <f t="shared" si="7"/>
        <v>1.804396379452216</v>
      </c>
      <c r="Q77" s="3">
        <f t="shared" si="8"/>
        <v>11.726384364820847</v>
      </c>
      <c r="R77" s="2">
        <f t="shared" si="9"/>
        <v>10.680846905537459</v>
      </c>
      <c r="S77" s="2">
        <f t="shared" si="10"/>
        <v>29.540720720720721</v>
      </c>
      <c r="T77" s="2">
        <f t="shared" si="11"/>
        <v>142.56608695652173</v>
      </c>
      <c r="U77" s="4">
        <f t="shared" si="12"/>
        <v>8.0529395978066614</v>
      </c>
      <c r="V77" s="3">
        <f t="shared" si="13"/>
        <v>705.29395978066611</v>
      </c>
    </row>
    <row r="78" spans="1:22" x14ac:dyDescent="0.25">
      <c r="A78" t="s">
        <v>129</v>
      </c>
      <c r="B78" t="s">
        <v>130</v>
      </c>
      <c r="C78" t="s">
        <v>248</v>
      </c>
      <c r="D78" t="s">
        <v>82</v>
      </c>
      <c r="E78" t="s">
        <v>31</v>
      </c>
      <c r="F78" t="s">
        <v>26</v>
      </c>
      <c r="G78">
        <v>69090</v>
      </c>
      <c r="H78">
        <v>708</v>
      </c>
      <c r="I78">
        <v>199</v>
      </c>
      <c r="J78">
        <v>25</v>
      </c>
      <c r="K78" s="2">
        <v>1387.53</v>
      </c>
      <c r="L78" s="2">
        <v>6027.54</v>
      </c>
      <c r="M78">
        <v>15</v>
      </c>
      <c r="N78">
        <v>15</v>
      </c>
      <c r="O78" t="s">
        <v>21</v>
      </c>
      <c r="P78" s="3">
        <f t="shared" si="7"/>
        <v>1.0247503256621799</v>
      </c>
      <c r="Q78" s="3">
        <f t="shared" si="8"/>
        <v>3.5310734463276838</v>
      </c>
      <c r="R78" s="2">
        <f t="shared" si="9"/>
        <v>1.9597881355932203</v>
      </c>
      <c r="S78" s="2">
        <f t="shared" si="10"/>
        <v>6.9725125628140701</v>
      </c>
      <c r="T78" s="2">
        <f t="shared" si="11"/>
        <v>92.501999999999995</v>
      </c>
      <c r="U78" s="4">
        <f t="shared" si="12"/>
        <v>4.3440790469395258</v>
      </c>
      <c r="V78" s="3">
        <f t="shared" si="13"/>
        <v>334.40790469395256</v>
      </c>
    </row>
    <row r="79" spans="1:22" x14ac:dyDescent="0.25">
      <c r="A79" t="s">
        <v>178</v>
      </c>
      <c r="B79" t="s">
        <v>179</v>
      </c>
      <c r="C79" t="s">
        <v>349</v>
      </c>
      <c r="D79" t="s">
        <v>95</v>
      </c>
      <c r="E79" t="s">
        <v>64</v>
      </c>
      <c r="F79" t="s">
        <v>26</v>
      </c>
      <c r="G79">
        <v>53951</v>
      </c>
      <c r="H79">
        <v>870</v>
      </c>
      <c r="I79">
        <v>297</v>
      </c>
      <c r="J79">
        <v>20</v>
      </c>
      <c r="K79" s="2">
        <v>2132.71</v>
      </c>
      <c r="L79" s="2">
        <v>3037.12</v>
      </c>
      <c r="M79">
        <v>10</v>
      </c>
      <c r="N79">
        <v>29</v>
      </c>
      <c r="O79" t="s">
        <v>43</v>
      </c>
      <c r="P79" s="3">
        <f t="shared" si="7"/>
        <v>1.6125743730422051</v>
      </c>
      <c r="Q79" s="3">
        <f t="shared" si="8"/>
        <v>2.2988505747126435</v>
      </c>
      <c r="R79" s="2">
        <f t="shared" si="9"/>
        <v>2.4513908045977013</v>
      </c>
      <c r="S79" s="2">
        <f t="shared" si="10"/>
        <v>7.1808417508417506</v>
      </c>
      <c r="T79" s="2">
        <f t="shared" si="11"/>
        <v>213.27100000000002</v>
      </c>
      <c r="U79" s="4">
        <f t="shared" si="12"/>
        <v>1.4240660943119317</v>
      </c>
      <c r="V79" s="3">
        <f t="shared" si="13"/>
        <v>42.406609431193168</v>
      </c>
    </row>
    <row r="80" spans="1:22" x14ac:dyDescent="0.25">
      <c r="A80" t="s">
        <v>33</v>
      </c>
      <c r="B80" t="s">
        <v>34</v>
      </c>
      <c r="C80" t="s">
        <v>349</v>
      </c>
      <c r="D80" t="s">
        <v>170</v>
      </c>
      <c r="E80" t="s">
        <v>37</v>
      </c>
      <c r="F80" t="s">
        <v>26</v>
      </c>
      <c r="G80">
        <v>38129</v>
      </c>
      <c r="H80">
        <v>1443</v>
      </c>
      <c r="I80">
        <v>573</v>
      </c>
      <c r="J80">
        <v>140</v>
      </c>
      <c r="K80" s="2">
        <v>3933.8</v>
      </c>
      <c r="L80" s="2">
        <v>36560.85</v>
      </c>
      <c r="M80">
        <v>118</v>
      </c>
      <c r="N80">
        <v>18</v>
      </c>
      <c r="O80" t="s">
        <v>43</v>
      </c>
      <c r="P80" s="3">
        <f t="shared" si="7"/>
        <v>3.7845209682918513</v>
      </c>
      <c r="Q80" s="3">
        <f t="shared" si="8"/>
        <v>9.7020097020097023</v>
      </c>
      <c r="R80" s="2">
        <f t="shared" si="9"/>
        <v>2.7261261261261263</v>
      </c>
      <c r="S80" s="2">
        <f t="shared" si="10"/>
        <v>6.8652705061082031</v>
      </c>
      <c r="T80" s="2">
        <f t="shared" si="11"/>
        <v>33.337288135593219</v>
      </c>
      <c r="U80" s="4">
        <f t="shared" si="12"/>
        <v>9.2940286745640339</v>
      </c>
      <c r="V80" s="3">
        <f t="shared" si="13"/>
        <v>829.40286745640344</v>
      </c>
    </row>
    <row r="81" spans="1:22" x14ac:dyDescent="0.25">
      <c r="A81" t="s">
        <v>33</v>
      </c>
      <c r="B81" t="s">
        <v>34</v>
      </c>
      <c r="C81" t="s">
        <v>349</v>
      </c>
      <c r="D81" t="s">
        <v>170</v>
      </c>
      <c r="E81" t="s">
        <v>37</v>
      </c>
      <c r="F81" t="s">
        <v>51</v>
      </c>
      <c r="G81">
        <v>31059</v>
      </c>
      <c r="H81">
        <v>1111</v>
      </c>
      <c r="I81">
        <v>290</v>
      </c>
      <c r="J81">
        <v>115</v>
      </c>
      <c r="K81" s="2">
        <v>4183.99</v>
      </c>
      <c r="L81" s="2">
        <v>31673.43</v>
      </c>
      <c r="M81">
        <v>81</v>
      </c>
      <c r="N81">
        <v>19</v>
      </c>
      <c r="O81" t="s">
        <v>23</v>
      </c>
      <c r="P81" s="3">
        <f t="shared" si="7"/>
        <v>3.5770630091116904</v>
      </c>
      <c r="Q81" s="3">
        <f t="shared" si="8"/>
        <v>10.35103510351035</v>
      </c>
      <c r="R81" s="2">
        <f t="shared" si="9"/>
        <v>3.7659675967596757</v>
      </c>
      <c r="S81" s="2">
        <f t="shared" si="10"/>
        <v>14.427551724137929</v>
      </c>
      <c r="T81" s="2">
        <f t="shared" si="11"/>
        <v>51.654197530864195</v>
      </c>
      <c r="U81" s="4">
        <f t="shared" si="12"/>
        <v>7.570149546246526</v>
      </c>
      <c r="V81" s="3">
        <f t="shared" si="13"/>
        <v>657.01495462465255</v>
      </c>
    </row>
    <row r="82" spans="1:22" x14ac:dyDescent="0.25">
      <c r="A82" t="s">
        <v>113</v>
      </c>
      <c r="B82" t="s">
        <v>114</v>
      </c>
      <c r="C82" t="s">
        <v>349</v>
      </c>
      <c r="D82" t="s">
        <v>170</v>
      </c>
      <c r="E82" t="s">
        <v>19</v>
      </c>
      <c r="F82" t="s">
        <v>26</v>
      </c>
      <c r="G82">
        <v>42580</v>
      </c>
      <c r="H82">
        <v>1593</v>
      </c>
      <c r="I82">
        <v>835</v>
      </c>
      <c r="J82">
        <v>167</v>
      </c>
      <c r="K82" s="2">
        <v>7082.99</v>
      </c>
      <c r="L82" s="2">
        <v>48985.06</v>
      </c>
      <c r="M82">
        <v>115</v>
      </c>
      <c r="N82">
        <v>21</v>
      </c>
      <c r="O82" t="s">
        <v>21</v>
      </c>
      <c r="P82" s="3">
        <f t="shared" si="7"/>
        <v>3.7411930483795208</v>
      </c>
      <c r="Q82" s="3">
        <f t="shared" si="8"/>
        <v>10.483364720652856</v>
      </c>
      <c r="R82" s="2">
        <f t="shared" si="9"/>
        <v>4.4463214061519141</v>
      </c>
      <c r="S82" s="2">
        <f t="shared" si="10"/>
        <v>8.4826227544910182</v>
      </c>
      <c r="T82" s="2">
        <f t="shared" si="11"/>
        <v>61.591217391304347</v>
      </c>
      <c r="U82" s="4">
        <f t="shared" si="12"/>
        <v>6.9158730987902004</v>
      </c>
      <c r="V82" s="3">
        <f t="shared" si="13"/>
        <v>591.58730987902004</v>
      </c>
    </row>
    <row r="83" spans="1:22" x14ac:dyDescent="0.25">
      <c r="A83" t="s">
        <v>113</v>
      </c>
      <c r="B83" t="s">
        <v>114</v>
      </c>
      <c r="C83" t="s">
        <v>349</v>
      </c>
      <c r="D83" t="s">
        <v>170</v>
      </c>
      <c r="E83" t="s">
        <v>19</v>
      </c>
      <c r="F83" t="s">
        <v>20</v>
      </c>
      <c r="G83">
        <v>21779</v>
      </c>
      <c r="H83">
        <v>1391</v>
      </c>
      <c r="I83">
        <v>589</v>
      </c>
      <c r="J83">
        <v>128</v>
      </c>
      <c r="K83" s="2">
        <v>4242.45</v>
      </c>
      <c r="L83" s="2">
        <v>41966.05</v>
      </c>
      <c r="M83">
        <v>103</v>
      </c>
      <c r="N83">
        <v>24</v>
      </c>
      <c r="O83" t="s">
        <v>21</v>
      </c>
      <c r="P83" s="3">
        <f t="shared" si="7"/>
        <v>6.3868864502502412</v>
      </c>
      <c r="Q83" s="3">
        <f t="shared" si="8"/>
        <v>9.2020129403306985</v>
      </c>
      <c r="R83" s="2">
        <f t="shared" si="9"/>
        <v>3.0499281092739037</v>
      </c>
      <c r="S83" s="2">
        <f t="shared" si="10"/>
        <v>7.2028013582342947</v>
      </c>
      <c r="T83" s="2">
        <f t="shared" si="11"/>
        <v>41.188834951456307</v>
      </c>
      <c r="U83" s="4">
        <f t="shared" si="12"/>
        <v>9.8919374418083894</v>
      </c>
      <c r="V83" s="3">
        <f t="shared" si="13"/>
        <v>889.19374418083908</v>
      </c>
    </row>
    <row r="84" spans="1:22" x14ac:dyDescent="0.25">
      <c r="A84" t="s">
        <v>92</v>
      </c>
      <c r="B84" t="s">
        <v>93</v>
      </c>
      <c r="C84" t="s">
        <v>238</v>
      </c>
      <c r="D84" t="s">
        <v>95</v>
      </c>
      <c r="E84" t="s">
        <v>31</v>
      </c>
      <c r="F84" t="s">
        <v>20</v>
      </c>
      <c r="G84">
        <v>25207</v>
      </c>
      <c r="H84">
        <v>215</v>
      </c>
      <c r="I84">
        <v>95</v>
      </c>
      <c r="J84">
        <v>4</v>
      </c>
      <c r="K84" s="2">
        <v>666.81</v>
      </c>
      <c r="L84" s="2">
        <v>729.21</v>
      </c>
      <c r="M84">
        <v>1</v>
      </c>
      <c r="N84">
        <v>30</v>
      </c>
      <c r="O84" t="s">
        <v>21</v>
      </c>
      <c r="P84" s="3">
        <f t="shared" si="7"/>
        <v>0.85293767604236914</v>
      </c>
      <c r="Q84" s="3">
        <f t="shared" si="8"/>
        <v>1.8604651162790697</v>
      </c>
      <c r="R84" s="2">
        <f t="shared" si="9"/>
        <v>3.1014418604651159</v>
      </c>
      <c r="S84" s="2">
        <f t="shared" si="10"/>
        <v>7.0190526315789468</v>
      </c>
      <c r="T84" s="2">
        <f t="shared" si="11"/>
        <v>666.81</v>
      </c>
      <c r="U84" s="4">
        <f t="shared" si="12"/>
        <v>1.0935798803257302</v>
      </c>
      <c r="V84" s="3">
        <f t="shared" si="13"/>
        <v>9.3579880325730116</v>
      </c>
    </row>
    <row r="85" spans="1:22" x14ac:dyDescent="0.25">
      <c r="A85" t="s">
        <v>92</v>
      </c>
      <c r="B85" t="s">
        <v>93</v>
      </c>
      <c r="C85" t="s">
        <v>238</v>
      </c>
      <c r="D85" t="s">
        <v>95</v>
      </c>
      <c r="E85" t="s">
        <v>31</v>
      </c>
      <c r="F85" t="s">
        <v>51</v>
      </c>
      <c r="G85">
        <v>93023</v>
      </c>
      <c r="H85">
        <v>536</v>
      </c>
      <c r="I85">
        <v>134</v>
      </c>
      <c r="J85">
        <v>10</v>
      </c>
      <c r="K85" s="2">
        <v>1364.81</v>
      </c>
      <c r="L85" s="2">
        <v>1870.88</v>
      </c>
      <c r="M85">
        <v>4</v>
      </c>
      <c r="N85">
        <v>8</v>
      </c>
      <c r="O85" t="s">
        <v>43</v>
      </c>
      <c r="P85" s="3">
        <f t="shared" si="7"/>
        <v>0.57620158455435755</v>
      </c>
      <c r="Q85" s="3">
        <f t="shared" si="8"/>
        <v>1.8656716417910446</v>
      </c>
      <c r="R85" s="2">
        <f t="shared" si="9"/>
        <v>2.5462873134328357</v>
      </c>
      <c r="S85" s="2">
        <f t="shared" si="10"/>
        <v>10.185149253731343</v>
      </c>
      <c r="T85" s="2">
        <f t="shared" si="11"/>
        <v>341.20249999999999</v>
      </c>
      <c r="U85" s="4">
        <f t="shared" si="12"/>
        <v>1.3707988657761887</v>
      </c>
      <c r="V85" s="3">
        <f t="shared" si="13"/>
        <v>37.079886577618879</v>
      </c>
    </row>
    <row r="86" spans="1:22" x14ac:dyDescent="0.25">
      <c r="A86" t="s">
        <v>178</v>
      </c>
      <c r="B86" t="s">
        <v>179</v>
      </c>
      <c r="C86" t="s">
        <v>238</v>
      </c>
      <c r="D86" t="s">
        <v>95</v>
      </c>
      <c r="E86" t="s">
        <v>64</v>
      </c>
      <c r="F86" t="s">
        <v>55</v>
      </c>
      <c r="G86">
        <v>45426</v>
      </c>
      <c r="H86">
        <v>254</v>
      </c>
      <c r="I86">
        <v>102</v>
      </c>
      <c r="J86">
        <v>8</v>
      </c>
      <c r="K86" s="2">
        <v>773.28</v>
      </c>
      <c r="L86" s="2">
        <v>1051.3800000000001</v>
      </c>
      <c r="M86">
        <v>4</v>
      </c>
      <c r="N86">
        <v>20</v>
      </c>
      <c r="O86" t="s">
        <v>43</v>
      </c>
      <c r="P86" s="3">
        <f t="shared" si="7"/>
        <v>0.55915114692026591</v>
      </c>
      <c r="Q86" s="3">
        <f t="shared" si="8"/>
        <v>3.1496062992125982</v>
      </c>
      <c r="R86" s="2">
        <f t="shared" si="9"/>
        <v>3.0444094488188975</v>
      </c>
      <c r="S86" s="2">
        <f t="shared" si="10"/>
        <v>7.5811764705882352</v>
      </c>
      <c r="T86" s="2">
        <f t="shared" si="11"/>
        <v>193.32</v>
      </c>
      <c r="U86" s="4">
        <f t="shared" si="12"/>
        <v>1.35963687150838</v>
      </c>
      <c r="V86" s="3">
        <f t="shared" si="13"/>
        <v>35.963687150838005</v>
      </c>
    </row>
    <row r="87" spans="1:22" x14ac:dyDescent="0.25">
      <c r="A87" t="s">
        <v>113</v>
      </c>
      <c r="B87" t="s">
        <v>114</v>
      </c>
      <c r="C87" t="s">
        <v>238</v>
      </c>
      <c r="D87" t="s">
        <v>170</v>
      </c>
      <c r="E87" t="s">
        <v>19</v>
      </c>
      <c r="F87" t="s">
        <v>55</v>
      </c>
      <c r="G87">
        <v>10521</v>
      </c>
      <c r="H87">
        <v>513</v>
      </c>
      <c r="I87">
        <v>166</v>
      </c>
      <c r="J87">
        <v>43</v>
      </c>
      <c r="K87" s="2">
        <v>1387.44</v>
      </c>
      <c r="L87" s="2">
        <v>12786.84</v>
      </c>
      <c r="M87">
        <v>34</v>
      </c>
      <c r="N87">
        <v>29</v>
      </c>
      <c r="O87" t="s">
        <v>43</v>
      </c>
      <c r="P87" s="3">
        <f t="shared" si="7"/>
        <v>4.8759623609923013</v>
      </c>
      <c r="Q87" s="3">
        <f t="shared" si="8"/>
        <v>8.3820662768031191</v>
      </c>
      <c r="R87" s="2">
        <f t="shared" si="9"/>
        <v>2.7045614035087722</v>
      </c>
      <c r="S87" s="2">
        <f t="shared" si="10"/>
        <v>8.3580722891566275</v>
      </c>
      <c r="T87" s="2">
        <f t="shared" si="11"/>
        <v>40.807058823529417</v>
      </c>
      <c r="U87" s="4">
        <f t="shared" si="12"/>
        <v>9.2161390762843798</v>
      </c>
      <c r="V87" s="3">
        <f t="shared" si="13"/>
        <v>821.61390762843803</v>
      </c>
    </row>
    <row r="88" spans="1:22" x14ac:dyDescent="0.25">
      <c r="A88" t="s">
        <v>15</v>
      </c>
      <c r="B88" t="s">
        <v>16</v>
      </c>
      <c r="C88" t="s">
        <v>238</v>
      </c>
      <c r="D88" t="s">
        <v>25</v>
      </c>
      <c r="E88" t="s">
        <v>19</v>
      </c>
      <c r="F88" t="s">
        <v>26</v>
      </c>
      <c r="G88">
        <v>8671</v>
      </c>
      <c r="H88">
        <v>268</v>
      </c>
      <c r="I88">
        <v>109</v>
      </c>
      <c r="J88">
        <v>29</v>
      </c>
      <c r="K88" s="2">
        <v>2289.14</v>
      </c>
      <c r="L88" s="2">
        <v>16534.21</v>
      </c>
      <c r="M88">
        <v>13</v>
      </c>
      <c r="N88">
        <v>10</v>
      </c>
      <c r="O88" t="s">
        <v>23</v>
      </c>
      <c r="P88" s="3">
        <f t="shared" si="7"/>
        <v>3.0907623111521163</v>
      </c>
      <c r="Q88" s="3">
        <f t="shared" si="8"/>
        <v>10.820895522388058</v>
      </c>
      <c r="R88" s="2">
        <f t="shared" si="9"/>
        <v>8.5415671641791047</v>
      </c>
      <c r="S88" s="2">
        <f t="shared" si="10"/>
        <v>21.001284403669725</v>
      </c>
      <c r="T88" s="2">
        <f t="shared" si="11"/>
        <v>176.08769230769229</v>
      </c>
      <c r="U88" s="4">
        <f t="shared" si="12"/>
        <v>7.2228915662650603</v>
      </c>
      <c r="V88" s="3">
        <f t="shared" si="13"/>
        <v>622.28915662650604</v>
      </c>
    </row>
    <row r="89" spans="1:22" x14ac:dyDescent="0.25">
      <c r="A89" t="s">
        <v>76</v>
      </c>
      <c r="B89" t="s">
        <v>77</v>
      </c>
      <c r="C89" t="s">
        <v>238</v>
      </c>
      <c r="D89" t="s">
        <v>82</v>
      </c>
      <c r="E89" t="s">
        <v>42</v>
      </c>
      <c r="F89" t="s">
        <v>32</v>
      </c>
      <c r="G89">
        <v>74576</v>
      </c>
      <c r="H89">
        <v>1547</v>
      </c>
      <c r="I89">
        <v>530</v>
      </c>
      <c r="J89">
        <v>91</v>
      </c>
      <c r="K89" s="2">
        <v>2597</v>
      </c>
      <c r="L89" s="2">
        <v>18457.72</v>
      </c>
      <c r="M89">
        <v>44</v>
      </c>
      <c r="N89">
        <v>20</v>
      </c>
      <c r="O89" t="s">
        <v>23</v>
      </c>
      <c r="P89" s="3">
        <f t="shared" si="7"/>
        <v>2.0743939068869341</v>
      </c>
      <c r="Q89" s="3">
        <f t="shared" si="8"/>
        <v>5.8823529411764701</v>
      </c>
      <c r="R89" s="2">
        <f t="shared" si="9"/>
        <v>1.6787330316742082</v>
      </c>
      <c r="S89" s="2">
        <f t="shared" si="10"/>
        <v>4.9000000000000004</v>
      </c>
      <c r="T89" s="2">
        <f t="shared" si="11"/>
        <v>59.022727272727273</v>
      </c>
      <c r="U89" s="4">
        <f t="shared" si="12"/>
        <v>7.1073238351944559</v>
      </c>
      <c r="V89" s="3">
        <f t="shared" si="13"/>
        <v>610.73238351944553</v>
      </c>
    </row>
    <row r="90" spans="1:22" x14ac:dyDescent="0.25">
      <c r="A90" t="s">
        <v>92</v>
      </c>
      <c r="B90" t="s">
        <v>93</v>
      </c>
      <c r="C90" t="s">
        <v>384</v>
      </c>
      <c r="D90" t="s">
        <v>95</v>
      </c>
      <c r="E90" t="s">
        <v>31</v>
      </c>
      <c r="F90" t="s">
        <v>26</v>
      </c>
      <c r="G90">
        <v>66358</v>
      </c>
      <c r="H90">
        <v>989</v>
      </c>
      <c r="I90">
        <v>383</v>
      </c>
      <c r="J90">
        <v>22</v>
      </c>
      <c r="K90" s="2">
        <v>2551.08</v>
      </c>
      <c r="L90" s="2">
        <v>2640.25</v>
      </c>
      <c r="M90">
        <v>11</v>
      </c>
      <c r="N90">
        <v>15</v>
      </c>
      <c r="O90" t="s">
        <v>23</v>
      </c>
      <c r="P90" s="3">
        <f t="shared" si="7"/>
        <v>1.4904005545676482</v>
      </c>
      <c r="Q90" s="3">
        <f t="shared" si="8"/>
        <v>2.2244691607684528</v>
      </c>
      <c r="R90" s="2">
        <f t="shared" si="9"/>
        <v>2.5794539939332659</v>
      </c>
      <c r="S90" s="2">
        <f t="shared" si="10"/>
        <v>6.6607832898172319</v>
      </c>
      <c r="T90" s="2">
        <f t="shared" si="11"/>
        <v>231.91636363636363</v>
      </c>
      <c r="U90" s="4">
        <f t="shared" si="12"/>
        <v>1.0349538234786835</v>
      </c>
      <c r="V90" s="3">
        <f t="shared" si="13"/>
        <v>3.4953823478683566</v>
      </c>
    </row>
    <row r="91" spans="1:22" x14ac:dyDescent="0.25">
      <c r="A91" t="s">
        <v>92</v>
      </c>
      <c r="B91" t="s">
        <v>93</v>
      </c>
      <c r="C91" t="s">
        <v>384</v>
      </c>
      <c r="D91" t="s">
        <v>95</v>
      </c>
      <c r="E91" t="s">
        <v>31</v>
      </c>
      <c r="F91" t="s">
        <v>55</v>
      </c>
      <c r="G91">
        <v>60678</v>
      </c>
      <c r="H91">
        <v>693</v>
      </c>
      <c r="I91">
        <v>195</v>
      </c>
      <c r="J91">
        <v>27</v>
      </c>
      <c r="K91" s="2">
        <v>2591.6799999999998</v>
      </c>
      <c r="L91" s="2">
        <v>4659.75</v>
      </c>
      <c r="M91">
        <v>11</v>
      </c>
      <c r="N91">
        <v>26</v>
      </c>
      <c r="O91" t="s">
        <v>43</v>
      </c>
      <c r="P91" s="3">
        <f t="shared" si="7"/>
        <v>1.1420943340255116</v>
      </c>
      <c r="Q91" s="3">
        <f t="shared" si="8"/>
        <v>3.8961038961038961</v>
      </c>
      <c r="R91" s="2">
        <f t="shared" si="9"/>
        <v>3.7397979797979795</v>
      </c>
      <c r="S91" s="2">
        <f t="shared" si="10"/>
        <v>13.290666666666667</v>
      </c>
      <c r="T91" s="2">
        <f t="shared" si="11"/>
        <v>235.60727272727271</v>
      </c>
      <c r="U91" s="4">
        <f t="shared" si="12"/>
        <v>1.7979650265464873</v>
      </c>
      <c r="V91" s="3">
        <f t="shared" si="13"/>
        <v>79.796502654648734</v>
      </c>
    </row>
    <row r="92" spans="1:22" x14ac:dyDescent="0.25">
      <c r="A92" t="s">
        <v>178</v>
      </c>
      <c r="B92" t="s">
        <v>179</v>
      </c>
      <c r="C92" t="s">
        <v>384</v>
      </c>
      <c r="D92" t="s">
        <v>95</v>
      </c>
      <c r="E92" t="s">
        <v>64</v>
      </c>
      <c r="F92" t="s">
        <v>20</v>
      </c>
      <c r="G92">
        <v>75137</v>
      </c>
      <c r="H92">
        <v>1002</v>
      </c>
      <c r="I92">
        <v>274</v>
      </c>
      <c r="J92">
        <v>17</v>
      </c>
      <c r="K92" s="2">
        <v>2511.2600000000002</v>
      </c>
      <c r="L92" s="2">
        <v>3125.21</v>
      </c>
      <c r="M92">
        <v>7</v>
      </c>
      <c r="N92">
        <v>12</v>
      </c>
      <c r="O92" t="s">
        <v>21</v>
      </c>
      <c r="P92" s="3">
        <f t="shared" si="7"/>
        <v>1.3335640230512265</v>
      </c>
      <c r="Q92" s="3">
        <f t="shared" si="8"/>
        <v>1.6966067864271457</v>
      </c>
      <c r="R92" s="2">
        <f t="shared" si="9"/>
        <v>2.5062475049900201</v>
      </c>
      <c r="S92" s="2">
        <f t="shared" si="10"/>
        <v>9.1651824817518257</v>
      </c>
      <c r="T92" s="2">
        <f t="shared" si="11"/>
        <v>358.75142857142862</v>
      </c>
      <c r="U92" s="4">
        <f t="shared" si="12"/>
        <v>1.2444788671822111</v>
      </c>
      <c r="V92" s="3">
        <f t="shared" si="13"/>
        <v>24.447886718221124</v>
      </c>
    </row>
    <row r="93" spans="1:22" x14ac:dyDescent="0.25">
      <c r="A93" t="s">
        <v>60</v>
      </c>
      <c r="B93" t="s">
        <v>61</v>
      </c>
      <c r="C93" t="s">
        <v>384</v>
      </c>
      <c r="D93" t="s">
        <v>70</v>
      </c>
      <c r="E93" t="s">
        <v>64</v>
      </c>
      <c r="F93" t="s">
        <v>20</v>
      </c>
      <c r="G93">
        <v>23290</v>
      </c>
      <c r="H93">
        <v>595</v>
      </c>
      <c r="I93">
        <v>229</v>
      </c>
      <c r="J93">
        <v>48</v>
      </c>
      <c r="K93" s="2">
        <v>980.48</v>
      </c>
      <c r="L93" s="2">
        <v>12007.4</v>
      </c>
      <c r="M93">
        <v>35</v>
      </c>
      <c r="N93">
        <v>14</v>
      </c>
      <c r="O93" t="s">
        <v>43</v>
      </c>
      <c r="P93" s="3">
        <f t="shared" si="7"/>
        <v>2.5547445255474455</v>
      </c>
      <c r="Q93" s="3">
        <f t="shared" si="8"/>
        <v>8.0672268907563023</v>
      </c>
      <c r="R93" s="2">
        <f t="shared" si="9"/>
        <v>1.6478655462184875</v>
      </c>
      <c r="S93" s="2">
        <f t="shared" si="10"/>
        <v>4.2815720524017467</v>
      </c>
      <c r="T93" s="2">
        <f t="shared" si="11"/>
        <v>28.013714285714286</v>
      </c>
      <c r="U93" s="4">
        <f t="shared" si="12"/>
        <v>12.246450718015666</v>
      </c>
      <c r="V93" s="3">
        <f t="shared" si="13"/>
        <v>1124.6450718015667</v>
      </c>
    </row>
    <row r="94" spans="1:22" x14ac:dyDescent="0.25">
      <c r="A94" t="s">
        <v>60</v>
      </c>
      <c r="B94" t="s">
        <v>61</v>
      </c>
      <c r="C94" t="s">
        <v>384</v>
      </c>
      <c r="D94" t="s">
        <v>70</v>
      </c>
      <c r="E94" t="s">
        <v>64</v>
      </c>
      <c r="F94" t="s">
        <v>55</v>
      </c>
      <c r="G94">
        <v>47283</v>
      </c>
      <c r="H94">
        <v>1487</v>
      </c>
      <c r="I94">
        <v>519</v>
      </c>
      <c r="J94">
        <v>161</v>
      </c>
      <c r="K94" s="2">
        <v>4568.88</v>
      </c>
      <c r="L94" s="2">
        <v>40813.120000000003</v>
      </c>
      <c r="M94">
        <v>100</v>
      </c>
      <c r="N94">
        <v>7</v>
      </c>
      <c r="O94" t="s">
        <v>23</v>
      </c>
      <c r="P94" s="3">
        <f t="shared" si="7"/>
        <v>3.1448935135249454</v>
      </c>
      <c r="Q94" s="3">
        <f t="shared" si="8"/>
        <v>10.827168796234028</v>
      </c>
      <c r="R94" s="2">
        <f t="shared" si="9"/>
        <v>3.072548755884331</v>
      </c>
      <c r="S94" s="2">
        <f t="shared" si="10"/>
        <v>8.8032369942196542</v>
      </c>
      <c r="T94" s="2">
        <f t="shared" si="11"/>
        <v>45.688800000000001</v>
      </c>
      <c r="U94" s="4">
        <f t="shared" si="12"/>
        <v>8.9328500639106299</v>
      </c>
      <c r="V94" s="3">
        <f t="shared" si="13"/>
        <v>793.28500639106312</v>
      </c>
    </row>
    <row r="95" spans="1:22" x14ac:dyDescent="0.25">
      <c r="A95" t="s">
        <v>72</v>
      </c>
      <c r="B95" t="s">
        <v>73</v>
      </c>
      <c r="C95" t="s">
        <v>384</v>
      </c>
      <c r="D95" t="s">
        <v>70</v>
      </c>
      <c r="E95" t="s">
        <v>31</v>
      </c>
      <c r="F95" t="s">
        <v>32</v>
      </c>
      <c r="G95">
        <v>33246</v>
      </c>
      <c r="H95">
        <v>1454</v>
      </c>
      <c r="I95">
        <v>647</v>
      </c>
      <c r="J95">
        <v>106</v>
      </c>
      <c r="K95" s="2">
        <v>3406</v>
      </c>
      <c r="L95" s="2">
        <v>25612.560000000001</v>
      </c>
      <c r="M95">
        <v>67</v>
      </c>
      <c r="N95">
        <v>18</v>
      </c>
      <c r="O95" t="s">
        <v>21</v>
      </c>
      <c r="P95" s="3">
        <f t="shared" si="7"/>
        <v>4.3734584611682603</v>
      </c>
      <c r="Q95" s="3">
        <f t="shared" si="8"/>
        <v>7.2902338376891338</v>
      </c>
      <c r="R95" s="2">
        <f t="shared" si="9"/>
        <v>2.3425034387895463</v>
      </c>
      <c r="S95" s="2">
        <f t="shared" si="10"/>
        <v>5.2642967542503865</v>
      </c>
      <c r="T95" s="2">
        <f t="shared" si="11"/>
        <v>50.835820895522389</v>
      </c>
      <c r="U95" s="4">
        <f t="shared" si="12"/>
        <v>7.519835584263066</v>
      </c>
      <c r="V95" s="3">
        <f t="shared" si="13"/>
        <v>651.98355842630656</v>
      </c>
    </row>
    <row r="96" spans="1:22" x14ac:dyDescent="0.25">
      <c r="A96" t="s">
        <v>33</v>
      </c>
      <c r="B96" t="s">
        <v>34</v>
      </c>
      <c r="C96" t="s">
        <v>384</v>
      </c>
      <c r="D96" t="s">
        <v>170</v>
      </c>
      <c r="E96" t="s">
        <v>37</v>
      </c>
      <c r="F96" t="s">
        <v>32</v>
      </c>
      <c r="G96">
        <v>26703</v>
      </c>
      <c r="H96">
        <v>1614</v>
      </c>
      <c r="I96">
        <v>757</v>
      </c>
      <c r="J96">
        <v>173</v>
      </c>
      <c r="K96" s="2">
        <v>4848.2</v>
      </c>
      <c r="L96" s="2">
        <v>49944.23</v>
      </c>
      <c r="M96">
        <v>112</v>
      </c>
      <c r="N96">
        <v>20</v>
      </c>
      <c r="O96" t="s">
        <v>23</v>
      </c>
      <c r="P96" s="3">
        <f t="shared" si="7"/>
        <v>6.0442646893607463</v>
      </c>
      <c r="Q96" s="3">
        <f t="shared" si="8"/>
        <v>10.718711276332094</v>
      </c>
      <c r="R96" s="2">
        <f t="shared" si="9"/>
        <v>3.0038413878562578</v>
      </c>
      <c r="S96" s="2">
        <f t="shared" si="10"/>
        <v>6.4044914134742399</v>
      </c>
      <c r="T96" s="2">
        <f t="shared" si="11"/>
        <v>43.287500000000001</v>
      </c>
      <c r="U96" s="4">
        <f t="shared" si="12"/>
        <v>10.30160265665608</v>
      </c>
      <c r="V96" s="3">
        <f t="shared" si="13"/>
        <v>930.16026566560799</v>
      </c>
    </row>
    <row r="97" spans="1:22" x14ac:dyDescent="0.25">
      <c r="A97" t="s">
        <v>38</v>
      </c>
      <c r="B97" t="s">
        <v>39</v>
      </c>
      <c r="C97" t="s">
        <v>384</v>
      </c>
      <c r="D97" t="s">
        <v>106</v>
      </c>
      <c r="E97" t="s">
        <v>42</v>
      </c>
      <c r="F97" t="s">
        <v>32</v>
      </c>
      <c r="G97">
        <v>31891</v>
      </c>
      <c r="H97">
        <v>1618</v>
      </c>
      <c r="I97">
        <v>646</v>
      </c>
      <c r="J97">
        <v>103</v>
      </c>
      <c r="K97" s="2">
        <v>5260.9</v>
      </c>
      <c r="L97" s="2">
        <v>18436.439999999999</v>
      </c>
      <c r="M97">
        <v>64</v>
      </c>
      <c r="N97">
        <v>12</v>
      </c>
      <c r="O97" t="s">
        <v>23</v>
      </c>
      <c r="P97" s="3">
        <f t="shared" si="7"/>
        <v>5.0735317174124361</v>
      </c>
      <c r="Q97" s="3">
        <f t="shared" si="8"/>
        <v>6.3658838071693449</v>
      </c>
      <c r="R97" s="2">
        <f t="shared" si="9"/>
        <v>3.2514833127317675</v>
      </c>
      <c r="S97" s="2">
        <f t="shared" si="10"/>
        <v>8.143808049535604</v>
      </c>
      <c r="T97" s="2">
        <f t="shared" si="11"/>
        <v>82.201562499999994</v>
      </c>
      <c r="U97" s="4">
        <f t="shared" si="12"/>
        <v>3.5044269991826495</v>
      </c>
      <c r="V97" s="3">
        <f t="shared" si="13"/>
        <v>250.44269991826496</v>
      </c>
    </row>
    <row r="98" spans="1:22" x14ac:dyDescent="0.25">
      <c r="A98" t="s">
        <v>47</v>
      </c>
      <c r="B98" t="s">
        <v>48</v>
      </c>
      <c r="C98" t="s">
        <v>384</v>
      </c>
      <c r="D98" t="s">
        <v>106</v>
      </c>
      <c r="E98" t="s">
        <v>37</v>
      </c>
      <c r="F98" t="s">
        <v>20</v>
      </c>
      <c r="G98">
        <v>51985</v>
      </c>
      <c r="H98">
        <v>2261</v>
      </c>
      <c r="I98">
        <v>772</v>
      </c>
      <c r="J98">
        <v>134</v>
      </c>
      <c r="K98" s="2">
        <v>7098.48</v>
      </c>
      <c r="L98" s="2">
        <v>27666.76</v>
      </c>
      <c r="M98">
        <v>85</v>
      </c>
      <c r="N98">
        <v>20</v>
      </c>
      <c r="O98" t="s">
        <v>43</v>
      </c>
      <c r="P98" s="3">
        <f t="shared" si="7"/>
        <v>4.3493315379436375</v>
      </c>
      <c r="Q98" s="3">
        <f t="shared" si="8"/>
        <v>5.9265811587793014</v>
      </c>
      <c r="R98" s="2">
        <f t="shared" si="9"/>
        <v>3.1395311808934099</v>
      </c>
      <c r="S98" s="2">
        <f t="shared" si="10"/>
        <v>9.1949222797927455</v>
      </c>
      <c r="T98" s="2">
        <f t="shared" si="11"/>
        <v>83.511529411764698</v>
      </c>
      <c r="U98" s="4">
        <f t="shared" si="12"/>
        <v>3.897561168024704</v>
      </c>
      <c r="V98" s="3">
        <f t="shared" si="13"/>
        <v>289.75611680247039</v>
      </c>
    </row>
    <row r="99" spans="1:22" x14ac:dyDescent="0.25">
      <c r="A99" t="s">
        <v>52</v>
      </c>
      <c r="B99" t="s">
        <v>53</v>
      </c>
      <c r="C99" t="s">
        <v>384</v>
      </c>
      <c r="D99" t="s">
        <v>89</v>
      </c>
      <c r="E99" t="s">
        <v>37</v>
      </c>
      <c r="F99" t="s">
        <v>32</v>
      </c>
      <c r="G99">
        <v>26536</v>
      </c>
      <c r="H99">
        <v>1907</v>
      </c>
      <c r="I99">
        <v>854</v>
      </c>
      <c r="J99">
        <v>245</v>
      </c>
      <c r="K99" s="2">
        <v>448.94</v>
      </c>
      <c r="L99" s="2">
        <v>62865.4</v>
      </c>
      <c r="M99">
        <v>194</v>
      </c>
      <c r="N99">
        <v>9</v>
      </c>
      <c r="O99" t="s">
        <v>21</v>
      </c>
      <c r="P99" s="3">
        <f t="shared" si="7"/>
        <v>7.1864636719927644</v>
      </c>
      <c r="Q99" s="3">
        <f t="shared" si="8"/>
        <v>12.847404299947563</v>
      </c>
      <c r="R99" s="2">
        <f t="shared" si="9"/>
        <v>0.23541688515993708</v>
      </c>
      <c r="S99" s="2">
        <f t="shared" si="10"/>
        <v>0.52569086651053865</v>
      </c>
      <c r="T99" s="2">
        <f t="shared" si="11"/>
        <v>2.3141237113402062</v>
      </c>
      <c r="U99" s="4">
        <f t="shared" si="12"/>
        <v>140.03073907426383</v>
      </c>
      <c r="V99" s="3">
        <f t="shared" si="13"/>
        <v>13903.07390742638</v>
      </c>
    </row>
    <row r="100" spans="1:22" x14ac:dyDescent="0.25">
      <c r="A100" t="s">
        <v>98</v>
      </c>
      <c r="B100" t="s">
        <v>99</v>
      </c>
      <c r="C100" t="s">
        <v>559</v>
      </c>
      <c r="D100" t="s">
        <v>68</v>
      </c>
      <c r="E100" t="s">
        <v>42</v>
      </c>
      <c r="F100" t="s">
        <v>51</v>
      </c>
      <c r="G100">
        <v>19459</v>
      </c>
      <c r="H100">
        <v>2396</v>
      </c>
      <c r="I100">
        <v>1187</v>
      </c>
      <c r="J100">
        <v>393</v>
      </c>
      <c r="K100" s="2">
        <v>1905.01</v>
      </c>
      <c r="L100" s="2">
        <v>88915.199999999997</v>
      </c>
      <c r="M100">
        <v>278</v>
      </c>
      <c r="N100">
        <v>12</v>
      </c>
      <c r="O100" t="s">
        <v>21</v>
      </c>
      <c r="P100" s="3">
        <f t="shared" si="7"/>
        <v>12.31306850300632</v>
      </c>
      <c r="Q100" s="3">
        <f t="shared" si="8"/>
        <v>16.402337228714526</v>
      </c>
      <c r="R100" s="2">
        <f t="shared" si="9"/>
        <v>0.79507929883138562</v>
      </c>
      <c r="S100" s="2">
        <f t="shared" si="10"/>
        <v>1.6048946925021061</v>
      </c>
      <c r="T100" s="2">
        <f t="shared" si="11"/>
        <v>6.8525539568345319</v>
      </c>
      <c r="U100" s="4">
        <f t="shared" si="12"/>
        <v>46.674400659314124</v>
      </c>
      <c r="V100" s="3">
        <f t="shared" si="13"/>
        <v>4567.4400659314124</v>
      </c>
    </row>
    <row r="101" spans="1:22" x14ac:dyDescent="0.25">
      <c r="A101" t="s">
        <v>98</v>
      </c>
      <c r="B101" t="s">
        <v>99</v>
      </c>
      <c r="C101" t="s">
        <v>559</v>
      </c>
      <c r="D101" t="s">
        <v>68</v>
      </c>
      <c r="E101" t="s">
        <v>42</v>
      </c>
      <c r="F101" t="s">
        <v>51</v>
      </c>
      <c r="G101">
        <v>28500</v>
      </c>
      <c r="H101">
        <v>2347</v>
      </c>
      <c r="I101">
        <v>827</v>
      </c>
      <c r="J101">
        <v>368</v>
      </c>
      <c r="K101" s="2">
        <v>1439.1</v>
      </c>
      <c r="L101" s="2">
        <v>73936.42</v>
      </c>
      <c r="M101">
        <v>310</v>
      </c>
      <c r="N101">
        <v>12</v>
      </c>
      <c r="O101" t="s">
        <v>23</v>
      </c>
      <c r="P101" s="3">
        <f t="shared" si="7"/>
        <v>8.2350877192982459</v>
      </c>
      <c r="Q101" s="3">
        <f t="shared" si="8"/>
        <v>15.679590967192162</v>
      </c>
      <c r="R101" s="2">
        <f t="shared" si="9"/>
        <v>0.61316574350234343</v>
      </c>
      <c r="S101" s="2">
        <f t="shared" si="10"/>
        <v>1.7401451027811365</v>
      </c>
      <c r="T101" s="2">
        <f t="shared" si="11"/>
        <v>4.6422580645161284</v>
      </c>
      <c r="U101" s="4">
        <f t="shared" si="12"/>
        <v>51.376846640261277</v>
      </c>
      <c r="V101" s="3">
        <f t="shared" si="13"/>
        <v>5037.6846640261274</v>
      </c>
    </row>
    <row r="102" spans="1:22" x14ac:dyDescent="0.25">
      <c r="A102" t="s">
        <v>38</v>
      </c>
      <c r="B102" t="s">
        <v>39</v>
      </c>
      <c r="C102" t="s">
        <v>559</v>
      </c>
      <c r="D102" t="s">
        <v>106</v>
      </c>
      <c r="E102" t="s">
        <v>42</v>
      </c>
      <c r="F102" t="s">
        <v>55</v>
      </c>
      <c r="G102">
        <v>52767</v>
      </c>
      <c r="H102">
        <v>1962</v>
      </c>
      <c r="I102">
        <v>686</v>
      </c>
      <c r="J102">
        <v>190</v>
      </c>
      <c r="K102" s="2">
        <v>6422.46</v>
      </c>
      <c r="L102" s="2">
        <v>35009.11</v>
      </c>
      <c r="M102">
        <v>97</v>
      </c>
      <c r="N102">
        <v>10</v>
      </c>
      <c r="O102" t="s">
        <v>23</v>
      </c>
      <c r="P102" s="3">
        <f t="shared" si="7"/>
        <v>3.7182329865256691</v>
      </c>
      <c r="Q102" s="3">
        <f t="shared" si="8"/>
        <v>9.6839959225280321</v>
      </c>
      <c r="R102" s="2">
        <f t="shared" si="9"/>
        <v>3.2734250764525994</v>
      </c>
      <c r="S102" s="2">
        <f t="shared" si="10"/>
        <v>9.3621865889212827</v>
      </c>
      <c r="T102" s="2">
        <f t="shared" si="11"/>
        <v>66.21092783505155</v>
      </c>
      <c r="U102" s="4">
        <f t="shared" si="12"/>
        <v>5.4510436810817042</v>
      </c>
      <c r="V102" s="3">
        <f t="shared" si="13"/>
        <v>445.10436810817043</v>
      </c>
    </row>
    <row r="103" spans="1:22" x14ac:dyDescent="0.25">
      <c r="A103" t="s">
        <v>47</v>
      </c>
      <c r="B103" t="s">
        <v>48</v>
      </c>
      <c r="C103" t="s">
        <v>559</v>
      </c>
      <c r="D103" t="s">
        <v>106</v>
      </c>
      <c r="E103" t="s">
        <v>37</v>
      </c>
      <c r="F103" t="s">
        <v>32</v>
      </c>
      <c r="G103">
        <v>20055</v>
      </c>
      <c r="H103">
        <v>707</v>
      </c>
      <c r="I103">
        <v>377</v>
      </c>
      <c r="J103">
        <v>58</v>
      </c>
      <c r="K103" s="2">
        <v>2438.25</v>
      </c>
      <c r="L103" s="2">
        <v>9318.98</v>
      </c>
      <c r="M103">
        <v>37</v>
      </c>
      <c r="N103">
        <v>29</v>
      </c>
      <c r="O103" t="s">
        <v>21</v>
      </c>
      <c r="P103" s="3">
        <f t="shared" si="7"/>
        <v>3.5253054101221641</v>
      </c>
      <c r="Q103" s="3">
        <f t="shared" si="8"/>
        <v>8.2036775106082036</v>
      </c>
      <c r="R103" s="2">
        <f t="shared" si="9"/>
        <v>3.4487270155586986</v>
      </c>
      <c r="S103" s="2">
        <f t="shared" si="10"/>
        <v>6.4675066312997345</v>
      </c>
      <c r="T103" s="2">
        <f t="shared" si="11"/>
        <v>65.898648648648646</v>
      </c>
      <c r="U103" s="4">
        <f t="shared" si="12"/>
        <v>3.8219952835025119</v>
      </c>
      <c r="V103" s="3">
        <f t="shared" si="13"/>
        <v>282.19952835025117</v>
      </c>
    </row>
    <row r="104" spans="1:22" x14ac:dyDescent="0.25">
      <c r="A104" t="s">
        <v>76</v>
      </c>
      <c r="B104" t="s">
        <v>77</v>
      </c>
      <c r="C104" t="s">
        <v>559</v>
      </c>
      <c r="D104" t="s">
        <v>82</v>
      </c>
      <c r="E104" t="s">
        <v>42</v>
      </c>
      <c r="F104" t="s">
        <v>26</v>
      </c>
      <c r="G104">
        <v>83317</v>
      </c>
      <c r="H104">
        <v>1930</v>
      </c>
      <c r="I104">
        <v>679</v>
      </c>
      <c r="J104">
        <v>121</v>
      </c>
      <c r="K104" s="2">
        <v>2502.9899999999998</v>
      </c>
      <c r="L104" s="2">
        <v>18314.47</v>
      </c>
      <c r="M104">
        <v>72</v>
      </c>
      <c r="N104">
        <v>7</v>
      </c>
      <c r="O104" t="s">
        <v>43</v>
      </c>
      <c r="P104" s="3">
        <f t="shared" si="7"/>
        <v>2.3164540249888979</v>
      </c>
      <c r="Q104" s="3">
        <f t="shared" si="8"/>
        <v>6.2694300518134707</v>
      </c>
      <c r="R104" s="2">
        <f t="shared" si="9"/>
        <v>1.2968860103626942</v>
      </c>
      <c r="S104" s="2">
        <f t="shared" si="10"/>
        <v>3.686288659793814</v>
      </c>
      <c r="T104" s="2">
        <f t="shared" si="11"/>
        <v>34.763749999999995</v>
      </c>
      <c r="U104" s="4">
        <f t="shared" si="12"/>
        <v>7.3170368239585466</v>
      </c>
      <c r="V104" s="3">
        <f t="shared" si="13"/>
        <v>631.70368239585468</v>
      </c>
    </row>
    <row r="105" spans="1:22" x14ac:dyDescent="0.25">
      <c r="A105" t="s">
        <v>72</v>
      </c>
      <c r="B105" t="s">
        <v>73</v>
      </c>
      <c r="C105" t="s">
        <v>488</v>
      </c>
      <c r="D105" t="s">
        <v>70</v>
      </c>
      <c r="E105" t="s">
        <v>31</v>
      </c>
      <c r="F105" t="s">
        <v>32</v>
      </c>
      <c r="G105">
        <v>59761</v>
      </c>
      <c r="H105">
        <v>2248</v>
      </c>
      <c r="I105">
        <v>636</v>
      </c>
      <c r="J105">
        <v>215</v>
      </c>
      <c r="K105" s="2">
        <v>4001.57</v>
      </c>
      <c r="L105" s="2">
        <v>52123.15</v>
      </c>
      <c r="M105">
        <v>158</v>
      </c>
      <c r="N105">
        <v>26</v>
      </c>
      <c r="O105" t="s">
        <v>23</v>
      </c>
      <c r="P105" s="3">
        <f t="shared" si="7"/>
        <v>3.7616505747895781</v>
      </c>
      <c r="Q105" s="3">
        <f t="shared" si="8"/>
        <v>9.5640569395017785</v>
      </c>
      <c r="R105" s="2">
        <f t="shared" si="9"/>
        <v>1.7800578291814948</v>
      </c>
      <c r="S105" s="2">
        <f t="shared" si="10"/>
        <v>6.2917767295597491</v>
      </c>
      <c r="T105" s="2">
        <f t="shared" si="11"/>
        <v>25.326392405063292</v>
      </c>
      <c r="U105" s="4">
        <f t="shared" si="12"/>
        <v>13.025674922592883</v>
      </c>
      <c r="V105" s="3">
        <f t="shared" si="13"/>
        <v>1202.5674922592882</v>
      </c>
    </row>
    <row r="106" spans="1:22" x14ac:dyDescent="0.25">
      <c r="A106" t="s">
        <v>113</v>
      </c>
      <c r="B106" t="s">
        <v>114</v>
      </c>
      <c r="C106" t="s">
        <v>488</v>
      </c>
      <c r="D106" t="s">
        <v>170</v>
      </c>
      <c r="E106" t="s">
        <v>19</v>
      </c>
      <c r="F106" t="s">
        <v>32</v>
      </c>
      <c r="G106">
        <v>33302</v>
      </c>
      <c r="H106">
        <v>1932</v>
      </c>
      <c r="I106">
        <v>491</v>
      </c>
      <c r="J106">
        <v>226</v>
      </c>
      <c r="K106" s="2">
        <v>7274.65</v>
      </c>
      <c r="L106" s="2">
        <v>78037.33</v>
      </c>
      <c r="M106">
        <v>159</v>
      </c>
      <c r="N106">
        <v>23</v>
      </c>
      <c r="O106" t="s">
        <v>43</v>
      </c>
      <c r="P106" s="3">
        <f t="shared" si="7"/>
        <v>5.8014533661641945</v>
      </c>
      <c r="Q106" s="3">
        <f t="shared" si="8"/>
        <v>11.697722567287784</v>
      </c>
      <c r="R106" s="2">
        <f t="shared" si="9"/>
        <v>3.7653467908902689</v>
      </c>
      <c r="S106" s="2">
        <f t="shared" si="10"/>
        <v>14.815987780040732</v>
      </c>
      <c r="T106" s="2">
        <f t="shared" si="11"/>
        <v>45.752515723270434</v>
      </c>
      <c r="U106" s="4">
        <f t="shared" si="12"/>
        <v>10.727296845896367</v>
      </c>
      <c r="V106" s="3">
        <f t="shared" si="13"/>
        <v>972.72968458963669</v>
      </c>
    </row>
    <row r="107" spans="1:22" x14ac:dyDescent="0.25">
      <c r="A107" t="s">
        <v>38</v>
      </c>
      <c r="B107" t="s">
        <v>39</v>
      </c>
      <c r="C107" t="s">
        <v>488</v>
      </c>
      <c r="D107" t="s">
        <v>106</v>
      </c>
      <c r="E107" t="s">
        <v>42</v>
      </c>
      <c r="F107" t="s">
        <v>26</v>
      </c>
      <c r="G107">
        <v>47857</v>
      </c>
      <c r="H107">
        <v>2521</v>
      </c>
      <c r="I107">
        <v>1255</v>
      </c>
      <c r="J107">
        <v>171</v>
      </c>
      <c r="K107" s="2">
        <v>5096.8100000000004</v>
      </c>
      <c r="L107" s="2">
        <v>28898.84</v>
      </c>
      <c r="M107">
        <v>90</v>
      </c>
      <c r="N107">
        <v>29</v>
      </c>
      <c r="O107" t="s">
        <v>21</v>
      </c>
      <c r="P107" s="3">
        <f t="shared" si="7"/>
        <v>5.2677769187370709</v>
      </c>
      <c r="Q107" s="3">
        <f t="shared" si="8"/>
        <v>6.7830226100753661</v>
      </c>
      <c r="R107" s="2">
        <f t="shared" si="9"/>
        <v>2.0217413724712419</v>
      </c>
      <c r="S107" s="2">
        <f t="shared" si="10"/>
        <v>4.0612031872509959</v>
      </c>
      <c r="T107" s="2">
        <f t="shared" si="11"/>
        <v>56.631222222222227</v>
      </c>
      <c r="U107" s="4">
        <f t="shared" si="12"/>
        <v>5.669985736176157</v>
      </c>
      <c r="V107" s="3">
        <f t="shared" si="13"/>
        <v>466.9985736176157</v>
      </c>
    </row>
    <row r="108" spans="1:22" x14ac:dyDescent="0.25">
      <c r="A108" t="s">
        <v>38</v>
      </c>
      <c r="B108" t="s">
        <v>39</v>
      </c>
      <c r="C108" t="s">
        <v>488</v>
      </c>
      <c r="D108" t="s">
        <v>106</v>
      </c>
      <c r="E108" t="s">
        <v>42</v>
      </c>
      <c r="F108" t="s">
        <v>20</v>
      </c>
      <c r="G108">
        <v>17080</v>
      </c>
      <c r="H108">
        <v>627</v>
      </c>
      <c r="I108">
        <v>173</v>
      </c>
      <c r="J108">
        <v>52</v>
      </c>
      <c r="K108" s="2">
        <v>1695.09</v>
      </c>
      <c r="L108" s="2">
        <v>10435.26</v>
      </c>
      <c r="M108">
        <v>29</v>
      </c>
      <c r="N108">
        <v>14</v>
      </c>
      <c r="O108" t="s">
        <v>43</v>
      </c>
      <c r="P108" s="3">
        <f t="shared" si="7"/>
        <v>3.6709601873536299</v>
      </c>
      <c r="Q108" s="3">
        <f t="shared" si="8"/>
        <v>8.2934609250398719</v>
      </c>
      <c r="R108" s="2">
        <f t="shared" si="9"/>
        <v>2.7034928229665072</v>
      </c>
      <c r="S108" s="2">
        <f t="shared" si="10"/>
        <v>9.7982080924855488</v>
      </c>
      <c r="T108" s="2">
        <f t="shared" si="11"/>
        <v>58.451379310344826</v>
      </c>
      <c r="U108" s="4">
        <f t="shared" si="12"/>
        <v>6.1561686990071331</v>
      </c>
      <c r="V108" s="3">
        <f t="shared" si="13"/>
        <v>515.61686990071325</v>
      </c>
    </row>
    <row r="109" spans="1:22" x14ac:dyDescent="0.25">
      <c r="A109" t="s">
        <v>47</v>
      </c>
      <c r="B109" t="s">
        <v>48</v>
      </c>
      <c r="C109" t="s">
        <v>488</v>
      </c>
      <c r="D109" t="s">
        <v>106</v>
      </c>
      <c r="E109" t="s">
        <v>37</v>
      </c>
      <c r="F109" t="s">
        <v>55</v>
      </c>
      <c r="G109">
        <v>36596</v>
      </c>
      <c r="H109">
        <v>1460</v>
      </c>
      <c r="I109">
        <v>409</v>
      </c>
      <c r="J109">
        <v>78</v>
      </c>
      <c r="K109" s="2">
        <v>4402.67</v>
      </c>
      <c r="L109" s="2">
        <v>17866.79</v>
      </c>
      <c r="M109">
        <v>48</v>
      </c>
      <c r="N109">
        <v>25</v>
      </c>
      <c r="O109" t="s">
        <v>21</v>
      </c>
      <c r="P109" s="3">
        <f t="shared" si="7"/>
        <v>3.9895070499508143</v>
      </c>
      <c r="Q109" s="3">
        <f t="shared" si="8"/>
        <v>5.3424657534246576</v>
      </c>
      <c r="R109" s="2">
        <f t="shared" si="9"/>
        <v>3.0155273972602741</v>
      </c>
      <c r="S109" s="2">
        <f t="shared" si="10"/>
        <v>10.764474327628362</v>
      </c>
      <c r="T109" s="2">
        <f t="shared" si="11"/>
        <v>91.722291666666663</v>
      </c>
      <c r="U109" s="4">
        <f t="shared" si="12"/>
        <v>4.0581715186466392</v>
      </c>
      <c r="V109" s="3">
        <f t="shared" si="13"/>
        <v>305.81715186466397</v>
      </c>
    </row>
    <row r="110" spans="1:22" x14ac:dyDescent="0.25">
      <c r="A110" t="s">
        <v>44</v>
      </c>
      <c r="B110" t="s">
        <v>45</v>
      </c>
      <c r="C110" t="s">
        <v>488</v>
      </c>
      <c r="D110" t="s">
        <v>25</v>
      </c>
      <c r="E110" t="s">
        <v>19</v>
      </c>
      <c r="F110" t="s">
        <v>20</v>
      </c>
      <c r="G110">
        <v>23657</v>
      </c>
      <c r="H110">
        <v>825</v>
      </c>
      <c r="I110">
        <v>423</v>
      </c>
      <c r="J110">
        <v>73</v>
      </c>
      <c r="K110" s="2">
        <v>7025.88</v>
      </c>
      <c r="L110" s="2">
        <v>40185.99</v>
      </c>
      <c r="M110">
        <v>29</v>
      </c>
      <c r="N110">
        <v>28</v>
      </c>
      <c r="O110" t="s">
        <v>43</v>
      </c>
      <c r="P110" s="3">
        <f t="shared" si="7"/>
        <v>3.4873398993955278</v>
      </c>
      <c r="Q110" s="3">
        <f t="shared" si="8"/>
        <v>8.8484848484848477</v>
      </c>
      <c r="R110" s="2">
        <f t="shared" si="9"/>
        <v>8.5162181818181821</v>
      </c>
      <c r="S110" s="2">
        <f t="shared" si="10"/>
        <v>16.609645390070924</v>
      </c>
      <c r="T110" s="2">
        <f t="shared" si="11"/>
        <v>242.27172413793105</v>
      </c>
      <c r="U110" s="4">
        <f t="shared" si="12"/>
        <v>5.7197091325214773</v>
      </c>
      <c r="V110" s="3">
        <f t="shared" si="13"/>
        <v>471.9709132521478</v>
      </c>
    </row>
    <row r="111" spans="1:22" x14ac:dyDescent="0.25">
      <c r="A111" t="s">
        <v>44</v>
      </c>
      <c r="B111" t="s">
        <v>45</v>
      </c>
      <c r="C111" t="s">
        <v>488</v>
      </c>
      <c r="D111" t="s">
        <v>25</v>
      </c>
      <c r="E111" t="s">
        <v>19</v>
      </c>
      <c r="F111" t="s">
        <v>51</v>
      </c>
      <c r="G111">
        <v>19109</v>
      </c>
      <c r="H111">
        <v>310</v>
      </c>
      <c r="I111">
        <v>143</v>
      </c>
      <c r="J111">
        <v>27</v>
      </c>
      <c r="K111" s="2">
        <v>2947.42</v>
      </c>
      <c r="L111" s="2">
        <v>17415.87</v>
      </c>
      <c r="M111">
        <v>13</v>
      </c>
      <c r="N111">
        <v>15</v>
      </c>
      <c r="O111" t="s">
        <v>23</v>
      </c>
      <c r="P111" s="3">
        <f t="shared" si="7"/>
        <v>1.6222722277460884</v>
      </c>
      <c r="Q111" s="3">
        <f t="shared" si="8"/>
        <v>8.7096774193548381</v>
      </c>
      <c r="R111" s="2">
        <f t="shared" si="9"/>
        <v>9.5078064516129039</v>
      </c>
      <c r="S111" s="2">
        <f t="shared" si="10"/>
        <v>20.611328671328671</v>
      </c>
      <c r="T111" s="2">
        <f t="shared" si="11"/>
        <v>226.72461538461539</v>
      </c>
      <c r="U111" s="4">
        <f t="shared" si="12"/>
        <v>5.9088524879386037</v>
      </c>
      <c r="V111" s="3">
        <f t="shared" si="13"/>
        <v>490.8852487938604</v>
      </c>
    </row>
    <row r="112" spans="1:22" x14ac:dyDescent="0.25">
      <c r="A112" t="s">
        <v>129</v>
      </c>
      <c r="B112" t="s">
        <v>130</v>
      </c>
      <c r="C112" t="s">
        <v>488</v>
      </c>
      <c r="D112" t="s">
        <v>82</v>
      </c>
      <c r="E112" t="s">
        <v>31</v>
      </c>
      <c r="F112" t="s">
        <v>26</v>
      </c>
      <c r="G112">
        <v>33068</v>
      </c>
      <c r="H112">
        <v>744</v>
      </c>
      <c r="I112">
        <v>270</v>
      </c>
      <c r="J112">
        <v>35</v>
      </c>
      <c r="K112" s="2">
        <v>1255.6099999999999</v>
      </c>
      <c r="L112" s="2">
        <v>7853.8</v>
      </c>
      <c r="M112">
        <v>20</v>
      </c>
      <c r="N112">
        <v>21</v>
      </c>
      <c r="O112" t="s">
        <v>43</v>
      </c>
      <c r="P112" s="3">
        <f t="shared" si="7"/>
        <v>2.2499092778516996</v>
      </c>
      <c r="Q112" s="3">
        <f t="shared" si="8"/>
        <v>4.704301075268817</v>
      </c>
      <c r="R112" s="2">
        <f t="shared" si="9"/>
        <v>1.6876478494623655</v>
      </c>
      <c r="S112" s="2">
        <f t="shared" si="10"/>
        <v>4.6504074074074069</v>
      </c>
      <c r="T112" s="2">
        <f t="shared" si="11"/>
        <v>62.780499999999996</v>
      </c>
      <c r="U112" s="4">
        <f t="shared" si="12"/>
        <v>6.2549677049402286</v>
      </c>
      <c r="V112" s="3">
        <f t="shared" si="13"/>
        <v>525.49677049402294</v>
      </c>
    </row>
    <row r="113" spans="1:22" x14ac:dyDescent="0.25">
      <c r="A113" t="s">
        <v>98</v>
      </c>
      <c r="B113" t="s">
        <v>99</v>
      </c>
      <c r="C113" t="s">
        <v>134</v>
      </c>
      <c r="D113" t="s">
        <v>68</v>
      </c>
      <c r="E113" t="s">
        <v>42</v>
      </c>
      <c r="F113" t="s">
        <v>26</v>
      </c>
      <c r="G113">
        <v>27415</v>
      </c>
      <c r="H113">
        <v>2689</v>
      </c>
      <c r="I113">
        <v>1262</v>
      </c>
      <c r="J113">
        <v>404</v>
      </c>
      <c r="K113" s="2">
        <v>1925.63</v>
      </c>
      <c r="L113" s="2">
        <v>111542.08</v>
      </c>
      <c r="M113">
        <v>323</v>
      </c>
      <c r="N113">
        <v>24</v>
      </c>
      <c r="O113" t="s">
        <v>23</v>
      </c>
      <c r="P113" s="3">
        <f t="shared" si="7"/>
        <v>9.8084989968995071</v>
      </c>
      <c r="Q113" s="3">
        <f t="shared" si="8"/>
        <v>15.024172554853104</v>
      </c>
      <c r="R113" s="2">
        <f t="shared" si="9"/>
        <v>0.71611379695053923</v>
      </c>
      <c r="S113" s="2">
        <f t="shared" si="10"/>
        <v>1.5258557844690968</v>
      </c>
      <c r="T113" s="2">
        <f t="shared" si="11"/>
        <v>5.9617027863777095</v>
      </c>
      <c r="U113" s="4">
        <f t="shared" si="12"/>
        <v>57.924980396026235</v>
      </c>
      <c r="V113" s="3">
        <f t="shared" si="13"/>
        <v>5692.4980396026231</v>
      </c>
    </row>
    <row r="114" spans="1:22" x14ac:dyDescent="0.25">
      <c r="A114" t="s">
        <v>98</v>
      </c>
      <c r="B114" t="s">
        <v>99</v>
      </c>
      <c r="C114" t="s">
        <v>134</v>
      </c>
      <c r="D114" t="s">
        <v>68</v>
      </c>
      <c r="E114" t="s">
        <v>42</v>
      </c>
      <c r="F114" t="s">
        <v>32</v>
      </c>
      <c r="G114">
        <v>26600</v>
      </c>
      <c r="H114">
        <v>3177</v>
      </c>
      <c r="I114">
        <v>1263</v>
      </c>
      <c r="J114">
        <v>441</v>
      </c>
      <c r="K114" s="2">
        <v>1847.6</v>
      </c>
      <c r="L114" s="2">
        <v>166627.93</v>
      </c>
      <c r="M114">
        <v>386</v>
      </c>
      <c r="N114">
        <v>18</v>
      </c>
      <c r="O114" t="s">
        <v>21</v>
      </c>
      <c r="P114" s="3">
        <f t="shared" si="7"/>
        <v>11.943609022556391</v>
      </c>
      <c r="Q114" s="3">
        <f t="shared" si="8"/>
        <v>13.881019830028329</v>
      </c>
      <c r="R114" s="2">
        <f t="shared" si="9"/>
        <v>0.58155492603084669</v>
      </c>
      <c r="S114" s="2">
        <f t="shared" si="10"/>
        <v>1.4628661916072843</v>
      </c>
      <c r="T114" s="2">
        <f t="shared" si="11"/>
        <v>4.7865284974093258</v>
      </c>
      <c r="U114" s="4">
        <f t="shared" si="12"/>
        <v>90.186149599480402</v>
      </c>
      <c r="V114" s="3">
        <f t="shared" si="13"/>
        <v>8918.6149599480395</v>
      </c>
    </row>
    <row r="115" spans="1:22" x14ac:dyDescent="0.25">
      <c r="A115" t="s">
        <v>98</v>
      </c>
      <c r="B115" t="s">
        <v>99</v>
      </c>
      <c r="C115" t="s">
        <v>134</v>
      </c>
      <c r="D115" t="s">
        <v>68</v>
      </c>
      <c r="E115" t="s">
        <v>42</v>
      </c>
      <c r="F115" t="s">
        <v>51</v>
      </c>
      <c r="G115">
        <v>22223</v>
      </c>
      <c r="H115">
        <v>3124</v>
      </c>
      <c r="I115">
        <v>1299</v>
      </c>
      <c r="J115">
        <v>664</v>
      </c>
      <c r="K115" s="2">
        <v>2159.64</v>
      </c>
      <c r="L115" s="2">
        <v>222726.93</v>
      </c>
      <c r="M115">
        <v>572</v>
      </c>
      <c r="N115">
        <v>26</v>
      </c>
      <c r="O115" t="s">
        <v>23</v>
      </c>
      <c r="P115" s="3">
        <f t="shared" si="7"/>
        <v>14.057507987220447</v>
      </c>
      <c r="Q115" s="3">
        <f t="shared" si="8"/>
        <v>21.254801536491676</v>
      </c>
      <c r="R115" s="2">
        <f t="shared" si="9"/>
        <v>0.6913060179257362</v>
      </c>
      <c r="S115" s="2">
        <f t="shared" si="10"/>
        <v>1.6625404157043879</v>
      </c>
      <c r="T115" s="2">
        <f t="shared" si="11"/>
        <v>3.7755944055944055</v>
      </c>
      <c r="U115" s="4">
        <f t="shared" si="12"/>
        <v>103.13150802911596</v>
      </c>
      <c r="V115" s="3">
        <f t="shared" si="13"/>
        <v>10213.150802911596</v>
      </c>
    </row>
    <row r="116" spans="1:22" x14ac:dyDescent="0.25">
      <c r="A116" t="s">
        <v>98</v>
      </c>
      <c r="B116" t="s">
        <v>99</v>
      </c>
      <c r="C116" t="s">
        <v>134</v>
      </c>
      <c r="D116" t="s">
        <v>68</v>
      </c>
      <c r="E116" t="s">
        <v>42</v>
      </c>
      <c r="F116" t="s">
        <v>26</v>
      </c>
      <c r="G116">
        <v>19662</v>
      </c>
      <c r="H116">
        <v>1634</v>
      </c>
      <c r="I116">
        <v>814</v>
      </c>
      <c r="J116">
        <v>211</v>
      </c>
      <c r="K116" s="2">
        <v>1129.95</v>
      </c>
      <c r="L116" s="2">
        <v>58956.98</v>
      </c>
      <c r="M116">
        <v>185</v>
      </c>
      <c r="N116">
        <v>25</v>
      </c>
      <c r="O116" t="s">
        <v>21</v>
      </c>
      <c r="P116" s="3">
        <f t="shared" si="7"/>
        <v>8.310446546638186</v>
      </c>
      <c r="Q116" s="3">
        <f t="shared" si="8"/>
        <v>12.913096695226439</v>
      </c>
      <c r="R116" s="2">
        <f t="shared" si="9"/>
        <v>0.6915238678090575</v>
      </c>
      <c r="S116" s="2">
        <f t="shared" si="10"/>
        <v>1.3881449631449632</v>
      </c>
      <c r="T116" s="2">
        <f t="shared" si="11"/>
        <v>6.1078378378378382</v>
      </c>
      <c r="U116" s="4">
        <f t="shared" si="12"/>
        <v>52.176627284393113</v>
      </c>
      <c r="V116" s="3">
        <f t="shared" si="13"/>
        <v>5117.6627284393116</v>
      </c>
    </row>
    <row r="117" spans="1:22" x14ac:dyDescent="0.25">
      <c r="A117" t="s">
        <v>72</v>
      </c>
      <c r="B117" t="s">
        <v>73</v>
      </c>
      <c r="C117" t="s">
        <v>134</v>
      </c>
      <c r="D117" t="s">
        <v>70</v>
      </c>
      <c r="E117" t="s">
        <v>31</v>
      </c>
      <c r="F117" t="s">
        <v>55</v>
      </c>
      <c r="G117">
        <v>52004</v>
      </c>
      <c r="H117">
        <v>2147</v>
      </c>
      <c r="I117">
        <v>1006</v>
      </c>
      <c r="J117">
        <v>235</v>
      </c>
      <c r="K117" s="2">
        <v>4068.52</v>
      </c>
      <c r="L117" s="2">
        <v>43662.03</v>
      </c>
      <c r="M117">
        <v>172</v>
      </c>
      <c r="N117">
        <v>12</v>
      </c>
      <c r="O117" t="s">
        <v>21</v>
      </c>
      <c r="P117" s="3">
        <f t="shared" si="7"/>
        <v>4.1285285747250207</v>
      </c>
      <c r="Q117" s="3">
        <f t="shared" si="8"/>
        <v>10.945505356311132</v>
      </c>
      <c r="R117" s="2">
        <f t="shared" si="9"/>
        <v>1.8949790405216582</v>
      </c>
      <c r="S117" s="2">
        <f t="shared" si="10"/>
        <v>4.0442544731610335</v>
      </c>
      <c r="T117" s="2">
        <f t="shared" si="11"/>
        <v>23.654186046511629</v>
      </c>
      <c r="U117" s="4">
        <f t="shared" si="12"/>
        <v>10.731673925653554</v>
      </c>
      <c r="V117" s="3">
        <f t="shared" si="13"/>
        <v>973.1673925653555</v>
      </c>
    </row>
    <row r="118" spans="1:22" x14ac:dyDescent="0.25">
      <c r="A118" t="s">
        <v>33</v>
      </c>
      <c r="B118" t="s">
        <v>34</v>
      </c>
      <c r="C118" t="s">
        <v>134</v>
      </c>
      <c r="D118" t="s">
        <v>170</v>
      </c>
      <c r="E118" t="s">
        <v>37</v>
      </c>
      <c r="F118" t="s">
        <v>32</v>
      </c>
      <c r="G118">
        <v>15156</v>
      </c>
      <c r="H118">
        <v>562</v>
      </c>
      <c r="I118">
        <v>201</v>
      </c>
      <c r="J118">
        <v>72</v>
      </c>
      <c r="K118" s="2">
        <v>2231.83</v>
      </c>
      <c r="L118" s="2">
        <v>21314.799999999999</v>
      </c>
      <c r="M118">
        <v>56</v>
      </c>
      <c r="N118">
        <v>25</v>
      </c>
      <c r="O118" t="s">
        <v>43</v>
      </c>
      <c r="P118" s="3">
        <f t="shared" si="7"/>
        <v>3.7081024016891</v>
      </c>
      <c r="Q118" s="3">
        <f t="shared" si="8"/>
        <v>12.811387900355871</v>
      </c>
      <c r="R118" s="2">
        <f t="shared" si="9"/>
        <v>3.9712277580071174</v>
      </c>
      <c r="S118" s="2">
        <f t="shared" si="10"/>
        <v>11.10363184079602</v>
      </c>
      <c r="T118" s="2">
        <f t="shared" si="11"/>
        <v>39.854107142857139</v>
      </c>
      <c r="U118" s="4">
        <f t="shared" si="12"/>
        <v>9.5503689797161968</v>
      </c>
      <c r="V118" s="3">
        <f t="shared" si="13"/>
        <v>855.03689797161985</v>
      </c>
    </row>
    <row r="119" spans="1:22" x14ac:dyDescent="0.25">
      <c r="A119" t="s">
        <v>15</v>
      </c>
      <c r="B119" t="s">
        <v>16</v>
      </c>
      <c r="C119" t="s">
        <v>134</v>
      </c>
      <c r="D119" t="s">
        <v>25</v>
      </c>
      <c r="E119" t="s">
        <v>19</v>
      </c>
      <c r="F119" t="s">
        <v>51</v>
      </c>
      <c r="G119">
        <v>10085</v>
      </c>
      <c r="H119">
        <v>267</v>
      </c>
      <c r="I119">
        <v>143</v>
      </c>
      <c r="J119">
        <v>28</v>
      </c>
      <c r="K119" s="2">
        <v>2358.7800000000002</v>
      </c>
      <c r="L119" s="2">
        <v>18824.349999999999</v>
      </c>
      <c r="M119">
        <v>17</v>
      </c>
      <c r="N119">
        <v>12</v>
      </c>
      <c r="O119" t="s">
        <v>23</v>
      </c>
      <c r="P119" s="3">
        <f t="shared" si="7"/>
        <v>2.6474962816063461</v>
      </c>
      <c r="Q119" s="3">
        <f t="shared" si="8"/>
        <v>10.486891385767791</v>
      </c>
      <c r="R119" s="2">
        <f t="shared" si="9"/>
        <v>8.8343820224719103</v>
      </c>
      <c r="S119" s="2">
        <f t="shared" si="10"/>
        <v>16.494965034965038</v>
      </c>
      <c r="T119" s="2">
        <f t="shared" si="11"/>
        <v>138.75176470588235</v>
      </c>
      <c r="U119" s="4">
        <f t="shared" si="12"/>
        <v>7.9805450275142222</v>
      </c>
      <c r="V119" s="3">
        <f t="shared" si="13"/>
        <v>698.05450275142232</v>
      </c>
    </row>
    <row r="120" spans="1:22" x14ac:dyDescent="0.25">
      <c r="A120" t="s">
        <v>44</v>
      </c>
      <c r="B120" t="s">
        <v>45</v>
      </c>
      <c r="C120" t="s">
        <v>134</v>
      </c>
      <c r="D120" t="s">
        <v>25</v>
      </c>
      <c r="E120" t="s">
        <v>19</v>
      </c>
      <c r="F120" t="s">
        <v>20</v>
      </c>
      <c r="G120">
        <v>15429</v>
      </c>
      <c r="H120">
        <v>392</v>
      </c>
      <c r="I120">
        <v>130</v>
      </c>
      <c r="J120">
        <v>28</v>
      </c>
      <c r="K120" s="2">
        <v>2369.4499999999998</v>
      </c>
      <c r="L120" s="2">
        <v>16762.009999999998</v>
      </c>
      <c r="M120">
        <v>17</v>
      </c>
      <c r="N120">
        <v>30</v>
      </c>
      <c r="O120" t="s">
        <v>23</v>
      </c>
      <c r="P120" s="3">
        <f t="shared" si="7"/>
        <v>2.5406701665694471</v>
      </c>
      <c r="Q120" s="3">
        <f t="shared" si="8"/>
        <v>7.1428571428571423</v>
      </c>
      <c r="R120" s="2">
        <f t="shared" si="9"/>
        <v>6.0445153061224488</v>
      </c>
      <c r="S120" s="2">
        <f t="shared" si="10"/>
        <v>18.22653846153846</v>
      </c>
      <c r="T120" s="2">
        <f t="shared" si="11"/>
        <v>139.37941176470588</v>
      </c>
      <c r="U120" s="4">
        <f t="shared" si="12"/>
        <v>7.0742197556394943</v>
      </c>
      <c r="V120" s="3">
        <f t="shared" si="13"/>
        <v>607.42197556394933</v>
      </c>
    </row>
    <row r="121" spans="1:22" x14ac:dyDescent="0.25">
      <c r="A121" t="s">
        <v>27</v>
      </c>
      <c r="B121" t="s">
        <v>28</v>
      </c>
      <c r="C121" t="s">
        <v>134</v>
      </c>
      <c r="D121" t="s">
        <v>89</v>
      </c>
      <c r="E121" t="s">
        <v>31</v>
      </c>
      <c r="F121" t="s">
        <v>51</v>
      </c>
      <c r="G121">
        <v>69852</v>
      </c>
      <c r="H121">
        <v>2955</v>
      </c>
      <c r="I121">
        <v>1065</v>
      </c>
      <c r="J121">
        <v>276</v>
      </c>
      <c r="K121" s="2">
        <v>630.09</v>
      </c>
      <c r="L121" s="2">
        <v>85908.800000000003</v>
      </c>
      <c r="M121">
        <v>190</v>
      </c>
      <c r="N121">
        <v>13</v>
      </c>
      <c r="O121" t="s">
        <v>21</v>
      </c>
      <c r="P121" s="3">
        <f t="shared" si="7"/>
        <v>4.2303727881807252</v>
      </c>
      <c r="Q121" s="3">
        <f t="shared" si="8"/>
        <v>9.3401015228426392</v>
      </c>
      <c r="R121" s="2">
        <f t="shared" si="9"/>
        <v>0.21322842639593909</v>
      </c>
      <c r="S121" s="2">
        <f t="shared" si="10"/>
        <v>0.59163380281690148</v>
      </c>
      <c r="T121" s="2">
        <f t="shared" si="11"/>
        <v>3.316263157894737</v>
      </c>
      <c r="U121" s="4">
        <f t="shared" si="12"/>
        <v>136.34369693218429</v>
      </c>
      <c r="V121" s="3">
        <f t="shared" si="13"/>
        <v>13534.369693218428</v>
      </c>
    </row>
    <row r="122" spans="1:22" x14ac:dyDescent="0.25">
      <c r="A122" t="s">
        <v>52</v>
      </c>
      <c r="B122" t="s">
        <v>53</v>
      </c>
      <c r="C122" t="s">
        <v>134</v>
      </c>
      <c r="D122" t="s">
        <v>89</v>
      </c>
      <c r="E122" t="s">
        <v>37</v>
      </c>
      <c r="F122" t="s">
        <v>20</v>
      </c>
      <c r="G122">
        <v>35564</v>
      </c>
      <c r="H122">
        <v>2433</v>
      </c>
      <c r="I122">
        <v>1308</v>
      </c>
      <c r="J122">
        <v>315</v>
      </c>
      <c r="K122" s="2">
        <v>1359.74</v>
      </c>
      <c r="L122" s="2">
        <v>93775.05</v>
      </c>
      <c r="M122">
        <v>252</v>
      </c>
      <c r="N122">
        <v>27</v>
      </c>
      <c r="O122" t="s">
        <v>21</v>
      </c>
      <c r="P122" s="3">
        <f t="shared" si="7"/>
        <v>6.8411877179169949</v>
      </c>
      <c r="Q122" s="3">
        <f t="shared" si="8"/>
        <v>12.946979038224416</v>
      </c>
      <c r="R122" s="2">
        <f t="shared" si="9"/>
        <v>0.55887381833127825</v>
      </c>
      <c r="S122" s="2">
        <f t="shared" si="10"/>
        <v>1.0395565749235474</v>
      </c>
      <c r="T122" s="2">
        <f t="shared" si="11"/>
        <v>5.3957936507936513</v>
      </c>
      <c r="U122" s="4">
        <f t="shared" si="12"/>
        <v>68.965427214026207</v>
      </c>
      <c r="V122" s="3">
        <f t="shared" si="13"/>
        <v>6796.5427214026204</v>
      </c>
    </row>
    <row r="123" spans="1:22" x14ac:dyDescent="0.25">
      <c r="A123" t="s">
        <v>129</v>
      </c>
      <c r="B123" t="s">
        <v>130</v>
      </c>
      <c r="C123" t="s">
        <v>134</v>
      </c>
      <c r="D123" t="s">
        <v>82</v>
      </c>
      <c r="E123" t="s">
        <v>31</v>
      </c>
      <c r="F123" t="s">
        <v>26</v>
      </c>
      <c r="G123">
        <v>85155</v>
      </c>
      <c r="H123">
        <v>2065</v>
      </c>
      <c r="I123">
        <v>1118</v>
      </c>
      <c r="J123">
        <v>72</v>
      </c>
      <c r="K123" s="2">
        <v>2831.84</v>
      </c>
      <c r="L123" s="2">
        <v>12931.24</v>
      </c>
      <c r="M123">
        <v>33</v>
      </c>
      <c r="N123">
        <v>29</v>
      </c>
      <c r="O123" t="s">
        <v>23</v>
      </c>
      <c r="P123" s="3">
        <f t="shared" si="7"/>
        <v>2.4249897246198109</v>
      </c>
      <c r="Q123" s="3">
        <f t="shared" si="8"/>
        <v>3.486682808716707</v>
      </c>
      <c r="R123" s="2">
        <f t="shared" si="9"/>
        <v>1.3713510895883778</v>
      </c>
      <c r="S123" s="2">
        <f t="shared" si="10"/>
        <v>2.5329516994633274</v>
      </c>
      <c r="T123" s="2">
        <f t="shared" si="11"/>
        <v>85.813333333333333</v>
      </c>
      <c r="U123" s="4">
        <f t="shared" si="12"/>
        <v>4.5663738064297412</v>
      </c>
      <c r="V123" s="3">
        <f t="shared" si="13"/>
        <v>356.63738064297416</v>
      </c>
    </row>
    <row r="124" spans="1:22" x14ac:dyDescent="0.25">
      <c r="A124" t="s">
        <v>129</v>
      </c>
      <c r="B124" t="s">
        <v>130</v>
      </c>
      <c r="C124" t="s">
        <v>134</v>
      </c>
      <c r="D124" t="s">
        <v>82</v>
      </c>
      <c r="E124" t="s">
        <v>31</v>
      </c>
      <c r="F124" t="s">
        <v>26</v>
      </c>
      <c r="G124">
        <v>76501</v>
      </c>
      <c r="H124">
        <v>775</v>
      </c>
      <c r="I124">
        <v>202</v>
      </c>
      <c r="J124">
        <v>45</v>
      </c>
      <c r="K124" s="2">
        <v>1018.83</v>
      </c>
      <c r="L124" s="2">
        <v>9061.0400000000009</v>
      </c>
      <c r="M124">
        <v>25</v>
      </c>
      <c r="N124">
        <v>18</v>
      </c>
      <c r="O124" t="s">
        <v>23</v>
      </c>
      <c r="P124" s="3">
        <f t="shared" si="7"/>
        <v>1.0130586528280676</v>
      </c>
      <c r="Q124" s="3">
        <f t="shared" si="8"/>
        <v>5.806451612903226</v>
      </c>
      <c r="R124" s="2">
        <f t="shared" si="9"/>
        <v>1.3146193548387097</v>
      </c>
      <c r="S124" s="2">
        <f t="shared" si="10"/>
        <v>5.0437128712871289</v>
      </c>
      <c r="T124" s="2">
        <f t="shared" si="11"/>
        <v>40.7532</v>
      </c>
      <c r="U124" s="4">
        <f t="shared" si="12"/>
        <v>8.8935740015507996</v>
      </c>
      <c r="V124" s="3">
        <f t="shared" si="13"/>
        <v>789.35740015507986</v>
      </c>
    </row>
    <row r="125" spans="1:22" x14ac:dyDescent="0.25">
      <c r="A125" t="s">
        <v>92</v>
      </c>
      <c r="B125" t="s">
        <v>93</v>
      </c>
      <c r="C125" t="s">
        <v>67</v>
      </c>
      <c r="D125" t="s">
        <v>95</v>
      </c>
      <c r="E125" t="s">
        <v>31</v>
      </c>
      <c r="F125" t="s">
        <v>26</v>
      </c>
      <c r="G125">
        <v>64920</v>
      </c>
      <c r="H125">
        <v>919</v>
      </c>
      <c r="I125">
        <v>297</v>
      </c>
      <c r="J125">
        <v>18</v>
      </c>
      <c r="K125" s="2">
        <v>2506.0300000000002</v>
      </c>
      <c r="L125" s="2">
        <v>2041.13</v>
      </c>
      <c r="M125">
        <v>7</v>
      </c>
      <c r="N125">
        <v>10</v>
      </c>
      <c r="O125" t="s">
        <v>21</v>
      </c>
      <c r="P125" s="3">
        <f t="shared" si="7"/>
        <v>1.4155884165126309</v>
      </c>
      <c r="Q125" s="3">
        <f t="shared" si="8"/>
        <v>1.958650707290533</v>
      </c>
      <c r="R125" s="2">
        <f t="shared" si="9"/>
        <v>2.7269096844396086</v>
      </c>
      <c r="S125" s="2">
        <f t="shared" si="10"/>
        <v>8.4378114478114483</v>
      </c>
      <c r="T125" s="2">
        <f t="shared" si="11"/>
        <v>358.00428571428574</v>
      </c>
      <c r="U125" s="4">
        <f t="shared" si="12"/>
        <v>0.81448745625551167</v>
      </c>
      <c r="V125" s="3">
        <f t="shared" si="13"/>
        <v>-18.551254374448831</v>
      </c>
    </row>
    <row r="126" spans="1:22" x14ac:dyDescent="0.25">
      <c r="A126" t="s">
        <v>92</v>
      </c>
      <c r="B126" t="s">
        <v>93</v>
      </c>
      <c r="C126" t="s">
        <v>67</v>
      </c>
      <c r="D126" t="s">
        <v>95</v>
      </c>
      <c r="E126" t="s">
        <v>31</v>
      </c>
      <c r="F126" t="s">
        <v>20</v>
      </c>
      <c r="G126">
        <v>27999</v>
      </c>
      <c r="H126">
        <v>313</v>
      </c>
      <c r="I126">
        <v>109</v>
      </c>
      <c r="J126">
        <v>5</v>
      </c>
      <c r="K126" s="2">
        <v>840.07</v>
      </c>
      <c r="L126" s="2">
        <v>673.5</v>
      </c>
      <c r="M126">
        <v>2</v>
      </c>
      <c r="N126">
        <v>26</v>
      </c>
      <c r="O126" t="s">
        <v>21</v>
      </c>
      <c r="P126" s="3">
        <f t="shared" si="7"/>
        <v>1.1178970677524198</v>
      </c>
      <c r="Q126" s="3">
        <f t="shared" si="8"/>
        <v>1.5974440894568689</v>
      </c>
      <c r="R126" s="2">
        <f t="shared" si="9"/>
        <v>2.6839297124600638</v>
      </c>
      <c r="S126" s="2">
        <f t="shared" si="10"/>
        <v>7.7070642201834865</v>
      </c>
      <c r="T126" s="2">
        <f t="shared" si="11"/>
        <v>420.03500000000003</v>
      </c>
      <c r="U126" s="4">
        <f t="shared" si="12"/>
        <v>0.80171890437701621</v>
      </c>
      <c r="V126" s="3">
        <f t="shared" si="13"/>
        <v>-19.828109562298383</v>
      </c>
    </row>
    <row r="127" spans="1:22" x14ac:dyDescent="0.25">
      <c r="A127" t="s">
        <v>65</v>
      </c>
      <c r="B127" t="s">
        <v>66</v>
      </c>
      <c r="C127" t="s">
        <v>67</v>
      </c>
      <c r="D127" t="s">
        <v>68</v>
      </c>
      <c r="E127" t="s">
        <v>37</v>
      </c>
      <c r="F127" t="s">
        <v>26</v>
      </c>
      <c r="G127">
        <v>28529</v>
      </c>
      <c r="H127">
        <v>3349</v>
      </c>
      <c r="I127">
        <v>1623</v>
      </c>
      <c r="J127">
        <v>604</v>
      </c>
      <c r="K127" s="2">
        <v>1282.6199999999999</v>
      </c>
      <c r="L127" s="2">
        <v>141171.84</v>
      </c>
      <c r="M127">
        <v>436</v>
      </c>
      <c r="N127">
        <v>19</v>
      </c>
      <c r="O127" t="s">
        <v>43</v>
      </c>
      <c r="P127" s="3">
        <f t="shared" si="7"/>
        <v>11.738932314487013</v>
      </c>
      <c r="Q127" s="3">
        <f t="shared" si="8"/>
        <v>18.035234398327859</v>
      </c>
      <c r="R127" s="2">
        <f t="shared" si="9"/>
        <v>0.38298596595998802</v>
      </c>
      <c r="S127" s="2">
        <f t="shared" si="10"/>
        <v>0.79027726432532341</v>
      </c>
      <c r="T127" s="2">
        <f t="shared" si="11"/>
        <v>2.941788990825688</v>
      </c>
      <c r="U127" s="4">
        <f t="shared" si="12"/>
        <v>110.06521027272302</v>
      </c>
      <c r="V127" s="3">
        <f t="shared" si="13"/>
        <v>10906.521027272303</v>
      </c>
    </row>
    <row r="128" spans="1:22" x14ac:dyDescent="0.25">
      <c r="A128" t="s">
        <v>65</v>
      </c>
      <c r="B128" t="s">
        <v>66</v>
      </c>
      <c r="C128" t="s">
        <v>67</v>
      </c>
      <c r="D128" t="s">
        <v>68</v>
      </c>
      <c r="E128" t="s">
        <v>37</v>
      </c>
      <c r="F128" t="s">
        <v>55</v>
      </c>
      <c r="G128">
        <v>27436</v>
      </c>
      <c r="H128">
        <v>2420</v>
      </c>
      <c r="I128">
        <v>1100</v>
      </c>
      <c r="J128">
        <v>485</v>
      </c>
      <c r="K128" s="2">
        <v>1153.4000000000001</v>
      </c>
      <c r="L128" s="2">
        <v>170470.61</v>
      </c>
      <c r="M128">
        <v>417</v>
      </c>
      <c r="N128">
        <v>27</v>
      </c>
      <c r="O128" t="s">
        <v>23</v>
      </c>
      <c r="P128" s="3">
        <f t="shared" si="7"/>
        <v>8.8205277737279495</v>
      </c>
      <c r="Q128" s="3">
        <f t="shared" si="8"/>
        <v>20.041322314049587</v>
      </c>
      <c r="R128" s="2">
        <f t="shared" si="9"/>
        <v>0.47661157024793394</v>
      </c>
      <c r="S128" s="2">
        <f t="shared" si="10"/>
        <v>1.0485454545454547</v>
      </c>
      <c r="T128" s="2">
        <f t="shared" si="11"/>
        <v>2.7659472422062352</v>
      </c>
      <c r="U128" s="4">
        <f t="shared" si="12"/>
        <v>147.79834402635683</v>
      </c>
      <c r="V128" s="3">
        <f t="shared" si="13"/>
        <v>14679.834402635683</v>
      </c>
    </row>
    <row r="129" spans="1:22" x14ac:dyDescent="0.25">
      <c r="A129" t="s">
        <v>65</v>
      </c>
      <c r="B129" t="s">
        <v>66</v>
      </c>
      <c r="C129" t="s">
        <v>67</v>
      </c>
      <c r="D129" t="s">
        <v>68</v>
      </c>
      <c r="E129" t="s">
        <v>37</v>
      </c>
      <c r="F129" t="s">
        <v>55</v>
      </c>
      <c r="G129">
        <v>17521</v>
      </c>
      <c r="H129">
        <v>1941</v>
      </c>
      <c r="I129">
        <v>601</v>
      </c>
      <c r="J129">
        <v>410</v>
      </c>
      <c r="K129" s="2">
        <v>1195.01</v>
      </c>
      <c r="L129" s="2">
        <v>108561.3</v>
      </c>
      <c r="M129">
        <v>366</v>
      </c>
      <c r="N129">
        <v>11</v>
      </c>
      <c r="O129" t="s">
        <v>43</v>
      </c>
      <c r="P129" s="3">
        <f t="shared" si="7"/>
        <v>11.078134809656984</v>
      </c>
      <c r="Q129" s="3">
        <f t="shared" si="8"/>
        <v>21.1231324059763</v>
      </c>
      <c r="R129" s="2">
        <f t="shared" si="9"/>
        <v>0.61566718186501801</v>
      </c>
      <c r="S129" s="2">
        <f t="shared" si="10"/>
        <v>1.988369384359401</v>
      </c>
      <c r="T129" s="2">
        <f t="shared" si="11"/>
        <v>3.265054644808743</v>
      </c>
      <c r="U129" s="4">
        <f t="shared" si="12"/>
        <v>90.845515937105134</v>
      </c>
      <c r="V129" s="3">
        <f t="shared" si="13"/>
        <v>8984.5515937105138</v>
      </c>
    </row>
    <row r="130" spans="1:22" x14ac:dyDescent="0.25">
      <c r="A130" t="s">
        <v>113</v>
      </c>
      <c r="B130" t="s">
        <v>114</v>
      </c>
      <c r="C130" t="s">
        <v>67</v>
      </c>
      <c r="D130" t="s">
        <v>170</v>
      </c>
      <c r="E130" t="s">
        <v>19</v>
      </c>
      <c r="F130" t="s">
        <v>32</v>
      </c>
      <c r="G130">
        <v>35149</v>
      </c>
      <c r="H130">
        <v>2024</v>
      </c>
      <c r="I130">
        <v>1082</v>
      </c>
      <c r="J130">
        <v>213</v>
      </c>
      <c r="K130" s="2">
        <v>8176.1</v>
      </c>
      <c r="L130" s="2">
        <v>63117.48</v>
      </c>
      <c r="M130">
        <v>174</v>
      </c>
      <c r="N130">
        <v>22</v>
      </c>
      <c r="O130" t="s">
        <v>43</v>
      </c>
      <c r="P130" s="3">
        <f t="shared" ref="P130:P193" si="14">IFERROR(H130/G130*100, 0)</f>
        <v>5.7583430538564402</v>
      </c>
      <c r="Q130" s="3">
        <f t="shared" ref="Q130:Q193" si="15">IFERROR(J130/H130*100, 0)</f>
        <v>10.523715415019764</v>
      </c>
      <c r="R130" s="2">
        <f t="shared" ref="R130:R193" si="16">IFERROR(K130/H130, 0)</f>
        <v>4.0395750988142298</v>
      </c>
      <c r="S130" s="2">
        <f t="shared" ref="S130:S193" si="17">IFERROR(K130/I130, 0)</f>
        <v>7.5564695009242149</v>
      </c>
      <c r="T130" s="2">
        <f t="shared" ref="T130:T193" si="18">IFERROR(K130/M130, 0)</f>
        <v>46.989080459770115</v>
      </c>
      <c r="U130" s="4">
        <f t="shared" ref="U130:U193" si="19">IFERROR(L130/K130, 0)</f>
        <v>7.7197539169041471</v>
      </c>
      <c r="V130" s="3">
        <f t="shared" ref="V130:V193" si="20">IFERROR((L130-K130)/K130*100, 0)</f>
        <v>671.97539169041477</v>
      </c>
    </row>
    <row r="131" spans="1:22" x14ac:dyDescent="0.25">
      <c r="A131" t="s">
        <v>47</v>
      </c>
      <c r="B131" t="s">
        <v>48</v>
      </c>
      <c r="C131" t="s">
        <v>67</v>
      </c>
      <c r="D131" t="s">
        <v>106</v>
      </c>
      <c r="E131" t="s">
        <v>37</v>
      </c>
      <c r="F131" t="s">
        <v>26</v>
      </c>
      <c r="G131">
        <v>19882</v>
      </c>
      <c r="H131">
        <v>997</v>
      </c>
      <c r="I131">
        <v>404</v>
      </c>
      <c r="J131">
        <v>64</v>
      </c>
      <c r="K131" s="2">
        <v>2322.84</v>
      </c>
      <c r="L131" s="2">
        <v>12473.95</v>
      </c>
      <c r="M131">
        <v>34</v>
      </c>
      <c r="N131">
        <v>24</v>
      </c>
      <c r="O131" t="s">
        <v>43</v>
      </c>
      <c r="P131" s="3">
        <f t="shared" si="14"/>
        <v>5.0145860577406696</v>
      </c>
      <c r="Q131" s="3">
        <f t="shared" si="15"/>
        <v>6.4192577733199601</v>
      </c>
      <c r="R131" s="2">
        <f t="shared" si="16"/>
        <v>2.3298294884653963</v>
      </c>
      <c r="S131" s="2">
        <f t="shared" si="17"/>
        <v>5.7496039603960396</v>
      </c>
      <c r="T131" s="2">
        <f t="shared" si="18"/>
        <v>68.318823529411773</v>
      </c>
      <c r="U131" s="4">
        <f t="shared" si="19"/>
        <v>5.3701288078386806</v>
      </c>
      <c r="V131" s="3">
        <f t="shared" si="20"/>
        <v>437.01288078386807</v>
      </c>
    </row>
    <row r="132" spans="1:22" x14ac:dyDescent="0.25">
      <c r="A132" t="s">
        <v>15</v>
      </c>
      <c r="B132" t="s">
        <v>16</v>
      </c>
      <c r="C132" t="s">
        <v>67</v>
      </c>
      <c r="D132" t="s">
        <v>25</v>
      </c>
      <c r="E132" t="s">
        <v>19</v>
      </c>
      <c r="F132" t="s">
        <v>55</v>
      </c>
      <c r="G132">
        <v>16593</v>
      </c>
      <c r="H132">
        <v>533</v>
      </c>
      <c r="I132">
        <v>194</v>
      </c>
      <c r="J132">
        <v>54</v>
      </c>
      <c r="K132" s="2">
        <v>3450.31</v>
      </c>
      <c r="L132" s="2">
        <v>39061.769999999997</v>
      </c>
      <c r="M132">
        <v>29</v>
      </c>
      <c r="N132">
        <v>16</v>
      </c>
      <c r="O132" t="s">
        <v>23</v>
      </c>
      <c r="P132" s="3">
        <f t="shared" si="14"/>
        <v>3.2121979147833422</v>
      </c>
      <c r="Q132" s="3">
        <f t="shared" si="15"/>
        <v>10.131332082551594</v>
      </c>
      <c r="R132" s="2">
        <f t="shared" si="16"/>
        <v>6.4733771106941838</v>
      </c>
      <c r="S132" s="2">
        <f t="shared" si="17"/>
        <v>17.785103092783505</v>
      </c>
      <c r="T132" s="2">
        <f t="shared" si="18"/>
        <v>118.97620689655172</v>
      </c>
      <c r="U132" s="4">
        <f t="shared" si="19"/>
        <v>11.321234903530407</v>
      </c>
      <c r="V132" s="3">
        <f t="shared" si="20"/>
        <v>1032.1234903530406</v>
      </c>
    </row>
    <row r="133" spans="1:22" x14ac:dyDescent="0.25">
      <c r="A133" t="s">
        <v>44</v>
      </c>
      <c r="B133" t="s">
        <v>45</v>
      </c>
      <c r="C133" t="s">
        <v>67</v>
      </c>
      <c r="D133" t="s">
        <v>25</v>
      </c>
      <c r="E133" t="s">
        <v>19</v>
      </c>
      <c r="F133" t="s">
        <v>20</v>
      </c>
      <c r="G133">
        <v>5556</v>
      </c>
      <c r="H133">
        <v>181</v>
      </c>
      <c r="I133">
        <v>80</v>
      </c>
      <c r="J133">
        <v>19</v>
      </c>
      <c r="K133" s="2">
        <v>1405.41</v>
      </c>
      <c r="L133" s="2">
        <v>8902.1200000000008</v>
      </c>
      <c r="M133">
        <v>9</v>
      </c>
      <c r="N133">
        <v>28</v>
      </c>
      <c r="O133" t="s">
        <v>21</v>
      </c>
      <c r="P133" s="3">
        <f t="shared" si="14"/>
        <v>3.2577393808495323</v>
      </c>
      <c r="Q133" s="3">
        <f t="shared" si="15"/>
        <v>10.497237569060774</v>
      </c>
      <c r="R133" s="2">
        <f t="shared" si="16"/>
        <v>7.7646961325966855</v>
      </c>
      <c r="S133" s="2">
        <f t="shared" si="17"/>
        <v>17.567625</v>
      </c>
      <c r="T133" s="2">
        <f t="shared" si="18"/>
        <v>156.15666666666667</v>
      </c>
      <c r="U133" s="4">
        <f t="shared" si="19"/>
        <v>6.3341800613344148</v>
      </c>
      <c r="V133" s="3">
        <f t="shared" si="20"/>
        <v>533.41800613344151</v>
      </c>
    </row>
    <row r="134" spans="1:22" x14ac:dyDescent="0.25">
      <c r="A134" t="s">
        <v>44</v>
      </c>
      <c r="B134" t="s">
        <v>45</v>
      </c>
      <c r="C134" t="s">
        <v>67</v>
      </c>
      <c r="D134" t="s">
        <v>25</v>
      </c>
      <c r="E134" t="s">
        <v>19</v>
      </c>
      <c r="F134" t="s">
        <v>20</v>
      </c>
      <c r="G134">
        <v>6303</v>
      </c>
      <c r="H134">
        <v>186</v>
      </c>
      <c r="I134">
        <v>62</v>
      </c>
      <c r="J134">
        <v>14</v>
      </c>
      <c r="K134" s="2">
        <v>1797.84</v>
      </c>
      <c r="L134" s="2">
        <v>7536.17</v>
      </c>
      <c r="M134">
        <v>8</v>
      </c>
      <c r="N134">
        <v>9</v>
      </c>
      <c r="O134" t="s">
        <v>21</v>
      </c>
      <c r="P134" s="3">
        <f t="shared" si="14"/>
        <v>2.9509757258448359</v>
      </c>
      <c r="Q134" s="3">
        <f t="shared" si="15"/>
        <v>7.5268817204301079</v>
      </c>
      <c r="R134" s="2">
        <f t="shared" si="16"/>
        <v>9.6658064516129034</v>
      </c>
      <c r="S134" s="2">
        <f t="shared" si="17"/>
        <v>28.997419354838708</v>
      </c>
      <c r="T134" s="2">
        <f t="shared" si="18"/>
        <v>224.73</v>
      </c>
      <c r="U134" s="4">
        <f t="shared" si="19"/>
        <v>4.1917912606238596</v>
      </c>
      <c r="V134" s="3">
        <f t="shared" si="20"/>
        <v>319.17912606238599</v>
      </c>
    </row>
    <row r="135" spans="1:22" x14ac:dyDescent="0.25">
      <c r="A135" t="s">
        <v>52</v>
      </c>
      <c r="B135" t="s">
        <v>53</v>
      </c>
      <c r="C135" t="s">
        <v>67</v>
      </c>
      <c r="D135" t="s">
        <v>89</v>
      </c>
      <c r="E135" t="s">
        <v>37</v>
      </c>
      <c r="F135" t="s">
        <v>32</v>
      </c>
      <c r="G135">
        <v>15358</v>
      </c>
      <c r="H135">
        <v>819</v>
      </c>
      <c r="I135">
        <v>243</v>
      </c>
      <c r="J135">
        <v>119</v>
      </c>
      <c r="K135" s="2">
        <v>491.32</v>
      </c>
      <c r="L135" s="2">
        <v>45468.81</v>
      </c>
      <c r="M135">
        <v>91</v>
      </c>
      <c r="N135">
        <v>24</v>
      </c>
      <c r="O135" t="s">
        <v>43</v>
      </c>
      <c r="P135" s="3">
        <f t="shared" si="14"/>
        <v>5.3327256153144935</v>
      </c>
      <c r="Q135" s="3">
        <f t="shared" si="15"/>
        <v>14.529914529914532</v>
      </c>
      <c r="R135" s="2">
        <f t="shared" si="16"/>
        <v>0.5999023199023199</v>
      </c>
      <c r="S135" s="2">
        <f t="shared" si="17"/>
        <v>2.0218930041152263</v>
      </c>
      <c r="T135" s="2">
        <f t="shared" si="18"/>
        <v>5.3991208791208791</v>
      </c>
      <c r="U135" s="4">
        <f t="shared" si="19"/>
        <v>92.544187087844989</v>
      </c>
      <c r="V135" s="3">
        <f t="shared" si="20"/>
        <v>9154.4187087844984</v>
      </c>
    </row>
    <row r="136" spans="1:22" x14ac:dyDescent="0.25">
      <c r="A136" t="s">
        <v>129</v>
      </c>
      <c r="B136" t="s">
        <v>130</v>
      </c>
      <c r="C136" t="s">
        <v>67</v>
      </c>
      <c r="D136" t="s">
        <v>82</v>
      </c>
      <c r="E136" t="s">
        <v>31</v>
      </c>
      <c r="F136" t="s">
        <v>32</v>
      </c>
      <c r="G136">
        <v>39783</v>
      </c>
      <c r="H136">
        <v>488</v>
      </c>
      <c r="I136">
        <v>262</v>
      </c>
      <c r="J136">
        <v>27</v>
      </c>
      <c r="K136" s="2">
        <v>1154.77</v>
      </c>
      <c r="L136" s="2">
        <v>4287.05</v>
      </c>
      <c r="M136">
        <v>14</v>
      </c>
      <c r="N136">
        <v>15</v>
      </c>
      <c r="O136" t="s">
        <v>43</v>
      </c>
      <c r="P136" s="3">
        <f t="shared" si="14"/>
        <v>1.2266546012115729</v>
      </c>
      <c r="Q136" s="3">
        <f t="shared" si="15"/>
        <v>5.5327868852459012</v>
      </c>
      <c r="R136" s="2">
        <f t="shared" si="16"/>
        <v>2.3663319672131147</v>
      </c>
      <c r="S136" s="2">
        <f t="shared" si="17"/>
        <v>4.4075190839694658</v>
      </c>
      <c r="T136" s="2">
        <f t="shared" si="18"/>
        <v>82.483571428571423</v>
      </c>
      <c r="U136" s="4">
        <f t="shared" si="19"/>
        <v>3.7124708816474277</v>
      </c>
      <c r="V136" s="3">
        <f t="shared" si="20"/>
        <v>271.24708816474276</v>
      </c>
    </row>
    <row r="137" spans="1:22" x14ac:dyDescent="0.25">
      <c r="A137" t="s">
        <v>76</v>
      </c>
      <c r="B137" t="s">
        <v>77</v>
      </c>
      <c r="C137" t="s">
        <v>67</v>
      </c>
      <c r="D137" t="s">
        <v>82</v>
      </c>
      <c r="E137" t="s">
        <v>42</v>
      </c>
      <c r="F137" t="s">
        <v>32</v>
      </c>
      <c r="G137">
        <v>82824</v>
      </c>
      <c r="H137">
        <v>2050</v>
      </c>
      <c r="I137">
        <v>1092</v>
      </c>
      <c r="J137">
        <v>136</v>
      </c>
      <c r="K137" s="2">
        <v>2501.35</v>
      </c>
      <c r="L137" s="2">
        <v>32887.760000000002</v>
      </c>
      <c r="M137">
        <v>69</v>
      </c>
      <c r="N137">
        <v>22</v>
      </c>
      <c r="O137" t="s">
        <v>43</v>
      </c>
      <c r="P137" s="3">
        <f t="shared" si="14"/>
        <v>2.4751279822273737</v>
      </c>
      <c r="Q137" s="3">
        <f t="shared" si="15"/>
        <v>6.6341463414634152</v>
      </c>
      <c r="R137" s="2">
        <f t="shared" si="16"/>
        <v>1.2201707317073169</v>
      </c>
      <c r="S137" s="2">
        <f t="shared" si="17"/>
        <v>2.2906135531135532</v>
      </c>
      <c r="T137" s="2">
        <f t="shared" si="18"/>
        <v>36.251449275362319</v>
      </c>
      <c r="U137" s="4">
        <f t="shared" si="19"/>
        <v>13.148004077797991</v>
      </c>
      <c r="V137" s="3">
        <f t="shared" si="20"/>
        <v>1214.8004077797991</v>
      </c>
    </row>
    <row r="138" spans="1:22" x14ac:dyDescent="0.25">
      <c r="A138" t="s">
        <v>76</v>
      </c>
      <c r="B138" t="s">
        <v>77</v>
      </c>
      <c r="C138" t="s">
        <v>67</v>
      </c>
      <c r="D138" t="s">
        <v>82</v>
      </c>
      <c r="E138" t="s">
        <v>42</v>
      </c>
      <c r="F138" t="s">
        <v>32</v>
      </c>
      <c r="G138">
        <v>61087</v>
      </c>
      <c r="H138">
        <v>1096</v>
      </c>
      <c r="I138">
        <v>349</v>
      </c>
      <c r="J138">
        <v>56</v>
      </c>
      <c r="K138" s="2">
        <v>2683.84</v>
      </c>
      <c r="L138" s="2">
        <v>8553.51</v>
      </c>
      <c r="M138">
        <v>27</v>
      </c>
      <c r="N138">
        <v>20</v>
      </c>
      <c r="O138" t="s">
        <v>43</v>
      </c>
      <c r="P138" s="3">
        <f t="shared" si="14"/>
        <v>1.794162424083684</v>
      </c>
      <c r="Q138" s="3">
        <f t="shared" si="15"/>
        <v>5.1094890510948909</v>
      </c>
      <c r="R138" s="2">
        <f t="shared" si="16"/>
        <v>2.4487591240875912</v>
      </c>
      <c r="S138" s="2">
        <f t="shared" si="17"/>
        <v>7.690085959885387</v>
      </c>
      <c r="T138" s="2">
        <f t="shared" si="18"/>
        <v>99.401481481481483</v>
      </c>
      <c r="U138" s="4">
        <f t="shared" si="19"/>
        <v>3.187041701442709</v>
      </c>
      <c r="V138" s="3">
        <f t="shared" si="20"/>
        <v>218.7041701442709</v>
      </c>
    </row>
    <row r="139" spans="1:22" x14ac:dyDescent="0.25">
      <c r="A139" t="s">
        <v>178</v>
      </c>
      <c r="B139" t="s">
        <v>179</v>
      </c>
      <c r="C139" t="s">
        <v>407</v>
      </c>
      <c r="D139" t="s">
        <v>95</v>
      </c>
      <c r="E139" t="s">
        <v>64</v>
      </c>
      <c r="F139" t="s">
        <v>20</v>
      </c>
      <c r="G139">
        <v>77741</v>
      </c>
      <c r="H139">
        <v>915</v>
      </c>
      <c r="I139">
        <v>319</v>
      </c>
      <c r="J139">
        <v>22</v>
      </c>
      <c r="K139" s="2">
        <v>2955.42</v>
      </c>
      <c r="L139" s="2">
        <v>3998.51</v>
      </c>
      <c r="M139">
        <v>11</v>
      </c>
      <c r="N139">
        <v>7</v>
      </c>
      <c r="O139" t="s">
        <v>23</v>
      </c>
      <c r="P139" s="3">
        <f t="shared" si="14"/>
        <v>1.1769851172482988</v>
      </c>
      <c r="Q139" s="3">
        <f t="shared" si="15"/>
        <v>2.4043715846994536</v>
      </c>
      <c r="R139" s="2">
        <f t="shared" si="16"/>
        <v>3.2299672131147541</v>
      </c>
      <c r="S139" s="2">
        <f t="shared" si="17"/>
        <v>9.2646394984326026</v>
      </c>
      <c r="T139" s="2">
        <f t="shared" si="18"/>
        <v>268.67454545454547</v>
      </c>
      <c r="U139" s="4">
        <f t="shared" si="19"/>
        <v>1.3529413755066961</v>
      </c>
      <c r="V139" s="3">
        <f t="shared" si="20"/>
        <v>35.294137550669618</v>
      </c>
    </row>
    <row r="140" spans="1:22" x14ac:dyDescent="0.25">
      <c r="A140" t="s">
        <v>65</v>
      </c>
      <c r="B140" t="s">
        <v>66</v>
      </c>
      <c r="C140" t="s">
        <v>407</v>
      </c>
      <c r="D140" t="s">
        <v>68</v>
      </c>
      <c r="E140" t="s">
        <v>37</v>
      </c>
      <c r="F140" t="s">
        <v>26</v>
      </c>
      <c r="G140">
        <v>26757</v>
      </c>
      <c r="H140">
        <v>3852</v>
      </c>
      <c r="I140">
        <v>1248</v>
      </c>
      <c r="J140">
        <v>529</v>
      </c>
      <c r="K140" s="2">
        <v>2281.89</v>
      </c>
      <c r="L140" s="2">
        <v>120737.87</v>
      </c>
      <c r="M140">
        <v>471</v>
      </c>
      <c r="N140">
        <v>24</v>
      </c>
      <c r="O140" t="s">
        <v>21</v>
      </c>
      <c r="P140" s="3">
        <f t="shared" si="14"/>
        <v>14.39623276152035</v>
      </c>
      <c r="Q140" s="3">
        <f t="shared" si="15"/>
        <v>13.7331256490135</v>
      </c>
      <c r="R140" s="2">
        <f t="shared" si="16"/>
        <v>0.59239096573208716</v>
      </c>
      <c r="S140" s="2">
        <f t="shared" si="17"/>
        <v>1.8284374999999999</v>
      </c>
      <c r="T140" s="2">
        <f t="shared" si="18"/>
        <v>4.8447770700636941</v>
      </c>
      <c r="U140" s="4">
        <f t="shared" si="19"/>
        <v>52.911345419805514</v>
      </c>
      <c r="V140" s="3">
        <f t="shared" si="20"/>
        <v>5191.1345419805511</v>
      </c>
    </row>
    <row r="141" spans="1:22" x14ac:dyDescent="0.25">
      <c r="A141" t="s">
        <v>65</v>
      </c>
      <c r="B141" t="s">
        <v>66</v>
      </c>
      <c r="C141" t="s">
        <v>407</v>
      </c>
      <c r="D141" t="s">
        <v>68</v>
      </c>
      <c r="E141" t="s">
        <v>37</v>
      </c>
      <c r="F141" t="s">
        <v>20</v>
      </c>
      <c r="G141">
        <v>22743</v>
      </c>
      <c r="H141">
        <v>3329</v>
      </c>
      <c r="I141">
        <v>1229</v>
      </c>
      <c r="J141">
        <v>653</v>
      </c>
      <c r="K141" s="2">
        <v>1617.92</v>
      </c>
      <c r="L141" s="2">
        <v>198058.77</v>
      </c>
      <c r="M141">
        <v>526</v>
      </c>
      <c r="N141">
        <v>28</v>
      </c>
      <c r="O141" t="s">
        <v>21</v>
      </c>
      <c r="P141" s="3">
        <f t="shared" si="14"/>
        <v>14.63747087015785</v>
      </c>
      <c r="Q141" s="3">
        <f t="shared" si="15"/>
        <v>19.615500150195253</v>
      </c>
      <c r="R141" s="2">
        <f t="shared" si="16"/>
        <v>0.48600781015319916</v>
      </c>
      <c r="S141" s="2">
        <f t="shared" si="17"/>
        <v>1.3164524003254678</v>
      </c>
      <c r="T141" s="2">
        <f t="shared" si="18"/>
        <v>3.075893536121673</v>
      </c>
      <c r="U141" s="4">
        <f t="shared" si="19"/>
        <v>122.41567568235759</v>
      </c>
      <c r="V141" s="3">
        <f t="shared" si="20"/>
        <v>12141.567568235758</v>
      </c>
    </row>
    <row r="142" spans="1:22" x14ac:dyDescent="0.25">
      <c r="A142" t="s">
        <v>113</v>
      </c>
      <c r="B142" t="s">
        <v>114</v>
      </c>
      <c r="C142" t="s">
        <v>407</v>
      </c>
      <c r="D142" t="s">
        <v>170</v>
      </c>
      <c r="E142" t="s">
        <v>19</v>
      </c>
      <c r="F142" t="s">
        <v>55</v>
      </c>
      <c r="G142">
        <v>29517</v>
      </c>
      <c r="H142">
        <v>1846</v>
      </c>
      <c r="I142">
        <v>875</v>
      </c>
      <c r="J142">
        <v>160</v>
      </c>
      <c r="K142" s="2">
        <v>6368.12</v>
      </c>
      <c r="L142" s="2">
        <v>37424.31</v>
      </c>
      <c r="M142">
        <v>123</v>
      </c>
      <c r="N142">
        <v>13</v>
      </c>
      <c r="O142" t="s">
        <v>43</v>
      </c>
      <c r="P142" s="3">
        <f t="shared" si="14"/>
        <v>6.2540231053291322</v>
      </c>
      <c r="Q142" s="3">
        <f t="shared" si="15"/>
        <v>8.6673889490790899</v>
      </c>
      <c r="R142" s="2">
        <f t="shared" si="16"/>
        <v>3.4496858071505958</v>
      </c>
      <c r="S142" s="2">
        <f t="shared" si="17"/>
        <v>7.2778514285714282</v>
      </c>
      <c r="T142" s="2">
        <f t="shared" si="18"/>
        <v>51.773333333333333</v>
      </c>
      <c r="U142" s="4">
        <f t="shared" si="19"/>
        <v>5.8768223588751463</v>
      </c>
      <c r="V142" s="3">
        <f t="shared" si="20"/>
        <v>487.68223588751471</v>
      </c>
    </row>
    <row r="143" spans="1:22" x14ac:dyDescent="0.25">
      <c r="A143" t="s">
        <v>47</v>
      </c>
      <c r="B143" t="s">
        <v>48</v>
      </c>
      <c r="C143" t="s">
        <v>407</v>
      </c>
      <c r="D143" t="s">
        <v>106</v>
      </c>
      <c r="E143" t="s">
        <v>37</v>
      </c>
      <c r="F143" t="s">
        <v>26</v>
      </c>
      <c r="G143">
        <v>37449</v>
      </c>
      <c r="H143">
        <v>1677</v>
      </c>
      <c r="I143">
        <v>466</v>
      </c>
      <c r="J143">
        <v>162</v>
      </c>
      <c r="K143" s="2">
        <v>5385.32</v>
      </c>
      <c r="L143" s="2">
        <v>32875.08</v>
      </c>
      <c r="M143">
        <v>96</v>
      </c>
      <c r="N143">
        <v>8</v>
      </c>
      <c r="O143" t="s">
        <v>21</v>
      </c>
      <c r="P143" s="3">
        <f t="shared" si="14"/>
        <v>4.4780902026756388</v>
      </c>
      <c r="Q143" s="3">
        <f t="shared" si="15"/>
        <v>9.6601073345259394</v>
      </c>
      <c r="R143" s="2">
        <f t="shared" si="16"/>
        <v>3.2112820512820512</v>
      </c>
      <c r="S143" s="2">
        <f t="shared" si="17"/>
        <v>11.556480686695279</v>
      </c>
      <c r="T143" s="2">
        <f t="shared" si="18"/>
        <v>56.09708333333333</v>
      </c>
      <c r="U143" s="4">
        <f t="shared" si="19"/>
        <v>6.1045731729962203</v>
      </c>
      <c r="V143" s="3">
        <f t="shared" si="20"/>
        <v>510.45731729962205</v>
      </c>
    </row>
    <row r="144" spans="1:22" x14ac:dyDescent="0.25">
      <c r="A144" t="s">
        <v>47</v>
      </c>
      <c r="B144" t="s">
        <v>48</v>
      </c>
      <c r="C144" t="s">
        <v>407</v>
      </c>
      <c r="D144" t="s">
        <v>106</v>
      </c>
      <c r="E144" t="s">
        <v>37</v>
      </c>
      <c r="F144" t="s">
        <v>55</v>
      </c>
      <c r="G144">
        <v>34474</v>
      </c>
      <c r="H144">
        <v>1604</v>
      </c>
      <c r="I144">
        <v>700</v>
      </c>
      <c r="J144">
        <v>141</v>
      </c>
      <c r="K144" s="2">
        <v>5410.94</v>
      </c>
      <c r="L144" s="2">
        <v>35706.870000000003</v>
      </c>
      <c r="M144">
        <v>76</v>
      </c>
      <c r="N144">
        <v>30</v>
      </c>
      <c r="O144" t="s">
        <v>21</v>
      </c>
      <c r="P144" s="3">
        <f t="shared" si="14"/>
        <v>4.6527818065788713</v>
      </c>
      <c r="Q144" s="3">
        <f t="shared" si="15"/>
        <v>8.7905236907730675</v>
      </c>
      <c r="R144" s="2">
        <f t="shared" si="16"/>
        <v>3.3734039900249373</v>
      </c>
      <c r="S144" s="2">
        <f t="shared" si="17"/>
        <v>7.7299142857142851</v>
      </c>
      <c r="T144" s="2">
        <f t="shared" si="18"/>
        <v>71.196578947368423</v>
      </c>
      <c r="U144" s="4">
        <f t="shared" si="19"/>
        <v>6.5990142193408179</v>
      </c>
      <c r="V144" s="3">
        <f t="shared" si="20"/>
        <v>559.90142193408178</v>
      </c>
    </row>
    <row r="145" spans="1:22" x14ac:dyDescent="0.25">
      <c r="A145" t="s">
        <v>52</v>
      </c>
      <c r="B145" t="s">
        <v>53</v>
      </c>
      <c r="C145" t="s">
        <v>407</v>
      </c>
      <c r="D145" t="s">
        <v>89</v>
      </c>
      <c r="E145" t="s">
        <v>37</v>
      </c>
      <c r="F145" t="s">
        <v>32</v>
      </c>
      <c r="G145">
        <v>66802</v>
      </c>
      <c r="H145">
        <v>3488</v>
      </c>
      <c r="I145">
        <v>1428</v>
      </c>
      <c r="J145">
        <v>402</v>
      </c>
      <c r="K145" s="2">
        <v>1813.36</v>
      </c>
      <c r="L145" s="2">
        <v>149754.75</v>
      </c>
      <c r="M145">
        <v>309</v>
      </c>
      <c r="N145">
        <v>30</v>
      </c>
      <c r="O145" t="s">
        <v>21</v>
      </c>
      <c r="P145" s="3">
        <f t="shared" si="14"/>
        <v>5.221400556869555</v>
      </c>
      <c r="Q145" s="3">
        <f t="shared" si="15"/>
        <v>11.525229357798166</v>
      </c>
      <c r="R145" s="2">
        <f t="shared" si="16"/>
        <v>0.51988532110091745</v>
      </c>
      <c r="S145" s="2">
        <f t="shared" si="17"/>
        <v>1.2698599439775911</v>
      </c>
      <c r="T145" s="2">
        <f t="shared" si="18"/>
        <v>5.8684789644012945</v>
      </c>
      <c r="U145" s="4">
        <f t="shared" si="19"/>
        <v>82.584125601094101</v>
      </c>
      <c r="V145" s="3">
        <f t="shared" si="20"/>
        <v>8158.4125601094111</v>
      </c>
    </row>
    <row r="146" spans="1:22" x14ac:dyDescent="0.25">
      <c r="A146" t="s">
        <v>52</v>
      </c>
      <c r="B146" t="s">
        <v>53</v>
      </c>
      <c r="C146" t="s">
        <v>407</v>
      </c>
      <c r="D146" t="s">
        <v>89</v>
      </c>
      <c r="E146" t="s">
        <v>37</v>
      </c>
      <c r="F146" t="s">
        <v>26</v>
      </c>
      <c r="G146">
        <v>26005</v>
      </c>
      <c r="H146">
        <v>1339</v>
      </c>
      <c r="I146">
        <v>651</v>
      </c>
      <c r="J146">
        <v>138</v>
      </c>
      <c r="K146" s="2">
        <v>355.62</v>
      </c>
      <c r="L146" s="2">
        <v>56590.89</v>
      </c>
      <c r="M146">
        <v>96</v>
      </c>
      <c r="N146">
        <v>27</v>
      </c>
      <c r="O146" t="s">
        <v>21</v>
      </c>
      <c r="P146" s="3">
        <f t="shared" si="14"/>
        <v>5.1490098058065756</v>
      </c>
      <c r="Q146" s="3">
        <f t="shared" si="15"/>
        <v>10.306198655713219</v>
      </c>
      <c r="R146" s="2">
        <f t="shared" si="16"/>
        <v>0.2655862584017924</v>
      </c>
      <c r="S146" s="2">
        <f t="shared" si="17"/>
        <v>0.54626728110599077</v>
      </c>
      <c r="T146" s="2">
        <f t="shared" si="18"/>
        <v>3.7043750000000002</v>
      </c>
      <c r="U146" s="4">
        <f t="shared" si="19"/>
        <v>159.1330352623587</v>
      </c>
      <c r="V146" s="3">
        <f t="shared" si="20"/>
        <v>15813.303526235868</v>
      </c>
    </row>
    <row r="147" spans="1:22" x14ac:dyDescent="0.25">
      <c r="A147" t="s">
        <v>129</v>
      </c>
      <c r="B147" t="s">
        <v>130</v>
      </c>
      <c r="C147" t="s">
        <v>407</v>
      </c>
      <c r="D147" t="s">
        <v>82</v>
      </c>
      <c r="E147" t="s">
        <v>31</v>
      </c>
      <c r="F147" t="s">
        <v>20</v>
      </c>
      <c r="G147">
        <v>66692</v>
      </c>
      <c r="H147">
        <v>1222</v>
      </c>
      <c r="I147">
        <v>388</v>
      </c>
      <c r="J147">
        <v>39</v>
      </c>
      <c r="K147" s="2">
        <v>1979.57</v>
      </c>
      <c r="L147" s="2">
        <v>6352.22</v>
      </c>
      <c r="M147">
        <v>23</v>
      </c>
      <c r="N147">
        <v>7</v>
      </c>
      <c r="O147" t="s">
        <v>43</v>
      </c>
      <c r="P147" s="3">
        <f t="shared" si="14"/>
        <v>1.8323037245846581</v>
      </c>
      <c r="Q147" s="3">
        <f t="shared" si="15"/>
        <v>3.1914893617021276</v>
      </c>
      <c r="R147" s="2">
        <f t="shared" si="16"/>
        <v>1.6199427168576104</v>
      </c>
      <c r="S147" s="2">
        <f t="shared" si="17"/>
        <v>5.1019845360824743</v>
      </c>
      <c r="T147" s="2">
        <f t="shared" si="18"/>
        <v>86.068260869565208</v>
      </c>
      <c r="U147" s="4">
        <f t="shared" si="19"/>
        <v>3.2088887990826294</v>
      </c>
      <c r="V147" s="3">
        <f t="shared" si="20"/>
        <v>220.88887990826294</v>
      </c>
    </row>
    <row r="148" spans="1:22" x14ac:dyDescent="0.25">
      <c r="A148" t="s">
        <v>129</v>
      </c>
      <c r="B148" t="s">
        <v>130</v>
      </c>
      <c r="C148" t="s">
        <v>407</v>
      </c>
      <c r="D148" t="s">
        <v>82</v>
      </c>
      <c r="E148" t="s">
        <v>31</v>
      </c>
      <c r="F148" t="s">
        <v>51</v>
      </c>
      <c r="G148">
        <v>69361</v>
      </c>
      <c r="H148">
        <v>1380</v>
      </c>
      <c r="I148">
        <v>687</v>
      </c>
      <c r="J148">
        <v>49</v>
      </c>
      <c r="K148" s="2">
        <v>2709.03</v>
      </c>
      <c r="L148" s="2">
        <v>11140.95</v>
      </c>
      <c r="M148">
        <v>29</v>
      </c>
      <c r="N148">
        <v>23</v>
      </c>
      <c r="O148" t="s">
        <v>23</v>
      </c>
      <c r="P148" s="3">
        <f t="shared" si="14"/>
        <v>1.9895906921757183</v>
      </c>
      <c r="Q148" s="3">
        <f t="shared" si="15"/>
        <v>3.5507246376811596</v>
      </c>
      <c r="R148" s="2">
        <f t="shared" si="16"/>
        <v>1.9630652173913046</v>
      </c>
      <c r="S148" s="2">
        <f t="shared" si="17"/>
        <v>3.943275109170306</v>
      </c>
      <c r="T148" s="2">
        <f t="shared" si="18"/>
        <v>93.414827586206897</v>
      </c>
      <c r="U148" s="4">
        <f t="shared" si="19"/>
        <v>4.1125236708342099</v>
      </c>
      <c r="V148" s="3">
        <f t="shared" si="20"/>
        <v>311.25236708342101</v>
      </c>
    </row>
    <row r="149" spans="1:22" x14ac:dyDescent="0.25">
      <c r="A149" t="s">
        <v>178</v>
      </c>
      <c r="B149" t="s">
        <v>179</v>
      </c>
      <c r="C149" t="s">
        <v>472</v>
      </c>
      <c r="D149" t="s">
        <v>95</v>
      </c>
      <c r="E149" t="s">
        <v>64</v>
      </c>
      <c r="F149" t="s">
        <v>55</v>
      </c>
      <c r="G149">
        <v>41880</v>
      </c>
      <c r="H149">
        <v>748</v>
      </c>
      <c r="I149">
        <v>266</v>
      </c>
      <c r="J149">
        <v>27</v>
      </c>
      <c r="K149" s="2">
        <v>1544.44</v>
      </c>
      <c r="L149" s="2">
        <v>4954.2299999999996</v>
      </c>
      <c r="M149">
        <v>14</v>
      </c>
      <c r="N149">
        <v>7</v>
      </c>
      <c r="O149" t="s">
        <v>23</v>
      </c>
      <c r="P149" s="3">
        <f t="shared" si="14"/>
        <v>1.7860553963705825</v>
      </c>
      <c r="Q149" s="3">
        <f t="shared" si="15"/>
        <v>3.6096256684491976</v>
      </c>
      <c r="R149" s="2">
        <f t="shared" si="16"/>
        <v>2.0647593582887702</v>
      </c>
      <c r="S149" s="2">
        <f t="shared" si="17"/>
        <v>5.8061654135338348</v>
      </c>
      <c r="T149" s="2">
        <f t="shared" si="18"/>
        <v>110.31714285714285</v>
      </c>
      <c r="U149" s="4">
        <f t="shared" si="19"/>
        <v>3.2077840511771254</v>
      </c>
      <c r="V149" s="3">
        <f t="shared" si="20"/>
        <v>220.77840511771254</v>
      </c>
    </row>
    <row r="150" spans="1:22" x14ac:dyDescent="0.25">
      <c r="A150" t="s">
        <v>113</v>
      </c>
      <c r="B150" t="s">
        <v>114</v>
      </c>
      <c r="C150" t="s">
        <v>472</v>
      </c>
      <c r="D150" t="s">
        <v>170</v>
      </c>
      <c r="E150" t="s">
        <v>19</v>
      </c>
      <c r="F150" t="s">
        <v>51</v>
      </c>
      <c r="G150">
        <v>42889</v>
      </c>
      <c r="H150">
        <v>1763</v>
      </c>
      <c r="I150">
        <v>664</v>
      </c>
      <c r="J150">
        <v>223</v>
      </c>
      <c r="K150" s="2">
        <v>7441.1</v>
      </c>
      <c r="L150" s="2">
        <v>71178.179999999993</v>
      </c>
      <c r="M150">
        <v>185</v>
      </c>
      <c r="N150">
        <v>15</v>
      </c>
      <c r="O150" t="s">
        <v>23</v>
      </c>
      <c r="P150" s="3">
        <f t="shared" si="14"/>
        <v>4.1106111124064446</v>
      </c>
      <c r="Q150" s="3">
        <f t="shared" si="15"/>
        <v>12.648893930799773</v>
      </c>
      <c r="R150" s="2">
        <f t="shared" si="16"/>
        <v>4.2207033465683494</v>
      </c>
      <c r="S150" s="2">
        <f t="shared" si="17"/>
        <v>11.206475903614459</v>
      </c>
      <c r="T150" s="2">
        <f t="shared" si="18"/>
        <v>40.222162162162164</v>
      </c>
      <c r="U150" s="4">
        <f t="shared" si="19"/>
        <v>9.5655454166722649</v>
      </c>
      <c r="V150" s="3">
        <f t="shared" si="20"/>
        <v>856.55454166722643</v>
      </c>
    </row>
    <row r="151" spans="1:22" x14ac:dyDescent="0.25">
      <c r="A151" t="s">
        <v>113</v>
      </c>
      <c r="B151" t="s">
        <v>114</v>
      </c>
      <c r="C151" t="s">
        <v>472</v>
      </c>
      <c r="D151" t="s">
        <v>170</v>
      </c>
      <c r="E151" t="s">
        <v>19</v>
      </c>
      <c r="F151" t="s">
        <v>55</v>
      </c>
      <c r="G151">
        <v>10033</v>
      </c>
      <c r="H151">
        <v>366</v>
      </c>
      <c r="I151">
        <v>94</v>
      </c>
      <c r="J151">
        <v>47</v>
      </c>
      <c r="K151" s="2">
        <v>1258.29</v>
      </c>
      <c r="L151" s="2">
        <v>13372.77</v>
      </c>
      <c r="M151">
        <v>36</v>
      </c>
      <c r="N151">
        <v>25</v>
      </c>
      <c r="O151" t="s">
        <v>23</v>
      </c>
      <c r="P151" s="3">
        <f t="shared" si="14"/>
        <v>3.6479617263031998</v>
      </c>
      <c r="Q151" s="3">
        <f t="shared" si="15"/>
        <v>12.841530054644808</v>
      </c>
      <c r="R151" s="2">
        <f t="shared" si="16"/>
        <v>3.4379508196721309</v>
      </c>
      <c r="S151" s="2">
        <f t="shared" si="17"/>
        <v>13.386063829787235</v>
      </c>
      <c r="T151" s="2">
        <f t="shared" si="18"/>
        <v>34.952500000000001</v>
      </c>
      <c r="U151" s="4">
        <f t="shared" si="19"/>
        <v>10.627732875569226</v>
      </c>
      <c r="V151" s="3">
        <f t="shared" si="20"/>
        <v>962.77328755692247</v>
      </c>
    </row>
    <row r="152" spans="1:22" x14ac:dyDescent="0.25">
      <c r="A152" t="s">
        <v>44</v>
      </c>
      <c r="B152" t="s">
        <v>45</v>
      </c>
      <c r="C152" t="s">
        <v>472</v>
      </c>
      <c r="D152" t="s">
        <v>25</v>
      </c>
      <c r="E152" t="s">
        <v>19</v>
      </c>
      <c r="F152" t="s">
        <v>20</v>
      </c>
      <c r="G152">
        <v>12467</v>
      </c>
      <c r="H152">
        <v>363</v>
      </c>
      <c r="I152">
        <v>93</v>
      </c>
      <c r="J152">
        <v>45</v>
      </c>
      <c r="K152" s="2">
        <v>2984.24</v>
      </c>
      <c r="L152" s="2">
        <v>28243.89</v>
      </c>
      <c r="M152">
        <v>20</v>
      </c>
      <c r="N152">
        <v>8</v>
      </c>
      <c r="O152" t="s">
        <v>43</v>
      </c>
      <c r="P152" s="3">
        <f t="shared" si="14"/>
        <v>2.9116868532926925</v>
      </c>
      <c r="Q152" s="3">
        <f t="shared" si="15"/>
        <v>12.396694214876034</v>
      </c>
      <c r="R152" s="2">
        <f t="shared" si="16"/>
        <v>8.2210468319559222</v>
      </c>
      <c r="S152" s="2">
        <f t="shared" si="17"/>
        <v>32.088602150537632</v>
      </c>
      <c r="T152" s="2">
        <f t="shared" si="18"/>
        <v>149.21199999999999</v>
      </c>
      <c r="U152" s="4">
        <f t="shared" si="19"/>
        <v>9.4643493820872315</v>
      </c>
      <c r="V152" s="3">
        <f t="shared" si="20"/>
        <v>846.43493820872334</v>
      </c>
    </row>
    <row r="153" spans="1:22" x14ac:dyDescent="0.25">
      <c r="A153" t="s">
        <v>27</v>
      </c>
      <c r="B153" t="s">
        <v>28</v>
      </c>
      <c r="C153" t="s">
        <v>472</v>
      </c>
      <c r="D153" t="s">
        <v>89</v>
      </c>
      <c r="E153" t="s">
        <v>31</v>
      </c>
      <c r="F153" t="s">
        <v>51</v>
      </c>
      <c r="G153">
        <v>41365</v>
      </c>
      <c r="H153">
        <v>2538</v>
      </c>
      <c r="I153">
        <v>1346</v>
      </c>
      <c r="J153">
        <v>243</v>
      </c>
      <c r="K153" s="2">
        <v>1400.31</v>
      </c>
      <c r="L153" s="2">
        <v>87968.41</v>
      </c>
      <c r="M153">
        <v>169</v>
      </c>
      <c r="N153">
        <v>18</v>
      </c>
      <c r="O153" t="s">
        <v>21</v>
      </c>
      <c r="P153" s="3">
        <f t="shared" si="14"/>
        <v>6.1356219025746404</v>
      </c>
      <c r="Q153" s="3">
        <f t="shared" si="15"/>
        <v>9.5744680851063837</v>
      </c>
      <c r="R153" s="2">
        <f t="shared" si="16"/>
        <v>0.55173758865248224</v>
      </c>
      <c r="S153" s="2">
        <f t="shared" si="17"/>
        <v>1.0403491827637443</v>
      </c>
      <c r="T153" s="2">
        <f t="shared" si="18"/>
        <v>8.2858579881656809</v>
      </c>
      <c r="U153" s="4">
        <f t="shared" si="19"/>
        <v>62.820668280595015</v>
      </c>
      <c r="V153" s="3">
        <f t="shared" si="20"/>
        <v>6182.0668280595019</v>
      </c>
    </row>
    <row r="154" spans="1:22" x14ac:dyDescent="0.25">
      <c r="A154" t="s">
        <v>27</v>
      </c>
      <c r="B154" t="s">
        <v>28</v>
      </c>
      <c r="C154" t="s">
        <v>472</v>
      </c>
      <c r="D154" t="s">
        <v>89</v>
      </c>
      <c r="E154" t="s">
        <v>31</v>
      </c>
      <c r="F154" t="s">
        <v>20</v>
      </c>
      <c r="G154">
        <v>39907</v>
      </c>
      <c r="H154">
        <v>1712</v>
      </c>
      <c r="I154">
        <v>761</v>
      </c>
      <c r="J154">
        <v>227</v>
      </c>
      <c r="K154" s="2">
        <v>444.31</v>
      </c>
      <c r="L154" s="2">
        <v>73238.23</v>
      </c>
      <c r="M154">
        <v>181</v>
      </c>
      <c r="N154">
        <v>28</v>
      </c>
      <c r="O154" t="s">
        <v>21</v>
      </c>
      <c r="P154" s="3">
        <f t="shared" si="14"/>
        <v>4.2899741899917307</v>
      </c>
      <c r="Q154" s="3">
        <f t="shared" si="15"/>
        <v>13.259345794392525</v>
      </c>
      <c r="R154" s="2">
        <f t="shared" si="16"/>
        <v>0.25952686915887851</v>
      </c>
      <c r="S154" s="2">
        <f t="shared" si="17"/>
        <v>0.58385019710906705</v>
      </c>
      <c r="T154" s="2">
        <f t="shared" si="18"/>
        <v>2.4547513812154698</v>
      </c>
      <c r="U154" s="4">
        <f t="shared" si="19"/>
        <v>164.83588035380703</v>
      </c>
      <c r="V154" s="3">
        <f t="shared" si="20"/>
        <v>16383.588035380702</v>
      </c>
    </row>
    <row r="155" spans="1:22" x14ac:dyDescent="0.25">
      <c r="A155" t="s">
        <v>76</v>
      </c>
      <c r="B155" t="s">
        <v>77</v>
      </c>
      <c r="C155" t="s">
        <v>472</v>
      </c>
      <c r="D155" t="s">
        <v>82</v>
      </c>
      <c r="E155" t="s">
        <v>42</v>
      </c>
      <c r="F155" t="s">
        <v>26</v>
      </c>
      <c r="G155">
        <v>25730</v>
      </c>
      <c r="H155">
        <v>360</v>
      </c>
      <c r="I155">
        <v>157</v>
      </c>
      <c r="J155">
        <v>23</v>
      </c>
      <c r="K155" s="2">
        <v>521.42999999999995</v>
      </c>
      <c r="L155" s="2">
        <v>3902.3</v>
      </c>
      <c r="M155">
        <v>10</v>
      </c>
      <c r="N155">
        <v>21</v>
      </c>
      <c r="O155" t="s">
        <v>43</v>
      </c>
      <c r="P155" s="3">
        <f t="shared" si="14"/>
        <v>1.3991449669646328</v>
      </c>
      <c r="Q155" s="3">
        <f t="shared" si="15"/>
        <v>6.3888888888888884</v>
      </c>
      <c r="R155" s="2">
        <f t="shared" si="16"/>
        <v>1.4484166666666665</v>
      </c>
      <c r="S155" s="2">
        <f t="shared" si="17"/>
        <v>3.3212101910828022</v>
      </c>
      <c r="T155" s="2">
        <f t="shared" si="18"/>
        <v>52.142999999999994</v>
      </c>
      <c r="U155" s="4">
        <f t="shared" si="19"/>
        <v>7.4838425100205219</v>
      </c>
      <c r="V155" s="3">
        <f t="shared" si="20"/>
        <v>648.38425100205222</v>
      </c>
    </row>
    <row r="156" spans="1:22" x14ac:dyDescent="0.25">
      <c r="A156" t="s">
        <v>178</v>
      </c>
      <c r="B156" t="s">
        <v>179</v>
      </c>
      <c r="C156" t="s">
        <v>397</v>
      </c>
      <c r="D156" t="s">
        <v>95</v>
      </c>
      <c r="E156" t="s">
        <v>64</v>
      </c>
      <c r="F156" t="s">
        <v>26</v>
      </c>
      <c r="G156">
        <v>34602</v>
      </c>
      <c r="H156">
        <v>275</v>
      </c>
      <c r="I156">
        <v>88</v>
      </c>
      <c r="J156">
        <v>5</v>
      </c>
      <c r="K156" s="2">
        <v>953.2</v>
      </c>
      <c r="L156" s="2">
        <v>855.02</v>
      </c>
      <c r="M156">
        <v>2</v>
      </c>
      <c r="N156">
        <v>10</v>
      </c>
      <c r="O156" t="s">
        <v>21</v>
      </c>
      <c r="P156" s="3">
        <f t="shared" si="14"/>
        <v>0.79475174845384666</v>
      </c>
      <c r="Q156" s="3">
        <f t="shared" si="15"/>
        <v>1.8181818181818181</v>
      </c>
      <c r="R156" s="2">
        <f t="shared" si="16"/>
        <v>3.4661818181818185</v>
      </c>
      <c r="S156" s="2">
        <f t="shared" si="17"/>
        <v>10.831818181818182</v>
      </c>
      <c r="T156" s="2">
        <f t="shared" si="18"/>
        <v>476.6</v>
      </c>
      <c r="U156" s="4">
        <f t="shared" si="19"/>
        <v>0.89699958036088956</v>
      </c>
      <c r="V156" s="3">
        <f t="shared" si="20"/>
        <v>-10.300041963911042</v>
      </c>
    </row>
    <row r="157" spans="1:22" x14ac:dyDescent="0.25">
      <c r="A157" t="s">
        <v>72</v>
      </c>
      <c r="B157" t="s">
        <v>73</v>
      </c>
      <c r="C157" t="s">
        <v>397</v>
      </c>
      <c r="D157" t="s">
        <v>70</v>
      </c>
      <c r="E157" t="s">
        <v>31</v>
      </c>
      <c r="F157" t="s">
        <v>51</v>
      </c>
      <c r="G157">
        <v>58955</v>
      </c>
      <c r="H157">
        <v>1793</v>
      </c>
      <c r="I157">
        <v>498</v>
      </c>
      <c r="J157">
        <v>194</v>
      </c>
      <c r="K157" s="2">
        <v>3667.74</v>
      </c>
      <c r="L157" s="2">
        <v>49024.97</v>
      </c>
      <c r="M157">
        <v>133</v>
      </c>
      <c r="N157">
        <v>9</v>
      </c>
      <c r="O157" t="s">
        <v>21</v>
      </c>
      <c r="P157" s="3">
        <f t="shared" si="14"/>
        <v>3.0413026884912222</v>
      </c>
      <c r="Q157" s="3">
        <f t="shared" si="15"/>
        <v>10.819854991634132</v>
      </c>
      <c r="R157" s="2">
        <f t="shared" si="16"/>
        <v>2.0455883993307307</v>
      </c>
      <c r="S157" s="2">
        <f t="shared" si="17"/>
        <v>7.3649397590361438</v>
      </c>
      <c r="T157" s="2">
        <f t="shared" si="18"/>
        <v>27.576992481203007</v>
      </c>
      <c r="U157" s="4">
        <f t="shared" si="19"/>
        <v>13.366533614705515</v>
      </c>
      <c r="V157" s="3">
        <f t="shared" si="20"/>
        <v>1236.6533614705515</v>
      </c>
    </row>
    <row r="158" spans="1:22" x14ac:dyDescent="0.25">
      <c r="A158" t="s">
        <v>47</v>
      </c>
      <c r="B158" t="s">
        <v>48</v>
      </c>
      <c r="C158" t="s">
        <v>397</v>
      </c>
      <c r="D158" t="s">
        <v>106</v>
      </c>
      <c r="E158" t="s">
        <v>37</v>
      </c>
      <c r="F158" t="s">
        <v>51</v>
      </c>
      <c r="G158">
        <v>33156</v>
      </c>
      <c r="H158">
        <v>1300</v>
      </c>
      <c r="I158">
        <v>439</v>
      </c>
      <c r="J158">
        <v>69</v>
      </c>
      <c r="K158" s="2">
        <v>3177.46</v>
      </c>
      <c r="L158" s="2">
        <v>13988.53</v>
      </c>
      <c r="M158">
        <v>42</v>
      </c>
      <c r="N158">
        <v>16</v>
      </c>
      <c r="O158" t="s">
        <v>43</v>
      </c>
      <c r="P158" s="3">
        <f t="shared" si="14"/>
        <v>3.9208589697189042</v>
      </c>
      <c r="Q158" s="3">
        <f t="shared" si="15"/>
        <v>5.3076923076923075</v>
      </c>
      <c r="R158" s="2">
        <f t="shared" si="16"/>
        <v>2.4441999999999999</v>
      </c>
      <c r="S158" s="2">
        <f t="shared" si="17"/>
        <v>7.2379498861047837</v>
      </c>
      <c r="T158" s="2">
        <f t="shared" si="18"/>
        <v>75.653809523809528</v>
      </c>
      <c r="U158" s="4">
        <f t="shared" si="19"/>
        <v>4.4024252075557211</v>
      </c>
      <c r="V158" s="3">
        <f t="shared" si="20"/>
        <v>340.24252075557206</v>
      </c>
    </row>
    <row r="159" spans="1:22" x14ac:dyDescent="0.25">
      <c r="A159" t="s">
        <v>27</v>
      </c>
      <c r="B159" t="s">
        <v>28</v>
      </c>
      <c r="C159" t="s">
        <v>397</v>
      </c>
      <c r="D159" t="s">
        <v>89</v>
      </c>
      <c r="E159" t="s">
        <v>31</v>
      </c>
      <c r="F159" t="s">
        <v>20</v>
      </c>
      <c r="G159">
        <v>56363</v>
      </c>
      <c r="H159">
        <v>3797</v>
      </c>
      <c r="I159">
        <v>1815</v>
      </c>
      <c r="J159">
        <v>402</v>
      </c>
      <c r="K159" s="2">
        <v>1195.8699999999999</v>
      </c>
      <c r="L159" s="2">
        <v>106676.52</v>
      </c>
      <c r="M159">
        <v>339</v>
      </c>
      <c r="N159">
        <v>14</v>
      </c>
      <c r="O159" t="s">
        <v>21</v>
      </c>
      <c r="P159" s="3">
        <f t="shared" si="14"/>
        <v>6.7366889626173192</v>
      </c>
      <c r="Q159" s="3">
        <f t="shared" si="15"/>
        <v>10.587305767711351</v>
      </c>
      <c r="R159" s="2">
        <f t="shared" si="16"/>
        <v>0.3149512773242033</v>
      </c>
      <c r="S159" s="2">
        <f t="shared" si="17"/>
        <v>0.65888154269972443</v>
      </c>
      <c r="T159" s="2">
        <f t="shared" si="18"/>
        <v>3.5276401179941002</v>
      </c>
      <c r="U159" s="4">
        <f t="shared" si="19"/>
        <v>89.204110814720678</v>
      </c>
      <c r="V159" s="3">
        <f t="shared" si="20"/>
        <v>8820.411081472068</v>
      </c>
    </row>
    <row r="160" spans="1:22" x14ac:dyDescent="0.25">
      <c r="A160" t="s">
        <v>52</v>
      </c>
      <c r="B160" t="s">
        <v>53</v>
      </c>
      <c r="C160" t="s">
        <v>397</v>
      </c>
      <c r="D160" t="s">
        <v>89</v>
      </c>
      <c r="E160" t="s">
        <v>37</v>
      </c>
      <c r="F160" t="s">
        <v>32</v>
      </c>
      <c r="G160">
        <v>15416</v>
      </c>
      <c r="H160">
        <v>645</v>
      </c>
      <c r="I160">
        <v>223</v>
      </c>
      <c r="J160">
        <v>75</v>
      </c>
      <c r="K160" s="2">
        <v>156.44999999999999</v>
      </c>
      <c r="L160" s="2">
        <v>29390.27</v>
      </c>
      <c r="M160">
        <v>57</v>
      </c>
      <c r="N160">
        <v>9</v>
      </c>
      <c r="O160" t="s">
        <v>21</v>
      </c>
      <c r="P160" s="3">
        <f t="shared" si="14"/>
        <v>4.1839647119875458</v>
      </c>
      <c r="Q160" s="3">
        <f t="shared" si="15"/>
        <v>11.627906976744185</v>
      </c>
      <c r="R160" s="2">
        <f t="shared" si="16"/>
        <v>0.2425581395348837</v>
      </c>
      <c r="S160" s="2">
        <f t="shared" si="17"/>
        <v>0.70156950672645735</v>
      </c>
      <c r="T160" s="2">
        <f t="shared" si="18"/>
        <v>2.7447368421052629</v>
      </c>
      <c r="U160" s="4">
        <f t="shared" si="19"/>
        <v>187.85727069351233</v>
      </c>
      <c r="V160" s="3">
        <f t="shared" si="20"/>
        <v>18685.727069351229</v>
      </c>
    </row>
    <row r="161" spans="1:22" x14ac:dyDescent="0.25">
      <c r="A161" t="s">
        <v>52</v>
      </c>
      <c r="B161" t="s">
        <v>53</v>
      </c>
      <c r="C161" t="s">
        <v>397</v>
      </c>
      <c r="D161" t="s">
        <v>89</v>
      </c>
      <c r="E161" t="s">
        <v>37</v>
      </c>
      <c r="F161" t="s">
        <v>55</v>
      </c>
      <c r="G161">
        <v>28433</v>
      </c>
      <c r="H161">
        <v>2003</v>
      </c>
      <c r="I161">
        <v>1083</v>
      </c>
      <c r="J161">
        <v>222</v>
      </c>
      <c r="K161" s="2">
        <v>946</v>
      </c>
      <c r="L161" s="2">
        <v>75536.47</v>
      </c>
      <c r="M161">
        <v>156</v>
      </c>
      <c r="N161">
        <v>23</v>
      </c>
      <c r="O161" t="s">
        <v>43</v>
      </c>
      <c r="P161" s="3">
        <f t="shared" si="14"/>
        <v>7.0446312383498046</v>
      </c>
      <c r="Q161" s="3">
        <f t="shared" si="15"/>
        <v>11.083374937593609</v>
      </c>
      <c r="R161" s="2">
        <f t="shared" si="16"/>
        <v>0.47229156265601596</v>
      </c>
      <c r="S161" s="2">
        <f t="shared" si="17"/>
        <v>0.8734995383194829</v>
      </c>
      <c r="T161" s="2">
        <f t="shared" si="18"/>
        <v>6.0641025641025639</v>
      </c>
      <c r="U161" s="4">
        <f t="shared" si="19"/>
        <v>79.848276955602543</v>
      </c>
      <c r="V161" s="3">
        <f t="shared" si="20"/>
        <v>7884.8276955602541</v>
      </c>
    </row>
    <row r="162" spans="1:22" x14ac:dyDescent="0.25">
      <c r="A162" t="s">
        <v>129</v>
      </c>
      <c r="B162" t="s">
        <v>130</v>
      </c>
      <c r="C162" t="s">
        <v>397</v>
      </c>
      <c r="D162" t="s">
        <v>82</v>
      </c>
      <c r="E162" t="s">
        <v>31</v>
      </c>
      <c r="F162" t="s">
        <v>51</v>
      </c>
      <c r="G162">
        <v>61858</v>
      </c>
      <c r="H162">
        <v>1355</v>
      </c>
      <c r="I162">
        <v>484</v>
      </c>
      <c r="J162">
        <v>76</v>
      </c>
      <c r="K162" s="2">
        <v>3352.64</v>
      </c>
      <c r="L162" s="2">
        <v>13063.9</v>
      </c>
      <c r="M162">
        <v>39</v>
      </c>
      <c r="N162">
        <v>20</v>
      </c>
      <c r="O162" t="s">
        <v>43</v>
      </c>
      <c r="P162" s="3">
        <f t="shared" si="14"/>
        <v>2.1905008244689448</v>
      </c>
      <c r="Q162" s="3">
        <f t="shared" si="15"/>
        <v>5.6088560885608851</v>
      </c>
      <c r="R162" s="2">
        <f t="shared" si="16"/>
        <v>2.4742730627306271</v>
      </c>
      <c r="S162" s="2">
        <f t="shared" si="17"/>
        <v>6.9269421487603307</v>
      </c>
      <c r="T162" s="2">
        <f t="shared" si="18"/>
        <v>85.965128205128195</v>
      </c>
      <c r="U162" s="4">
        <f t="shared" si="19"/>
        <v>3.8966008876586811</v>
      </c>
      <c r="V162" s="3">
        <f t="shared" si="20"/>
        <v>289.66008876586812</v>
      </c>
    </row>
    <row r="163" spans="1:22" x14ac:dyDescent="0.25">
      <c r="A163" t="s">
        <v>178</v>
      </c>
      <c r="B163" t="s">
        <v>179</v>
      </c>
      <c r="C163" t="s">
        <v>436</v>
      </c>
      <c r="D163" t="s">
        <v>95</v>
      </c>
      <c r="E163" t="s">
        <v>64</v>
      </c>
      <c r="F163" t="s">
        <v>32</v>
      </c>
      <c r="G163">
        <v>39072</v>
      </c>
      <c r="H163">
        <v>520</v>
      </c>
      <c r="I163">
        <v>276</v>
      </c>
      <c r="J163">
        <v>8</v>
      </c>
      <c r="K163" s="2">
        <v>1268.99</v>
      </c>
      <c r="L163" s="2">
        <v>1264.69</v>
      </c>
      <c r="M163">
        <v>3</v>
      </c>
      <c r="N163">
        <v>22</v>
      </c>
      <c r="O163" t="s">
        <v>43</v>
      </c>
      <c r="P163" s="3">
        <f t="shared" si="14"/>
        <v>1.3308763308763309</v>
      </c>
      <c r="Q163" s="3">
        <f t="shared" si="15"/>
        <v>1.5384615384615385</v>
      </c>
      <c r="R163" s="2">
        <f t="shared" si="16"/>
        <v>2.4403653846153848</v>
      </c>
      <c r="S163" s="2">
        <f t="shared" si="17"/>
        <v>4.5977898550724641</v>
      </c>
      <c r="T163" s="2">
        <f t="shared" si="18"/>
        <v>422.99666666666667</v>
      </c>
      <c r="U163" s="4">
        <f t="shared" si="19"/>
        <v>0.99661147841984576</v>
      </c>
      <c r="V163" s="3">
        <f t="shared" si="20"/>
        <v>-0.33885215801542601</v>
      </c>
    </row>
    <row r="164" spans="1:22" x14ac:dyDescent="0.25">
      <c r="A164" t="s">
        <v>65</v>
      </c>
      <c r="B164" t="s">
        <v>66</v>
      </c>
      <c r="C164" t="s">
        <v>436</v>
      </c>
      <c r="D164" t="s">
        <v>68</v>
      </c>
      <c r="E164" t="s">
        <v>37</v>
      </c>
      <c r="F164" t="s">
        <v>26</v>
      </c>
      <c r="G164">
        <v>27599</v>
      </c>
      <c r="H164">
        <v>3479</v>
      </c>
      <c r="I164">
        <v>1800</v>
      </c>
      <c r="J164">
        <v>485</v>
      </c>
      <c r="K164" s="2">
        <v>1743.34</v>
      </c>
      <c r="L164" s="2">
        <v>98862.18</v>
      </c>
      <c r="M164">
        <v>397</v>
      </c>
      <c r="N164">
        <v>26</v>
      </c>
      <c r="O164" t="s">
        <v>21</v>
      </c>
      <c r="P164" s="3">
        <f t="shared" si="14"/>
        <v>12.605529185840068</v>
      </c>
      <c r="Q164" s="3">
        <f t="shared" si="15"/>
        <v>13.94078758263869</v>
      </c>
      <c r="R164" s="2">
        <f t="shared" si="16"/>
        <v>0.50110376544984192</v>
      </c>
      <c r="S164" s="2">
        <f t="shared" si="17"/>
        <v>0.96852222222222217</v>
      </c>
      <c r="T164" s="2">
        <f t="shared" si="18"/>
        <v>4.3912846347607051</v>
      </c>
      <c r="U164" s="4">
        <f t="shared" si="19"/>
        <v>56.708490598506316</v>
      </c>
      <c r="V164" s="3">
        <f t="shared" si="20"/>
        <v>5570.8490598506314</v>
      </c>
    </row>
    <row r="165" spans="1:22" x14ac:dyDescent="0.25">
      <c r="A165" t="s">
        <v>60</v>
      </c>
      <c r="B165" t="s">
        <v>61</v>
      </c>
      <c r="C165" t="s">
        <v>436</v>
      </c>
      <c r="D165" t="s">
        <v>70</v>
      </c>
      <c r="E165" t="s">
        <v>64</v>
      </c>
      <c r="F165" t="s">
        <v>20</v>
      </c>
      <c r="G165">
        <v>54527</v>
      </c>
      <c r="H165">
        <v>1474</v>
      </c>
      <c r="I165">
        <v>774</v>
      </c>
      <c r="J165">
        <v>122</v>
      </c>
      <c r="K165" s="2">
        <v>2880.73</v>
      </c>
      <c r="L165" s="2">
        <v>32190.83</v>
      </c>
      <c r="M165">
        <v>86</v>
      </c>
      <c r="N165">
        <v>11</v>
      </c>
      <c r="O165" t="s">
        <v>23</v>
      </c>
      <c r="P165" s="3">
        <f t="shared" si="14"/>
        <v>2.7032479322170668</v>
      </c>
      <c r="Q165" s="3">
        <f t="shared" si="15"/>
        <v>8.2767978290366351</v>
      </c>
      <c r="R165" s="2">
        <f t="shared" si="16"/>
        <v>1.9543622795115332</v>
      </c>
      <c r="S165" s="2">
        <f t="shared" si="17"/>
        <v>3.7218733850129198</v>
      </c>
      <c r="T165" s="2">
        <f t="shared" si="18"/>
        <v>33.496860465116278</v>
      </c>
      <c r="U165" s="4">
        <f t="shared" si="19"/>
        <v>11.174539092521687</v>
      </c>
      <c r="V165" s="3">
        <f t="shared" si="20"/>
        <v>1017.4539092521687</v>
      </c>
    </row>
    <row r="166" spans="1:22" x14ac:dyDescent="0.25">
      <c r="A166" t="s">
        <v>60</v>
      </c>
      <c r="B166" t="s">
        <v>61</v>
      </c>
      <c r="C166" t="s">
        <v>436</v>
      </c>
      <c r="D166" t="s">
        <v>70</v>
      </c>
      <c r="E166" t="s">
        <v>64</v>
      </c>
      <c r="F166" t="s">
        <v>55</v>
      </c>
      <c r="G166">
        <v>28682</v>
      </c>
      <c r="H166">
        <v>898</v>
      </c>
      <c r="I166">
        <v>470</v>
      </c>
      <c r="J166">
        <v>74</v>
      </c>
      <c r="K166" s="2">
        <v>2280.67</v>
      </c>
      <c r="L166" s="2">
        <v>17753.580000000002</v>
      </c>
      <c r="M166">
        <v>53</v>
      </c>
      <c r="N166">
        <v>25</v>
      </c>
      <c r="O166" t="s">
        <v>23</v>
      </c>
      <c r="P166" s="3">
        <f t="shared" si="14"/>
        <v>3.1308834809288055</v>
      </c>
      <c r="Q166" s="3">
        <f t="shared" si="15"/>
        <v>8.2405345211581285</v>
      </c>
      <c r="R166" s="2">
        <f t="shared" si="16"/>
        <v>2.5397216035634744</v>
      </c>
      <c r="S166" s="2">
        <f t="shared" si="17"/>
        <v>4.8524893617021281</v>
      </c>
      <c r="T166" s="2">
        <f t="shared" si="18"/>
        <v>43.031509433962263</v>
      </c>
      <c r="U166" s="4">
        <f t="shared" si="19"/>
        <v>7.7843703823876318</v>
      </c>
      <c r="V166" s="3">
        <f t="shared" si="20"/>
        <v>678.43703823876319</v>
      </c>
    </row>
    <row r="167" spans="1:22" x14ac:dyDescent="0.25">
      <c r="A167" t="s">
        <v>76</v>
      </c>
      <c r="B167" t="s">
        <v>77</v>
      </c>
      <c r="C167" t="s">
        <v>436</v>
      </c>
      <c r="D167" t="s">
        <v>82</v>
      </c>
      <c r="E167" t="s">
        <v>42</v>
      </c>
      <c r="F167" t="s">
        <v>32</v>
      </c>
      <c r="G167">
        <v>38796</v>
      </c>
      <c r="H167">
        <v>421</v>
      </c>
      <c r="I167">
        <v>164</v>
      </c>
      <c r="J167">
        <v>23</v>
      </c>
      <c r="K167" s="2">
        <v>747.58</v>
      </c>
      <c r="L167" s="2">
        <v>5304.65</v>
      </c>
      <c r="M167">
        <v>14</v>
      </c>
      <c r="N167">
        <v>29</v>
      </c>
      <c r="O167" t="s">
        <v>21</v>
      </c>
      <c r="P167" s="3">
        <f t="shared" si="14"/>
        <v>1.0851634189091659</v>
      </c>
      <c r="Q167" s="3">
        <f t="shared" si="15"/>
        <v>5.4631828978622332</v>
      </c>
      <c r="R167" s="2">
        <f t="shared" si="16"/>
        <v>1.775724465558195</v>
      </c>
      <c r="S167" s="2">
        <f t="shared" si="17"/>
        <v>4.5584146341463416</v>
      </c>
      <c r="T167" s="2">
        <f t="shared" si="18"/>
        <v>53.398571428571429</v>
      </c>
      <c r="U167" s="4">
        <f t="shared" si="19"/>
        <v>7.0957623264399787</v>
      </c>
      <c r="V167" s="3">
        <f t="shared" si="20"/>
        <v>609.57623264399786</v>
      </c>
    </row>
    <row r="168" spans="1:22" x14ac:dyDescent="0.25">
      <c r="A168" t="s">
        <v>76</v>
      </c>
      <c r="B168" t="s">
        <v>77</v>
      </c>
      <c r="C168" t="s">
        <v>436</v>
      </c>
      <c r="D168" t="s">
        <v>82</v>
      </c>
      <c r="E168" t="s">
        <v>42</v>
      </c>
      <c r="F168" t="s">
        <v>51</v>
      </c>
      <c r="G168">
        <v>42612</v>
      </c>
      <c r="H168">
        <v>847</v>
      </c>
      <c r="I168">
        <v>356</v>
      </c>
      <c r="J168">
        <v>52</v>
      </c>
      <c r="K168" s="2">
        <v>1877.93</v>
      </c>
      <c r="L168" s="2">
        <v>10961.6</v>
      </c>
      <c r="M168">
        <v>24</v>
      </c>
      <c r="N168">
        <v>18</v>
      </c>
      <c r="O168" t="s">
        <v>43</v>
      </c>
      <c r="P168" s="3">
        <f t="shared" si="14"/>
        <v>1.9877029944616538</v>
      </c>
      <c r="Q168" s="3">
        <f t="shared" si="15"/>
        <v>6.1393152302243212</v>
      </c>
      <c r="R168" s="2">
        <f t="shared" si="16"/>
        <v>2.2171546635183002</v>
      </c>
      <c r="S168" s="2">
        <f t="shared" si="17"/>
        <v>5.2750842696629219</v>
      </c>
      <c r="T168" s="2">
        <f t="shared" si="18"/>
        <v>78.247083333333336</v>
      </c>
      <c r="U168" s="4">
        <f t="shared" si="19"/>
        <v>5.83706527932351</v>
      </c>
      <c r="V168" s="3">
        <f t="shared" si="20"/>
        <v>483.70652793235098</v>
      </c>
    </row>
    <row r="169" spans="1:22" x14ac:dyDescent="0.25">
      <c r="A169" t="s">
        <v>72</v>
      </c>
      <c r="B169" t="s">
        <v>73</v>
      </c>
      <c r="C169" t="s">
        <v>557</v>
      </c>
      <c r="D169" t="s">
        <v>70</v>
      </c>
      <c r="E169" t="s">
        <v>31</v>
      </c>
      <c r="F169" t="s">
        <v>20</v>
      </c>
      <c r="G169">
        <v>18924</v>
      </c>
      <c r="H169">
        <v>477</v>
      </c>
      <c r="I169">
        <v>152</v>
      </c>
      <c r="J169">
        <v>43</v>
      </c>
      <c r="K169" s="2">
        <v>989.26</v>
      </c>
      <c r="L169" s="2">
        <v>8931.85</v>
      </c>
      <c r="M169">
        <v>27</v>
      </c>
      <c r="N169">
        <v>25</v>
      </c>
      <c r="O169" t="s">
        <v>23</v>
      </c>
      <c r="P169" s="3">
        <f t="shared" si="14"/>
        <v>2.5206087507926442</v>
      </c>
      <c r="Q169" s="3">
        <f t="shared" si="15"/>
        <v>9.0146750524109009</v>
      </c>
      <c r="R169" s="2">
        <f t="shared" si="16"/>
        <v>2.0739203354297695</v>
      </c>
      <c r="S169" s="2">
        <f t="shared" si="17"/>
        <v>6.5082894736842105</v>
      </c>
      <c r="T169" s="2">
        <f t="shared" si="18"/>
        <v>36.639259259259262</v>
      </c>
      <c r="U169" s="4">
        <f t="shared" si="19"/>
        <v>9.0288195216626566</v>
      </c>
      <c r="V169" s="3">
        <f t="shared" si="20"/>
        <v>802.88195216626571</v>
      </c>
    </row>
    <row r="170" spans="1:22" x14ac:dyDescent="0.25">
      <c r="A170" t="s">
        <v>38</v>
      </c>
      <c r="B170" t="s">
        <v>39</v>
      </c>
      <c r="C170" t="s">
        <v>557</v>
      </c>
      <c r="D170" t="s">
        <v>106</v>
      </c>
      <c r="E170" t="s">
        <v>42</v>
      </c>
      <c r="F170" t="s">
        <v>20</v>
      </c>
      <c r="G170">
        <v>27187</v>
      </c>
      <c r="H170">
        <v>858</v>
      </c>
      <c r="I170">
        <v>307</v>
      </c>
      <c r="J170">
        <v>44</v>
      </c>
      <c r="K170" s="2">
        <v>2083.2600000000002</v>
      </c>
      <c r="L170" s="2">
        <v>7949.81</v>
      </c>
      <c r="M170">
        <v>29</v>
      </c>
      <c r="N170">
        <v>22</v>
      </c>
      <c r="O170" t="s">
        <v>43</v>
      </c>
      <c r="P170" s="3">
        <f t="shared" si="14"/>
        <v>3.155920108875566</v>
      </c>
      <c r="Q170" s="3">
        <f t="shared" si="15"/>
        <v>5.1282051282051277</v>
      </c>
      <c r="R170" s="2">
        <f t="shared" si="16"/>
        <v>2.4280419580419581</v>
      </c>
      <c r="S170" s="2">
        <f t="shared" si="17"/>
        <v>6.7858631921824113</v>
      </c>
      <c r="T170" s="2">
        <f t="shared" si="18"/>
        <v>71.836551724137934</v>
      </c>
      <c r="U170" s="4">
        <f t="shared" si="19"/>
        <v>3.8160431247179898</v>
      </c>
      <c r="V170" s="3">
        <f t="shared" si="20"/>
        <v>281.60431247179901</v>
      </c>
    </row>
    <row r="171" spans="1:22" x14ac:dyDescent="0.25">
      <c r="A171" t="s">
        <v>38</v>
      </c>
      <c r="B171" t="s">
        <v>39</v>
      </c>
      <c r="C171" t="s">
        <v>557</v>
      </c>
      <c r="D171" t="s">
        <v>106</v>
      </c>
      <c r="E171" t="s">
        <v>42</v>
      </c>
      <c r="F171" t="s">
        <v>51</v>
      </c>
      <c r="G171">
        <v>38275</v>
      </c>
      <c r="H171">
        <v>1539</v>
      </c>
      <c r="I171">
        <v>673</v>
      </c>
      <c r="J171">
        <v>129</v>
      </c>
      <c r="K171" s="2">
        <v>4391.4799999999996</v>
      </c>
      <c r="L171" s="2">
        <v>26326.68</v>
      </c>
      <c r="M171">
        <v>77</v>
      </c>
      <c r="N171">
        <v>16</v>
      </c>
      <c r="O171" t="s">
        <v>43</v>
      </c>
      <c r="P171" s="3">
        <f t="shared" si="14"/>
        <v>4.0209013716525144</v>
      </c>
      <c r="Q171" s="3">
        <f t="shared" si="15"/>
        <v>8.3820662768031191</v>
      </c>
      <c r="R171" s="2">
        <f t="shared" si="16"/>
        <v>2.8534632878492525</v>
      </c>
      <c r="S171" s="2">
        <f t="shared" si="17"/>
        <v>6.525230312035661</v>
      </c>
      <c r="T171" s="2">
        <f t="shared" si="18"/>
        <v>57.032207792207785</v>
      </c>
      <c r="U171" s="4">
        <f t="shared" si="19"/>
        <v>5.9949447566651797</v>
      </c>
      <c r="V171" s="3">
        <f t="shared" si="20"/>
        <v>499.49447566651799</v>
      </c>
    </row>
    <row r="172" spans="1:22" x14ac:dyDescent="0.25">
      <c r="A172" t="s">
        <v>44</v>
      </c>
      <c r="B172" t="s">
        <v>45</v>
      </c>
      <c r="C172" t="s">
        <v>557</v>
      </c>
      <c r="D172" t="s">
        <v>25</v>
      </c>
      <c r="E172" t="s">
        <v>19</v>
      </c>
      <c r="F172" t="s">
        <v>20</v>
      </c>
      <c r="G172">
        <v>23087</v>
      </c>
      <c r="H172">
        <v>474</v>
      </c>
      <c r="I172">
        <v>137</v>
      </c>
      <c r="J172">
        <v>54</v>
      </c>
      <c r="K172" s="2">
        <v>4605.17</v>
      </c>
      <c r="L172" s="2">
        <v>39162.959999999999</v>
      </c>
      <c r="M172">
        <v>33</v>
      </c>
      <c r="N172">
        <v>15</v>
      </c>
      <c r="O172" t="s">
        <v>23</v>
      </c>
      <c r="P172" s="3">
        <f t="shared" si="14"/>
        <v>2.0531034781478752</v>
      </c>
      <c r="Q172" s="3">
        <f t="shared" si="15"/>
        <v>11.39240506329114</v>
      </c>
      <c r="R172" s="2">
        <f t="shared" si="16"/>
        <v>9.7155485232067509</v>
      </c>
      <c r="S172" s="2">
        <f t="shared" si="17"/>
        <v>33.614379562043794</v>
      </c>
      <c r="T172" s="2">
        <f t="shared" si="18"/>
        <v>139.55060606060607</v>
      </c>
      <c r="U172" s="4">
        <f t="shared" si="19"/>
        <v>8.5041290549534541</v>
      </c>
      <c r="V172" s="3">
        <f t="shared" si="20"/>
        <v>750.41290549534551</v>
      </c>
    </row>
    <row r="173" spans="1:22" x14ac:dyDescent="0.25">
      <c r="A173" t="s">
        <v>113</v>
      </c>
      <c r="B173" t="s">
        <v>114</v>
      </c>
      <c r="C173" t="s">
        <v>204</v>
      </c>
      <c r="D173" t="s">
        <v>170</v>
      </c>
      <c r="E173" t="s">
        <v>19</v>
      </c>
      <c r="F173" t="s">
        <v>32</v>
      </c>
      <c r="G173">
        <v>30281</v>
      </c>
      <c r="H173">
        <v>1723</v>
      </c>
      <c r="I173">
        <v>473</v>
      </c>
      <c r="J173">
        <v>199</v>
      </c>
      <c r="K173" s="2">
        <v>6602.82</v>
      </c>
      <c r="L173" s="2">
        <v>66790.929999999993</v>
      </c>
      <c r="M173">
        <v>124</v>
      </c>
      <c r="N173">
        <v>29</v>
      </c>
      <c r="O173" t="s">
        <v>23</v>
      </c>
      <c r="P173" s="3">
        <f t="shared" si="14"/>
        <v>5.6900366566493839</v>
      </c>
      <c r="Q173" s="3">
        <f t="shared" si="15"/>
        <v>11.54962275101567</v>
      </c>
      <c r="R173" s="2">
        <f t="shared" si="16"/>
        <v>3.8321648287869992</v>
      </c>
      <c r="S173" s="2">
        <f t="shared" si="17"/>
        <v>13.959450317124736</v>
      </c>
      <c r="T173" s="2">
        <f t="shared" si="18"/>
        <v>53.248548387096768</v>
      </c>
      <c r="U173" s="4">
        <f t="shared" si="19"/>
        <v>10.115515794766479</v>
      </c>
      <c r="V173" s="3">
        <f t="shared" si="20"/>
        <v>911.55157947664782</v>
      </c>
    </row>
    <row r="174" spans="1:22" x14ac:dyDescent="0.25">
      <c r="A174" t="s">
        <v>47</v>
      </c>
      <c r="B174" t="s">
        <v>48</v>
      </c>
      <c r="C174" t="s">
        <v>204</v>
      </c>
      <c r="D174" t="s">
        <v>106</v>
      </c>
      <c r="E174" t="s">
        <v>37</v>
      </c>
      <c r="F174" t="s">
        <v>20</v>
      </c>
      <c r="G174">
        <v>52961</v>
      </c>
      <c r="H174">
        <v>2210</v>
      </c>
      <c r="I174">
        <v>857</v>
      </c>
      <c r="J174">
        <v>137</v>
      </c>
      <c r="K174" s="2">
        <v>5506.09</v>
      </c>
      <c r="L174" s="2">
        <v>30168.799999999999</v>
      </c>
      <c r="M174">
        <v>85</v>
      </c>
      <c r="N174">
        <v>8</v>
      </c>
      <c r="O174" t="s">
        <v>21</v>
      </c>
      <c r="P174" s="3">
        <f t="shared" si="14"/>
        <v>4.1728819319876891</v>
      </c>
      <c r="Q174" s="3">
        <f t="shared" si="15"/>
        <v>6.1990950226244346</v>
      </c>
      <c r="R174" s="2">
        <f t="shared" si="16"/>
        <v>2.4914434389140272</v>
      </c>
      <c r="S174" s="2">
        <f t="shared" si="17"/>
        <v>6.424842473745624</v>
      </c>
      <c r="T174" s="2">
        <f t="shared" si="18"/>
        <v>64.777529411764704</v>
      </c>
      <c r="U174" s="4">
        <f t="shared" si="19"/>
        <v>5.479169428759791</v>
      </c>
      <c r="V174" s="3">
        <f t="shared" si="20"/>
        <v>447.91694287597909</v>
      </c>
    </row>
    <row r="175" spans="1:22" x14ac:dyDescent="0.25">
      <c r="A175" t="s">
        <v>15</v>
      </c>
      <c r="B175" t="s">
        <v>16</v>
      </c>
      <c r="C175" t="s">
        <v>204</v>
      </c>
      <c r="D175" t="s">
        <v>25</v>
      </c>
      <c r="E175" t="s">
        <v>19</v>
      </c>
      <c r="F175" t="s">
        <v>51</v>
      </c>
      <c r="G175">
        <v>20235</v>
      </c>
      <c r="H175">
        <v>659</v>
      </c>
      <c r="I175">
        <v>336</v>
      </c>
      <c r="J175">
        <v>77</v>
      </c>
      <c r="K175" s="2">
        <v>5022.79</v>
      </c>
      <c r="L175" s="2">
        <v>56484.42</v>
      </c>
      <c r="M175">
        <v>38</v>
      </c>
      <c r="N175">
        <v>20</v>
      </c>
      <c r="O175" t="s">
        <v>23</v>
      </c>
      <c r="P175" s="3">
        <f t="shared" si="14"/>
        <v>3.2567333827526563</v>
      </c>
      <c r="Q175" s="3">
        <f t="shared" si="15"/>
        <v>11.684370257966616</v>
      </c>
      <c r="R175" s="2">
        <f t="shared" si="16"/>
        <v>7.6218361153262517</v>
      </c>
      <c r="S175" s="2">
        <f t="shared" si="17"/>
        <v>14.948779761904762</v>
      </c>
      <c r="T175" s="2">
        <f t="shared" si="18"/>
        <v>132.17868421052631</v>
      </c>
      <c r="U175" s="4">
        <f t="shared" si="19"/>
        <v>11.245626434710589</v>
      </c>
      <c r="V175" s="3">
        <f t="shared" si="20"/>
        <v>1024.5626434710589</v>
      </c>
    </row>
    <row r="176" spans="1:22" x14ac:dyDescent="0.25">
      <c r="A176" t="s">
        <v>27</v>
      </c>
      <c r="B176" t="s">
        <v>28</v>
      </c>
      <c r="C176" t="s">
        <v>204</v>
      </c>
      <c r="D176" t="s">
        <v>89</v>
      </c>
      <c r="E176" t="s">
        <v>31</v>
      </c>
      <c r="F176" t="s">
        <v>20</v>
      </c>
      <c r="G176">
        <v>43581</v>
      </c>
      <c r="H176">
        <v>2184</v>
      </c>
      <c r="I176">
        <v>625</v>
      </c>
      <c r="J176">
        <v>277</v>
      </c>
      <c r="K176" s="2">
        <v>1161.8900000000001</v>
      </c>
      <c r="L176" s="2">
        <v>114186.54</v>
      </c>
      <c r="M176">
        <v>198</v>
      </c>
      <c r="N176">
        <v>17</v>
      </c>
      <c r="O176" t="s">
        <v>21</v>
      </c>
      <c r="P176" s="3">
        <f t="shared" si="14"/>
        <v>5.0113581606663455</v>
      </c>
      <c r="Q176" s="3">
        <f t="shared" si="15"/>
        <v>12.683150183150182</v>
      </c>
      <c r="R176" s="2">
        <f t="shared" si="16"/>
        <v>0.53200091575091579</v>
      </c>
      <c r="S176" s="2">
        <f t="shared" si="17"/>
        <v>1.8590240000000002</v>
      </c>
      <c r="T176" s="2">
        <f t="shared" si="18"/>
        <v>5.8681313131313138</v>
      </c>
      <c r="U176" s="4">
        <f t="shared" si="19"/>
        <v>98.276549415176987</v>
      </c>
      <c r="V176" s="3">
        <f t="shared" si="20"/>
        <v>9727.6549415176996</v>
      </c>
    </row>
    <row r="177" spans="1:22" x14ac:dyDescent="0.25">
      <c r="A177" t="s">
        <v>27</v>
      </c>
      <c r="B177" t="s">
        <v>28</v>
      </c>
      <c r="C177" t="s">
        <v>204</v>
      </c>
      <c r="D177" t="s">
        <v>89</v>
      </c>
      <c r="E177" t="s">
        <v>31</v>
      </c>
      <c r="F177" t="s">
        <v>32</v>
      </c>
      <c r="G177">
        <v>24802</v>
      </c>
      <c r="H177">
        <v>1316</v>
      </c>
      <c r="I177">
        <v>712</v>
      </c>
      <c r="J177">
        <v>132</v>
      </c>
      <c r="K177" s="2">
        <v>630.51</v>
      </c>
      <c r="L177" s="2">
        <v>48116.37</v>
      </c>
      <c r="M177">
        <v>112</v>
      </c>
      <c r="N177">
        <v>25</v>
      </c>
      <c r="O177" t="s">
        <v>21</v>
      </c>
      <c r="P177" s="3">
        <f t="shared" si="14"/>
        <v>5.3060237077655028</v>
      </c>
      <c r="Q177" s="3">
        <f t="shared" si="15"/>
        <v>10.030395136778116</v>
      </c>
      <c r="R177" s="2">
        <f t="shared" si="16"/>
        <v>0.47911094224924011</v>
      </c>
      <c r="S177" s="2">
        <f t="shared" si="17"/>
        <v>0.88554775280898879</v>
      </c>
      <c r="T177" s="2">
        <f t="shared" si="18"/>
        <v>5.6295535714285716</v>
      </c>
      <c r="U177" s="4">
        <f t="shared" si="19"/>
        <v>76.31341295142029</v>
      </c>
      <c r="V177" s="3">
        <f t="shared" si="20"/>
        <v>7531.3412951420278</v>
      </c>
    </row>
    <row r="178" spans="1:22" x14ac:dyDescent="0.25">
      <c r="A178" t="s">
        <v>76</v>
      </c>
      <c r="B178" t="s">
        <v>77</v>
      </c>
      <c r="C178" t="s">
        <v>204</v>
      </c>
      <c r="D178" t="s">
        <v>82</v>
      </c>
      <c r="E178" t="s">
        <v>42</v>
      </c>
      <c r="F178" t="s">
        <v>26</v>
      </c>
      <c r="G178">
        <v>46696</v>
      </c>
      <c r="H178">
        <v>706</v>
      </c>
      <c r="I178">
        <v>321</v>
      </c>
      <c r="J178">
        <v>32</v>
      </c>
      <c r="K178" s="2">
        <v>1113.69</v>
      </c>
      <c r="L178" s="2">
        <v>6731.62</v>
      </c>
      <c r="M178">
        <v>19</v>
      </c>
      <c r="N178">
        <v>11</v>
      </c>
      <c r="O178" t="s">
        <v>43</v>
      </c>
      <c r="P178" s="3">
        <f t="shared" si="14"/>
        <v>1.5119068014390955</v>
      </c>
      <c r="Q178" s="3">
        <f t="shared" si="15"/>
        <v>4.5325779036827196</v>
      </c>
      <c r="R178" s="2">
        <f t="shared" si="16"/>
        <v>1.5774645892351276</v>
      </c>
      <c r="S178" s="2">
        <f t="shared" si="17"/>
        <v>3.4694392523364486</v>
      </c>
      <c r="T178" s="2">
        <f t="shared" si="18"/>
        <v>58.615263157894738</v>
      </c>
      <c r="U178" s="4">
        <f t="shared" si="19"/>
        <v>6.0444288805682005</v>
      </c>
      <c r="V178" s="3">
        <f t="shared" si="20"/>
        <v>504.44288805682015</v>
      </c>
    </row>
    <row r="179" spans="1:22" x14ac:dyDescent="0.25">
      <c r="A179" t="s">
        <v>76</v>
      </c>
      <c r="B179" t="s">
        <v>77</v>
      </c>
      <c r="C179" t="s">
        <v>204</v>
      </c>
      <c r="D179" t="s">
        <v>82</v>
      </c>
      <c r="E179" t="s">
        <v>42</v>
      </c>
      <c r="F179" t="s">
        <v>55</v>
      </c>
      <c r="G179">
        <v>58776</v>
      </c>
      <c r="H179">
        <v>938</v>
      </c>
      <c r="I179">
        <v>315</v>
      </c>
      <c r="J179">
        <v>45</v>
      </c>
      <c r="K179" s="2">
        <v>2119.91</v>
      </c>
      <c r="L179" s="2">
        <v>6914.79</v>
      </c>
      <c r="M179">
        <v>26</v>
      </c>
      <c r="N179">
        <v>16</v>
      </c>
      <c r="O179" t="s">
        <v>23</v>
      </c>
      <c r="P179" s="3">
        <f t="shared" si="14"/>
        <v>1.5958894786987885</v>
      </c>
      <c r="Q179" s="3">
        <f t="shared" si="15"/>
        <v>4.797441364605544</v>
      </c>
      <c r="R179" s="2">
        <f t="shared" si="16"/>
        <v>2.2600319829424307</v>
      </c>
      <c r="S179" s="2">
        <f t="shared" si="17"/>
        <v>6.7298730158730153</v>
      </c>
      <c r="T179" s="2">
        <f t="shared" si="18"/>
        <v>81.534999999999997</v>
      </c>
      <c r="U179" s="4">
        <f t="shared" si="19"/>
        <v>3.2618318702209059</v>
      </c>
      <c r="V179" s="3">
        <f t="shared" si="20"/>
        <v>226.18318702209058</v>
      </c>
    </row>
    <row r="180" spans="1:22" x14ac:dyDescent="0.25">
      <c r="A180" t="s">
        <v>92</v>
      </c>
      <c r="B180" t="s">
        <v>93</v>
      </c>
      <c r="C180" t="s">
        <v>123</v>
      </c>
      <c r="D180" t="s">
        <v>95</v>
      </c>
      <c r="E180" t="s">
        <v>31</v>
      </c>
      <c r="F180" t="s">
        <v>55</v>
      </c>
      <c r="G180">
        <v>22960</v>
      </c>
      <c r="H180">
        <v>368</v>
      </c>
      <c r="I180">
        <v>118</v>
      </c>
      <c r="J180">
        <v>11</v>
      </c>
      <c r="K180" s="2">
        <v>1139.31</v>
      </c>
      <c r="L180" s="2">
        <v>1354.63</v>
      </c>
      <c r="M180">
        <v>6</v>
      </c>
      <c r="N180">
        <v>10</v>
      </c>
      <c r="O180" t="s">
        <v>43</v>
      </c>
      <c r="P180" s="3">
        <f t="shared" si="14"/>
        <v>1.6027874564459932</v>
      </c>
      <c r="Q180" s="3">
        <f t="shared" si="15"/>
        <v>2.9891304347826089</v>
      </c>
      <c r="R180" s="2">
        <f t="shared" si="16"/>
        <v>3.0959510869565214</v>
      </c>
      <c r="S180" s="2">
        <f t="shared" si="17"/>
        <v>9.6551694915254238</v>
      </c>
      <c r="T180" s="2">
        <f t="shared" si="18"/>
        <v>189.88499999999999</v>
      </c>
      <c r="U180" s="4">
        <f t="shared" si="19"/>
        <v>1.1889915826245712</v>
      </c>
      <c r="V180" s="3">
        <f t="shared" si="20"/>
        <v>18.899158262457117</v>
      </c>
    </row>
    <row r="181" spans="1:22" x14ac:dyDescent="0.25">
      <c r="A181" t="s">
        <v>72</v>
      </c>
      <c r="B181" t="s">
        <v>73</v>
      </c>
      <c r="C181" t="s">
        <v>123</v>
      </c>
      <c r="D181" t="s">
        <v>70</v>
      </c>
      <c r="E181" t="s">
        <v>31</v>
      </c>
      <c r="F181" t="s">
        <v>32</v>
      </c>
      <c r="G181">
        <v>57126</v>
      </c>
      <c r="H181">
        <v>1678</v>
      </c>
      <c r="I181">
        <v>828</v>
      </c>
      <c r="J181">
        <v>139</v>
      </c>
      <c r="K181" s="2">
        <v>4739.58</v>
      </c>
      <c r="L181" s="2">
        <v>34685.910000000003</v>
      </c>
      <c r="M181">
        <v>94</v>
      </c>
      <c r="N181">
        <v>17</v>
      </c>
      <c r="O181" t="s">
        <v>23</v>
      </c>
      <c r="P181" s="3">
        <f t="shared" si="14"/>
        <v>2.9373665231243216</v>
      </c>
      <c r="Q181" s="3">
        <f t="shared" si="15"/>
        <v>8.2836710369487498</v>
      </c>
      <c r="R181" s="2">
        <f t="shared" si="16"/>
        <v>2.8245411203814066</v>
      </c>
      <c r="S181" s="2">
        <f t="shared" si="17"/>
        <v>5.7241304347826087</v>
      </c>
      <c r="T181" s="2">
        <f t="shared" si="18"/>
        <v>50.421063829787236</v>
      </c>
      <c r="U181" s="4">
        <f t="shared" si="19"/>
        <v>7.318350993125974</v>
      </c>
      <c r="V181" s="3">
        <f t="shared" si="20"/>
        <v>631.83509931259744</v>
      </c>
    </row>
    <row r="182" spans="1:22" x14ac:dyDescent="0.25">
      <c r="A182" t="s">
        <v>72</v>
      </c>
      <c r="B182" t="s">
        <v>73</v>
      </c>
      <c r="C182" t="s">
        <v>123</v>
      </c>
      <c r="D182" t="s">
        <v>70</v>
      </c>
      <c r="E182" t="s">
        <v>31</v>
      </c>
      <c r="F182" t="s">
        <v>20</v>
      </c>
      <c r="G182">
        <v>32202</v>
      </c>
      <c r="H182">
        <v>1310</v>
      </c>
      <c r="I182">
        <v>616</v>
      </c>
      <c r="J182">
        <v>91</v>
      </c>
      <c r="K182" s="2">
        <v>2226.8000000000002</v>
      </c>
      <c r="L182" s="2">
        <v>17905.560000000001</v>
      </c>
      <c r="M182">
        <v>53</v>
      </c>
      <c r="N182">
        <v>23</v>
      </c>
      <c r="O182" t="s">
        <v>43</v>
      </c>
      <c r="P182" s="3">
        <f t="shared" si="14"/>
        <v>4.0680703061921619</v>
      </c>
      <c r="Q182" s="3">
        <f t="shared" si="15"/>
        <v>6.9465648854961826</v>
      </c>
      <c r="R182" s="2">
        <f t="shared" si="16"/>
        <v>1.699847328244275</v>
      </c>
      <c r="S182" s="2">
        <f t="shared" si="17"/>
        <v>3.6149350649350653</v>
      </c>
      <c r="T182" s="2">
        <f t="shared" si="18"/>
        <v>42.015094339622642</v>
      </c>
      <c r="U182" s="4">
        <f t="shared" si="19"/>
        <v>8.0409376684030889</v>
      </c>
      <c r="V182" s="3">
        <f t="shared" si="20"/>
        <v>704.09376684030894</v>
      </c>
    </row>
    <row r="183" spans="1:22" x14ac:dyDescent="0.25">
      <c r="A183" t="s">
        <v>72</v>
      </c>
      <c r="B183" t="s">
        <v>73</v>
      </c>
      <c r="C183" t="s">
        <v>123</v>
      </c>
      <c r="D183" t="s">
        <v>70</v>
      </c>
      <c r="E183" t="s">
        <v>31</v>
      </c>
      <c r="F183" t="s">
        <v>20</v>
      </c>
      <c r="G183">
        <v>46791</v>
      </c>
      <c r="H183">
        <v>2138</v>
      </c>
      <c r="I183">
        <v>819</v>
      </c>
      <c r="J183">
        <v>192</v>
      </c>
      <c r="K183" s="2">
        <v>3697.81</v>
      </c>
      <c r="L183" s="2">
        <v>50123.22</v>
      </c>
      <c r="M183">
        <v>136</v>
      </c>
      <c r="N183">
        <v>23</v>
      </c>
      <c r="O183" t="s">
        <v>21</v>
      </c>
      <c r="P183" s="3">
        <f t="shared" si="14"/>
        <v>4.5692547712166869</v>
      </c>
      <c r="Q183" s="3">
        <f t="shared" si="15"/>
        <v>8.9803554724041152</v>
      </c>
      <c r="R183" s="2">
        <f t="shared" si="16"/>
        <v>1.7295650140318053</v>
      </c>
      <c r="S183" s="2">
        <f t="shared" si="17"/>
        <v>4.5150305250305252</v>
      </c>
      <c r="T183" s="2">
        <f t="shared" si="18"/>
        <v>27.189779411764704</v>
      </c>
      <c r="U183" s="4">
        <f t="shared" si="19"/>
        <v>13.554839215643854</v>
      </c>
      <c r="V183" s="3">
        <f t="shared" si="20"/>
        <v>1255.4839215643856</v>
      </c>
    </row>
    <row r="184" spans="1:22" x14ac:dyDescent="0.25">
      <c r="A184" t="s">
        <v>33</v>
      </c>
      <c r="B184" t="s">
        <v>34</v>
      </c>
      <c r="C184" t="s">
        <v>123</v>
      </c>
      <c r="D184" t="s">
        <v>170</v>
      </c>
      <c r="E184" t="s">
        <v>37</v>
      </c>
      <c r="F184" t="s">
        <v>51</v>
      </c>
      <c r="G184">
        <v>46134</v>
      </c>
      <c r="H184">
        <v>2837</v>
      </c>
      <c r="I184">
        <v>1194</v>
      </c>
      <c r="J184">
        <v>287</v>
      </c>
      <c r="K184" s="2">
        <v>8967.5400000000009</v>
      </c>
      <c r="L184" s="2">
        <v>100105.03</v>
      </c>
      <c r="M184">
        <v>221</v>
      </c>
      <c r="N184">
        <v>15</v>
      </c>
      <c r="O184" t="s">
        <v>43</v>
      </c>
      <c r="P184" s="3">
        <f t="shared" si="14"/>
        <v>6.1494776087050766</v>
      </c>
      <c r="Q184" s="3">
        <f t="shared" si="15"/>
        <v>10.116320056397603</v>
      </c>
      <c r="R184" s="2">
        <f t="shared" si="16"/>
        <v>3.1609235107507936</v>
      </c>
      <c r="S184" s="2">
        <f t="shared" si="17"/>
        <v>7.5105025125628151</v>
      </c>
      <c r="T184" s="2">
        <f t="shared" si="18"/>
        <v>40.577104072398193</v>
      </c>
      <c r="U184" s="4">
        <f t="shared" si="19"/>
        <v>11.163042484337955</v>
      </c>
      <c r="V184" s="3">
        <f t="shared" si="20"/>
        <v>1016.3042484337956</v>
      </c>
    </row>
    <row r="185" spans="1:22" x14ac:dyDescent="0.25">
      <c r="A185" t="s">
        <v>33</v>
      </c>
      <c r="B185" t="s">
        <v>34</v>
      </c>
      <c r="C185" t="s">
        <v>123</v>
      </c>
      <c r="D185" t="s">
        <v>170</v>
      </c>
      <c r="E185" t="s">
        <v>37</v>
      </c>
      <c r="F185" t="s">
        <v>20</v>
      </c>
      <c r="G185">
        <v>17220</v>
      </c>
      <c r="H185">
        <v>955</v>
      </c>
      <c r="I185">
        <v>408</v>
      </c>
      <c r="J185">
        <v>82</v>
      </c>
      <c r="K185" s="2">
        <v>3526.48</v>
      </c>
      <c r="L185" s="2">
        <v>21227.66</v>
      </c>
      <c r="M185">
        <v>59</v>
      </c>
      <c r="N185">
        <v>24</v>
      </c>
      <c r="O185" t="s">
        <v>43</v>
      </c>
      <c r="P185" s="3">
        <f t="shared" si="14"/>
        <v>5.5458768873403024</v>
      </c>
      <c r="Q185" s="3">
        <f t="shared" si="15"/>
        <v>8.5863874345549736</v>
      </c>
      <c r="R185" s="2">
        <f t="shared" si="16"/>
        <v>3.6926492146596859</v>
      </c>
      <c r="S185" s="2">
        <f t="shared" si="17"/>
        <v>8.6433333333333326</v>
      </c>
      <c r="T185" s="2">
        <f t="shared" si="18"/>
        <v>59.77084745762712</v>
      </c>
      <c r="U185" s="4">
        <f t="shared" si="19"/>
        <v>6.0195038678795854</v>
      </c>
      <c r="V185" s="3">
        <f t="shared" si="20"/>
        <v>501.95038678795856</v>
      </c>
    </row>
    <row r="186" spans="1:22" x14ac:dyDescent="0.25">
      <c r="A186" t="s">
        <v>33</v>
      </c>
      <c r="B186" t="s">
        <v>34</v>
      </c>
      <c r="C186" t="s">
        <v>123</v>
      </c>
      <c r="D186" t="s">
        <v>170</v>
      </c>
      <c r="E186" t="s">
        <v>37</v>
      </c>
      <c r="F186" t="s">
        <v>55</v>
      </c>
      <c r="G186">
        <v>34728</v>
      </c>
      <c r="H186">
        <v>1318</v>
      </c>
      <c r="I186">
        <v>349</v>
      </c>
      <c r="J186">
        <v>124</v>
      </c>
      <c r="K186" s="2">
        <v>4027.8</v>
      </c>
      <c r="L186" s="2">
        <v>41334.699999999997</v>
      </c>
      <c r="M186">
        <v>75</v>
      </c>
      <c r="N186">
        <v>15</v>
      </c>
      <c r="O186" t="s">
        <v>43</v>
      </c>
      <c r="P186" s="3">
        <f t="shared" si="14"/>
        <v>3.7952084773093762</v>
      </c>
      <c r="Q186" s="3">
        <f t="shared" si="15"/>
        <v>9.4081942336874054</v>
      </c>
      <c r="R186" s="2">
        <f t="shared" si="16"/>
        <v>3.0559939301972689</v>
      </c>
      <c r="S186" s="2">
        <f t="shared" si="17"/>
        <v>11.540974212034385</v>
      </c>
      <c r="T186" s="2">
        <f t="shared" si="18"/>
        <v>53.704000000000001</v>
      </c>
      <c r="U186" s="4">
        <f t="shared" si="19"/>
        <v>10.262351655990862</v>
      </c>
      <c r="V186" s="3">
        <f t="shared" si="20"/>
        <v>926.23516559908626</v>
      </c>
    </row>
    <row r="187" spans="1:22" x14ac:dyDescent="0.25">
      <c r="A187" t="s">
        <v>113</v>
      </c>
      <c r="B187" t="s">
        <v>114</v>
      </c>
      <c r="C187" t="s">
        <v>123</v>
      </c>
      <c r="D187" t="s">
        <v>170</v>
      </c>
      <c r="E187" t="s">
        <v>19</v>
      </c>
      <c r="F187" t="s">
        <v>55</v>
      </c>
      <c r="G187">
        <v>10673</v>
      </c>
      <c r="H187">
        <v>615</v>
      </c>
      <c r="I187">
        <v>187</v>
      </c>
      <c r="J187">
        <v>83</v>
      </c>
      <c r="K187" s="2">
        <v>2499.8200000000002</v>
      </c>
      <c r="L187" s="2">
        <v>20476.28</v>
      </c>
      <c r="M187">
        <v>68</v>
      </c>
      <c r="N187">
        <v>28</v>
      </c>
      <c r="O187" t="s">
        <v>43</v>
      </c>
      <c r="P187" s="3">
        <f t="shared" si="14"/>
        <v>5.7622036915581374</v>
      </c>
      <c r="Q187" s="3">
        <f t="shared" si="15"/>
        <v>13.495934959349592</v>
      </c>
      <c r="R187" s="2">
        <f t="shared" si="16"/>
        <v>4.0647479674796747</v>
      </c>
      <c r="S187" s="2">
        <f t="shared" si="17"/>
        <v>13.368021390374333</v>
      </c>
      <c r="T187" s="2">
        <f t="shared" si="18"/>
        <v>36.762058823529415</v>
      </c>
      <c r="U187" s="4">
        <f t="shared" si="19"/>
        <v>8.1911017593266706</v>
      </c>
      <c r="V187" s="3">
        <f t="shared" si="20"/>
        <v>719.11017593266706</v>
      </c>
    </row>
    <row r="188" spans="1:22" x14ac:dyDescent="0.25">
      <c r="A188" t="s">
        <v>38</v>
      </c>
      <c r="B188" t="s">
        <v>39</v>
      </c>
      <c r="C188" t="s">
        <v>123</v>
      </c>
      <c r="D188" t="s">
        <v>106</v>
      </c>
      <c r="E188" t="s">
        <v>42</v>
      </c>
      <c r="F188" t="s">
        <v>55</v>
      </c>
      <c r="G188">
        <v>45044</v>
      </c>
      <c r="H188">
        <v>1389</v>
      </c>
      <c r="I188">
        <v>551</v>
      </c>
      <c r="J188">
        <v>102</v>
      </c>
      <c r="K188" s="2">
        <v>3754.34</v>
      </c>
      <c r="L188" s="2">
        <v>24459.78</v>
      </c>
      <c r="M188">
        <v>67</v>
      </c>
      <c r="N188">
        <v>22</v>
      </c>
      <c r="O188" t="s">
        <v>43</v>
      </c>
      <c r="P188" s="3">
        <f t="shared" si="14"/>
        <v>3.0836515407157443</v>
      </c>
      <c r="Q188" s="3">
        <f t="shared" si="15"/>
        <v>7.3434125269978408</v>
      </c>
      <c r="R188" s="2">
        <f t="shared" si="16"/>
        <v>2.7029085673146152</v>
      </c>
      <c r="S188" s="2">
        <f t="shared" si="17"/>
        <v>6.8136842105263158</v>
      </c>
      <c r="T188" s="2">
        <f t="shared" si="18"/>
        <v>56.034925373134328</v>
      </c>
      <c r="U188" s="4">
        <f t="shared" si="19"/>
        <v>6.5150678947564682</v>
      </c>
      <c r="V188" s="3">
        <f t="shared" si="20"/>
        <v>551.50678947564677</v>
      </c>
    </row>
    <row r="189" spans="1:22" x14ac:dyDescent="0.25">
      <c r="A189" t="s">
        <v>27</v>
      </c>
      <c r="B189" t="s">
        <v>28</v>
      </c>
      <c r="C189" t="s">
        <v>123</v>
      </c>
      <c r="D189" t="s">
        <v>89</v>
      </c>
      <c r="E189" t="s">
        <v>31</v>
      </c>
      <c r="F189" t="s">
        <v>26</v>
      </c>
      <c r="G189">
        <v>37286</v>
      </c>
      <c r="H189">
        <v>2782</v>
      </c>
      <c r="I189">
        <v>1486</v>
      </c>
      <c r="J189">
        <v>346</v>
      </c>
      <c r="K189" s="2">
        <v>1205.8</v>
      </c>
      <c r="L189" s="2">
        <v>128487.36</v>
      </c>
      <c r="M189">
        <v>280</v>
      </c>
      <c r="N189">
        <v>14</v>
      </c>
      <c r="O189" t="s">
        <v>43</v>
      </c>
      <c r="P189" s="3">
        <f t="shared" si="14"/>
        <v>7.4612455076972592</v>
      </c>
      <c r="Q189" s="3">
        <f t="shared" si="15"/>
        <v>12.437095614665708</v>
      </c>
      <c r="R189" s="2">
        <f t="shared" si="16"/>
        <v>0.4334291876347951</v>
      </c>
      <c r="S189" s="2">
        <f t="shared" si="17"/>
        <v>0.81144010767160157</v>
      </c>
      <c r="T189" s="2">
        <f t="shared" si="18"/>
        <v>4.3064285714285715</v>
      </c>
      <c r="U189" s="4">
        <f t="shared" si="19"/>
        <v>106.55777077458949</v>
      </c>
      <c r="V189" s="3">
        <f t="shared" si="20"/>
        <v>10555.777077458948</v>
      </c>
    </row>
    <row r="190" spans="1:22" x14ac:dyDescent="0.25">
      <c r="A190" t="s">
        <v>129</v>
      </c>
      <c r="B190" t="s">
        <v>130</v>
      </c>
      <c r="C190" t="s">
        <v>123</v>
      </c>
      <c r="D190" t="s">
        <v>82</v>
      </c>
      <c r="E190" t="s">
        <v>31</v>
      </c>
      <c r="F190" t="s">
        <v>51</v>
      </c>
      <c r="G190">
        <v>68598</v>
      </c>
      <c r="H190">
        <v>1038</v>
      </c>
      <c r="I190">
        <v>310</v>
      </c>
      <c r="J190">
        <v>68</v>
      </c>
      <c r="K190" s="2">
        <v>1814.97</v>
      </c>
      <c r="L190" s="2">
        <v>12925.91</v>
      </c>
      <c r="M190">
        <v>43</v>
      </c>
      <c r="N190">
        <v>15</v>
      </c>
      <c r="O190" t="s">
        <v>21</v>
      </c>
      <c r="P190" s="3">
        <f t="shared" si="14"/>
        <v>1.5131636490859792</v>
      </c>
      <c r="Q190" s="3">
        <f t="shared" si="15"/>
        <v>6.5510597302504818</v>
      </c>
      <c r="R190" s="2">
        <f t="shared" si="16"/>
        <v>1.7485260115606938</v>
      </c>
      <c r="S190" s="2">
        <f t="shared" si="17"/>
        <v>5.8547419354838715</v>
      </c>
      <c r="T190" s="2">
        <f t="shared" si="18"/>
        <v>42.208604651162794</v>
      </c>
      <c r="U190" s="4">
        <f t="shared" si="19"/>
        <v>7.1218312148410163</v>
      </c>
      <c r="V190" s="3">
        <f t="shared" si="20"/>
        <v>612.18312148410178</v>
      </c>
    </row>
    <row r="191" spans="1:22" x14ac:dyDescent="0.25">
      <c r="A191" t="s">
        <v>98</v>
      </c>
      <c r="B191" t="s">
        <v>99</v>
      </c>
      <c r="C191" t="s">
        <v>355</v>
      </c>
      <c r="D191" t="s">
        <v>68</v>
      </c>
      <c r="E191" t="s">
        <v>42</v>
      </c>
      <c r="F191" t="s">
        <v>55</v>
      </c>
      <c r="G191">
        <v>29736</v>
      </c>
      <c r="H191">
        <v>3726</v>
      </c>
      <c r="I191">
        <v>1750</v>
      </c>
      <c r="J191">
        <v>780</v>
      </c>
      <c r="K191" s="2">
        <v>1730.1</v>
      </c>
      <c r="L191" s="2">
        <v>290094.52</v>
      </c>
      <c r="M191">
        <v>587</v>
      </c>
      <c r="N191">
        <v>11</v>
      </c>
      <c r="O191" t="s">
        <v>23</v>
      </c>
      <c r="P191" s="3">
        <f t="shared" si="14"/>
        <v>12.530266343825666</v>
      </c>
      <c r="Q191" s="3">
        <f t="shared" si="15"/>
        <v>20.933977455716587</v>
      </c>
      <c r="R191" s="2">
        <f t="shared" si="16"/>
        <v>0.46433172302737519</v>
      </c>
      <c r="S191" s="2">
        <f t="shared" si="17"/>
        <v>0.98862857142857141</v>
      </c>
      <c r="T191" s="2">
        <f t="shared" si="18"/>
        <v>2.9473594548551958</v>
      </c>
      <c r="U191" s="4">
        <f t="shared" si="19"/>
        <v>167.6750014450032</v>
      </c>
      <c r="V191" s="3">
        <f t="shared" si="20"/>
        <v>16667.500144500322</v>
      </c>
    </row>
    <row r="192" spans="1:22" x14ac:dyDescent="0.25">
      <c r="A192" t="s">
        <v>33</v>
      </c>
      <c r="B192" t="s">
        <v>34</v>
      </c>
      <c r="C192" t="s">
        <v>355</v>
      </c>
      <c r="D192" t="s">
        <v>170</v>
      </c>
      <c r="E192" t="s">
        <v>37</v>
      </c>
      <c r="F192" t="s">
        <v>51</v>
      </c>
      <c r="G192">
        <v>14178</v>
      </c>
      <c r="H192">
        <v>726</v>
      </c>
      <c r="I192">
        <v>244</v>
      </c>
      <c r="J192">
        <v>97</v>
      </c>
      <c r="K192" s="2">
        <v>1902.49</v>
      </c>
      <c r="L192" s="2">
        <v>33775.19</v>
      </c>
      <c r="M192">
        <v>69</v>
      </c>
      <c r="N192">
        <v>29</v>
      </c>
      <c r="O192" t="s">
        <v>23</v>
      </c>
      <c r="P192" s="3">
        <f t="shared" si="14"/>
        <v>5.1206093948370714</v>
      </c>
      <c r="Q192" s="3">
        <f t="shared" si="15"/>
        <v>13.360881542699724</v>
      </c>
      <c r="R192" s="2">
        <f t="shared" si="16"/>
        <v>2.6205096418732783</v>
      </c>
      <c r="S192" s="2">
        <f t="shared" si="17"/>
        <v>7.7970901639344259</v>
      </c>
      <c r="T192" s="2">
        <f t="shared" si="18"/>
        <v>27.572318840579712</v>
      </c>
      <c r="U192" s="4">
        <f t="shared" si="19"/>
        <v>17.753149819447145</v>
      </c>
      <c r="V192" s="3">
        <f t="shared" si="20"/>
        <v>1675.3149819447144</v>
      </c>
    </row>
    <row r="193" spans="1:22" x14ac:dyDescent="0.25">
      <c r="A193" t="s">
        <v>33</v>
      </c>
      <c r="B193" t="s">
        <v>34</v>
      </c>
      <c r="C193" t="s">
        <v>355</v>
      </c>
      <c r="D193" t="s">
        <v>170</v>
      </c>
      <c r="E193" t="s">
        <v>37</v>
      </c>
      <c r="F193" t="s">
        <v>55</v>
      </c>
      <c r="G193">
        <v>39388</v>
      </c>
      <c r="H193">
        <v>1593</v>
      </c>
      <c r="I193">
        <v>662</v>
      </c>
      <c r="J193">
        <v>178</v>
      </c>
      <c r="K193" s="2">
        <v>6465.93</v>
      </c>
      <c r="L193" s="2">
        <v>46508.62</v>
      </c>
      <c r="M193">
        <v>131</v>
      </c>
      <c r="N193">
        <v>20</v>
      </c>
      <c r="O193" t="s">
        <v>23</v>
      </c>
      <c r="P193" s="3">
        <f t="shared" si="14"/>
        <v>4.0443789986798011</v>
      </c>
      <c r="Q193" s="3">
        <f t="shared" si="15"/>
        <v>11.173885750156936</v>
      </c>
      <c r="R193" s="2">
        <f t="shared" si="16"/>
        <v>4.0589642184557437</v>
      </c>
      <c r="S193" s="2">
        <f t="shared" si="17"/>
        <v>9.767265861027191</v>
      </c>
      <c r="T193" s="2">
        <f t="shared" si="18"/>
        <v>49.358244274809159</v>
      </c>
      <c r="U193" s="4">
        <f t="shared" si="19"/>
        <v>7.1928740335883621</v>
      </c>
      <c r="V193" s="3">
        <f t="shared" si="20"/>
        <v>619.28740335883617</v>
      </c>
    </row>
    <row r="194" spans="1:22" x14ac:dyDescent="0.25">
      <c r="A194" t="s">
        <v>113</v>
      </c>
      <c r="B194" t="s">
        <v>114</v>
      </c>
      <c r="C194" t="s">
        <v>355</v>
      </c>
      <c r="D194" t="s">
        <v>170</v>
      </c>
      <c r="E194" t="s">
        <v>19</v>
      </c>
      <c r="F194" t="s">
        <v>20</v>
      </c>
      <c r="G194">
        <v>45455</v>
      </c>
      <c r="H194">
        <v>2348</v>
      </c>
      <c r="I194">
        <v>669</v>
      </c>
      <c r="J194">
        <v>223</v>
      </c>
      <c r="K194" s="2">
        <v>7814.17</v>
      </c>
      <c r="L194" s="2">
        <v>49464.25</v>
      </c>
      <c r="M194">
        <v>183</v>
      </c>
      <c r="N194">
        <v>7</v>
      </c>
      <c r="O194" t="s">
        <v>21</v>
      </c>
      <c r="P194" s="3">
        <f t="shared" ref="P194:P257" si="21">IFERROR(H194/G194*100, 0)</f>
        <v>5.1655483445165542</v>
      </c>
      <c r="Q194" s="3">
        <f t="shared" ref="Q194:Q257" si="22">IFERROR(J194/H194*100, 0)</f>
        <v>9.4974446337308347</v>
      </c>
      <c r="R194" s="2">
        <f t="shared" ref="R194:R257" si="23">IFERROR(K194/H194, 0)</f>
        <v>3.3280110732538333</v>
      </c>
      <c r="S194" s="2">
        <f t="shared" ref="S194:S257" si="24">IFERROR(K194/I194, 0)</f>
        <v>11.680373692077728</v>
      </c>
      <c r="T194" s="2">
        <f t="shared" ref="T194:T257" si="25">IFERROR(K194/M194, 0)</f>
        <v>42.700382513661204</v>
      </c>
      <c r="U194" s="4">
        <f t="shared" ref="U194:U257" si="26">IFERROR(L194/K194, 0)</f>
        <v>6.3300708840478261</v>
      </c>
      <c r="V194" s="3">
        <f t="shared" ref="V194:V257" si="27">IFERROR((L194-K194)/K194*100, 0)</f>
        <v>533.00708840478262</v>
      </c>
    </row>
    <row r="195" spans="1:22" x14ac:dyDescent="0.25">
      <c r="A195" t="s">
        <v>113</v>
      </c>
      <c r="B195" t="s">
        <v>114</v>
      </c>
      <c r="C195" t="s">
        <v>355</v>
      </c>
      <c r="D195" t="s">
        <v>170</v>
      </c>
      <c r="E195" t="s">
        <v>19</v>
      </c>
      <c r="F195" t="s">
        <v>32</v>
      </c>
      <c r="G195">
        <v>17597</v>
      </c>
      <c r="H195">
        <v>1140</v>
      </c>
      <c r="I195">
        <v>491</v>
      </c>
      <c r="J195">
        <v>91</v>
      </c>
      <c r="K195" s="2">
        <v>4247.2</v>
      </c>
      <c r="L195" s="2">
        <v>24344.7</v>
      </c>
      <c r="M195">
        <v>66</v>
      </c>
      <c r="N195">
        <v>9</v>
      </c>
      <c r="O195" t="s">
        <v>23</v>
      </c>
      <c r="P195" s="3">
        <f t="shared" si="21"/>
        <v>6.4783769960788771</v>
      </c>
      <c r="Q195" s="3">
        <f t="shared" si="22"/>
        <v>7.9824561403508767</v>
      </c>
      <c r="R195" s="2">
        <f t="shared" si="23"/>
        <v>3.7256140350877192</v>
      </c>
      <c r="S195" s="2">
        <f t="shared" si="24"/>
        <v>8.6501018329938901</v>
      </c>
      <c r="T195" s="2">
        <f t="shared" si="25"/>
        <v>64.351515151515144</v>
      </c>
      <c r="U195" s="4">
        <f t="shared" si="26"/>
        <v>5.7319410435110196</v>
      </c>
      <c r="V195" s="3">
        <f t="shared" si="27"/>
        <v>473.19410435110194</v>
      </c>
    </row>
    <row r="196" spans="1:22" x14ac:dyDescent="0.25">
      <c r="A196" t="s">
        <v>47</v>
      </c>
      <c r="B196" t="s">
        <v>48</v>
      </c>
      <c r="C196" t="s">
        <v>355</v>
      </c>
      <c r="D196" t="s">
        <v>106</v>
      </c>
      <c r="E196" t="s">
        <v>37</v>
      </c>
      <c r="F196" t="s">
        <v>20</v>
      </c>
      <c r="G196">
        <v>18527</v>
      </c>
      <c r="H196">
        <v>745</v>
      </c>
      <c r="I196">
        <v>409</v>
      </c>
      <c r="J196">
        <v>55</v>
      </c>
      <c r="K196" s="2">
        <v>1843.61</v>
      </c>
      <c r="L196" s="2">
        <v>10736.67</v>
      </c>
      <c r="M196">
        <v>32</v>
      </c>
      <c r="N196">
        <v>13</v>
      </c>
      <c r="O196" t="s">
        <v>23</v>
      </c>
      <c r="P196" s="3">
        <f t="shared" si="21"/>
        <v>4.0211583094942513</v>
      </c>
      <c r="Q196" s="3">
        <f t="shared" si="22"/>
        <v>7.3825503355704702</v>
      </c>
      <c r="R196" s="2">
        <f t="shared" si="23"/>
        <v>2.4746442953020131</v>
      </c>
      <c r="S196" s="2">
        <f t="shared" si="24"/>
        <v>4.5076039119804401</v>
      </c>
      <c r="T196" s="2">
        <f t="shared" si="25"/>
        <v>57.612812499999997</v>
      </c>
      <c r="U196" s="4">
        <f t="shared" si="26"/>
        <v>5.8237208520240182</v>
      </c>
      <c r="V196" s="3">
        <f t="shared" si="27"/>
        <v>482.37208520240182</v>
      </c>
    </row>
    <row r="197" spans="1:22" x14ac:dyDescent="0.25">
      <c r="A197" t="s">
        <v>44</v>
      </c>
      <c r="B197" t="s">
        <v>45</v>
      </c>
      <c r="C197" t="s">
        <v>355</v>
      </c>
      <c r="D197" t="s">
        <v>25</v>
      </c>
      <c r="E197" t="s">
        <v>19</v>
      </c>
      <c r="F197" t="s">
        <v>51</v>
      </c>
      <c r="G197">
        <v>15901</v>
      </c>
      <c r="H197">
        <v>548</v>
      </c>
      <c r="I197">
        <v>245</v>
      </c>
      <c r="J197">
        <v>47</v>
      </c>
      <c r="K197" s="2">
        <v>5353.82</v>
      </c>
      <c r="L197" s="2">
        <v>30612.1</v>
      </c>
      <c r="M197">
        <v>28</v>
      </c>
      <c r="N197">
        <v>7</v>
      </c>
      <c r="O197" t="s">
        <v>21</v>
      </c>
      <c r="P197" s="3">
        <f t="shared" si="21"/>
        <v>3.4463241305578265</v>
      </c>
      <c r="Q197" s="3">
        <f t="shared" si="22"/>
        <v>8.5766423357664241</v>
      </c>
      <c r="R197" s="2">
        <f t="shared" si="23"/>
        <v>9.7697445255474449</v>
      </c>
      <c r="S197" s="2">
        <f t="shared" si="24"/>
        <v>21.852326530612245</v>
      </c>
      <c r="T197" s="2">
        <f t="shared" si="25"/>
        <v>191.20785714285714</v>
      </c>
      <c r="U197" s="4">
        <f t="shared" si="26"/>
        <v>5.7178052306577358</v>
      </c>
      <c r="V197" s="3">
        <f t="shared" si="27"/>
        <v>471.78052306577359</v>
      </c>
    </row>
    <row r="198" spans="1:22" x14ac:dyDescent="0.25">
      <c r="A198" t="s">
        <v>44</v>
      </c>
      <c r="B198" t="s">
        <v>45</v>
      </c>
      <c r="C198" t="s">
        <v>355</v>
      </c>
      <c r="D198" t="s">
        <v>25</v>
      </c>
      <c r="E198" t="s">
        <v>19</v>
      </c>
      <c r="F198" t="s">
        <v>26</v>
      </c>
      <c r="G198">
        <v>5248</v>
      </c>
      <c r="H198">
        <v>98</v>
      </c>
      <c r="I198">
        <v>31</v>
      </c>
      <c r="J198">
        <v>7</v>
      </c>
      <c r="K198" s="2">
        <v>610.09</v>
      </c>
      <c r="L198" s="2">
        <v>4378.58</v>
      </c>
      <c r="M198">
        <v>2</v>
      </c>
      <c r="N198">
        <v>18</v>
      </c>
      <c r="O198" t="s">
        <v>21</v>
      </c>
      <c r="P198" s="3">
        <f t="shared" si="21"/>
        <v>1.8673780487804876</v>
      </c>
      <c r="Q198" s="3">
        <f t="shared" si="22"/>
        <v>7.1428571428571423</v>
      </c>
      <c r="R198" s="2">
        <f t="shared" si="23"/>
        <v>6.2254081632653069</v>
      </c>
      <c r="S198" s="2">
        <f t="shared" si="24"/>
        <v>19.680322580645161</v>
      </c>
      <c r="T198" s="2">
        <f t="shared" si="25"/>
        <v>305.04500000000002</v>
      </c>
      <c r="U198" s="4">
        <f t="shared" si="26"/>
        <v>7.1769411070497791</v>
      </c>
      <c r="V198" s="3">
        <f t="shared" si="27"/>
        <v>617.6941107049779</v>
      </c>
    </row>
    <row r="199" spans="1:22" x14ac:dyDescent="0.25">
      <c r="A199" t="s">
        <v>129</v>
      </c>
      <c r="B199" t="s">
        <v>130</v>
      </c>
      <c r="C199" t="s">
        <v>355</v>
      </c>
      <c r="D199" t="s">
        <v>82</v>
      </c>
      <c r="E199" t="s">
        <v>31</v>
      </c>
      <c r="F199" t="s">
        <v>51</v>
      </c>
      <c r="G199">
        <v>31227</v>
      </c>
      <c r="H199">
        <v>525</v>
      </c>
      <c r="I199">
        <v>238</v>
      </c>
      <c r="J199">
        <v>31</v>
      </c>
      <c r="K199" s="2">
        <v>1131.53</v>
      </c>
      <c r="L199" s="2">
        <v>5491.41</v>
      </c>
      <c r="M199">
        <v>17</v>
      </c>
      <c r="N199">
        <v>27</v>
      </c>
      <c r="O199" t="s">
        <v>21</v>
      </c>
      <c r="P199" s="3">
        <f t="shared" si="21"/>
        <v>1.6812373907195695</v>
      </c>
      <c r="Q199" s="3">
        <f t="shared" si="22"/>
        <v>5.9047619047619051</v>
      </c>
      <c r="R199" s="2">
        <f t="shared" si="23"/>
        <v>2.1552952380952379</v>
      </c>
      <c r="S199" s="2">
        <f t="shared" si="24"/>
        <v>4.7543277310924372</v>
      </c>
      <c r="T199" s="2">
        <f t="shared" si="25"/>
        <v>66.560588235294119</v>
      </c>
      <c r="U199" s="4">
        <f t="shared" si="26"/>
        <v>4.8530838775816818</v>
      </c>
      <c r="V199" s="3">
        <f t="shared" si="27"/>
        <v>385.30838775816818</v>
      </c>
    </row>
    <row r="200" spans="1:22" x14ac:dyDescent="0.25">
      <c r="A200" t="s">
        <v>129</v>
      </c>
      <c r="B200" t="s">
        <v>130</v>
      </c>
      <c r="C200" t="s">
        <v>355</v>
      </c>
      <c r="D200" t="s">
        <v>82</v>
      </c>
      <c r="E200" t="s">
        <v>31</v>
      </c>
      <c r="F200" t="s">
        <v>20</v>
      </c>
      <c r="G200">
        <v>67932</v>
      </c>
      <c r="H200">
        <v>860</v>
      </c>
      <c r="I200">
        <v>292</v>
      </c>
      <c r="J200">
        <v>40</v>
      </c>
      <c r="K200" s="2">
        <v>1193.3599999999999</v>
      </c>
      <c r="L200" s="2">
        <v>9950.2999999999993</v>
      </c>
      <c r="M200">
        <v>24</v>
      </c>
      <c r="N200">
        <v>16</v>
      </c>
      <c r="O200" t="s">
        <v>21</v>
      </c>
      <c r="P200" s="3">
        <f t="shared" si="21"/>
        <v>1.2659718542071483</v>
      </c>
      <c r="Q200" s="3">
        <f t="shared" si="22"/>
        <v>4.6511627906976747</v>
      </c>
      <c r="R200" s="2">
        <f t="shared" si="23"/>
        <v>1.3876279069767441</v>
      </c>
      <c r="S200" s="2">
        <f t="shared" si="24"/>
        <v>4.086849315068493</v>
      </c>
      <c r="T200" s="2">
        <f t="shared" si="25"/>
        <v>49.723333333333329</v>
      </c>
      <c r="U200" s="4">
        <f t="shared" si="26"/>
        <v>8.338053898236911</v>
      </c>
      <c r="V200" s="3">
        <f t="shared" si="27"/>
        <v>733.80538982369103</v>
      </c>
    </row>
    <row r="201" spans="1:22" x14ac:dyDescent="0.25">
      <c r="A201" t="s">
        <v>178</v>
      </c>
      <c r="B201" t="s">
        <v>179</v>
      </c>
      <c r="C201" t="s">
        <v>69</v>
      </c>
      <c r="D201" t="s">
        <v>95</v>
      </c>
      <c r="E201" t="s">
        <v>64</v>
      </c>
      <c r="F201" t="s">
        <v>20</v>
      </c>
      <c r="G201">
        <v>53297</v>
      </c>
      <c r="H201">
        <v>568</v>
      </c>
      <c r="I201">
        <v>307</v>
      </c>
      <c r="J201">
        <v>22</v>
      </c>
      <c r="K201" s="2">
        <v>1810.96</v>
      </c>
      <c r="L201" s="2">
        <v>3835.86</v>
      </c>
      <c r="M201">
        <v>11</v>
      </c>
      <c r="N201">
        <v>23</v>
      </c>
      <c r="O201" t="s">
        <v>21</v>
      </c>
      <c r="P201" s="3">
        <f t="shared" si="21"/>
        <v>1.0657260258551138</v>
      </c>
      <c r="Q201" s="3">
        <f t="shared" si="22"/>
        <v>3.873239436619718</v>
      </c>
      <c r="R201" s="2">
        <f t="shared" si="23"/>
        <v>3.1883098591549297</v>
      </c>
      <c r="S201" s="2">
        <f t="shared" si="24"/>
        <v>5.898892508143323</v>
      </c>
      <c r="T201" s="2">
        <f t="shared" si="25"/>
        <v>164.63272727272727</v>
      </c>
      <c r="U201" s="4">
        <f t="shared" si="26"/>
        <v>2.1181362371338959</v>
      </c>
      <c r="V201" s="3">
        <f t="shared" si="27"/>
        <v>111.81362371338959</v>
      </c>
    </row>
    <row r="202" spans="1:22" x14ac:dyDescent="0.25">
      <c r="A202" t="s">
        <v>65</v>
      </c>
      <c r="B202" t="s">
        <v>66</v>
      </c>
      <c r="C202" t="s">
        <v>69</v>
      </c>
      <c r="D202" t="s">
        <v>68</v>
      </c>
      <c r="E202" t="s">
        <v>37</v>
      </c>
      <c r="F202" t="s">
        <v>55</v>
      </c>
      <c r="G202">
        <v>24697</v>
      </c>
      <c r="H202">
        <v>2973</v>
      </c>
      <c r="I202">
        <v>797</v>
      </c>
      <c r="J202">
        <v>575</v>
      </c>
      <c r="K202" s="2">
        <v>2017.67</v>
      </c>
      <c r="L202" s="2">
        <v>144584.57</v>
      </c>
      <c r="M202">
        <v>475</v>
      </c>
      <c r="N202">
        <v>23</v>
      </c>
      <c r="O202" t="s">
        <v>21</v>
      </c>
      <c r="P202" s="3">
        <f t="shared" si="21"/>
        <v>12.037899340000809</v>
      </c>
      <c r="Q202" s="3">
        <f t="shared" si="22"/>
        <v>19.340733266061218</v>
      </c>
      <c r="R202" s="2">
        <f t="shared" si="23"/>
        <v>0.67866464850319541</v>
      </c>
      <c r="S202" s="2">
        <f t="shared" si="24"/>
        <v>2.5315809284818069</v>
      </c>
      <c r="T202" s="2">
        <f t="shared" si="25"/>
        <v>4.2477263157894738</v>
      </c>
      <c r="U202" s="4">
        <f t="shared" si="26"/>
        <v>71.659176178463284</v>
      </c>
      <c r="V202" s="3">
        <f t="shared" si="27"/>
        <v>7065.9176178463267</v>
      </c>
    </row>
    <row r="203" spans="1:22" x14ac:dyDescent="0.25">
      <c r="A203" t="s">
        <v>60</v>
      </c>
      <c r="B203" t="s">
        <v>61</v>
      </c>
      <c r="C203" t="s">
        <v>69</v>
      </c>
      <c r="D203" t="s">
        <v>70</v>
      </c>
      <c r="E203" t="s">
        <v>64</v>
      </c>
      <c r="F203" t="s">
        <v>20</v>
      </c>
      <c r="G203">
        <v>39214</v>
      </c>
      <c r="H203">
        <v>1148</v>
      </c>
      <c r="I203">
        <v>475</v>
      </c>
      <c r="J203">
        <v>90</v>
      </c>
      <c r="K203" s="2">
        <v>3033.45</v>
      </c>
      <c r="L203" s="2">
        <v>20732.22</v>
      </c>
      <c r="M203">
        <v>49</v>
      </c>
      <c r="N203">
        <v>12</v>
      </c>
      <c r="O203" t="s">
        <v>21</v>
      </c>
      <c r="P203" s="3">
        <f t="shared" si="21"/>
        <v>2.9275258836129954</v>
      </c>
      <c r="Q203" s="3">
        <f t="shared" si="22"/>
        <v>7.8397212543553998</v>
      </c>
      <c r="R203" s="2">
        <f t="shared" si="23"/>
        <v>2.6423780487804875</v>
      </c>
      <c r="S203" s="2">
        <f t="shared" si="24"/>
        <v>6.3862105263157893</v>
      </c>
      <c r="T203" s="2">
        <f t="shared" si="25"/>
        <v>61.907142857142851</v>
      </c>
      <c r="U203" s="4">
        <f t="shared" si="26"/>
        <v>6.8345349354695157</v>
      </c>
      <c r="V203" s="3">
        <f t="shared" si="27"/>
        <v>583.45349354695156</v>
      </c>
    </row>
    <row r="204" spans="1:22" x14ac:dyDescent="0.25">
      <c r="A204" t="s">
        <v>38</v>
      </c>
      <c r="B204" t="s">
        <v>39</v>
      </c>
      <c r="C204" t="s">
        <v>69</v>
      </c>
      <c r="D204" t="s">
        <v>106</v>
      </c>
      <c r="E204" t="s">
        <v>42</v>
      </c>
      <c r="F204" t="s">
        <v>32</v>
      </c>
      <c r="G204">
        <v>34604</v>
      </c>
      <c r="H204">
        <v>1661</v>
      </c>
      <c r="I204">
        <v>712</v>
      </c>
      <c r="J204">
        <v>116</v>
      </c>
      <c r="K204" s="2">
        <v>5135.17</v>
      </c>
      <c r="L204" s="2">
        <v>25429.22</v>
      </c>
      <c r="M204">
        <v>78</v>
      </c>
      <c r="N204">
        <v>8</v>
      </c>
      <c r="O204" t="s">
        <v>23</v>
      </c>
      <c r="P204" s="3">
        <f t="shared" si="21"/>
        <v>4.8000231187145994</v>
      </c>
      <c r="Q204" s="3">
        <f t="shared" si="22"/>
        <v>6.9837447320891037</v>
      </c>
      <c r="R204" s="2">
        <f t="shared" si="23"/>
        <v>3.0916134858518967</v>
      </c>
      <c r="S204" s="2">
        <f t="shared" si="24"/>
        <v>7.2123174157303369</v>
      </c>
      <c r="T204" s="2">
        <f t="shared" si="25"/>
        <v>65.835512820512818</v>
      </c>
      <c r="U204" s="4">
        <f t="shared" si="26"/>
        <v>4.9519723787138501</v>
      </c>
      <c r="V204" s="3">
        <f t="shared" si="27"/>
        <v>395.19723787138503</v>
      </c>
    </row>
    <row r="205" spans="1:22" x14ac:dyDescent="0.25">
      <c r="A205" t="s">
        <v>38</v>
      </c>
      <c r="B205" t="s">
        <v>39</v>
      </c>
      <c r="C205" t="s">
        <v>69</v>
      </c>
      <c r="D205" t="s">
        <v>106</v>
      </c>
      <c r="E205" t="s">
        <v>42</v>
      </c>
      <c r="F205" t="s">
        <v>26</v>
      </c>
      <c r="G205">
        <v>18562</v>
      </c>
      <c r="H205">
        <v>669</v>
      </c>
      <c r="I205">
        <v>167</v>
      </c>
      <c r="J205">
        <v>35</v>
      </c>
      <c r="K205" s="2">
        <v>1523.57</v>
      </c>
      <c r="L205" s="2">
        <v>7509.22</v>
      </c>
      <c r="M205">
        <v>18</v>
      </c>
      <c r="N205">
        <v>17</v>
      </c>
      <c r="O205" t="s">
        <v>23</v>
      </c>
      <c r="P205" s="3">
        <f t="shared" si="21"/>
        <v>3.6041374851847863</v>
      </c>
      <c r="Q205" s="3">
        <f t="shared" si="22"/>
        <v>5.2316890881913301</v>
      </c>
      <c r="R205" s="2">
        <f t="shared" si="23"/>
        <v>2.2773841554559042</v>
      </c>
      <c r="S205" s="2">
        <f t="shared" si="24"/>
        <v>9.1231736526946108</v>
      </c>
      <c r="T205" s="2">
        <f t="shared" si="25"/>
        <v>84.642777777777781</v>
      </c>
      <c r="U205" s="4">
        <f t="shared" si="26"/>
        <v>4.9287003550870656</v>
      </c>
      <c r="V205" s="3">
        <f t="shared" si="27"/>
        <v>392.87003550870656</v>
      </c>
    </row>
    <row r="206" spans="1:22" x14ac:dyDescent="0.25">
      <c r="A206" t="s">
        <v>47</v>
      </c>
      <c r="B206" t="s">
        <v>48</v>
      </c>
      <c r="C206" t="s">
        <v>69</v>
      </c>
      <c r="D206" t="s">
        <v>106</v>
      </c>
      <c r="E206" t="s">
        <v>37</v>
      </c>
      <c r="F206" t="s">
        <v>26</v>
      </c>
      <c r="G206">
        <v>16653</v>
      </c>
      <c r="H206">
        <v>882</v>
      </c>
      <c r="I206">
        <v>323</v>
      </c>
      <c r="J206">
        <v>44</v>
      </c>
      <c r="K206" s="2">
        <v>2535.08</v>
      </c>
      <c r="L206" s="2">
        <v>8891.16</v>
      </c>
      <c r="M206">
        <v>28</v>
      </c>
      <c r="N206">
        <v>27</v>
      </c>
      <c r="O206" t="s">
        <v>21</v>
      </c>
      <c r="P206" s="3">
        <f t="shared" si="21"/>
        <v>5.2963430012610342</v>
      </c>
      <c r="Q206" s="3">
        <f t="shared" si="22"/>
        <v>4.9886621315192743</v>
      </c>
      <c r="R206" s="2">
        <f t="shared" si="23"/>
        <v>2.8742403628117912</v>
      </c>
      <c r="S206" s="2">
        <f t="shared" si="24"/>
        <v>7.8485448916408664</v>
      </c>
      <c r="T206" s="2">
        <f t="shared" si="25"/>
        <v>90.53857142857143</v>
      </c>
      <c r="U206" s="4">
        <f t="shared" si="26"/>
        <v>3.507250264291462</v>
      </c>
      <c r="V206" s="3">
        <f t="shared" si="27"/>
        <v>250.7250264291462</v>
      </c>
    </row>
    <row r="207" spans="1:22" x14ac:dyDescent="0.25">
      <c r="A207" t="s">
        <v>15</v>
      </c>
      <c r="B207" t="s">
        <v>16</v>
      </c>
      <c r="C207" t="s">
        <v>69</v>
      </c>
      <c r="D207" t="s">
        <v>25</v>
      </c>
      <c r="E207" t="s">
        <v>19</v>
      </c>
      <c r="F207" t="s">
        <v>32</v>
      </c>
      <c r="G207">
        <v>22295</v>
      </c>
      <c r="H207">
        <v>359</v>
      </c>
      <c r="I207">
        <v>169</v>
      </c>
      <c r="J207">
        <v>26</v>
      </c>
      <c r="K207" s="2">
        <v>3317.67</v>
      </c>
      <c r="L207" s="2">
        <v>16612.919999999998</v>
      </c>
      <c r="M207">
        <v>10</v>
      </c>
      <c r="N207">
        <v>19</v>
      </c>
      <c r="O207" t="s">
        <v>23</v>
      </c>
      <c r="P207" s="3">
        <f t="shared" si="21"/>
        <v>1.6102265081856919</v>
      </c>
      <c r="Q207" s="3">
        <f t="shared" si="22"/>
        <v>7.2423398328690807</v>
      </c>
      <c r="R207" s="2">
        <f t="shared" si="23"/>
        <v>9.2414206128133713</v>
      </c>
      <c r="S207" s="2">
        <f t="shared" si="24"/>
        <v>19.631183431952664</v>
      </c>
      <c r="T207" s="2">
        <f t="shared" si="25"/>
        <v>331.767</v>
      </c>
      <c r="U207" s="4">
        <f t="shared" si="26"/>
        <v>5.0074057998535109</v>
      </c>
      <c r="V207" s="3">
        <f t="shared" si="27"/>
        <v>400.74057998535108</v>
      </c>
    </row>
    <row r="208" spans="1:22" x14ac:dyDescent="0.25">
      <c r="A208" t="s">
        <v>52</v>
      </c>
      <c r="B208" t="s">
        <v>53</v>
      </c>
      <c r="C208" t="s">
        <v>69</v>
      </c>
      <c r="D208" t="s">
        <v>89</v>
      </c>
      <c r="E208" t="s">
        <v>37</v>
      </c>
      <c r="F208" t="s">
        <v>51</v>
      </c>
      <c r="G208">
        <v>19491</v>
      </c>
      <c r="H208">
        <v>1175</v>
      </c>
      <c r="I208">
        <v>627</v>
      </c>
      <c r="J208">
        <v>167</v>
      </c>
      <c r="K208" s="2">
        <v>526.79</v>
      </c>
      <c r="L208" s="2">
        <v>60799.5</v>
      </c>
      <c r="M208">
        <v>117</v>
      </c>
      <c r="N208">
        <v>15</v>
      </c>
      <c r="O208" t="s">
        <v>21</v>
      </c>
      <c r="P208" s="3">
        <f t="shared" si="21"/>
        <v>6.0284233748909752</v>
      </c>
      <c r="Q208" s="3">
        <f t="shared" si="22"/>
        <v>14.212765957446807</v>
      </c>
      <c r="R208" s="2">
        <f t="shared" si="23"/>
        <v>0.44833191489361701</v>
      </c>
      <c r="S208" s="2">
        <f t="shared" si="24"/>
        <v>0.84017543859649113</v>
      </c>
      <c r="T208" s="2">
        <f t="shared" si="25"/>
        <v>4.5024786324786321</v>
      </c>
      <c r="U208" s="4">
        <f t="shared" si="26"/>
        <v>115.41506103001197</v>
      </c>
      <c r="V208" s="3">
        <f t="shared" si="27"/>
        <v>11441.506103001197</v>
      </c>
    </row>
    <row r="209" spans="1:22" x14ac:dyDescent="0.25">
      <c r="A209" t="s">
        <v>129</v>
      </c>
      <c r="B209" t="s">
        <v>130</v>
      </c>
      <c r="C209" t="s">
        <v>69</v>
      </c>
      <c r="D209" t="s">
        <v>82</v>
      </c>
      <c r="E209" t="s">
        <v>31</v>
      </c>
      <c r="F209" t="s">
        <v>20</v>
      </c>
      <c r="G209">
        <v>87298</v>
      </c>
      <c r="H209">
        <v>1176</v>
      </c>
      <c r="I209">
        <v>637</v>
      </c>
      <c r="J209">
        <v>36</v>
      </c>
      <c r="K209" s="2">
        <v>1671.46</v>
      </c>
      <c r="L209" s="2">
        <v>7464.88</v>
      </c>
      <c r="M209">
        <v>23</v>
      </c>
      <c r="N209">
        <v>21</v>
      </c>
      <c r="O209" t="s">
        <v>43</v>
      </c>
      <c r="P209" s="3">
        <f t="shared" si="21"/>
        <v>1.3471098994249582</v>
      </c>
      <c r="Q209" s="3">
        <f t="shared" si="22"/>
        <v>3.0612244897959182</v>
      </c>
      <c r="R209" s="2">
        <f t="shared" si="23"/>
        <v>1.4213095238095239</v>
      </c>
      <c r="S209" s="2">
        <f t="shared" si="24"/>
        <v>2.6239560439560439</v>
      </c>
      <c r="T209" s="2">
        <f t="shared" si="25"/>
        <v>72.67217391304348</v>
      </c>
      <c r="U209" s="4">
        <f t="shared" si="26"/>
        <v>4.4660835437282378</v>
      </c>
      <c r="V209" s="3">
        <f t="shared" si="27"/>
        <v>346.60835437282373</v>
      </c>
    </row>
    <row r="210" spans="1:22" x14ac:dyDescent="0.25">
      <c r="A210" t="s">
        <v>129</v>
      </c>
      <c r="B210" t="s">
        <v>130</v>
      </c>
      <c r="C210" t="s">
        <v>69</v>
      </c>
      <c r="D210" t="s">
        <v>82</v>
      </c>
      <c r="E210" t="s">
        <v>31</v>
      </c>
      <c r="F210" t="s">
        <v>51</v>
      </c>
      <c r="G210">
        <v>67335</v>
      </c>
      <c r="H210">
        <v>1176</v>
      </c>
      <c r="I210">
        <v>640</v>
      </c>
      <c r="J210">
        <v>69</v>
      </c>
      <c r="K210" s="2">
        <v>1894.24</v>
      </c>
      <c r="L210" s="2">
        <v>15038.92</v>
      </c>
      <c r="M210">
        <v>31</v>
      </c>
      <c r="N210">
        <v>19</v>
      </c>
      <c r="O210" t="s">
        <v>23</v>
      </c>
      <c r="P210" s="3">
        <f t="shared" si="21"/>
        <v>1.7464914234796169</v>
      </c>
      <c r="Q210" s="3">
        <f t="shared" si="22"/>
        <v>5.8673469387755102</v>
      </c>
      <c r="R210" s="2">
        <f t="shared" si="23"/>
        <v>1.610748299319728</v>
      </c>
      <c r="S210" s="2">
        <f t="shared" si="24"/>
        <v>2.9597500000000001</v>
      </c>
      <c r="T210" s="2">
        <f t="shared" si="25"/>
        <v>61.104516129032255</v>
      </c>
      <c r="U210" s="4">
        <f t="shared" si="26"/>
        <v>7.939289635948982</v>
      </c>
      <c r="V210" s="3">
        <f t="shared" si="27"/>
        <v>693.92896359489816</v>
      </c>
    </row>
    <row r="211" spans="1:22" x14ac:dyDescent="0.25">
      <c r="A211" t="s">
        <v>92</v>
      </c>
      <c r="B211" t="s">
        <v>93</v>
      </c>
      <c r="C211" t="s">
        <v>137</v>
      </c>
      <c r="D211" t="s">
        <v>95</v>
      </c>
      <c r="E211" t="s">
        <v>31</v>
      </c>
      <c r="F211" t="s">
        <v>32</v>
      </c>
      <c r="G211">
        <v>22673</v>
      </c>
      <c r="H211">
        <v>345</v>
      </c>
      <c r="I211">
        <v>144</v>
      </c>
      <c r="J211">
        <v>9</v>
      </c>
      <c r="K211" s="2">
        <v>739.36</v>
      </c>
      <c r="L211" s="2">
        <v>1211.54</v>
      </c>
      <c r="M211">
        <v>4</v>
      </c>
      <c r="N211">
        <v>7</v>
      </c>
      <c r="O211" t="s">
        <v>21</v>
      </c>
      <c r="P211" s="3">
        <f t="shared" si="21"/>
        <v>1.5216336611829049</v>
      </c>
      <c r="Q211" s="3">
        <f t="shared" si="22"/>
        <v>2.6086956521739131</v>
      </c>
      <c r="R211" s="2">
        <f t="shared" si="23"/>
        <v>2.143072463768116</v>
      </c>
      <c r="S211" s="2">
        <f t="shared" si="24"/>
        <v>5.1344444444444441</v>
      </c>
      <c r="T211" s="2">
        <f t="shared" si="25"/>
        <v>184.84</v>
      </c>
      <c r="U211" s="4">
        <f t="shared" si="26"/>
        <v>1.6386334126812379</v>
      </c>
      <c r="V211" s="3">
        <f t="shared" si="27"/>
        <v>63.863341268123776</v>
      </c>
    </row>
    <row r="212" spans="1:22" x14ac:dyDescent="0.25">
      <c r="A212" t="s">
        <v>178</v>
      </c>
      <c r="B212" t="s">
        <v>179</v>
      </c>
      <c r="C212" t="s">
        <v>137</v>
      </c>
      <c r="D212" t="s">
        <v>95</v>
      </c>
      <c r="E212" t="s">
        <v>64</v>
      </c>
      <c r="F212" t="s">
        <v>26</v>
      </c>
      <c r="G212">
        <v>99276</v>
      </c>
      <c r="H212">
        <v>1173</v>
      </c>
      <c r="I212">
        <v>428</v>
      </c>
      <c r="J212">
        <v>45</v>
      </c>
      <c r="K212" s="2">
        <v>2544.2800000000002</v>
      </c>
      <c r="L212" s="2">
        <v>6979.23</v>
      </c>
      <c r="M212">
        <v>16</v>
      </c>
      <c r="N212">
        <v>12</v>
      </c>
      <c r="O212" t="s">
        <v>23</v>
      </c>
      <c r="P212" s="3">
        <f t="shared" si="21"/>
        <v>1.181554454248761</v>
      </c>
      <c r="Q212" s="3">
        <f t="shared" si="22"/>
        <v>3.8363171355498724</v>
      </c>
      <c r="R212" s="2">
        <f t="shared" si="23"/>
        <v>2.1690366581415175</v>
      </c>
      <c r="S212" s="2">
        <f t="shared" si="24"/>
        <v>5.9445794392523368</v>
      </c>
      <c r="T212" s="2">
        <f t="shared" si="25"/>
        <v>159.01750000000001</v>
      </c>
      <c r="U212" s="4">
        <f t="shared" si="26"/>
        <v>2.7431061046740135</v>
      </c>
      <c r="V212" s="3">
        <f t="shared" si="27"/>
        <v>174.31061046740132</v>
      </c>
    </row>
    <row r="213" spans="1:22" x14ac:dyDescent="0.25">
      <c r="A213" t="s">
        <v>38</v>
      </c>
      <c r="B213" t="s">
        <v>39</v>
      </c>
      <c r="C213" t="s">
        <v>137</v>
      </c>
      <c r="D213" t="s">
        <v>106</v>
      </c>
      <c r="E213" t="s">
        <v>42</v>
      </c>
      <c r="F213" t="s">
        <v>20</v>
      </c>
      <c r="G213">
        <v>49613</v>
      </c>
      <c r="H213">
        <v>2579</v>
      </c>
      <c r="I213">
        <v>894</v>
      </c>
      <c r="J213">
        <v>178</v>
      </c>
      <c r="K213" s="2">
        <v>6471.25</v>
      </c>
      <c r="L213" s="2">
        <v>30836.87</v>
      </c>
      <c r="M213">
        <v>92</v>
      </c>
      <c r="N213">
        <v>8</v>
      </c>
      <c r="O213" t="s">
        <v>23</v>
      </c>
      <c r="P213" s="3">
        <f t="shared" si="21"/>
        <v>5.198234333743172</v>
      </c>
      <c r="Q213" s="3">
        <f t="shared" si="22"/>
        <v>6.9018999612252818</v>
      </c>
      <c r="R213" s="2">
        <f t="shared" si="23"/>
        <v>2.509208995734781</v>
      </c>
      <c r="S213" s="2">
        <f t="shared" si="24"/>
        <v>7.2385346756152122</v>
      </c>
      <c r="T213" s="2">
        <f t="shared" si="25"/>
        <v>70.339673913043484</v>
      </c>
      <c r="U213" s="4">
        <f t="shared" si="26"/>
        <v>4.7652107398107013</v>
      </c>
      <c r="V213" s="3">
        <f t="shared" si="27"/>
        <v>376.52107398107006</v>
      </c>
    </row>
    <row r="214" spans="1:22" x14ac:dyDescent="0.25">
      <c r="A214" t="s">
        <v>38</v>
      </c>
      <c r="B214" t="s">
        <v>39</v>
      </c>
      <c r="C214" t="s">
        <v>137</v>
      </c>
      <c r="D214" t="s">
        <v>106</v>
      </c>
      <c r="E214" t="s">
        <v>42</v>
      </c>
      <c r="F214" t="s">
        <v>26</v>
      </c>
      <c r="G214">
        <v>41896</v>
      </c>
      <c r="H214">
        <v>1897</v>
      </c>
      <c r="I214">
        <v>812</v>
      </c>
      <c r="J214">
        <v>100</v>
      </c>
      <c r="K214" s="2">
        <v>6108.53</v>
      </c>
      <c r="L214" s="2">
        <v>24174.7</v>
      </c>
      <c r="M214">
        <v>52</v>
      </c>
      <c r="N214">
        <v>10</v>
      </c>
      <c r="O214" t="s">
        <v>21</v>
      </c>
      <c r="P214" s="3">
        <f t="shared" si="21"/>
        <v>4.5278785564254349</v>
      </c>
      <c r="Q214" s="3">
        <f t="shared" si="22"/>
        <v>5.2714812862414338</v>
      </c>
      <c r="R214" s="2">
        <f t="shared" si="23"/>
        <v>3.2201001581444384</v>
      </c>
      <c r="S214" s="2">
        <f t="shared" si="24"/>
        <v>7.5228201970443349</v>
      </c>
      <c r="T214" s="2">
        <f t="shared" si="25"/>
        <v>117.47173076923076</v>
      </c>
      <c r="U214" s="4">
        <f t="shared" si="26"/>
        <v>3.9575315174027144</v>
      </c>
      <c r="V214" s="3">
        <f t="shared" si="27"/>
        <v>295.75315174027145</v>
      </c>
    </row>
    <row r="215" spans="1:22" x14ac:dyDescent="0.25">
      <c r="A215" t="s">
        <v>38</v>
      </c>
      <c r="B215" t="s">
        <v>39</v>
      </c>
      <c r="C215" t="s">
        <v>137</v>
      </c>
      <c r="D215" t="s">
        <v>106</v>
      </c>
      <c r="E215" t="s">
        <v>42</v>
      </c>
      <c r="F215" t="s">
        <v>20</v>
      </c>
      <c r="G215">
        <v>29443</v>
      </c>
      <c r="H215">
        <v>1066</v>
      </c>
      <c r="I215">
        <v>486</v>
      </c>
      <c r="J215">
        <v>93</v>
      </c>
      <c r="K215" s="2">
        <v>3424.59</v>
      </c>
      <c r="L215" s="2">
        <v>18943.11</v>
      </c>
      <c r="M215">
        <v>50</v>
      </c>
      <c r="N215">
        <v>25</v>
      </c>
      <c r="O215" t="s">
        <v>43</v>
      </c>
      <c r="P215" s="3">
        <f t="shared" si="21"/>
        <v>3.6205549706212001</v>
      </c>
      <c r="Q215" s="3">
        <f t="shared" si="22"/>
        <v>8.7242026266416506</v>
      </c>
      <c r="R215" s="2">
        <f t="shared" si="23"/>
        <v>3.2125609756097564</v>
      </c>
      <c r="S215" s="2">
        <f t="shared" si="24"/>
        <v>7.0464814814814813</v>
      </c>
      <c r="T215" s="2">
        <f t="shared" si="25"/>
        <v>68.491799999999998</v>
      </c>
      <c r="U215" s="4">
        <f t="shared" si="26"/>
        <v>5.5314972011248065</v>
      </c>
      <c r="V215" s="3">
        <f t="shared" si="27"/>
        <v>453.14972011248062</v>
      </c>
    </row>
    <row r="216" spans="1:22" x14ac:dyDescent="0.25">
      <c r="A216" t="s">
        <v>27</v>
      </c>
      <c r="B216" t="s">
        <v>28</v>
      </c>
      <c r="C216" t="s">
        <v>137</v>
      </c>
      <c r="D216" t="s">
        <v>89</v>
      </c>
      <c r="E216" t="s">
        <v>31</v>
      </c>
      <c r="F216" t="s">
        <v>32</v>
      </c>
      <c r="G216">
        <v>45536</v>
      </c>
      <c r="H216">
        <v>3131</v>
      </c>
      <c r="I216">
        <v>1171</v>
      </c>
      <c r="J216">
        <v>358</v>
      </c>
      <c r="K216" s="2">
        <v>850.69</v>
      </c>
      <c r="L216" s="2">
        <v>99329.62</v>
      </c>
      <c r="M216">
        <v>244</v>
      </c>
      <c r="N216">
        <v>25</v>
      </c>
      <c r="O216" t="s">
        <v>23</v>
      </c>
      <c r="P216" s="3">
        <f t="shared" si="21"/>
        <v>6.875878425860857</v>
      </c>
      <c r="Q216" s="3">
        <f t="shared" si="22"/>
        <v>11.434046630469497</v>
      </c>
      <c r="R216" s="2">
        <f t="shared" si="23"/>
        <v>0.27169913765570108</v>
      </c>
      <c r="S216" s="2">
        <f t="shared" si="24"/>
        <v>0.72646456020495309</v>
      </c>
      <c r="T216" s="2">
        <f t="shared" si="25"/>
        <v>3.4864344262295086</v>
      </c>
      <c r="U216" s="4">
        <f t="shared" si="26"/>
        <v>116.76359190774546</v>
      </c>
      <c r="V216" s="3">
        <f t="shared" si="27"/>
        <v>11576.359190774547</v>
      </c>
    </row>
    <row r="217" spans="1:22" x14ac:dyDescent="0.25">
      <c r="A217" t="s">
        <v>52</v>
      </c>
      <c r="B217" t="s">
        <v>53</v>
      </c>
      <c r="C217" t="s">
        <v>137</v>
      </c>
      <c r="D217" t="s">
        <v>89</v>
      </c>
      <c r="E217" t="s">
        <v>37</v>
      </c>
      <c r="F217" t="s">
        <v>51</v>
      </c>
      <c r="G217">
        <v>58793</v>
      </c>
      <c r="H217">
        <v>4630</v>
      </c>
      <c r="I217">
        <v>1846</v>
      </c>
      <c r="J217">
        <v>568</v>
      </c>
      <c r="K217" s="2">
        <v>2269.19</v>
      </c>
      <c r="L217" s="2">
        <v>162117.57999999999</v>
      </c>
      <c r="M217">
        <v>408</v>
      </c>
      <c r="N217">
        <v>14</v>
      </c>
      <c r="O217" t="s">
        <v>23</v>
      </c>
      <c r="P217" s="3">
        <f t="shared" si="21"/>
        <v>7.8750871702413558</v>
      </c>
      <c r="Q217" s="3">
        <f t="shared" si="22"/>
        <v>12.267818574514038</v>
      </c>
      <c r="R217" s="2">
        <f t="shared" si="23"/>
        <v>0.49010583153347731</v>
      </c>
      <c r="S217" s="2">
        <f t="shared" si="24"/>
        <v>1.2292470205850488</v>
      </c>
      <c r="T217" s="2">
        <f t="shared" si="25"/>
        <v>5.5617401960784312</v>
      </c>
      <c r="U217" s="4">
        <f t="shared" si="26"/>
        <v>71.442928974656141</v>
      </c>
      <c r="V217" s="3">
        <f t="shared" si="27"/>
        <v>7044.2928974656143</v>
      </c>
    </row>
    <row r="218" spans="1:22" x14ac:dyDescent="0.25">
      <c r="A218" t="s">
        <v>76</v>
      </c>
      <c r="B218" t="s">
        <v>77</v>
      </c>
      <c r="C218" t="s">
        <v>137</v>
      </c>
      <c r="D218" t="s">
        <v>82</v>
      </c>
      <c r="E218" t="s">
        <v>42</v>
      </c>
      <c r="F218" t="s">
        <v>26</v>
      </c>
      <c r="G218">
        <v>80040</v>
      </c>
      <c r="H218">
        <v>1389</v>
      </c>
      <c r="I218">
        <v>607</v>
      </c>
      <c r="J218">
        <v>41</v>
      </c>
      <c r="K218" s="2">
        <v>1765.22</v>
      </c>
      <c r="L218" s="2">
        <v>6509.28</v>
      </c>
      <c r="M218">
        <v>25</v>
      </c>
      <c r="N218">
        <v>24</v>
      </c>
      <c r="O218" t="s">
        <v>23</v>
      </c>
      <c r="P218" s="3">
        <f t="shared" si="21"/>
        <v>1.7353823088455771</v>
      </c>
      <c r="Q218" s="3">
        <f t="shared" si="22"/>
        <v>2.9517638588912885</v>
      </c>
      <c r="R218" s="2">
        <f t="shared" si="23"/>
        <v>1.2708567314614831</v>
      </c>
      <c r="S218" s="2">
        <f t="shared" si="24"/>
        <v>2.9081054365733112</v>
      </c>
      <c r="T218" s="2">
        <f t="shared" si="25"/>
        <v>70.608800000000002</v>
      </c>
      <c r="U218" s="4">
        <f t="shared" si="26"/>
        <v>3.687517703175808</v>
      </c>
      <c r="V218" s="3">
        <f t="shared" si="27"/>
        <v>268.75177031758079</v>
      </c>
    </row>
    <row r="219" spans="1:22" x14ac:dyDescent="0.25">
      <c r="A219" t="s">
        <v>178</v>
      </c>
      <c r="B219" t="s">
        <v>179</v>
      </c>
      <c r="C219" t="s">
        <v>484</v>
      </c>
      <c r="D219" t="s">
        <v>95</v>
      </c>
      <c r="E219" t="s">
        <v>64</v>
      </c>
      <c r="F219" t="s">
        <v>55</v>
      </c>
      <c r="G219">
        <v>29575</v>
      </c>
      <c r="H219">
        <v>223</v>
      </c>
      <c r="I219">
        <v>70</v>
      </c>
      <c r="J219">
        <v>3</v>
      </c>
      <c r="K219" s="2">
        <v>453.32</v>
      </c>
      <c r="L219" s="2">
        <v>377.38</v>
      </c>
      <c r="M219">
        <v>1</v>
      </c>
      <c r="N219">
        <v>27</v>
      </c>
      <c r="O219" t="s">
        <v>21</v>
      </c>
      <c r="P219" s="3">
        <f t="shared" si="21"/>
        <v>0.75401521555367701</v>
      </c>
      <c r="Q219" s="3">
        <f t="shared" si="22"/>
        <v>1.3452914798206279</v>
      </c>
      <c r="R219" s="2">
        <f t="shared" si="23"/>
        <v>2.0328251121076231</v>
      </c>
      <c r="S219" s="2">
        <f t="shared" si="24"/>
        <v>6.476</v>
      </c>
      <c r="T219" s="2">
        <f t="shared" si="25"/>
        <v>453.32</v>
      </c>
      <c r="U219" s="4">
        <f t="shared" si="26"/>
        <v>0.8324803670696197</v>
      </c>
      <c r="V219" s="3">
        <f t="shared" si="27"/>
        <v>-16.751963293038031</v>
      </c>
    </row>
    <row r="220" spans="1:22" x14ac:dyDescent="0.25">
      <c r="A220" t="s">
        <v>65</v>
      </c>
      <c r="B220" t="s">
        <v>66</v>
      </c>
      <c r="C220" t="s">
        <v>484</v>
      </c>
      <c r="D220" t="s">
        <v>68</v>
      </c>
      <c r="E220" t="s">
        <v>37</v>
      </c>
      <c r="F220" t="s">
        <v>51</v>
      </c>
      <c r="G220">
        <v>9504</v>
      </c>
      <c r="H220">
        <v>1395</v>
      </c>
      <c r="I220">
        <v>485</v>
      </c>
      <c r="J220">
        <v>232</v>
      </c>
      <c r="K220" s="2">
        <v>466.58</v>
      </c>
      <c r="L220" s="2">
        <v>58189.13</v>
      </c>
      <c r="M220">
        <v>201</v>
      </c>
      <c r="N220">
        <v>18</v>
      </c>
      <c r="O220" t="s">
        <v>21</v>
      </c>
      <c r="P220" s="3">
        <f t="shared" si="21"/>
        <v>14.678030303030305</v>
      </c>
      <c r="Q220" s="3">
        <f t="shared" si="22"/>
        <v>16.630824372759857</v>
      </c>
      <c r="R220" s="2">
        <f t="shared" si="23"/>
        <v>0.33446594982078853</v>
      </c>
      <c r="S220" s="2">
        <f t="shared" si="24"/>
        <v>0.96202061855670096</v>
      </c>
      <c r="T220" s="2">
        <f t="shared" si="25"/>
        <v>2.3212935323383084</v>
      </c>
      <c r="U220" s="4">
        <f t="shared" si="26"/>
        <v>124.71415405718204</v>
      </c>
      <c r="V220" s="3">
        <f t="shared" si="27"/>
        <v>12371.415405718204</v>
      </c>
    </row>
    <row r="221" spans="1:22" x14ac:dyDescent="0.25">
      <c r="A221" t="s">
        <v>60</v>
      </c>
      <c r="B221" t="s">
        <v>61</v>
      </c>
      <c r="C221" t="s">
        <v>484</v>
      </c>
      <c r="D221" t="s">
        <v>70</v>
      </c>
      <c r="E221" t="s">
        <v>64</v>
      </c>
      <c r="F221" t="s">
        <v>51</v>
      </c>
      <c r="G221">
        <v>46041</v>
      </c>
      <c r="H221">
        <v>1253</v>
      </c>
      <c r="I221">
        <v>348</v>
      </c>
      <c r="J221">
        <v>117</v>
      </c>
      <c r="K221" s="2">
        <v>3819.42</v>
      </c>
      <c r="L221" s="2">
        <v>27602.12</v>
      </c>
      <c r="M221">
        <v>82</v>
      </c>
      <c r="N221">
        <v>9</v>
      </c>
      <c r="O221" t="s">
        <v>43</v>
      </c>
      <c r="P221" s="3">
        <f t="shared" si="21"/>
        <v>2.7214873699528681</v>
      </c>
      <c r="Q221" s="3">
        <f t="shared" si="22"/>
        <v>9.3375897845171583</v>
      </c>
      <c r="R221" s="2">
        <f t="shared" si="23"/>
        <v>3.0482202713487632</v>
      </c>
      <c r="S221" s="2">
        <f t="shared" si="24"/>
        <v>10.975344827586207</v>
      </c>
      <c r="T221" s="2">
        <f t="shared" si="25"/>
        <v>46.578292682926829</v>
      </c>
      <c r="U221" s="4">
        <f t="shared" si="26"/>
        <v>7.226783124139267</v>
      </c>
      <c r="V221" s="3">
        <f t="shared" si="27"/>
        <v>622.67831241392662</v>
      </c>
    </row>
    <row r="222" spans="1:22" x14ac:dyDescent="0.25">
      <c r="A222" t="s">
        <v>92</v>
      </c>
      <c r="B222" t="s">
        <v>93</v>
      </c>
      <c r="C222" t="s">
        <v>358</v>
      </c>
      <c r="D222" t="s">
        <v>95</v>
      </c>
      <c r="E222" t="s">
        <v>31</v>
      </c>
      <c r="F222" t="s">
        <v>20</v>
      </c>
      <c r="G222">
        <v>30847</v>
      </c>
      <c r="H222">
        <v>524</v>
      </c>
      <c r="I222">
        <v>271</v>
      </c>
      <c r="J222">
        <v>15</v>
      </c>
      <c r="K222" s="2">
        <v>1733.84</v>
      </c>
      <c r="L222" s="2">
        <v>1884.01</v>
      </c>
      <c r="M222">
        <v>5</v>
      </c>
      <c r="N222">
        <v>21</v>
      </c>
      <c r="O222" t="s">
        <v>23</v>
      </c>
      <c r="P222" s="3">
        <f t="shared" si="21"/>
        <v>1.6987065192725388</v>
      </c>
      <c r="Q222" s="3">
        <f t="shared" si="22"/>
        <v>2.8625954198473282</v>
      </c>
      <c r="R222" s="2">
        <f t="shared" si="23"/>
        <v>3.3088549618320608</v>
      </c>
      <c r="S222" s="2">
        <f t="shared" si="24"/>
        <v>6.3979335793357928</v>
      </c>
      <c r="T222" s="2">
        <f t="shared" si="25"/>
        <v>346.76799999999997</v>
      </c>
      <c r="U222" s="4">
        <f t="shared" si="26"/>
        <v>1.0866112213353021</v>
      </c>
      <c r="V222" s="3">
        <f t="shared" si="27"/>
        <v>8.6611221335302044</v>
      </c>
    </row>
    <row r="223" spans="1:22" x14ac:dyDescent="0.25">
      <c r="A223" t="s">
        <v>98</v>
      </c>
      <c r="B223" t="s">
        <v>99</v>
      </c>
      <c r="C223" t="s">
        <v>358</v>
      </c>
      <c r="D223" t="s">
        <v>68</v>
      </c>
      <c r="E223" t="s">
        <v>42</v>
      </c>
      <c r="F223" t="s">
        <v>51</v>
      </c>
      <c r="G223">
        <v>15526</v>
      </c>
      <c r="H223">
        <v>2263</v>
      </c>
      <c r="I223">
        <v>1221</v>
      </c>
      <c r="J223">
        <v>463</v>
      </c>
      <c r="K223" s="2">
        <v>1085.6300000000001</v>
      </c>
      <c r="L223" s="2">
        <v>134616.04</v>
      </c>
      <c r="M223">
        <v>366</v>
      </c>
      <c r="N223">
        <v>30</v>
      </c>
      <c r="O223" t="s">
        <v>23</v>
      </c>
      <c r="P223" s="3">
        <f t="shared" si="21"/>
        <v>14.575550689166558</v>
      </c>
      <c r="Q223" s="3">
        <f t="shared" si="22"/>
        <v>20.459566946531154</v>
      </c>
      <c r="R223" s="2">
        <f t="shared" si="23"/>
        <v>0.47973044631020773</v>
      </c>
      <c r="S223" s="2">
        <f t="shared" si="24"/>
        <v>0.88913185913185921</v>
      </c>
      <c r="T223" s="2">
        <f t="shared" si="25"/>
        <v>2.96620218579235</v>
      </c>
      <c r="U223" s="4">
        <f t="shared" si="26"/>
        <v>123.998084061789</v>
      </c>
      <c r="V223" s="3">
        <f t="shared" si="27"/>
        <v>12299.8084061789</v>
      </c>
    </row>
    <row r="224" spans="1:22" x14ac:dyDescent="0.25">
      <c r="A224" t="s">
        <v>98</v>
      </c>
      <c r="B224" t="s">
        <v>99</v>
      </c>
      <c r="C224" t="s">
        <v>358</v>
      </c>
      <c r="D224" t="s">
        <v>68</v>
      </c>
      <c r="E224" t="s">
        <v>42</v>
      </c>
      <c r="F224" t="s">
        <v>55</v>
      </c>
      <c r="G224">
        <v>26847</v>
      </c>
      <c r="H224">
        <v>2943</v>
      </c>
      <c r="I224">
        <v>1390</v>
      </c>
      <c r="J224">
        <v>597</v>
      </c>
      <c r="K224" s="2">
        <v>1952.27</v>
      </c>
      <c r="L224" s="2">
        <v>154683.93</v>
      </c>
      <c r="M224">
        <v>454</v>
      </c>
      <c r="N224">
        <v>10</v>
      </c>
      <c r="O224" t="s">
        <v>23</v>
      </c>
      <c r="P224" s="3">
        <f t="shared" si="21"/>
        <v>10.962118672477372</v>
      </c>
      <c r="Q224" s="3">
        <f t="shared" si="22"/>
        <v>20.285423037716615</v>
      </c>
      <c r="R224" s="2">
        <f t="shared" si="23"/>
        <v>0.66336051647978256</v>
      </c>
      <c r="S224" s="2">
        <f t="shared" si="24"/>
        <v>1.4045107913669064</v>
      </c>
      <c r="T224" s="2">
        <f t="shared" si="25"/>
        <v>4.3001541850220262</v>
      </c>
      <c r="U224" s="4">
        <f t="shared" si="26"/>
        <v>79.232857135539646</v>
      </c>
      <c r="V224" s="3">
        <f t="shared" si="27"/>
        <v>7823.2857135539662</v>
      </c>
    </row>
    <row r="225" spans="1:22" x14ac:dyDescent="0.25">
      <c r="A225" t="s">
        <v>33</v>
      </c>
      <c r="B225" t="s">
        <v>34</v>
      </c>
      <c r="C225" t="s">
        <v>358</v>
      </c>
      <c r="D225" t="s">
        <v>170</v>
      </c>
      <c r="E225" t="s">
        <v>37</v>
      </c>
      <c r="F225" t="s">
        <v>26</v>
      </c>
      <c r="G225">
        <v>31910</v>
      </c>
      <c r="H225">
        <v>1864</v>
      </c>
      <c r="I225">
        <v>921</v>
      </c>
      <c r="J225">
        <v>178</v>
      </c>
      <c r="K225" s="2">
        <v>6827.7</v>
      </c>
      <c r="L225" s="2">
        <v>58378.33</v>
      </c>
      <c r="M225">
        <v>107</v>
      </c>
      <c r="N225">
        <v>30</v>
      </c>
      <c r="O225" t="s">
        <v>23</v>
      </c>
      <c r="P225" s="3">
        <f t="shared" si="21"/>
        <v>5.8414290191162639</v>
      </c>
      <c r="Q225" s="3">
        <f t="shared" si="22"/>
        <v>9.5493562231759661</v>
      </c>
      <c r="R225" s="2">
        <f t="shared" si="23"/>
        <v>3.6629291845493563</v>
      </c>
      <c r="S225" s="2">
        <f t="shared" si="24"/>
        <v>7.4133550488599349</v>
      </c>
      <c r="T225" s="2">
        <f t="shared" si="25"/>
        <v>63.810280373831773</v>
      </c>
      <c r="U225" s="4">
        <f t="shared" si="26"/>
        <v>8.5502189609971158</v>
      </c>
      <c r="V225" s="3">
        <f t="shared" si="27"/>
        <v>755.02189609971163</v>
      </c>
    </row>
    <row r="226" spans="1:22" x14ac:dyDescent="0.25">
      <c r="A226" t="s">
        <v>113</v>
      </c>
      <c r="B226" t="s">
        <v>114</v>
      </c>
      <c r="C226" t="s">
        <v>358</v>
      </c>
      <c r="D226" t="s">
        <v>170</v>
      </c>
      <c r="E226" t="s">
        <v>19</v>
      </c>
      <c r="F226" t="s">
        <v>20</v>
      </c>
      <c r="G226">
        <v>35331</v>
      </c>
      <c r="H226">
        <v>1838</v>
      </c>
      <c r="I226">
        <v>528</v>
      </c>
      <c r="J226">
        <v>248</v>
      </c>
      <c r="K226" s="2">
        <v>7807.05</v>
      </c>
      <c r="L226" s="2">
        <v>67139.23</v>
      </c>
      <c r="M226">
        <v>182</v>
      </c>
      <c r="N226">
        <v>7</v>
      </c>
      <c r="O226" t="s">
        <v>43</v>
      </c>
      <c r="P226" s="3">
        <f t="shared" si="21"/>
        <v>5.2022303359655826</v>
      </c>
      <c r="Q226" s="3">
        <f t="shared" si="22"/>
        <v>13.492927094668117</v>
      </c>
      <c r="R226" s="2">
        <f t="shared" si="23"/>
        <v>4.247578890097933</v>
      </c>
      <c r="S226" s="2">
        <f t="shared" si="24"/>
        <v>14.786079545454546</v>
      </c>
      <c r="T226" s="2">
        <f t="shared" si="25"/>
        <v>42.895879120879123</v>
      </c>
      <c r="U226" s="4">
        <f t="shared" si="26"/>
        <v>8.5998206749028121</v>
      </c>
      <c r="V226" s="3">
        <f t="shared" si="27"/>
        <v>759.98206749028111</v>
      </c>
    </row>
    <row r="227" spans="1:22" x14ac:dyDescent="0.25">
      <c r="A227" t="s">
        <v>47</v>
      </c>
      <c r="B227" t="s">
        <v>48</v>
      </c>
      <c r="C227" t="s">
        <v>358</v>
      </c>
      <c r="D227" t="s">
        <v>106</v>
      </c>
      <c r="E227" t="s">
        <v>37</v>
      </c>
      <c r="F227" t="s">
        <v>51</v>
      </c>
      <c r="G227">
        <v>39915</v>
      </c>
      <c r="H227">
        <v>2152</v>
      </c>
      <c r="I227">
        <v>1158</v>
      </c>
      <c r="J227">
        <v>153</v>
      </c>
      <c r="K227" s="2">
        <v>4056.45</v>
      </c>
      <c r="L227" s="2">
        <v>38589.25</v>
      </c>
      <c r="M227">
        <v>78</v>
      </c>
      <c r="N227">
        <v>23</v>
      </c>
      <c r="O227" t="s">
        <v>21</v>
      </c>
      <c r="P227" s="3">
        <f t="shared" si="21"/>
        <v>5.3914568457973191</v>
      </c>
      <c r="Q227" s="3">
        <f t="shared" si="22"/>
        <v>7.1096654275092943</v>
      </c>
      <c r="R227" s="2">
        <f t="shared" si="23"/>
        <v>1.8849674721189591</v>
      </c>
      <c r="S227" s="2">
        <f t="shared" si="24"/>
        <v>3.5029792746113988</v>
      </c>
      <c r="T227" s="2">
        <f t="shared" si="25"/>
        <v>52.005769230769225</v>
      </c>
      <c r="U227" s="4">
        <f t="shared" si="26"/>
        <v>9.5130594485325837</v>
      </c>
      <c r="V227" s="3">
        <f t="shared" si="27"/>
        <v>851.30594485325855</v>
      </c>
    </row>
    <row r="228" spans="1:22" x14ac:dyDescent="0.25">
      <c r="A228" t="s">
        <v>47</v>
      </c>
      <c r="B228" t="s">
        <v>48</v>
      </c>
      <c r="C228" t="s">
        <v>358</v>
      </c>
      <c r="D228" t="s">
        <v>106</v>
      </c>
      <c r="E228" t="s">
        <v>37</v>
      </c>
      <c r="F228" t="s">
        <v>20</v>
      </c>
      <c r="G228">
        <v>51063</v>
      </c>
      <c r="H228">
        <v>1798</v>
      </c>
      <c r="I228">
        <v>903</v>
      </c>
      <c r="J228">
        <v>99</v>
      </c>
      <c r="K228" s="2">
        <v>3443.05</v>
      </c>
      <c r="L228" s="2">
        <v>18135.66</v>
      </c>
      <c r="M228">
        <v>67</v>
      </c>
      <c r="N228">
        <v>26</v>
      </c>
      <c r="O228" t="s">
        <v>21</v>
      </c>
      <c r="P228" s="3">
        <f t="shared" si="21"/>
        <v>3.5211405518673007</v>
      </c>
      <c r="Q228" s="3">
        <f t="shared" si="22"/>
        <v>5.5061179087875418</v>
      </c>
      <c r="R228" s="2">
        <f t="shared" si="23"/>
        <v>1.9149332591768633</v>
      </c>
      <c r="S228" s="2">
        <f t="shared" si="24"/>
        <v>3.8129014396456258</v>
      </c>
      <c r="T228" s="2">
        <f t="shared" si="25"/>
        <v>51.388805970149257</v>
      </c>
      <c r="U228" s="4">
        <f t="shared" si="26"/>
        <v>5.267324029566808</v>
      </c>
      <c r="V228" s="3">
        <f t="shared" si="27"/>
        <v>426.7324029566808</v>
      </c>
    </row>
    <row r="229" spans="1:22" x14ac:dyDescent="0.25">
      <c r="A229" t="s">
        <v>92</v>
      </c>
      <c r="B229" t="s">
        <v>93</v>
      </c>
      <c r="C229" t="s">
        <v>75</v>
      </c>
      <c r="D229" t="s">
        <v>95</v>
      </c>
      <c r="E229" t="s">
        <v>31</v>
      </c>
      <c r="F229" t="s">
        <v>20</v>
      </c>
      <c r="G229">
        <v>41976</v>
      </c>
      <c r="H229">
        <v>572</v>
      </c>
      <c r="I229">
        <v>252</v>
      </c>
      <c r="J229">
        <v>18</v>
      </c>
      <c r="K229" s="2">
        <v>1924.92</v>
      </c>
      <c r="L229" s="2">
        <v>2518.13</v>
      </c>
      <c r="M229">
        <v>8</v>
      </c>
      <c r="N229">
        <v>28</v>
      </c>
      <c r="O229" t="s">
        <v>43</v>
      </c>
      <c r="P229" s="3">
        <f t="shared" si="21"/>
        <v>1.3626834381551363</v>
      </c>
      <c r="Q229" s="3">
        <f t="shared" si="22"/>
        <v>3.1468531468531471</v>
      </c>
      <c r="R229" s="2">
        <f t="shared" si="23"/>
        <v>3.3652447552447553</v>
      </c>
      <c r="S229" s="2">
        <f t="shared" si="24"/>
        <v>7.6385714285714288</v>
      </c>
      <c r="T229" s="2">
        <f t="shared" si="25"/>
        <v>240.61500000000001</v>
      </c>
      <c r="U229" s="4">
        <f t="shared" si="26"/>
        <v>1.3081738461858154</v>
      </c>
      <c r="V229" s="3">
        <f t="shared" si="27"/>
        <v>30.817384618581549</v>
      </c>
    </row>
    <row r="230" spans="1:22" x14ac:dyDescent="0.25">
      <c r="A230" t="s">
        <v>178</v>
      </c>
      <c r="B230" t="s">
        <v>179</v>
      </c>
      <c r="C230" t="s">
        <v>75</v>
      </c>
      <c r="D230" t="s">
        <v>95</v>
      </c>
      <c r="E230" t="s">
        <v>64</v>
      </c>
      <c r="F230" t="s">
        <v>51</v>
      </c>
      <c r="G230">
        <v>41873</v>
      </c>
      <c r="H230">
        <v>409</v>
      </c>
      <c r="I230">
        <v>130</v>
      </c>
      <c r="J230">
        <v>7</v>
      </c>
      <c r="K230" s="2">
        <v>944.88</v>
      </c>
      <c r="L230" s="2">
        <v>1091.3900000000001</v>
      </c>
      <c r="M230">
        <v>3</v>
      </c>
      <c r="N230">
        <v>25</v>
      </c>
      <c r="O230" t="s">
        <v>43</v>
      </c>
      <c r="P230" s="3">
        <f t="shared" si="21"/>
        <v>0.97676306928092083</v>
      </c>
      <c r="Q230" s="3">
        <f t="shared" si="22"/>
        <v>1.7114914425427872</v>
      </c>
      <c r="R230" s="2">
        <f t="shared" si="23"/>
        <v>2.3102200488997555</v>
      </c>
      <c r="S230" s="2">
        <f t="shared" si="24"/>
        <v>7.2683076923076921</v>
      </c>
      <c r="T230" s="2">
        <f t="shared" si="25"/>
        <v>314.95999999999998</v>
      </c>
      <c r="U230" s="4">
        <f t="shared" si="26"/>
        <v>1.1550567267801204</v>
      </c>
      <c r="V230" s="3">
        <f t="shared" si="27"/>
        <v>15.505672678012033</v>
      </c>
    </row>
    <row r="231" spans="1:22" x14ac:dyDescent="0.25">
      <c r="A231" t="s">
        <v>98</v>
      </c>
      <c r="B231" t="s">
        <v>99</v>
      </c>
      <c r="C231" t="s">
        <v>75</v>
      </c>
      <c r="D231" t="s">
        <v>68</v>
      </c>
      <c r="E231" t="s">
        <v>42</v>
      </c>
      <c r="F231" t="s">
        <v>26</v>
      </c>
      <c r="G231">
        <v>15209</v>
      </c>
      <c r="H231">
        <v>1917</v>
      </c>
      <c r="I231">
        <v>496</v>
      </c>
      <c r="J231">
        <v>250</v>
      </c>
      <c r="K231" s="2">
        <v>1013.99</v>
      </c>
      <c r="L231" s="2">
        <v>90835.72</v>
      </c>
      <c r="M231">
        <v>220</v>
      </c>
      <c r="N231">
        <v>20</v>
      </c>
      <c r="O231" t="s">
        <v>21</v>
      </c>
      <c r="P231" s="3">
        <f t="shared" si="21"/>
        <v>12.604378986126635</v>
      </c>
      <c r="Q231" s="3">
        <f t="shared" si="22"/>
        <v>13.041210224308816</v>
      </c>
      <c r="R231" s="2">
        <f t="shared" si="23"/>
        <v>0.52894627021387586</v>
      </c>
      <c r="S231" s="2">
        <f t="shared" si="24"/>
        <v>2.0443346774193549</v>
      </c>
      <c r="T231" s="2">
        <f t="shared" si="25"/>
        <v>4.6090454545454547</v>
      </c>
      <c r="U231" s="4">
        <f t="shared" si="26"/>
        <v>89.582461365496698</v>
      </c>
      <c r="V231" s="3">
        <f t="shared" si="27"/>
        <v>8858.2461365496692</v>
      </c>
    </row>
    <row r="232" spans="1:22" x14ac:dyDescent="0.25">
      <c r="A232" t="s">
        <v>60</v>
      </c>
      <c r="B232" t="s">
        <v>61</v>
      </c>
      <c r="C232" t="s">
        <v>75</v>
      </c>
      <c r="D232" t="s">
        <v>70</v>
      </c>
      <c r="E232" t="s">
        <v>64</v>
      </c>
      <c r="F232" t="s">
        <v>55</v>
      </c>
      <c r="G232">
        <v>19261</v>
      </c>
      <c r="H232">
        <v>875</v>
      </c>
      <c r="I232">
        <v>433</v>
      </c>
      <c r="J232">
        <v>60</v>
      </c>
      <c r="K232" s="2">
        <v>2600.9</v>
      </c>
      <c r="L232" s="2">
        <v>11562.81</v>
      </c>
      <c r="M232">
        <v>40</v>
      </c>
      <c r="N232">
        <v>24</v>
      </c>
      <c r="O232" t="s">
        <v>21</v>
      </c>
      <c r="P232" s="3">
        <f t="shared" si="21"/>
        <v>4.5428586262395516</v>
      </c>
      <c r="Q232" s="3">
        <f t="shared" si="22"/>
        <v>6.8571428571428577</v>
      </c>
      <c r="R232" s="2">
        <f t="shared" si="23"/>
        <v>2.9724571428571429</v>
      </c>
      <c r="S232" s="2">
        <f t="shared" si="24"/>
        <v>6.0066974595842959</v>
      </c>
      <c r="T232" s="2">
        <f t="shared" si="25"/>
        <v>65.022500000000008</v>
      </c>
      <c r="U232" s="4">
        <f t="shared" si="26"/>
        <v>4.4456957207120604</v>
      </c>
      <c r="V232" s="3">
        <f t="shared" si="27"/>
        <v>344.5695720712061</v>
      </c>
    </row>
    <row r="233" spans="1:22" x14ac:dyDescent="0.25">
      <c r="A233" t="s">
        <v>60</v>
      </c>
      <c r="B233" t="s">
        <v>61</v>
      </c>
      <c r="C233" t="s">
        <v>75</v>
      </c>
      <c r="D233" t="s">
        <v>70</v>
      </c>
      <c r="E233" t="s">
        <v>64</v>
      </c>
      <c r="F233" t="s">
        <v>32</v>
      </c>
      <c r="G233">
        <v>38854</v>
      </c>
      <c r="H233">
        <v>1833</v>
      </c>
      <c r="I233">
        <v>554</v>
      </c>
      <c r="J233">
        <v>143</v>
      </c>
      <c r="K233" s="2">
        <v>3095.28</v>
      </c>
      <c r="L233" s="2">
        <v>34593.61</v>
      </c>
      <c r="M233">
        <v>89</v>
      </c>
      <c r="N233">
        <v>28</v>
      </c>
      <c r="O233" t="s">
        <v>21</v>
      </c>
      <c r="P233" s="3">
        <f t="shared" si="21"/>
        <v>4.7176609872857362</v>
      </c>
      <c r="Q233" s="3">
        <f t="shared" si="22"/>
        <v>7.8014184397163122</v>
      </c>
      <c r="R233" s="2">
        <f t="shared" si="23"/>
        <v>1.6886415711947629</v>
      </c>
      <c r="S233" s="2">
        <f t="shared" si="24"/>
        <v>5.5871480144404337</v>
      </c>
      <c r="T233" s="2">
        <f t="shared" si="25"/>
        <v>34.778426966292137</v>
      </c>
      <c r="U233" s="4">
        <f t="shared" si="26"/>
        <v>11.176245767749606</v>
      </c>
      <c r="V233" s="3">
        <f t="shared" si="27"/>
        <v>1017.6245767749606</v>
      </c>
    </row>
    <row r="234" spans="1:22" x14ac:dyDescent="0.25">
      <c r="A234" t="s">
        <v>47</v>
      </c>
      <c r="B234" t="s">
        <v>48</v>
      </c>
      <c r="C234" t="s">
        <v>75</v>
      </c>
      <c r="D234" t="s">
        <v>106</v>
      </c>
      <c r="E234" t="s">
        <v>37</v>
      </c>
      <c r="F234" t="s">
        <v>20</v>
      </c>
      <c r="G234">
        <v>21523</v>
      </c>
      <c r="H234">
        <v>920</v>
      </c>
      <c r="I234">
        <v>244</v>
      </c>
      <c r="J234">
        <v>66</v>
      </c>
      <c r="K234" s="2">
        <v>2676.3</v>
      </c>
      <c r="L234" s="2">
        <v>12406.21</v>
      </c>
      <c r="M234">
        <v>38</v>
      </c>
      <c r="N234">
        <v>11</v>
      </c>
      <c r="O234" t="s">
        <v>23</v>
      </c>
      <c r="P234" s="3">
        <f t="shared" si="21"/>
        <v>4.2744970496677972</v>
      </c>
      <c r="Q234" s="3">
        <f t="shared" si="22"/>
        <v>7.1739130434782608</v>
      </c>
      <c r="R234" s="2">
        <f t="shared" si="23"/>
        <v>2.9090217391304352</v>
      </c>
      <c r="S234" s="2">
        <f t="shared" si="24"/>
        <v>10.968442622950821</v>
      </c>
      <c r="T234" s="2">
        <f t="shared" si="25"/>
        <v>70.428947368421063</v>
      </c>
      <c r="U234" s="4">
        <f t="shared" si="26"/>
        <v>4.6355827074692666</v>
      </c>
      <c r="V234" s="3">
        <f t="shared" si="27"/>
        <v>363.55827074692672</v>
      </c>
    </row>
    <row r="235" spans="1:22" x14ac:dyDescent="0.25">
      <c r="A235" t="s">
        <v>15</v>
      </c>
      <c r="B235" t="s">
        <v>16</v>
      </c>
      <c r="C235" t="s">
        <v>75</v>
      </c>
      <c r="D235" t="s">
        <v>25</v>
      </c>
      <c r="E235" t="s">
        <v>19</v>
      </c>
      <c r="F235" t="s">
        <v>26</v>
      </c>
      <c r="G235">
        <v>9763</v>
      </c>
      <c r="H235">
        <v>313</v>
      </c>
      <c r="I235">
        <v>82</v>
      </c>
      <c r="J235">
        <v>37</v>
      </c>
      <c r="K235" s="2">
        <v>2921.85</v>
      </c>
      <c r="L235" s="2">
        <v>19962.7</v>
      </c>
      <c r="M235">
        <v>23</v>
      </c>
      <c r="N235">
        <v>8</v>
      </c>
      <c r="O235" t="s">
        <v>23</v>
      </c>
      <c r="P235" s="3">
        <f t="shared" si="21"/>
        <v>3.2059817678992109</v>
      </c>
      <c r="Q235" s="3">
        <f t="shared" si="22"/>
        <v>11.821086261980831</v>
      </c>
      <c r="R235" s="2">
        <f t="shared" si="23"/>
        <v>9.3349840255591054</v>
      </c>
      <c r="S235" s="2">
        <f t="shared" si="24"/>
        <v>35.632317073170732</v>
      </c>
      <c r="T235" s="2">
        <f t="shared" si="25"/>
        <v>127.03695652173913</v>
      </c>
      <c r="U235" s="4">
        <f t="shared" si="26"/>
        <v>6.8322124681280698</v>
      </c>
      <c r="V235" s="3">
        <f t="shared" si="27"/>
        <v>583.22124681280707</v>
      </c>
    </row>
    <row r="236" spans="1:22" x14ac:dyDescent="0.25">
      <c r="A236" t="s">
        <v>52</v>
      </c>
      <c r="B236" t="s">
        <v>53</v>
      </c>
      <c r="C236" t="s">
        <v>75</v>
      </c>
      <c r="D236" t="s">
        <v>89</v>
      </c>
      <c r="E236" t="s">
        <v>37</v>
      </c>
      <c r="F236" t="s">
        <v>26</v>
      </c>
      <c r="G236">
        <v>62756</v>
      </c>
      <c r="H236">
        <v>3065</v>
      </c>
      <c r="I236">
        <v>1561</v>
      </c>
      <c r="J236">
        <v>360</v>
      </c>
      <c r="K236" s="2">
        <v>1419.1</v>
      </c>
      <c r="L236" s="2">
        <v>90478.98</v>
      </c>
      <c r="M236">
        <v>274</v>
      </c>
      <c r="N236">
        <v>17</v>
      </c>
      <c r="O236" t="s">
        <v>21</v>
      </c>
      <c r="P236" s="3">
        <f t="shared" si="21"/>
        <v>4.8839951558416725</v>
      </c>
      <c r="Q236" s="3">
        <f t="shared" si="22"/>
        <v>11.745513866231647</v>
      </c>
      <c r="R236" s="2">
        <f t="shared" si="23"/>
        <v>0.46300163132137029</v>
      </c>
      <c r="S236" s="2">
        <f t="shared" si="24"/>
        <v>0.90909673286354897</v>
      </c>
      <c r="T236" s="2">
        <f t="shared" si="25"/>
        <v>5.1791970802919707</v>
      </c>
      <c r="U236" s="4">
        <f t="shared" si="26"/>
        <v>63.758001550278344</v>
      </c>
      <c r="V236" s="3">
        <f t="shared" si="27"/>
        <v>6275.8001550278341</v>
      </c>
    </row>
    <row r="237" spans="1:22" x14ac:dyDescent="0.25">
      <c r="A237" t="s">
        <v>129</v>
      </c>
      <c r="B237" t="s">
        <v>130</v>
      </c>
      <c r="C237" t="s">
        <v>75</v>
      </c>
      <c r="D237" t="s">
        <v>82</v>
      </c>
      <c r="E237" t="s">
        <v>31</v>
      </c>
      <c r="F237" t="s">
        <v>32</v>
      </c>
      <c r="G237">
        <v>28221</v>
      </c>
      <c r="H237">
        <v>292</v>
      </c>
      <c r="I237">
        <v>158</v>
      </c>
      <c r="J237">
        <v>15</v>
      </c>
      <c r="K237" s="2">
        <v>599.44000000000005</v>
      </c>
      <c r="L237" s="2">
        <v>3460.49</v>
      </c>
      <c r="M237">
        <v>7</v>
      </c>
      <c r="N237">
        <v>7</v>
      </c>
      <c r="O237" t="s">
        <v>21</v>
      </c>
      <c r="P237" s="3">
        <f t="shared" si="21"/>
        <v>1.0346904787215194</v>
      </c>
      <c r="Q237" s="3">
        <f t="shared" si="22"/>
        <v>5.1369863013698627</v>
      </c>
      <c r="R237" s="2">
        <f t="shared" si="23"/>
        <v>2.0528767123287675</v>
      </c>
      <c r="S237" s="2">
        <f t="shared" si="24"/>
        <v>3.7939240506329117</v>
      </c>
      <c r="T237" s="2">
        <f t="shared" si="25"/>
        <v>85.634285714285724</v>
      </c>
      <c r="U237" s="4">
        <f t="shared" si="26"/>
        <v>5.7728713465901498</v>
      </c>
      <c r="V237" s="3">
        <f t="shared" si="27"/>
        <v>477.28713465901495</v>
      </c>
    </row>
    <row r="238" spans="1:22" x14ac:dyDescent="0.25">
      <c r="A238" t="s">
        <v>76</v>
      </c>
      <c r="B238" t="s">
        <v>77</v>
      </c>
      <c r="C238" t="s">
        <v>75</v>
      </c>
      <c r="D238" t="s">
        <v>82</v>
      </c>
      <c r="E238" t="s">
        <v>42</v>
      </c>
      <c r="F238" t="s">
        <v>55</v>
      </c>
      <c r="G238">
        <v>53225</v>
      </c>
      <c r="H238">
        <v>648</v>
      </c>
      <c r="I238">
        <v>177</v>
      </c>
      <c r="J238">
        <v>34</v>
      </c>
      <c r="K238" s="2">
        <v>1225.05</v>
      </c>
      <c r="L238" s="2">
        <v>7794.57</v>
      </c>
      <c r="M238">
        <v>16</v>
      </c>
      <c r="N238">
        <v>18</v>
      </c>
      <c r="O238" t="s">
        <v>43</v>
      </c>
      <c r="P238" s="3">
        <f t="shared" si="21"/>
        <v>1.2174729920150305</v>
      </c>
      <c r="Q238" s="3">
        <f t="shared" si="22"/>
        <v>5.2469135802469129</v>
      </c>
      <c r="R238" s="2">
        <f t="shared" si="23"/>
        <v>1.8905092592592592</v>
      </c>
      <c r="S238" s="2">
        <f t="shared" si="24"/>
        <v>6.9211864406779657</v>
      </c>
      <c r="T238" s="2">
        <f t="shared" si="25"/>
        <v>76.565624999999997</v>
      </c>
      <c r="U238" s="4">
        <f t="shared" si="26"/>
        <v>6.362654585527121</v>
      </c>
      <c r="V238" s="3">
        <f t="shared" si="27"/>
        <v>536.26545855271206</v>
      </c>
    </row>
    <row r="239" spans="1:22" x14ac:dyDescent="0.25">
      <c r="A239" t="s">
        <v>76</v>
      </c>
      <c r="B239" t="s">
        <v>77</v>
      </c>
      <c r="C239" t="s">
        <v>75</v>
      </c>
      <c r="D239" t="s">
        <v>82</v>
      </c>
      <c r="E239" t="s">
        <v>42</v>
      </c>
      <c r="F239" t="s">
        <v>32</v>
      </c>
      <c r="G239">
        <v>79463</v>
      </c>
      <c r="H239">
        <v>1269</v>
      </c>
      <c r="I239">
        <v>495</v>
      </c>
      <c r="J239">
        <v>56</v>
      </c>
      <c r="K239" s="2">
        <v>1692.08</v>
      </c>
      <c r="L239" s="2">
        <v>11077.91</v>
      </c>
      <c r="M239">
        <v>34</v>
      </c>
      <c r="N239">
        <v>26</v>
      </c>
      <c r="O239" t="s">
        <v>23</v>
      </c>
      <c r="P239" s="3">
        <f t="shared" si="21"/>
        <v>1.5969696588349296</v>
      </c>
      <c r="Q239" s="3">
        <f t="shared" si="22"/>
        <v>4.4129235618597322</v>
      </c>
      <c r="R239" s="2">
        <f t="shared" si="23"/>
        <v>1.3333963750985027</v>
      </c>
      <c r="S239" s="2">
        <f t="shared" si="24"/>
        <v>3.4183434343434342</v>
      </c>
      <c r="T239" s="2">
        <f t="shared" si="25"/>
        <v>49.76705882352941</v>
      </c>
      <c r="U239" s="4">
        <f t="shared" si="26"/>
        <v>6.5469185854096734</v>
      </c>
      <c r="V239" s="3">
        <f t="shared" si="27"/>
        <v>554.69185854096736</v>
      </c>
    </row>
    <row r="240" spans="1:22" x14ac:dyDescent="0.25">
      <c r="A240" t="s">
        <v>98</v>
      </c>
      <c r="B240" t="s">
        <v>99</v>
      </c>
      <c r="C240" t="s">
        <v>426</v>
      </c>
      <c r="D240" t="s">
        <v>68</v>
      </c>
      <c r="E240" t="s">
        <v>42</v>
      </c>
      <c r="F240" t="s">
        <v>32</v>
      </c>
      <c r="G240">
        <v>29363</v>
      </c>
      <c r="H240">
        <v>4292</v>
      </c>
      <c r="I240">
        <v>1382</v>
      </c>
      <c r="J240">
        <v>593</v>
      </c>
      <c r="K240" s="2">
        <v>3040.51</v>
      </c>
      <c r="L240" s="2">
        <v>192127.56</v>
      </c>
      <c r="M240">
        <v>500</v>
      </c>
      <c r="N240">
        <v>23</v>
      </c>
      <c r="O240" t="s">
        <v>23</v>
      </c>
      <c r="P240" s="3">
        <f t="shared" si="21"/>
        <v>14.617035044103122</v>
      </c>
      <c r="Q240" s="3">
        <f t="shared" si="22"/>
        <v>13.816402609506056</v>
      </c>
      <c r="R240" s="2">
        <f t="shared" si="23"/>
        <v>0.70841332712022376</v>
      </c>
      <c r="S240" s="2">
        <f t="shared" si="24"/>
        <v>2.2000795947901595</v>
      </c>
      <c r="T240" s="2">
        <f t="shared" si="25"/>
        <v>6.0810200000000005</v>
      </c>
      <c r="U240" s="4">
        <f t="shared" si="26"/>
        <v>63.189254434288976</v>
      </c>
      <c r="V240" s="3">
        <f t="shared" si="27"/>
        <v>6218.9254434288978</v>
      </c>
    </row>
    <row r="241" spans="1:22" x14ac:dyDescent="0.25">
      <c r="A241" t="s">
        <v>98</v>
      </c>
      <c r="B241" t="s">
        <v>99</v>
      </c>
      <c r="C241" t="s">
        <v>426</v>
      </c>
      <c r="D241" t="s">
        <v>68</v>
      </c>
      <c r="E241" t="s">
        <v>42</v>
      </c>
      <c r="F241" t="s">
        <v>26</v>
      </c>
      <c r="G241">
        <v>26119</v>
      </c>
      <c r="H241">
        <v>3588</v>
      </c>
      <c r="I241">
        <v>1118</v>
      </c>
      <c r="J241">
        <v>534</v>
      </c>
      <c r="K241" s="2">
        <v>1342.9</v>
      </c>
      <c r="L241" s="2">
        <v>118620.09</v>
      </c>
      <c r="M241">
        <v>466</v>
      </c>
      <c r="N241">
        <v>21</v>
      </c>
      <c r="O241" t="s">
        <v>43</v>
      </c>
      <c r="P241" s="3">
        <f t="shared" si="21"/>
        <v>13.737126229947547</v>
      </c>
      <c r="Q241" s="3">
        <f t="shared" si="22"/>
        <v>14.88294314381271</v>
      </c>
      <c r="R241" s="2">
        <f t="shared" si="23"/>
        <v>0.37427536231884062</v>
      </c>
      <c r="S241" s="2">
        <f t="shared" si="24"/>
        <v>1.2011627906976745</v>
      </c>
      <c r="T241" s="2">
        <f t="shared" si="25"/>
        <v>2.8817596566523607</v>
      </c>
      <c r="U241" s="4">
        <f t="shared" si="26"/>
        <v>88.331290490729018</v>
      </c>
      <c r="V241" s="3">
        <f t="shared" si="27"/>
        <v>8733.1290490729025</v>
      </c>
    </row>
    <row r="242" spans="1:22" x14ac:dyDescent="0.25">
      <c r="A242" t="s">
        <v>33</v>
      </c>
      <c r="B242" t="s">
        <v>34</v>
      </c>
      <c r="C242" t="s">
        <v>426</v>
      </c>
      <c r="D242" t="s">
        <v>170</v>
      </c>
      <c r="E242" t="s">
        <v>37</v>
      </c>
      <c r="F242" t="s">
        <v>32</v>
      </c>
      <c r="G242">
        <v>27309</v>
      </c>
      <c r="H242">
        <v>1537</v>
      </c>
      <c r="I242">
        <v>387</v>
      </c>
      <c r="J242">
        <v>163</v>
      </c>
      <c r="K242" s="2">
        <v>5886.75</v>
      </c>
      <c r="L242" s="2">
        <v>39056.910000000003</v>
      </c>
      <c r="M242">
        <v>105</v>
      </c>
      <c r="N242">
        <v>10</v>
      </c>
      <c r="O242" t="s">
        <v>43</v>
      </c>
      <c r="P242" s="3">
        <f t="shared" si="21"/>
        <v>5.6281811856896988</v>
      </c>
      <c r="Q242" s="3">
        <f t="shared" si="22"/>
        <v>10.605074821080027</v>
      </c>
      <c r="R242" s="2">
        <f t="shared" si="23"/>
        <v>3.8300260247234874</v>
      </c>
      <c r="S242" s="2">
        <f t="shared" si="24"/>
        <v>15.211240310077519</v>
      </c>
      <c r="T242" s="2">
        <f t="shared" si="25"/>
        <v>56.064285714285717</v>
      </c>
      <c r="U242" s="4">
        <f t="shared" si="26"/>
        <v>6.6347152503503635</v>
      </c>
      <c r="V242" s="3">
        <f t="shared" si="27"/>
        <v>563.47152503503639</v>
      </c>
    </row>
    <row r="243" spans="1:22" x14ac:dyDescent="0.25">
      <c r="A243" t="s">
        <v>47</v>
      </c>
      <c r="B243" t="s">
        <v>48</v>
      </c>
      <c r="C243" t="s">
        <v>426</v>
      </c>
      <c r="D243" t="s">
        <v>106</v>
      </c>
      <c r="E243" t="s">
        <v>37</v>
      </c>
      <c r="F243" t="s">
        <v>32</v>
      </c>
      <c r="G243">
        <v>34120</v>
      </c>
      <c r="H243">
        <v>1203</v>
      </c>
      <c r="I243">
        <v>585</v>
      </c>
      <c r="J243">
        <v>114</v>
      </c>
      <c r="K243" s="2">
        <v>3507.17</v>
      </c>
      <c r="L243" s="2">
        <v>21001.57</v>
      </c>
      <c r="M243">
        <v>77</v>
      </c>
      <c r="N243">
        <v>26</v>
      </c>
      <c r="O243" t="s">
        <v>43</v>
      </c>
      <c r="P243" s="3">
        <f t="shared" si="21"/>
        <v>3.5257913247362249</v>
      </c>
      <c r="Q243" s="3">
        <f t="shared" si="22"/>
        <v>9.4763092269326688</v>
      </c>
      <c r="R243" s="2">
        <f t="shared" si="23"/>
        <v>2.9153532834580216</v>
      </c>
      <c r="S243" s="2">
        <f t="shared" si="24"/>
        <v>5.995162393162393</v>
      </c>
      <c r="T243" s="2">
        <f t="shared" si="25"/>
        <v>45.547662337662338</v>
      </c>
      <c r="U243" s="4">
        <f t="shared" si="26"/>
        <v>5.9881813541972582</v>
      </c>
      <c r="V243" s="3">
        <f t="shared" si="27"/>
        <v>498.81813541972588</v>
      </c>
    </row>
    <row r="244" spans="1:22" x14ac:dyDescent="0.25">
      <c r="A244" t="s">
        <v>44</v>
      </c>
      <c r="B244" t="s">
        <v>45</v>
      </c>
      <c r="C244" t="s">
        <v>426</v>
      </c>
      <c r="D244" t="s">
        <v>25</v>
      </c>
      <c r="E244" t="s">
        <v>19</v>
      </c>
      <c r="F244" t="s">
        <v>20</v>
      </c>
      <c r="G244">
        <v>15291</v>
      </c>
      <c r="H244">
        <v>263</v>
      </c>
      <c r="I244">
        <v>138</v>
      </c>
      <c r="J244">
        <v>33</v>
      </c>
      <c r="K244" s="2">
        <v>1588.13</v>
      </c>
      <c r="L244" s="2">
        <v>23793.86</v>
      </c>
      <c r="M244">
        <v>20</v>
      </c>
      <c r="N244">
        <v>30</v>
      </c>
      <c r="O244" t="s">
        <v>21</v>
      </c>
      <c r="P244" s="3">
        <f t="shared" si="21"/>
        <v>1.7199659930678175</v>
      </c>
      <c r="Q244" s="3">
        <f t="shared" si="22"/>
        <v>12.547528517110266</v>
      </c>
      <c r="R244" s="2">
        <f t="shared" si="23"/>
        <v>6.0385171102661603</v>
      </c>
      <c r="S244" s="2">
        <f t="shared" si="24"/>
        <v>11.508188405797103</v>
      </c>
      <c r="T244" s="2">
        <f t="shared" si="25"/>
        <v>79.406500000000008</v>
      </c>
      <c r="U244" s="4">
        <f t="shared" si="26"/>
        <v>14.982312531090024</v>
      </c>
      <c r="V244" s="3">
        <f t="shared" si="27"/>
        <v>1398.2312531090022</v>
      </c>
    </row>
    <row r="245" spans="1:22" x14ac:dyDescent="0.25">
      <c r="A245" t="s">
        <v>27</v>
      </c>
      <c r="B245" t="s">
        <v>28</v>
      </c>
      <c r="C245" t="s">
        <v>426</v>
      </c>
      <c r="D245" t="s">
        <v>89</v>
      </c>
      <c r="E245" t="s">
        <v>31</v>
      </c>
      <c r="F245" t="s">
        <v>26</v>
      </c>
      <c r="G245">
        <v>65949</v>
      </c>
      <c r="H245">
        <v>3258</v>
      </c>
      <c r="I245">
        <v>1404</v>
      </c>
      <c r="J245">
        <v>472</v>
      </c>
      <c r="K245" s="2">
        <v>659.45</v>
      </c>
      <c r="L245" s="2">
        <v>173149.29</v>
      </c>
      <c r="M245">
        <v>395</v>
      </c>
      <c r="N245">
        <v>18</v>
      </c>
      <c r="O245" t="s">
        <v>23</v>
      </c>
      <c r="P245" s="3">
        <f t="shared" si="21"/>
        <v>4.940181048992403</v>
      </c>
      <c r="Q245" s="3">
        <f t="shared" si="22"/>
        <v>14.487415592387967</v>
      </c>
      <c r="R245" s="2">
        <f t="shared" si="23"/>
        <v>0.20240945365254759</v>
      </c>
      <c r="S245" s="2">
        <f t="shared" si="24"/>
        <v>0.46969373219373223</v>
      </c>
      <c r="T245" s="2">
        <f t="shared" si="25"/>
        <v>1.6694936708860761</v>
      </c>
      <c r="U245" s="4">
        <f t="shared" si="26"/>
        <v>262.56621426946697</v>
      </c>
      <c r="V245" s="3">
        <f t="shared" si="27"/>
        <v>26156.621426946698</v>
      </c>
    </row>
    <row r="246" spans="1:22" x14ac:dyDescent="0.25">
      <c r="A246" t="s">
        <v>129</v>
      </c>
      <c r="B246" t="s">
        <v>130</v>
      </c>
      <c r="C246" t="s">
        <v>426</v>
      </c>
      <c r="D246" t="s">
        <v>82</v>
      </c>
      <c r="E246" t="s">
        <v>31</v>
      </c>
      <c r="F246" t="s">
        <v>51</v>
      </c>
      <c r="G246">
        <v>84746</v>
      </c>
      <c r="H246">
        <v>853</v>
      </c>
      <c r="I246">
        <v>237</v>
      </c>
      <c r="J246">
        <v>41</v>
      </c>
      <c r="K246" s="2">
        <v>1484.44</v>
      </c>
      <c r="L246" s="2">
        <v>7012.71</v>
      </c>
      <c r="M246">
        <v>23</v>
      </c>
      <c r="N246">
        <v>13</v>
      </c>
      <c r="O246" t="s">
        <v>23</v>
      </c>
      <c r="P246" s="3">
        <f t="shared" si="21"/>
        <v>1.0065371816958912</v>
      </c>
      <c r="Q246" s="3">
        <f t="shared" si="22"/>
        <v>4.8065650644783116</v>
      </c>
      <c r="R246" s="2">
        <f t="shared" si="23"/>
        <v>1.7402579132473623</v>
      </c>
      <c r="S246" s="2">
        <f t="shared" si="24"/>
        <v>6.2634599156118149</v>
      </c>
      <c r="T246" s="2">
        <f t="shared" si="25"/>
        <v>64.540869565217392</v>
      </c>
      <c r="U246" s="4">
        <f t="shared" si="26"/>
        <v>4.7241451321710546</v>
      </c>
      <c r="V246" s="3">
        <f t="shared" si="27"/>
        <v>372.41451321710548</v>
      </c>
    </row>
    <row r="247" spans="1:22" x14ac:dyDescent="0.25">
      <c r="A247" t="s">
        <v>76</v>
      </c>
      <c r="B247" t="s">
        <v>77</v>
      </c>
      <c r="C247" t="s">
        <v>426</v>
      </c>
      <c r="D247" t="s">
        <v>82</v>
      </c>
      <c r="E247" t="s">
        <v>42</v>
      </c>
      <c r="F247" t="s">
        <v>26</v>
      </c>
      <c r="G247">
        <v>61522</v>
      </c>
      <c r="H247">
        <v>1104</v>
      </c>
      <c r="I247">
        <v>424</v>
      </c>
      <c r="J247">
        <v>44</v>
      </c>
      <c r="K247" s="2">
        <v>1882.26</v>
      </c>
      <c r="L247" s="2">
        <v>8053.16</v>
      </c>
      <c r="M247">
        <v>20</v>
      </c>
      <c r="N247">
        <v>20</v>
      </c>
      <c r="O247" t="s">
        <v>43</v>
      </c>
      <c r="P247" s="3">
        <f t="shared" si="21"/>
        <v>1.7944800234062614</v>
      </c>
      <c r="Q247" s="3">
        <f t="shared" si="22"/>
        <v>3.9855072463768111</v>
      </c>
      <c r="R247" s="2">
        <f t="shared" si="23"/>
        <v>1.704945652173913</v>
      </c>
      <c r="S247" s="2">
        <f t="shared" si="24"/>
        <v>4.4392924528301885</v>
      </c>
      <c r="T247" s="2">
        <f t="shared" si="25"/>
        <v>94.113</v>
      </c>
      <c r="U247" s="4">
        <f t="shared" si="26"/>
        <v>4.2784524985921175</v>
      </c>
      <c r="V247" s="3">
        <f t="shared" si="27"/>
        <v>327.84524985921178</v>
      </c>
    </row>
    <row r="248" spans="1:22" x14ac:dyDescent="0.25">
      <c r="A248" t="s">
        <v>178</v>
      </c>
      <c r="B248" t="s">
        <v>179</v>
      </c>
      <c r="C248" t="s">
        <v>251</v>
      </c>
      <c r="D248" t="s">
        <v>95</v>
      </c>
      <c r="E248" t="s">
        <v>64</v>
      </c>
      <c r="F248" t="s">
        <v>51</v>
      </c>
      <c r="G248">
        <v>65267</v>
      </c>
      <c r="H248">
        <v>1012</v>
      </c>
      <c r="I248">
        <v>257</v>
      </c>
      <c r="J248">
        <v>20</v>
      </c>
      <c r="K248" s="2">
        <v>2787.05</v>
      </c>
      <c r="L248" s="2">
        <v>3385.69</v>
      </c>
      <c r="M248">
        <v>9</v>
      </c>
      <c r="N248">
        <v>12</v>
      </c>
      <c r="O248" t="s">
        <v>43</v>
      </c>
      <c r="P248" s="3">
        <f t="shared" si="21"/>
        <v>1.5505538786829485</v>
      </c>
      <c r="Q248" s="3">
        <f t="shared" si="22"/>
        <v>1.9762845849802373</v>
      </c>
      <c r="R248" s="2">
        <f t="shared" si="23"/>
        <v>2.7540019762845853</v>
      </c>
      <c r="S248" s="2">
        <f t="shared" si="24"/>
        <v>10.844552529182881</v>
      </c>
      <c r="T248" s="2">
        <f t="shared" si="25"/>
        <v>309.67222222222222</v>
      </c>
      <c r="U248" s="4">
        <f t="shared" si="26"/>
        <v>1.2147934195654904</v>
      </c>
      <c r="V248" s="3">
        <f t="shared" si="27"/>
        <v>21.479341956549032</v>
      </c>
    </row>
    <row r="249" spans="1:22" x14ac:dyDescent="0.25">
      <c r="A249" t="s">
        <v>178</v>
      </c>
      <c r="B249" t="s">
        <v>179</v>
      </c>
      <c r="C249" t="s">
        <v>251</v>
      </c>
      <c r="D249" t="s">
        <v>95</v>
      </c>
      <c r="E249" t="s">
        <v>64</v>
      </c>
      <c r="F249" t="s">
        <v>51</v>
      </c>
      <c r="G249">
        <v>73983</v>
      </c>
      <c r="H249">
        <v>669</v>
      </c>
      <c r="I249">
        <v>248</v>
      </c>
      <c r="J249">
        <v>12</v>
      </c>
      <c r="K249" s="2">
        <v>1656.27</v>
      </c>
      <c r="L249" s="2">
        <v>1628.59</v>
      </c>
      <c r="M249">
        <v>5</v>
      </c>
      <c r="N249">
        <v>15</v>
      </c>
      <c r="O249" t="s">
        <v>23</v>
      </c>
      <c r="P249" s="3">
        <f t="shared" si="21"/>
        <v>0.90426178987064598</v>
      </c>
      <c r="Q249" s="3">
        <f t="shared" si="22"/>
        <v>1.7937219730941705</v>
      </c>
      <c r="R249" s="2">
        <f t="shared" si="23"/>
        <v>2.4757399103139015</v>
      </c>
      <c r="S249" s="2">
        <f t="shared" si="24"/>
        <v>6.6785080645161292</v>
      </c>
      <c r="T249" s="2">
        <f t="shared" si="25"/>
        <v>331.25400000000002</v>
      </c>
      <c r="U249" s="4">
        <f t="shared" si="26"/>
        <v>0.98328774897812554</v>
      </c>
      <c r="V249" s="3">
        <f t="shared" si="27"/>
        <v>-1.6712251021874494</v>
      </c>
    </row>
    <row r="250" spans="1:22" x14ac:dyDescent="0.25">
      <c r="A250" t="s">
        <v>65</v>
      </c>
      <c r="B250" t="s">
        <v>66</v>
      </c>
      <c r="C250" t="s">
        <v>251</v>
      </c>
      <c r="D250" t="s">
        <v>68</v>
      </c>
      <c r="E250" t="s">
        <v>37</v>
      </c>
      <c r="F250" t="s">
        <v>20</v>
      </c>
      <c r="G250">
        <v>29020</v>
      </c>
      <c r="H250">
        <v>3739</v>
      </c>
      <c r="I250">
        <v>1619</v>
      </c>
      <c r="J250">
        <v>482</v>
      </c>
      <c r="K250" s="2">
        <v>2895.47</v>
      </c>
      <c r="L250" s="2">
        <v>146231.56</v>
      </c>
      <c r="M250">
        <v>431</v>
      </c>
      <c r="N250">
        <v>24</v>
      </c>
      <c r="O250" t="s">
        <v>23</v>
      </c>
      <c r="P250" s="3">
        <f t="shared" si="21"/>
        <v>12.884217780840798</v>
      </c>
      <c r="Q250" s="3">
        <f t="shared" si="22"/>
        <v>12.891147365605777</v>
      </c>
      <c r="R250" s="2">
        <f t="shared" si="23"/>
        <v>0.77439689756619412</v>
      </c>
      <c r="S250" s="2">
        <f t="shared" si="24"/>
        <v>1.7884311303273623</v>
      </c>
      <c r="T250" s="2">
        <f t="shared" si="25"/>
        <v>6.7180278422273778</v>
      </c>
      <c r="U250" s="4">
        <f t="shared" si="26"/>
        <v>50.503565915032794</v>
      </c>
      <c r="V250" s="3">
        <f t="shared" si="27"/>
        <v>4950.3565915032796</v>
      </c>
    </row>
    <row r="251" spans="1:22" x14ac:dyDescent="0.25">
      <c r="A251" t="s">
        <v>72</v>
      </c>
      <c r="B251" t="s">
        <v>73</v>
      </c>
      <c r="C251" t="s">
        <v>251</v>
      </c>
      <c r="D251" t="s">
        <v>70</v>
      </c>
      <c r="E251" t="s">
        <v>31</v>
      </c>
      <c r="F251" t="s">
        <v>51</v>
      </c>
      <c r="G251">
        <v>21480</v>
      </c>
      <c r="H251">
        <v>996</v>
      </c>
      <c r="I251">
        <v>482</v>
      </c>
      <c r="J251">
        <v>99</v>
      </c>
      <c r="K251" s="2">
        <v>2990.38</v>
      </c>
      <c r="L251" s="2">
        <v>18968.46</v>
      </c>
      <c r="M251">
        <v>71</v>
      </c>
      <c r="N251">
        <v>22</v>
      </c>
      <c r="O251" t="s">
        <v>43</v>
      </c>
      <c r="P251" s="3">
        <f t="shared" si="21"/>
        <v>4.6368715083798886</v>
      </c>
      <c r="Q251" s="3">
        <f t="shared" si="22"/>
        <v>9.9397590361445776</v>
      </c>
      <c r="R251" s="2">
        <f t="shared" si="23"/>
        <v>3.0023895582329319</v>
      </c>
      <c r="S251" s="2">
        <f t="shared" si="24"/>
        <v>6.2041078838174277</v>
      </c>
      <c r="T251" s="2">
        <f t="shared" si="25"/>
        <v>42.118028169014089</v>
      </c>
      <c r="U251" s="4">
        <f t="shared" si="26"/>
        <v>6.3431604010192677</v>
      </c>
      <c r="V251" s="3">
        <f t="shared" si="27"/>
        <v>534.31604010192677</v>
      </c>
    </row>
    <row r="252" spans="1:22" x14ac:dyDescent="0.25">
      <c r="A252" t="s">
        <v>113</v>
      </c>
      <c r="B252" t="s">
        <v>114</v>
      </c>
      <c r="C252" t="s">
        <v>251</v>
      </c>
      <c r="D252" t="s">
        <v>170</v>
      </c>
      <c r="E252" t="s">
        <v>19</v>
      </c>
      <c r="F252" t="s">
        <v>26</v>
      </c>
      <c r="G252">
        <v>15071</v>
      </c>
      <c r="H252">
        <v>673</v>
      </c>
      <c r="I252">
        <v>171</v>
      </c>
      <c r="J252">
        <v>78</v>
      </c>
      <c r="K252" s="2">
        <v>2328.67</v>
      </c>
      <c r="L252" s="2">
        <v>23060.82</v>
      </c>
      <c r="M252">
        <v>64</v>
      </c>
      <c r="N252">
        <v>8</v>
      </c>
      <c r="O252" t="s">
        <v>23</v>
      </c>
      <c r="P252" s="3">
        <f t="shared" si="21"/>
        <v>4.4655298254926681</v>
      </c>
      <c r="Q252" s="3">
        <f t="shared" si="22"/>
        <v>11.589895988112927</v>
      </c>
      <c r="R252" s="2">
        <f t="shared" si="23"/>
        <v>3.4601337295690939</v>
      </c>
      <c r="S252" s="2">
        <f t="shared" si="24"/>
        <v>13.61795321637427</v>
      </c>
      <c r="T252" s="2">
        <f t="shared" si="25"/>
        <v>36.385468750000001</v>
      </c>
      <c r="U252" s="4">
        <f t="shared" si="26"/>
        <v>9.903000425135378</v>
      </c>
      <c r="V252" s="3">
        <f t="shared" si="27"/>
        <v>890.30004251353785</v>
      </c>
    </row>
    <row r="253" spans="1:22" x14ac:dyDescent="0.25">
      <c r="A253" t="s">
        <v>27</v>
      </c>
      <c r="B253" t="s">
        <v>28</v>
      </c>
      <c r="C253" t="s">
        <v>251</v>
      </c>
      <c r="D253" t="s">
        <v>89</v>
      </c>
      <c r="E253" t="s">
        <v>31</v>
      </c>
      <c r="F253" t="s">
        <v>55</v>
      </c>
      <c r="G253">
        <v>39476</v>
      </c>
      <c r="H253">
        <v>1604</v>
      </c>
      <c r="I253">
        <v>781</v>
      </c>
      <c r="J253">
        <v>147</v>
      </c>
      <c r="K253" s="2">
        <v>601.30999999999995</v>
      </c>
      <c r="L253" s="2">
        <v>49350.25</v>
      </c>
      <c r="M253">
        <v>119</v>
      </c>
      <c r="N253">
        <v>23</v>
      </c>
      <c r="O253" t="s">
        <v>21</v>
      </c>
      <c r="P253" s="3">
        <f t="shared" si="21"/>
        <v>4.0632282906069506</v>
      </c>
      <c r="Q253" s="3">
        <f t="shared" si="22"/>
        <v>9.1645885286783031</v>
      </c>
      <c r="R253" s="2">
        <f t="shared" si="23"/>
        <v>0.37488154613466329</v>
      </c>
      <c r="S253" s="2">
        <f t="shared" si="24"/>
        <v>0.76992317541613309</v>
      </c>
      <c r="T253" s="2">
        <f t="shared" si="25"/>
        <v>5.0530252100840327</v>
      </c>
      <c r="U253" s="4">
        <f t="shared" si="26"/>
        <v>82.071227819261281</v>
      </c>
      <c r="V253" s="3">
        <f t="shared" si="27"/>
        <v>8107.1227819261294</v>
      </c>
    </row>
    <row r="254" spans="1:22" x14ac:dyDescent="0.25">
      <c r="A254" t="s">
        <v>129</v>
      </c>
      <c r="B254" t="s">
        <v>130</v>
      </c>
      <c r="C254" t="s">
        <v>251</v>
      </c>
      <c r="D254" t="s">
        <v>82</v>
      </c>
      <c r="E254" t="s">
        <v>31</v>
      </c>
      <c r="F254" t="s">
        <v>26</v>
      </c>
      <c r="G254">
        <v>66488</v>
      </c>
      <c r="H254">
        <v>667</v>
      </c>
      <c r="I254">
        <v>358</v>
      </c>
      <c r="J254">
        <v>36</v>
      </c>
      <c r="K254" s="2">
        <v>1109.23</v>
      </c>
      <c r="L254" s="2">
        <v>7422.76</v>
      </c>
      <c r="M254">
        <v>21</v>
      </c>
      <c r="N254">
        <v>14</v>
      </c>
      <c r="O254" t="s">
        <v>43</v>
      </c>
      <c r="P254" s="3">
        <f t="shared" si="21"/>
        <v>1.0031885453014078</v>
      </c>
      <c r="Q254" s="3">
        <f t="shared" si="22"/>
        <v>5.3973013493253372</v>
      </c>
      <c r="R254" s="2">
        <f t="shared" si="23"/>
        <v>1.6630134932533733</v>
      </c>
      <c r="S254" s="2">
        <f t="shared" si="24"/>
        <v>3.0984078212290505</v>
      </c>
      <c r="T254" s="2">
        <f t="shared" si="25"/>
        <v>52.820476190476192</v>
      </c>
      <c r="U254" s="4">
        <f t="shared" si="26"/>
        <v>6.6918132398150068</v>
      </c>
      <c r="V254" s="3">
        <f t="shared" si="27"/>
        <v>569.18132398150078</v>
      </c>
    </row>
    <row r="255" spans="1:22" x14ac:dyDescent="0.25">
      <c r="A255" t="s">
        <v>92</v>
      </c>
      <c r="B255" t="s">
        <v>93</v>
      </c>
      <c r="C255" t="s">
        <v>342</v>
      </c>
      <c r="D255" t="s">
        <v>95</v>
      </c>
      <c r="E255" t="s">
        <v>31</v>
      </c>
      <c r="F255" t="s">
        <v>51</v>
      </c>
      <c r="G255">
        <v>40811</v>
      </c>
      <c r="H255">
        <v>571</v>
      </c>
      <c r="I255">
        <v>310</v>
      </c>
      <c r="J255">
        <v>18</v>
      </c>
      <c r="K255" s="2">
        <v>1619.99</v>
      </c>
      <c r="L255" s="2">
        <v>3049.2</v>
      </c>
      <c r="M255">
        <v>9</v>
      </c>
      <c r="N255">
        <v>11</v>
      </c>
      <c r="O255" t="s">
        <v>23</v>
      </c>
      <c r="P255" s="3">
        <f t="shared" si="21"/>
        <v>1.3991325868025777</v>
      </c>
      <c r="Q255" s="3">
        <f t="shared" si="22"/>
        <v>3.1523642732049035</v>
      </c>
      <c r="R255" s="2">
        <f t="shared" si="23"/>
        <v>2.8371103327495621</v>
      </c>
      <c r="S255" s="2">
        <f t="shared" si="24"/>
        <v>5.2257741935483875</v>
      </c>
      <c r="T255" s="2">
        <f t="shared" si="25"/>
        <v>179.9988888888889</v>
      </c>
      <c r="U255" s="4">
        <f t="shared" si="26"/>
        <v>1.8822338409496353</v>
      </c>
      <c r="V255" s="3">
        <f t="shared" si="27"/>
        <v>88.223384094963535</v>
      </c>
    </row>
    <row r="256" spans="1:22" x14ac:dyDescent="0.25">
      <c r="A256" t="s">
        <v>98</v>
      </c>
      <c r="B256" t="s">
        <v>99</v>
      </c>
      <c r="C256" t="s">
        <v>342</v>
      </c>
      <c r="D256" t="s">
        <v>68</v>
      </c>
      <c r="E256" t="s">
        <v>42</v>
      </c>
      <c r="F256" t="s">
        <v>32</v>
      </c>
      <c r="G256">
        <v>25353</v>
      </c>
      <c r="H256">
        <v>3173</v>
      </c>
      <c r="I256">
        <v>884</v>
      </c>
      <c r="J256">
        <v>626</v>
      </c>
      <c r="K256" s="2">
        <v>1746.14</v>
      </c>
      <c r="L256" s="2">
        <v>133572.79</v>
      </c>
      <c r="M256">
        <v>519</v>
      </c>
      <c r="N256">
        <v>28</v>
      </c>
      <c r="O256" t="s">
        <v>23</v>
      </c>
      <c r="P256" s="3">
        <f t="shared" si="21"/>
        <v>12.515284187275668</v>
      </c>
      <c r="Q256" s="3">
        <f t="shared" si="22"/>
        <v>19.728963126378822</v>
      </c>
      <c r="R256" s="2">
        <f t="shared" si="23"/>
        <v>0.55031200756381971</v>
      </c>
      <c r="S256" s="2">
        <f t="shared" si="24"/>
        <v>1.9752714932126698</v>
      </c>
      <c r="T256" s="2">
        <f t="shared" si="25"/>
        <v>3.3644315992292873</v>
      </c>
      <c r="U256" s="4">
        <f t="shared" si="26"/>
        <v>76.496036972980406</v>
      </c>
      <c r="V256" s="3">
        <f t="shared" si="27"/>
        <v>7549.6036972980392</v>
      </c>
    </row>
    <row r="257" spans="1:22" x14ac:dyDescent="0.25">
      <c r="A257" t="s">
        <v>47</v>
      </c>
      <c r="B257" t="s">
        <v>48</v>
      </c>
      <c r="C257" t="s">
        <v>342</v>
      </c>
      <c r="D257" t="s">
        <v>106</v>
      </c>
      <c r="E257" t="s">
        <v>37</v>
      </c>
      <c r="F257" t="s">
        <v>51</v>
      </c>
      <c r="G257">
        <v>25237</v>
      </c>
      <c r="H257">
        <v>768</v>
      </c>
      <c r="I257">
        <v>323</v>
      </c>
      <c r="J257">
        <v>47</v>
      </c>
      <c r="K257" s="2">
        <v>2659.26</v>
      </c>
      <c r="L257" s="2">
        <v>9342.9</v>
      </c>
      <c r="M257">
        <v>24</v>
      </c>
      <c r="N257">
        <v>8</v>
      </c>
      <c r="O257" t="s">
        <v>43</v>
      </c>
      <c r="P257" s="3">
        <f t="shared" si="21"/>
        <v>3.0431509291912668</v>
      </c>
      <c r="Q257" s="3">
        <f t="shared" si="22"/>
        <v>6.1197916666666661</v>
      </c>
      <c r="R257" s="2">
        <f t="shared" si="23"/>
        <v>3.4625781250000003</v>
      </c>
      <c r="S257" s="2">
        <f t="shared" si="24"/>
        <v>8.2330030959752332</v>
      </c>
      <c r="T257" s="2">
        <f t="shared" si="25"/>
        <v>110.80250000000001</v>
      </c>
      <c r="U257" s="4">
        <f t="shared" si="26"/>
        <v>3.5133458180095212</v>
      </c>
      <c r="V257" s="3">
        <f t="shared" si="27"/>
        <v>251.33458180095212</v>
      </c>
    </row>
    <row r="258" spans="1:22" x14ac:dyDescent="0.25">
      <c r="A258" t="s">
        <v>47</v>
      </c>
      <c r="B258" t="s">
        <v>48</v>
      </c>
      <c r="C258" t="s">
        <v>342</v>
      </c>
      <c r="D258" t="s">
        <v>106</v>
      </c>
      <c r="E258" t="s">
        <v>37</v>
      </c>
      <c r="F258" t="s">
        <v>20</v>
      </c>
      <c r="G258">
        <v>18293</v>
      </c>
      <c r="H258">
        <v>888</v>
      </c>
      <c r="I258">
        <v>397</v>
      </c>
      <c r="J258">
        <v>68</v>
      </c>
      <c r="K258" s="2">
        <v>2896.2</v>
      </c>
      <c r="L258" s="2">
        <v>11891.31</v>
      </c>
      <c r="M258">
        <v>40</v>
      </c>
      <c r="N258">
        <v>20</v>
      </c>
      <c r="O258" t="s">
        <v>23</v>
      </c>
      <c r="P258" s="3">
        <f t="shared" ref="P258:P321" si="28">IFERROR(H258/G258*100, 0)</f>
        <v>4.8543158585251192</v>
      </c>
      <c r="Q258" s="3">
        <f t="shared" ref="Q258:Q321" si="29">IFERROR(J258/H258*100, 0)</f>
        <v>7.6576576576576567</v>
      </c>
      <c r="R258" s="2">
        <f t="shared" ref="R258:R321" si="30">IFERROR(K258/H258, 0)</f>
        <v>3.2614864864864863</v>
      </c>
      <c r="S258" s="2">
        <f t="shared" ref="S258:S321" si="31">IFERROR(K258/I258, 0)</f>
        <v>7.2952141057934501</v>
      </c>
      <c r="T258" s="2">
        <f t="shared" ref="T258:T321" si="32">IFERROR(K258/M258, 0)</f>
        <v>72.405000000000001</v>
      </c>
      <c r="U258" s="4">
        <f t="shared" ref="U258:U321" si="33">IFERROR(L258/K258, 0)</f>
        <v>4.1058317795732338</v>
      </c>
      <c r="V258" s="3">
        <f t="shared" ref="V258:V321" si="34">IFERROR((L258-K258)/K258*100, 0)</f>
        <v>310.58317795732341</v>
      </c>
    </row>
    <row r="259" spans="1:22" x14ac:dyDescent="0.25">
      <c r="A259" t="s">
        <v>15</v>
      </c>
      <c r="B259" t="s">
        <v>16</v>
      </c>
      <c r="C259" t="s">
        <v>342</v>
      </c>
      <c r="D259" t="s">
        <v>25</v>
      </c>
      <c r="E259" t="s">
        <v>19</v>
      </c>
      <c r="F259" t="s">
        <v>20</v>
      </c>
      <c r="G259">
        <v>7048</v>
      </c>
      <c r="H259">
        <v>232</v>
      </c>
      <c r="I259">
        <v>107</v>
      </c>
      <c r="J259">
        <v>26</v>
      </c>
      <c r="K259" s="2">
        <v>1883.96</v>
      </c>
      <c r="L259" s="2">
        <v>19028.400000000001</v>
      </c>
      <c r="M259">
        <v>11</v>
      </c>
      <c r="N259">
        <v>24</v>
      </c>
      <c r="O259" t="s">
        <v>23</v>
      </c>
      <c r="P259" s="3">
        <f t="shared" si="28"/>
        <v>3.2917139614074915</v>
      </c>
      <c r="Q259" s="3">
        <f t="shared" si="29"/>
        <v>11.206896551724139</v>
      </c>
      <c r="R259" s="2">
        <f t="shared" si="30"/>
        <v>8.1205172413793107</v>
      </c>
      <c r="S259" s="2">
        <f t="shared" si="31"/>
        <v>17.607102803738318</v>
      </c>
      <c r="T259" s="2">
        <f t="shared" si="32"/>
        <v>171.26909090909092</v>
      </c>
      <c r="U259" s="4">
        <f t="shared" si="33"/>
        <v>10.100214441920212</v>
      </c>
      <c r="V259" s="3">
        <f t="shared" si="34"/>
        <v>910.02144419202114</v>
      </c>
    </row>
    <row r="260" spans="1:22" x14ac:dyDescent="0.25">
      <c r="A260" t="s">
        <v>44</v>
      </c>
      <c r="B260" t="s">
        <v>45</v>
      </c>
      <c r="C260" t="s">
        <v>342</v>
      </c>
      <c r="D260" t="s">
        <v>25</v>
      </c>
      <c r="E260" t="s">
        <v>19</v>
      </c>
      <c r="F260" t="s">
        <v>20</v>
      </c>
      <c r="G260">
        <v>16158</v>
      </c>
      <c r="H260">
        <v>511</v>
      </c>
      <c r="I260">
        <v>135</v>
      </c>
      <c r="J260">
        <v>56</v>
      </c>
      <c r="K260" s="2">
        <v>3728.23</v>
      </c>
      <c r="L260" s="2">
        <v>37308.47</v>
      </c>
      <c r="M260">
        <v>23</v>
      </c>
      <c r="N260">
        <v>26</v>
      </c>
      <c r="O260" t="s">
        <v>43</v>
      </c>
      <c r="P260" s="3">
        <f t="shared" si="28"/>
        <v>3.1625201138754799</v>
      </c>
      <c r="Q260" s="3">
        <f t="shared" si="29"/>
        <v>10.95890410958904</v>
      </c>
      <c r="R260" s="2">
        <f t="shared" si="30"/>
        <v>7.2959491193737769</v>
      </c>
      <c r="S260" s="2">
        <f t="shared" si="31"/>
        <v>27.616518518518518</v>
      </c>
      <c r="T260" s="2">
        <f t="shared" si="32"/>
        <v>162.09695652173914</v>
      </c>
      <c r="U260" s="4">
        <f t="shared" si="33"/>
        <v>10.007019416720535</v>
      </c>
      <c r="V260" s="3">
        <f t="shared" si="34"/>
        <v>900.70194167205352</v>
      </c>
    </row>
    <row r="261" spans="1:22" x14ac:dyDescent="0.25">
      <c r="A261" t="s">
        <v>52</v>
      </c>
      <c r="B261" t="s">
        <v>53</v>
      </c>
      <c r="C261" t="s">
        <v>342</v>
      </c>
      <c r="D261" t="s">
        <v>89</v>
      </c>
      <c r="E261" t="s">
        <v>37</v>
      </c>
      <c r="F261" t="s">
        <v>32</v>
      </c>
      <c r="G261">
        <v>24154</v>
      </c>
      <c r="H261">
        <v>1261</v>
      </c>
      <c r="I261">
        <v>617</v>
      </c>
      <c r="J261">
        <v>151</v>
      </c>
      <c r="K261" s="2">
        <v>686.41</v>
      </c>
      <c r="L261" s="2">
        <v>52745.29</v>
      </c>
      <c r="M261">
        <v>105</v>
      </c>
      <c r="N261">
        <v>22</v>
      </c>
      <c r="O261" t="s">
        <v>23</v>
      </c>
      <c r="P261" s="3">
        <f t="shared" si="28"/>
        <v>5.2206673842841766</v>
      </c>
      <c r="Q261" s="3">
        <f t="shared" si="29"/>
        <v>11.9746233148295</v>
      </c>
      <c r="R261" s="2">
        <f t="shared" si="30"/>
        <v>0.54433782712133227</v>
      </c>
      <c r="S261" s="2">
        <f t="shared" si="31"/>
        <v>1.1124959481361425</v>
      </c>
      <c r="T261" s="2">
        <f t="shared" si="32"/>
        <v>6.5372380952380951</v>
      </c>
      <c r="U261" s="4">
        <f t="shared" si="33"/>
        <v>76.842251715447034</v>
      </c>
      <c r="V261" s="3">
        <f t="shared" si="34"/>
        <v>7584.2251715447037</v>
      </c>
    </row>
    <row r="262" spans="1:22" x14ac:dyDescent="0.25">
      <c r="A262" t="s">
        <v>129</v>
      </c>
      <c r="B262" t="s">
        <v>130</v>
      </c>
      <c r="C262" t="s">
        <v>342</v>
      </c>
      <c r="D262" t="s">
        <v>82</v>
      </c>
      <c r="E262" t="s">
        <v>31</v>
      </c>
      <c r="F262" t="s">
        <v>26</v>
      </c>
      <c r="G262">
        <v>89270</v>
      </c>
      <c r="H262">
        <v>1809</v>
      </c>
      <c r="I262">
        <v>526</v>
      </c>
      <c r="J262">
        <v>72</v>
      </c>
      <c r="K262" s="2">
        <v>3185.07</v>
      </c>
      <c r="L262" s="2">
        <v>15950.58</v>
      </c>
      <c r="M262">
        <v>44</v>
      </c>
      <c r="N262">
        <v>9</v>
      </c>
      <c r="O262" t="s">
        <v>23</v>
      </c>
      <c r="P262" s="3">
        <f t="shared" si="28"/>
        <v>2.0264366528509017</v>
      </c>
      <c r="Q262" s="3">
        <f t="shared" si="29"/>
        <v>3.9800995024875623</v>
      </c>
      <c r="R262" s="2">
        <f t="shared" si="30"/>
        <v>1.7606799336650083</v>
      </c>
      <c r="S262" s="2">
        <f t="shared" si="31"/>
        <v>6.0552661596958179</v>
      </c>
      <c r="T262" s="2">
        <f t="shared" si="32"/>
        <v>72.387954545454548</v>
      </c>
      <c r="U262" s="4">
        <f t="shared" si="33"/>
        <v>5.0079213329691337</v>
      </c>
      <c r="V262" s="3">
        <f t="shared" si="34"/>
        <v>400.79213329691339</v>
      </c>
    </row>
    <row r="263" spans="1:22" x14ac:dyDescent="0.25">
      <c r="A263" t="s">
        <v>129</v>
      </c>
      <c r="B263" t="s">
        <v>130</v>
      </c>
      <c r="C263" t="s">
        <v>342</v>
      </c>
      <c r="D263" t="s">
        <v>82</v>
      </c>
      <c r="E263" t="s">
        <v>31</v>
      </c>
      <c r="F263" t="s">
        <v>32</v>
      </c>
      <c r="G263">
        <v>68743</v>
      </c>
      <c r="H263">
        <v>787</v>
      </c>
      <c r="I263">
        <v>250</v>
      </c>
      <c r="J263">
        <v>49</v>
      </c>
      <c r="K263" s="2">
        <v>1627.98</v>
      </c>
      <c r="L263" s="2">
        <v>9378.5300000000007</v>
      </c>
      <c r="M263">
        <v>29</v>
      </c>
      <c r="N263">
        <v>29</v>
      </c>
      <c r="O263" t="s">
        <v>21</v>
      </c>
      <c r="P263" s="3">
        <f t="shared" si="28"/>
        <v>1.1448438386453894</v>
      </c>
      <c r="Q263" s="3">
        <f t="shared" si="29"/>
        <v>6.2261753494282086</v>
      </c>
      <c r="R263" s="2">
        <f t="shared" si="30"/>
        <v>2.0685895806861501</v>
      </c>
      <c r="S263" s="2">
        <f t="shared" si="31"/>
        <v>6.5119199999999999</v>
      </c>
      <c r="T263" s="2">
        <f t="shared" si="32"/>
        <v>56.137241379310346</v>
      </c>
      <c r="U263" s="4">
        <f t="shared" si="33"/>
        <v>5.760838585240605</v>
      </c>
      <c r="V263" s="3">
        <f t="shared" si="34"/>
        <v>476.08385852406059</v>
      </c>
    </row>
    <row r="264" spans="1:22" x14ac:dyDescent="0.25">
      <c r="A264" t="s">
        <v>65</v>
      </c>
      <c r="B264" t="s">
        <v>66</v>
      </c>
      <c r="C264" t="s">
        <v>452</v>
      </c>
      <c r="D264" t="s">
        <v>68</v>
      </c>
      <c r="E264" t="s">
        <v>37</v>
      </c>
      <c r="F264" t="s">
        <v>20</v>
      </c>
      <c r="G264">
        <v>18665</v>
      </c>
      <c r="H264">
        <v>2341</v>
      </c>
      <c r="I264">
        <v>1186</v>
      </c>
      <c r="J264">
        <v>291</v>
      </c>
      <c r="K264" s="2">
        <v>1472.82</v>
      </c>
      <c r="L264" s="2">
        <v>59526.12</v>
      </c>
      <c r="M264">
        <v>212</v>
      </c>
      <c r="N264">
        <v>18</v>
      </c>
      <c r="O264" t="s">
        <v>21</v>
      </c>
      <c r="P264" s="3">
        <f t="shared" si="28"/>
        <v>12.542191267077419</v>
      </c>
      <c r="Q264" s="3">
        <f t="shared" si="29"/>
        <v>12.430585219991457</v>
      </c>
      <c r="R264" s="2">
        <f t="shared" si="30"/>
        <v>0.62914139256727897</v>
      </c>
      <c r="S264" s="2">
        <f t="shared" si="31"/>
        <v>1.2418381112984822</v>
      </c>
      <c r="T264" s="2">
        <f t="shared" si="32"/>
        <v>6.9472641509433961</v>
      </c>
      <c r="U264" s="4">
        <f t="shared" si="33"/>
        <v>40.416425632460182</v>
      </c>
      <c r="V264" s="3">
        <f t="shared" si="34"/>
        <v>3941.6425632460182</v>
      </c>
    </row>
    <row r="265" spans="1:22" x14ac:dyDescent="0.25">
      <c r="A265" t="s">
        <v>72</v>
      </c>
      <c r="B265" t="s">
        <v>73</v>
      </c>
      <c r="C265" t="s">
        <v>452</v>
      </c>
      <c r="D265" t="s">
        <v>70</v>
      </c>
      <c r="E265" t="s">
        <v>31</v>
      </c>
      <c r="F265" t="s">
        <v>51</v>
      </c>
      <c r="G265">
        <v>45833</v>
      </c>
      <c r="H265">
        <v>2259</v>
      </c>
      <c r="I265">
        <v>568</v>
      </c>
      <c r="J265">
        <v>217</v>
      </c>
      <c r="K265" s="2">
        <v>4369.25</v>
      </c>
      <c r="L265" s="2">
        <v>45136.89</v>
      </c>
      <c r="M265">
        <v>132</v>
      </c>
      <c r="N265">
        <v>16</v>
      </c>
      <c r="O265" t="s">
        <v>23</v>
      </c>
      <c r="P265" s="3">
        <f t="shared" si="28"/>
        <v>4.9287631182772245</v>
      </c>
      <c r="Q265" s="3">
        <f t="shared" si="29"/>
        <v>9.6060203629924743</v>
      </c>
      <c r="R265" s="2">
        <f t="shared" si="30"/>
        <v>1.9341522797698096</v>
      </c>
      <c r="S265" s="2">
        <f t="shared" si="31"/>
        <v>7.692341549295775</v>
      </c>
      <c r="T265" s="2">
        <f t="shared" si="32"/>
        <v>33.100378787878789</v>
      </c>
      <c r="U265" s="4">
        <f t="shared" si="33"/>
        <v>10.330580763288895</v>
      </c>
      <c r="V265" s="3">
        <f t="shared" si="34"/>
        <v>933.05807632888946</v>
      </c>
    </row>
    <row r="266" spans="1:22" x14ac:dyDescent="0.25">
      <c r="A266" t="s">
        <v>113</v>
      </c>
      <c r="B266" t="s">
        <v>114</v>
      </c>
      <c r="C266" t="s">
        <v>452</v>
      </c>
      <c r="D266" t="s">
        <v>170</v>
      </c>
      <c r="E266" t="s">
        <v>19</v>
      </c>
      <c r="F266" t="s">
        <v>51</v>
      </c>
      <c r="G266">
        <v>12949</v>
      </c>
      <c r="H266">
        <v>534</v>
      </c>
      <c r="I266">
        <v>278</v>
      </c>
      <c r="J266">
        <v>56</v>
      </c>
      <c r="K266" s="2">
        <v>2261.79</v>
      </c>
      <c r="L266" s="2">
        <v>14436.57</v>
      </c>
      <c r="M266">
        <v>39</v>
      </c>
      <c r="N266">
        <v>24</v>
      </c>
      <c r="O266" t="s">
        <v>43</v>
      </c>
      <c r="P266" s="3">
        <f t="shared" si="28"/>
        <v>4.123870569155919</v>
      </c>
      <c r="Q266" s="3">
        <f t="shared" si="29"/>
        <v>10.486891385767791</v>
      </c>
      <c r="R266" s="2">
        <f t="shared" si="30"/>
        <v>4.2355617977528093</v>
      </c>
      <c r="S266" s="2">
        <f t="shared" si="31"/>
        <v>8.1359352517985606</v>
      </c>
      <c r="T266" s="2">
        <f t="shared" si="32"/>
        <v>57.994615384615386</v>
      </c>
      <c r="U266" s="4">
        <f t="shared" si="33"/>
        <v>6.3828074224397486</v>
      </c>
      <c r="V266" s="3">
        <f t="shared" si="34"/>
        <v>538.28074224397483</v>
      </c>
    </row>
    <row r="267" spans="1:22" x14ac:dyDescent="0.25">
      <c r="A267" t="s">
        <v>52</v>
      </c>
      <c r="B267" t="s">
        <v>53</v>
      </c>
      <c r="C267" t="s">
        <v>452</v>
      </c>
      <c r="D267" t="s">
        <v>89</v>
      </c>
      <c r="E267" t="s">
        <v>37</v>
      </c>
      <c r="F267" t="s">
        <v>51</v>
      </c>
      <c r="G267">
        <v>55549</v>
      </c>
      <c r="H267">
        <v>3102</v>
      </c>
      <c r="I267">
        <v>1413</v>
      </c>
      <c r="J267">
        <v>280</v>
      </c>
      <c r="K267" s="2">
        <v>647.19000000000005</v>
      </c>
      <c r="L267" s="2">
        <v>107215.91</v>
      </c>
      <c r="M267">
        <v>207</v>
      </c>
      <c r="N267">
        <v>25</v>
      </c>
      <c r="O267" t="s">
        <v>43</v>
      </c>
      <c r="P267" s="3">
        <f t="shared" si="28"/>
        <v>5.5842589425552216</v>
      </c>
      <c r="Q267" s="3">
        <f t="shared" si="29"/>
        <v>9.0264345583494521</v>
      </c>
      <c r="R267" s="2">
        <f t="shared" si="30"/>
        <v>0.20863636363636365</v>
      </c>
      <c r="S267" s="2">
        <f t="shared" si="31"/>
        <v>0.45802547770700641</v>
      </c>
      <c r="T267" s="2">
        <f t="shared" si="32"/>
        <v>3.126521739130435</v>
      </c>
      <c r="U267" s="4">
        <f t="shared" si="33"/>
        <v>165.66373089819064</v>
      </c>
      <c r="V267" s="3">
        <f t="shared" si="34"/>
        <v>16466.373089819062</v>
      </c>
    </row>
    <row r="268" spans="1:22" x14ac:dyDescent="0.25">
      <c r="A268" t="s">
        <v>76</v>
      </c>
      <c r="B268" t="s">
        <v>77</v>
      </c>
      <c r="C268" t="s">
        <v>452</v>
      </c>
      <c r="D268" t="s">
        <v>82</v>
      </c>
      <c r="E268" t="s">
        <v>42</v>
      </c>
      <c r="F268" t="s">
        <v>55</v>
      </c>
      <c r="G268">
        <v>66982</v>
      </c>
      <c r="H268">
        <v>996</v>
      </c>
      <c r="I268">
        <v>305</v>
      </c>
      <c r="J268">
        <v>56</v>
      </c>
      <c r="K268" s="2">
        <v>1553.71</v>
      </c>
      <c r="L268" s="2">
        <v>13732.25</v>
      </c>
      <c r="M268">
        <v>32</v>
      </c>
      <c r="N268">
        <v>15</v>
      </c>
      <c r="O268" t="s">
        <v>43</v>
      </c>
      <c r="P268" s="3">
        <f t="shared" si="28"/>
        <v>1.4869666477561136</v>
      </c>
      <c r="Q268" s="3">
        <f t="shared" si="29"/>
        <v>5.6224899598393572</v>
      </c>
      <c r="R268" s="2">
        <f t="shared" si="30"/>
        <v>1.5599497991967872</v>
      </c>
      <c r="S268" s="2">
        <f t="shared" si="31"/>
        <v>5.0941311475409838</v>
      </c>
      <c r="T268" s="2">
        <f t="shared" si="32"/>
        <v>48.553437500000001</v>
      </c>
      <c r="U268" s="4">
        <f t="shared" si="33"/>
        <v>8.8383610841147959</v>
      </c>
      <c r="V268" s="3">
        <f t="shared" si="34"/>
        <v>783.8361084114797</v>
      </c>
    </row>
    <row r="269" spans="1:22" x14ac:dyDescent="0.25">
      <c r="A269" t="s">
        <v>65</v>
      </c>
      <c r="B269" t="s">
        <v>66</v>
      </c>
      <c r="C269" t="s">
        <v>78</v>
      </c>
      <c r="D269" t="s">
        <v>68</v>
      </c>
      <c r="E269" t="s">
        <v>37</v>
      </c>
      <c r="F269" t="s">
        <v>51</v>
      </c>
      <c r="G269">
        <v>26811</v>
      </c>
      <c r="H269">
        <v>2486</v>
      </c>
      <c r="I269">
        <v>745</v>
      </c>
      <c r="J269">
        <v>545</v>
      </c>
      <c r="K269" s="2">
        <v>765.41</v>
      </c>
      <c r="L269" s="2">
        <v>206304.81</v>
      </c>
      <c r="M269">
        <v>445</v>
      </c>
      <c r="N269">
        <v>16</v>
      </c>
      <c r="O269" t="s">
        <v>21</v>
      </c>
      <c r="P269" s="3">
        <f t="shared" si="28"/>
        <v>9.272313602625788</v>
      </c>
      <c r="Q269" s="3">
        <f t="shared" si="29"/>
        <v>21.922767497988737</v>
      </c>
      <c r="R269" s="2">
        <f t="shared" si="30"/>
        <v>0.30788817377312949</v>
      </c>
      <c r="S269" s="2">
        <f t="shared" si="31"/>
        <v>1.0273959731543623</v>
      </c>
      <c r="T269" s="2">
        <f t="shared" si="32"/>
        <v>1.7200224719101123</v>
      </c>
      <c r="U269" s="4">
        <f t="shared" si="33"/>
        <v>269.53503351145139</v>
      </c>
      <c r="V269" s="3">
        <f t="shared" si="34"/>
        <v>26853.50335114514</v>
      </c>
    </row>
    <row r="270" spans="1:22" x14ac:dyDescent="0.25">
      <c r="A270" t="s">
        <v>33</v>
      </c>
      <c r="B270" t="s">
        <v>34</v>
      </c>
      <c r="C270" t="s">
        <v>78</v>
      </c>
      <c r="D270" t="s">
        <v>170</v>
      </c>
      <c r="E270" t="s">
        <v>37</v>
      </c>
      <c r="F270" t="s">
        <v>32</v>
      </c>
      <c r="G270">
        <v>32559</v>
      </c>
      <c r="H270">
        <v>2021</v>
      </c>
      <c r="I270">
        <v>1050</v>
      </c>
      <c r="J270">
        <v>253</v>
      </c>
      <c r="K270" s="2">
        <v>5296.65</v>
      </c>
      <c r="L270" s="2">
        <v>69805.820000000007</v>
      </c>
      <c r="M270">
        <v>194</v>
      </c>
      <c r="N270">
        <v>22</v>
      </c>
      <c r="O270" t="s">
        <v>23</v>
      </c>
      <c r="P270" s="3">
        <f t="shared" si="28"/>
        <v>6.2071930956110446</v>
      </c>
      <c r="Q270" s="3">
        <f t="shared" si="29"/>
        <v>12.518555170707572</v>
      </c>
      <c r="R270" s="2">
        <f t="shared" si="30"/>
        <v>2.6208065314200888</v>
      </c>
      <c r="S270" s="2">
        <f t="shared" si="31"/>
        <v>5.044428571428571</v>
      </c>
      <c r="T270" s="2">
        <f t="shared" si="32"/>
        <v>27.302319587628865</v>
      </c>
      <c r="U270" s="4">
        <f t="shared" si="33"/>
        <v>13.179239708117397</v>
      </c>
      <c r="V270" s="3">
        <f t="shared" si="34"/>
        <v>1217.9239708117398</v>
      </c>
    </row>
    <row r="271" spans="1:22" x14ac:dyDescent="0.25">
      <c r="A271" t="s">
        <v>33</v>
      </c>
      <c r="B271" t="s">
        <v>34</v>
      </c>
      <c r="C271" t="s">
        <v>78</v>
      </c>
      <c r="D271" t="s">
        <v>170</v>
      </c>
      <c r="E271" t="s">
        <v>37</v>
      </c>
      <c r="F271" t="s">
        <v>26</v>
      </c>
      <c r="G271">
        <v>11300</v>
      </c>
      <c r="H271">
        <v>521</v>
      </c>
      <c r="I271">
        <v>285</v>
      </c>
      <c r="J271">
        <v>57</v>
      </c>
      <c r="K271" s="2">
        <v>2028.68</v>
      </c>
      <c r="L271" s="2">
        <v>13000.29</v>
      </c>
      <c r="M271">
        <v>47</v>
      </c>
      <c r="N271">
        <v>20</v>
      </c>
      <c r="O271" t="s">
        <v>21</v>
      </c>
      <c r="P271" s="3">
        <f t="shared" si="28"/>
        <v>4.610619469026549</v>
      </c>
      <c r="Q271" s="3">
        <f t="shared" si="29"/>
        <v>10.940499040307101</v>
      </c>
      <c r="R271" s="2">
        <f t="shared" si="30"/>
        <v>3.8938195777351248</v>
      </c>
      <c r="S271" s="2">
        <f t="shared" si="31"/>
        <v>7.1181754385964915</v>
      </c>
      <c r="T271" s="2">
        <f t="shared" si="32"/>
        <v>43.163404255319151</v>
      </c>
      <c r="U271" s="4">
        <f t="shared" si="33"/>
        <v>6.4082506851745968</v>
      </c>
      <c r="V271" s="3">
        <f t="shared" si="34"/>
        <v>540.82506851745973</v>
      </c>
    </row>
    <row r="272" spans="1:22" x14ac:dyDescent="0.25">
      <c r="A272" t="s">
        <v>113</v>
      </c>
      <c r="B272" t="s">
        <v>114</v>
      </c>
      <c r="C272" t="s">
        <v>78</v>
      </c>
      <c r="D272" t="s">
        <v>170</v>
      </c>
      <c r="E272" t="s">
        <v>19</v>
      </c>
      <c r="F272" t="s">
        <v>55</v>
      </c>
      <c r="G272">
        <v>45676</v>
      </c>
      <c r="H272">
        <v>2289</v>
      </c>
      <c r="I272">
        <v>840</v>
      </c>
      <c r="J272">
        <v>196</v>
      </c>
      <c r="K272" s="2">
        <v>9289.0300000000007</v>
      </c>
      <c r="L272" s="2">
        <v>58581.05</v>
      </c>
      <c r="M272">
        <v>126</v>
      </c>
      <c r="N272">
        <v>16</v>
      </c>
      <c r="O272" t="s">
        <v>21</v>
      </c>
      <c r="P272" s="3">
        <f t="shared" si="28"/>
        <v>5.011384534547684</v>
      </c>
      <c r="Q272" s="3">
        <f t="shared" si="29"/>
        <v>8.5626911314984699</v>
      </c>
      <c r="R272" s="2">
        <f t="shared" si="30"/>
        <v>4.0581170816950634</v>
      </c>
      <c r="S272" s="2">
        <f t="shared" si="31"/>
        <v>11.058369047619049</v>
      </c>
      <c r="T272" s="2">
        <f t="shared" si="32"/>
        <v>73.722460317460317</v>
      </c>
      <c r="U272" s="4">
        <f t="shared" si="33"/>
        <v>6.3064765642914278</v>
      </c>
      <c r="V272" s="3">
        <f t="shared" si="34"/>
        <v>530.64765642914278</v>
      </c>
    </row>
    <row r="273" spans="1:22" x14ac:dyDescent="0.25">
      <c r="A273" t="s">
        <v>47</v>
      </c>
      <c r="B273" t="s">
        <v>48</v>
      </c>
      <c r="C273" t="s">
        <v>78</v>
      </c>
      <c r="D273" t="s">
        <v>106</v>
      </c>
      <c r="E273" t="s">
        <v>37</v>
      </c>
      <c r="F273" t="s">
        <v>20</v>
      </c>
      <c r="G273">
        <v>25756</v>
      </c>
      <c r="H273">
        <v>1296</v>
      </c>
      <c r="I273">
        <v>632</v>
      </c>
      <c r="J273">
        <v>103</v>
      </c>
      <c r="K273" s="2">
        <v>2633.65</v>
      </c>
      <c r="L273" s="2">
        <v>19126.61</v>
      </c>
      <c r="M273">
        <v>59</v>
      </c>
      <c r="N273">
        <v>14</v>
      </c>
      <c r="O273" t="s">
        <v>21</v>
      </c>
      <c r="P273" s="3">
        <f t="shared" si="28"/>
        <v>5.0318372418077342</v>
      </c>
      <c r="Q273" s="3">
        <f t="shared" si="29"/>
        <v>7.9475308641975317</v>
      </c>
      <c r="R273" s="2">
        <f t="shared" si="30"/>
        <v>2.0321373456790126</v>
      </c>
      <c r="S273" s="2">
        <f t="shared" si="31"/>
        <v>4.1671677215189877</v>
      </c>
      <c r="T273" s="2">
        <f t="shared" si="32"/>
        <v>44.638135593220341</v>
      </c>
      <c r="U273" s="4">
        <f t="shared" si="33"/>
        <v>7.2623962941165301</v>
      </c>
      <c r="V273" s="3">
        <f t="shared" si="34"/>
        <v>626.23962941165303</v>
      </c>
    </row>
    <row r="274" spans="1:22" x14ac:dyDescent="0.25">
      <c r="A274" t="s">
        <v>44</v>
      </c>
      <c r="B274" t="s">
        <v>45</v>
      </c>
      <c r="C274" t="s">
        <v>78</v>
      </c>
      <c r="D274" t="s">
        <v>25</v>
      </c>
      <c r="E274" t="s">
        <v>19</v>
      </c>
      <c r="F274" t="s">
        <v>32</v>
      </c>
      <c r="G274">
        <v>19061</v>
      </c>
      <c r="H274">
        <v>627</v>
      </c>
      <c r="I274">
        <v>253</v>
      </c>
      <c r="J274">
        <v>68</v>
      </c>
      <c r="K274" s="2">
        <v>6819.2</v>
      </c>
      <c r="L274" s="2">
        <v>39144.19</v>
      </c>
      <c r="M274">
        <v>42</v>
      </c>
      <c r="N274">
        <v>27</v>
      </c>
      <c r="O274" t="s">
        <v>21</v>
      </c>
      <c r="P274" s="3">
        <f t="shared" si="28"/>
        <v>3.289439168983789</v>
      </c>
      <c r="Q274" s="3">
        <f t="shared" si="29"/>
        <v>10.845295055821373</v>
      </c>
      <c r="R274" s="2">
        <f t="shared" si="30"/>
        <v>10.87591706539075</v>
      </c>
      <c r="S274" s="2">
        <f t="shared" si="31"/>
        <v>26.953359683794467</v>
      </c>
      <c r="T274" s="2">
        <f t="shared" si="32"/>
        <v>162.36190476190475</v>
      </c>
      <c r="U274" s="4">
        <f t="shared" si="33"/>
        <v>5.7402906499296114</v>
      </c>
      <c r="V274" s="3">
        <f t="shared" si="34"/>
        <v>474.02906499296103</v>
      </c>
    </row>
    <row r="275" spans="1:22" x14ac:dyDescent="0.25">
      <c r="A275" t="s">
        <v>52</v>
      </c>
      <c r="B275" t="s">
        <v>53</v>
      </c>
      <c r="C275" t="s">
        <v>78</v>
      </c>
      <c r="D275" t="s">
        <v>89</v>
      </c>
      <c r="E275" t="s">
        <v>37</v>
      </c>
      <c r="F275" t="s">
        <v>20</v>
      </c>
      <c r="G275">
        <v>39778</v>
      </c>
      <c r="H275">
        <v>3074</v>
      </c>
      <c r="I275">
        <v>826</v>
      </c>
      <c r="J275">
        <v>327</v>
      </c>
      <c r="K275" s="2">
        <v>1653.5</v>
      </c>
      <c r="L275" s="2">
        <v>111075.98</v>
      </c>
      <c r="M275">
        <v>244</v>
      </c>
      <c r="N275">
        <v>13</v>
      </c>
      <c r="O275" t="s">
        <v>23</v>
      </c>
      <c r="P275" s="3">
        <f t="shared" si="28"/>
        <v>7.7278897883252053</v>
      </c>
      <c r="Q275" s="3">
        <f t="shared" si="29"/>
        <v>10.637605725439167</v>
      </c>
      <c r="R275" s="2">
        <f t="shared" si="30"/>
        <v>0.53789850357839952</v>
      </c>
      <c r="S275" s="2">
        <f t="shared" si="31"/>
        <v>2.0018159806295399</v>
      </c>
      <c r="T275" s="2">
        <f t="shared" si="32"/>
        <v>6.7766393442622954</v>
      </c>
      <c r="U275" s="4">
        <f t="shared" si="33"/>
        <v>67.176280616873299</v>
      </c>
      <c r="V275" s="3">
        <f t="shared" si="34"/>
        <v>6617.62806168733</v>
      </c>
    </row>
    <row r="276" spans="1:22" x14ac:dyDescent="0.25">
      <c r="A276" t="s">
        <v>52</v>
      </c>
      <c r="B276" t="s">
        <v>53</v>
      </c>
      <c r="C276" t="s">
        <v>78</v>
      </c>
      <c r="D276" t="s">
        <v>89</v>
      </c>
      <c r="E276" t="s">
        <v>37</v>
      </c>
      <c r="F276" t="s">
        <v>32</v>
      </c>
      <c r="G276">
        <v>33784</v>
      </c>
      <c r="H276">
        <v>1925</v>
      </c>
      <c r="I276">
        <v>764</v>
      </c>
      <c r="J276">
        <v>275</v>
      </c>
      <c r="K276" s="2">
        <v>635.05999999999995</v>
      </c>
      <c r="L276" s="2">
        <v>79671.759999999995</v>
      </c>
      <c r="M276">
        <v>230</v>
      </c>
      <c r="N276">
        <v>22</v>
      </c>
      <c r="O276" t="s">
        <v>23</v>
      </c>
      <c r="P276" s="3">
        <f t="shared" si="28"/>
        <v>5.6979635330333887</v>
      </c>
      <c r="Q276" s="3">
        <f t="shared" si="29"/>
        <v>14.285714285714285</v>
      </c>
      <c r="R276" s="2">
        <f t="shared" si="30"/>
        <v>0.3299012987012987</v>
      </c>
      <c r="S276" s="2">
        <f t="shared" si="31"/>
        <v>0.83123036649214654</v>
      </c>
      <c r="T276" s="2">
        <f t="shared" si="32"/>
        <v>2.7611304347826087</v>
      </c>
      <c r="U276" s="4">
        <f t="shared" si="33"/>
        <v>125.45548452114761</v>
      </c>
      <c r="V276" s="3">
        <f t="shared" si="34"/>
        <v>12445.548452114761</v>
      </c>
    </row>
    <row r="277" spans="1:22" x14ac:dyDescent="0.25">
      <c r="A277" t="s">
        <v>76</v>
      </c>
      <c r="B277" t="s">
        <v>77</v>
      </c>
      <c r="C277" t="s">
        <v>78</v>
      </c>
      <c r="D277" t="s">
        <v>82</v>
      </c>
      <c r="E277" t="s">
        <v>42</v>
      </c>
      <c r="F277" t="s">
        <v>51</v>
      </c>
      <c r="G277">
        <v>63449</v>
      </c>
      <c r="H277">
        <v>1397</v>
      </c>
      <c r="I277">
        <v>356</v>
      </c>
      <c r="J277">
        <v>97</v>
      </c>
      <c r="K277" s="2">
        <v>2651.36</v>
      </c>
      <c r="L277" s="2">
        <v>18479.97</v>
      </c>
      <c r="M277">
        <v>60</v>
      </c>
      <c r="N277">
        <v>15</v>
      </c>
      <c r="O277" t="s">
        <v>23</v>
      </c>
      <c r="P277" s="3">
        <f t="shared" si="28"/>
        <v>2.2017683493829687</v>
      </c>
      <c r="Q277" s="3">
        <f t="shared" si="29"/>
        <v>6.9434502505368645</v>
      </c>
      <c r="R277" s="2">
        <f t="shared" si="30"/>
        <v>1.8978954903364353</v>
      </c>
      <c r="S277" s="2">
        <f t="shared" si="31"/>
        <v>7.4476404494382029</v>
      </c>
      <c r="T277" s="2">
        <f t="shared" si="32"/>
        <v>44.189333333333337</v>
      </c>
      <c r="U277" s="4">
        <f t="shared" si="33"/>
        <v>6.9699965300826747</v>
      </c>
      <c r="V277" s="3">
        <f t="shared" si="34"/>
        <v>596.9996530082675</v>
      </c>
    </row>
    <row r="278" spans="1:22" x14ac:dyDescent="0.25">
      <c r="A278" t="s">
        <v>76</v>
      </c>
      <c r="B278" t="s">
        <v>77</v>
      </c>
      <c r="C278" t="s">
        <v>78</v>
      </c>
      <c r="D278" t="s">
        <v>82</v>
      </c>
      <c r="E278" t="s">
        <v>42</v>
      </c>
      <c r="F278" t="s">
        <v>51</v>
      </c>
      <c r="G278">
        <v>74579</v>
      </c>
      <c r="H278">
        <v>1763</v>
      </c>
      <c r="I278">
        <v>485</v>
      </c>
      <c r="J278">
        <v>67</v>
      </c>
      <c r="K278" s="2">
        <v>2545.89</v>
      </c>
      <c r="L278" s="2">
        <v>16275.65</v>
      </c>
      <c r="M278">
        <v>33</v>
      </c>
      <c r="N278">
        <v>7</v>
      </c>
      <c r="O278" t="s">
        <v>23</v>
      </c>
      <c r="P278" s="3">
        <f t="shared" si="28"/>
        <v>2.3639362286970864</v>
      </c>
      <c r="Q278" s="3">
        <f t="shared" si="29"/>
        <v>3.8003403289846851</v>
      </c>
      <c r="R278" s="2">
        <f t="shared" si="30"/>
        <v>1.444066931366988</v>
      </c>
      <c r="S278" s="2">
        <f t="shared" si="31"/>
        <v>5.249257731958763</v>
      </c>
      <c r="T278" s="2">
        <f t="shared" si="32"/>
        <v>77.148181818181811</v>
      </c>
      <c r="U278" s="4">
        <f t="shared" si="33"/>
        <v>6.3929117126034516</v>
      </c>
      <c r="V278" s="3">
        <f t="shared" si="34"/>
        <v>539.29117126034521</v>
      </c>
    </row>
    <row r="279" spans="1:22" x14ac:dyDescent="0.25">
      <c r="A279" t="s">
        <v>92</v>
      </c>
      <c r="B279" t="s">
        <v>93</v>
      </c>
      <c r="C279" t="s">
        <v>214</v>
      </c>
      <c r="D279" t="s">
        <v>95</v>
      </c>
      <c r="E279" t="s">
        <v>31</v>
      </c>
      <c r="F279" t="s">
        <v>55</v>
      </c>
      <c r="G279">
        <v>63222</v>
      </c>
      <c r="H279">
        <v>440</v>
      </c>
      <c r="I279">
        <v>176</v>
      </c>
      <c r="J279">
        <v>13</v>
      </c>
      <c r="K279" s="2">
        <v>1539.31</v>
      </c>
      <c r="L279" s="2">
        <v>2257.3000000000002</v>
      </c>
      <c r="M279">
        <v>6</v>
      </c>
      <c r="N279">
        <v>19</v>
      </c>
      <c r="O279" t="s">
        <v>43</v>
      </c>
      <c r="P279" s="3">
        <f t="shared" si="28"/>
        <v>0.69596026699566604</v>
      </c>
      <c r="Q279" s="3">
        <f t="shared" si="29"/>
        <v>2.9545454545454546</v>
      </c>
      <c r="R279" s="2">
        <f t="shared" si="30"/>
        <v>3.4984318181818179</v>
      </c>
      <c r="S279" s="2">
        <f t="shared" si="31"/>
        <v>8.7460795454545455</v>
      </c>
      <c r="T279" s="2">
        <f t="shared" si="32"/>
        <v>256.55166666666668</v>
      </c>
      <c r="U279" s="4">
        <f t="shared" si="33"/>
        <v>1.4664362604023882</v>
      </c>
      <c r="V279" s="3">
        <f t="shared" si="34"/>
        <v>46.643626040238829</v>
      </c>
    </row>
    <row r="280" spans="1:22" x14ac:dyDescent="0.25">
      <c r="A280" t="s">
        <v>92</v>
      </c>
      <c r="B280" t="s">
        <v>93</v>
      </c>
      <c r="C280" t="s">
        <v>214</v>
      </c>
      <c r="D280" t="s">
        <v>95</v>
      </c>
      <c r="E280" t="s">
        <v>31</v>
      </c>
      <c r="F280" t="s">
        <v>26</v>
      </c>
      <c r="G280">
        <v>81834</v>
      </c>
      <c r="H280">
        <v>707</v>
      </c>
      <c r="I280">
        <v>224</v>
      </c>
      <c r="J280">
        <v>24</v>
      </c>
      <c r="K280" s="2">
        <v>2679.66</v>
      </c>
      <c r="L280" s="2">
        <v>2818.85</v>
      </c>
      <c r="M280">
        <v>10</v>
      </c>
      <c r="N280">
        <v>15</v>
      </c>
      <c r="O280" t="s">
        <v>43</v>
      </c>
      <c r="P280" s="3">
        <f t="shared" si="28"/>
        <v>0.8639440819219395</v>
      </c>
      <c r="Q280" s="3">
        <f t="shared" si="29"/>
        <v>3.3946251768033946</v>
      </c>
      <c r="R280" s="2">
        <f t="shared" si="30"/>
        <v>3.7901838755304098</v>
      </c>
      <c r="S280" s="2">
        <f t="shared" si="31"/>
        <v>11.962767857142856</v>
      </c>
      <c r="T280" s="2">
        <f t="shared" si="32"/>
        <v>267.96600000000001</v>
      </c>
      <c r="U280" s="4">
        <f t="shared" si="33"/>
        <v>1.0519431569676749</v>
      </c>
      <c r="V280" s="3">
        <f t="shared" si="34"/>
        <v>5.1943156967675028</v>
      </c>
    </row>
    <row r="281" spans="1:22" x14ac:dyDescent="0.25">
      <c r="A281" t="s">
        <v>60</v>
      </c>
      <c r="B281" t="s">
        <v>61</v>
      </c>
      <c r="C281" t="s">
        <v>214</v>
      </c>
      <c r="D281" t="s">
        <v>70</v>
      </c>
      <c r="E281" t="s">
        <v>64</v>
      </c>
      <c r="F281" t="s">
        <v>55</v>
      </c>
      <c r="G281">
        <v>41461</v>
      </c>
      <c r="H281">
        <v>1160</v>
      </c>
      <c r="I281">
        <v>435</v>
      </c>
      <c r="J281">
        <v>83</v>
      </c>
      <c r="K281" s="2">
        <v>3495.65</v>
      </c>
      <c r="L281" s="2">
        <v>19874.509999999998</v>
      </c>
      <c r="M281">
        <v>55</v>
      </c>
      <c r="N281">
        <v>14</v>
      </c>
      <c r="O281" t="s">
        <v>21</v>
      </c>
      <c r="P281" s="3">
        <f t="shared" si="28"/>
        <v>2.797809990111189</v>
      </c>
      <c r="Q281" s="3">
        <f t="shared" si="29"/>
        <v>7.1551724137931041</v>
      </c>
      <c r="R281" s="2">
        <f t="shared" si="30"/>
        <v>3.0134913793103451</v>
      </c>
      <c r="S281" s="2">
        <f t="shared" si="31"/>
        <v>8.0359770114942535</v>
      </c>
      <c r="T281" s="2">
        <f t="shared" si="32"/>
        <v>63.557272727272732</v>
      </c>
      <c r="U281" s="4">
        <f t="shared" si="33"/>
        <v>5.6854976899861249</v>
      </c>
      <c r="V281" s="3">
        <f t="shared" si="34"/>
        <v>468.54976899861248</v>
      </c>
    </row>
    <row r="282" spans="1:22" x14ac:dyDescent="0.25">
      <c r="A282" t="s">
        <v>72</v>
      </c>
      <c r="B282" t="s">
        <v>73</v>
      </c>
      <c r="C282" t="s">
        <v>214</v>
      </c>
      <c r="D282" t="s">
        <v>70</v>
      </c>
      <c r="E282" t="s">
        <v>31</v>
      </c>
      <c r="F282" t="s">
        <v>20</v>
      </c>
      <c r="G282">
        <v>25822</v>
      </c>
      <c r="H282">
        <v>1215</v>
      </c>
      <c r="I282">
        <v>322</v>
      </c>
      <c r="J282">
        <v>130</v>
      </c>
      <c r="K282" s="2">
        <v>3574.3</v>
      </c>
      <c r="L282" s="2">
        <v>25214.37</v>
      </c>
      <c r="M282">
        <v>77</v>
      </c>
      <c r="N282">
        <v>15</v>
      </c>
      <c r="O282" t="s">
        <v>23</v>
      </c>
      <c r="P282" s="3">
        <f t="shared" si="28"/>
        <v>4.705290062737201</v>
      </c>
      <c r="Q282" s="3">
        <f t="shared" si="29"/>
        <v>10.699588477366255</v>
      </c>
      <c r="R282" s="2">
        <f t="shared" si="30"/>
        <v>2.9418106995884776</v>
      </c>
      <c r="S282" s="2">
        <f t="shared" si="31"/>
        <v>11.100310559006212</v>
      </c>
      <c r="T282" s="2">
        <f t="shared" si="32"/>
        <v>46.419480519480523</v>
      </c>
      <c r="U282" s="4">
        <f t="shared" si="33"/>
        <v>7.0543519010715379</v>
      </c>
      <c r="V282" s="3">
        <f t="shared" si="34"/>
        <v>605.43519010715374</v>
      </c>
    </row>
    <row r="283" spans="1:22" x14ac:dyDescent="0.25">
      <c r="A283" t="s">
        <v>113</v>
      </c>
      <c r="B283" t="s">
        <v>114</v>
      </c>
      <c r="C283" t="s">
        <v>214</v>
      </c>
      <c r="D283" t="s">
        <v>170</v>
      </c>
      <c r="E283" t="s">
        <v>19</v>
      </c>
      <c r="F283" t="s">
        <v>20</v>
      </c>
      <c r="G283">
        <v>35517</v>
      </c>
      <c r="H283">
        <v>2283</v>
      </c>
      <c r="I283">
        <v>635</v>
      </c>
      <c r="J283">
        <v>248</v>
      </c>
      <c r="K283" s="2">
        <v>7243.47</v>
      </c>
      <c r="L283" s="2">
        <v>69091.210000000006</v>
      </c>
      <c r="M283">
        <v>186</v>
      </c>
      <c r="N283">
        <v>18</v>
      </c>
      <c r="O283" t="s">
        <v>21</v>
      </c>
      <c r="P283" s="3">
        <f t="shared" si="28"/>
        <v>6.4279077624799399</v>
      </c>
      <c r="Q283" s="3">
        <f t="shared" si="29"/>
        <v>10.862899693385895</v>
      </c>
      <c r="R283" s="2">
        <f t="shared" si="30"/>
        <v>3.1727858081471747</v>
      </c>
      <c r="S283" s="2">
        <f t="shared" si="31"/>
        <v>11.40703937007874</v>
      </c>
      <c r="T283" s="2">
        <f t="shared" si="32"/>
        <v>38.943387096774195</v>
      </c>
      <c r="U283" s="4">
        <f t="shared" si="33"/>
        <v>9.5384132190787021</v>
      </c>
      <c r="V283" s="3">
        <f t="shared" si="34"/>
        <v>853.84132190787022</v>
      </c>
    </row>
    <row r="284" spans="1:22" x14ac:dyDescent="0.25">
      <c r="A284" t="s">
        <v>27</v>
      </c>
      <c r="B284" t="s">
        <v>28</v>
      </c>
      <c r="C284" t="s">
        <v>214</v>
      </c>
      <c r="D284" t="s">
        <v>89</v>
      </c>
      <c r="E284" t="s">
        <v>31</v>
      </c>
      <c r="F284" t="s">
        <v>51</v>
      </c>
      <c r="G284">
        <v>63574</v>
      </c>
      <c r="H284">
        <v>4201</v>
      </c>
      <c r="I284">
        <v>1139</v>
      </c>
      <c r="J284">
        <v>388</v>
      </c>
      <c r="K284" s="2">
        <v>1221.3599999999999</v>
      </c>
      <c r="L284" s="2">
        <v>115748.75</v>
      </c>
      <c r="M284">
        <v>324</v>
      </c>
      <c r="N284">
        <v>16</v>
      </c>
      <c r="O284" t="s">
        <v>21</v>
      </c>
      <c r="P284" s="3">
        <f t="shared" si="28"/>
        <v>6.6080473149400705</v>
      </c>
      <c r="Q284" s="3">
        <f t="shared" si="29"/>
        <v>9.2358962151868607</v>
      </c>
      <c r="R284" s="2">
        <f t="shared" si="30"/>
        <v>0.29073077838609851</v>
      </c>
      <c r="S284" s="2">
        <f t="shared" si="31"/>
        <v>1.0723090430201931</v>
      </c>
      <c r="T284" s="2">
        <f t="shared" si="32"/>
        <v>3.7696296296296294</v>
      </c>
      <c r="U284" s="4">
        <f t="shared" si="33"/>
        <v>94.770378921857613</v>
      </c>
      <c r="V284" s="3">
        <f t="shared" si="34"/>
        <v>9377.0378921857609</v>
      </c>
    </row>
    <row r="285" spans="1:22" x14ac:dyDescent="0.25">
      <c r="A285" t="s">
        <v>52</v>
      </c>
      <c r="B285" t="s">
        <v>53</v>
      </c>
      <c r="C285" t="s">
        <v>214</v>
      </c>
      <c r="D285" t="s">
        <v>89</v>
      </c>
      <c r="E285" t="s">
        <v>37</v>
      </c>
      <c r="F285" t="s">
        <v>26</v>
      </c>
      <c r="G285">
        <v>68356</v>
      </c>
      <c r="H285">
        <v>3675</v>
      </c>
      <c r="I285">
        <v>1262</v>
      </c>
      <c r="J285">
        <v>413</v>
      </c>
      <c r="K285" s="2">
        <v>980.81</v>
      </c>
      <c r="L285" s="2">
        <v>156445.29999999999</v>
      </c>
      <c r="M285">
        <v>309</v>
      </c>
      <c r="N285">
        <v>15</v>
      </c>
      <c r="O285" t="s">
        <v>43</v>
      </c>
      <c r="P285" s="3">
        <f t="shared" si="28"/>
        <v>5.3762654339048508</v>
      </c>
      <c r="Q285" s="3">
        <f t="shared" si="29"/>
        <v>11.238095238095239</v>
      </c>
      <c r="R285" s="2">
        <f t="shared" si="30"/>
        <v>0.26688707482993196</v>
      </c>
      <c r="S285" s="2">
        <f t="shared" si="31"/>
        <v>0.77718700475435809</v>
      </c>
      <c r="T285" s="2">
        <f t="shared" si="32"/>
        <v>3.1741423948220064</v>
      </c>
      <c r="U285" s="4">
        <f t="shared" si="33"/>
        <v>159.50622444714062</v>
      </c>
      <c r="V285" s="3">
        <f t="shared" si="34"/>
        <v>15850.622444714063</v>
      </c>
    </row>
    <row r="286" spans="1:22" x14ac:dyDescent="0.25">
      <c r="A286" t="s">
        <v>129</v>
      </c>
      <c r="B286" t="s">
        <v>130</v>
      </c>
      <c r="C286" t="s">
        <v>214</v>
      </c>
      <c r="D286" t="s">
        <v>82</v>
      </c>
      <c r="E286" t="s">
        <v>31</v>
      </c>
      <c r="F286" t="s">
        <v>26</v>
      </c>
      <c r="G286">
        <v>72213</v>
      </c>
      <c r="H286">
        <v>723</v>
      </c>
      <c r="I286">
        <v>287</v>
      </c>
      <c r="J286">
        <v>42</v>
      </c>
      <c r="K286" s="2">
        <v>1230.3399999999999</v>
      </c>
      <c r="L286" s="2">
        <v>10370.23</v>
      </c>
      <c r="M286">
        <v>26</v>
      </c>
      <c r="N286">
        <v>10</v>
      </c>
      <c r="O286" t="s">
        <v>21</v>
      </c>
      <c r="P286" s="3">
        <f t="shared" si="28"/>
        <v>1.001204769224378</v>
      </c>
      <c r="Q286" s="3">
        <f t="shared" si="29"/>
        <v>5.809128630705394</v>
      </c>
      <c r="R286" s="2">
        <f t="shared" si="30"/>
        <v>1.7017150760719224</v>
      </c>
      <c r="S286" s="2">
        <f t="shared" si="31"/>
        <v>4.2868989547038323</v>
      </c>
      <c r="T286" s="2">
        <f t="shared" si="32"/>
        <v>47.32076923076923</v>
      </c>
      <c r="U286" s="4">
        <f t="shared" si="33"/>
        <v>8.428751402051466</v>
      </c>
      <c r="V286" s="3">
        <f t="shared" si="34"/>
        <v>742.87514020514652</v>
      </c>
    </row>
    <row r="287" spans="1:22" x14ac:dyDescent="0.25">
      <c r="A287" t="s">
        <v>92</v>
      </c>
      <c r="B287" t="s">
        <v>93</v>
      </c>
      <c r="C287" t="s">
        <v>686</v>
      </c>
      <c r="D287" t="s">
        <v>95</v>
      </c>
      <c r="E287" t="s">
        <v>31</v>
      </c>
      <c r="F287" t="s">
        <v>51</v>
      </c>
      <c r="G287">
        <v>49682</v>
      </c>
      <c r="H287">
        <v>742</v>
      </c>
      <c r="I287">
        <v>229</v>
      </c>
      <c r="J287">
        <v>25</v>
      </c>
      <c r="K287" s="2">
        <v>1917.82</v>
      </c>
      <c r="L287" s="2">
        <v>2988.76</v>
      </c>
      <c r="M287">
        <v>8</v>
      </c>
      <c r="N287">
        <v>14</v>
      </c>
      <c r="O287" t="s">
        <v>43</v>
      </c>
      <c r="P287" s="3">
        <f t="shared" si="28"/>
        <v>1.4934986514230506</v>
      </c>
      <c r="Q287" s="3">
        <f t="shared" si="29"/>
        <v>3.3692722371967654</v>
      </c>
      <c r="R287" s="2">
        <f t="shared" si="30"/>
        <v>2.58466307277628</v>
      </c>
      <c r="S287" s="2">
        <f t="shared" si="31"/>
        <v>8.3747598253275104</v>
      </c>
      <c r="T287" s="2">
        <f t="shared" si="32"/>
        <v>239.72749999999999</v>
      </c>
      <c r="U287" s="4">
        <f t="shared" si="33"/>
        <v>1.5584152840203984</v>
      </c>
      <c r="V287" s="3">
        <f t="shared" si="34"/>
        <v>55.841528402039827</v>
      </c>
    </row>
    <row r="288" spans="1:22" x14ac:dyDescent="0.25">
      <c r="A288" t="s">
        <v>98</v>
      </c>
      <c r="B288" t="s">
        <v>99</v>
      </c>
      <c r="C288" t="s">
        <v>686</v>
      </c>
      <c r="D288" t="s">
        <v>68</v>
      </c>
      <c r="E288" t="s">
        <v>42</v>
      </c>
      <c r="F288" t="s">
        <v>51</v>
      </c>
      <c r="G288">
        <v>27931</v>
      </c>
      <c r="H288">
        <v>3936</v>
      </c>
      <c r="I288">
        <v>1067</v>
      </c>
      <c r="J288">
        <v>569</v>
      </c>
      <c r="K288" s="2">
        <v>1919.03</v>
      </c>
      <c r="L288" s="2">
        <v>130292.18</v>
      </c>
      <c r="M288">
        <v>430</v>
      </c>
      <c r="N288">
        <v>13</v>
      </c>
      <c r="O288" t="s">
        <v>43</v>
      </c>
      <c r="P288" s="3">
        <f t="shared" si="28"/>
        <v>14.091869249221295</v>
      </c>
      <c r="Q288" s="3">
        <f t="shared" si="29"/>
        <v>14.456300813008131</v>
      </c>
      <c r="R288" s="2">
        <f t="shared" si="30"/>
        <v>0.48755843495934958</v>
      </c>
      <c r="S288" s="2">
        <f t="shared" si="31"/>
        <v>1.7985285848172445</v>
      </c>
      <c r="T288" s="2">
        <f t="shared" si="32"/>
        <v>4.4628604651162789</v>
      </c>
      <c r="U288" s="4">
        <f t="shared" si="33"/>
        <v>67.89481144119685</v>
      </c>
      <c r="V288" s="3">
        <f t="shared" si="34"/>
        <v>6689.4811441196853</v>
      </c>
    </row>
    <row r="289" spans="1:22" x14ac:dyDescent="0.25">
      <c r="A289" t="s">
        <v>65</v>
      </c>
      <c r="B289" t="s">
        <v>66</v>
      </c>
      <c r="C289" t="s">
        <v>686</v>
      </c>
      <c r="D289" t="s">
        <v>68</v>
      </c>
      <c r="E289" t="s">
        <v>37</v>
      </c>
      <c r="F289" t="s">
        <v>55</v>
      </c>
      <c r="G289">
        <v>17833</v>
      </c>
      <c r="H289">
        <v>2272</v>
      </c>
      <c r="I289">
        <v>702</v>
      </c>
      <c r="J289">
        <v>297</v>
      </c>
      <c r="K289" s="2">
        <v>1723.04</v>
      </c>
      <c r="L289" s="2">
        <v>109386.64</v>
      </c>
      <c r="M289">
        <v>264</v>
      </c>
      <c r="N289">
        <v>26</v>
      </c>
      <c r="O289" t="s">
        <v>43</v>
      </c>
      <c r="P289" s="3">
        <f t="shared" si="28"/>
        <v>12.740425054673917</v>
      </c>
      <c r="Q289" s="3">
        <f t="shared" si="29"/>
        <v>13.07218309859155</v>
      </c>
      <c r="R289" s="2">
        <f t="shared" si="30"/>
        <v>0.75838028169014082</v>
      </c>
      <c r="S289" s="2">
        <f t="shared" si="31"/>
        <v>2.4544729344729346</v>
      </c>
      <c r="T289" s="2">
        <f t="shared" si="32"/>
        <v>6.5266666666666664</v>
      </c>
      <c r="U289" s="4">
        <f t="shared" si="33"/>
        <v>63.484678243105208</v>
      </c>
      <c r="V289" s="3">
        <f t="shared" si="34"/>
        <v>6248.4678243105218</v>
      </c>
    </row>
    <row r="290" spans="1:22" x14ac:dyDescent="0.25">
      <c r="A290" t="s">
        <v>60</v>
      </c>
      <c r="B290" t="s">
        <v>61</v>
      </c>
      <c r="C290" t="s">
        <v>686</v>
      </c>
      <c r="D290" t="s">
        <v>70</v>
      </c>
      <c r="E290" t="s">
        <v>64</v>
      </c>
      <c r="F290" t="s">
        <v>32</v>
      </c>
      <c r="G290">
        <v>40517</v>
      </c>
      <c r="H290">
        <v>1599</v>
      </c>
      <c r="I290">
        <v>724</v>
      </c>
      <c r="J290">
        <v>130</v>
      </c>
      <c r="K290" s="2">
        <v>4762.43</v>
      </c>
      <c r="L290" s="2">
        <v>26098.31</v>
      </c>
      <c r="M290">
        <v>82</v>
      </c>
      <c r="N290">
        <v>20</v>
      </c>
      <c r="O290" t="s">
        <v>21</v>
      </c>
      <c r="P290" s="3">
        <f t="shared" si="28"/>
        <v>3.946491596120147</v>
      </c>
      <c r="Q290" s="3">
        <f t="shared" si="29"/>
        <v>8.1300813008130071</v>
      </c>
      <c r="R290" s="2">
        <f t="shared" si="30"/>
        <v>2.9783802376485307</v>
      </c>
      <c r="S290" s="2">
        <f t="shared" si="31"/>
        <v>6.5779419889502764</v>
      </c>
      <c r="T290" s="2">
        <f t="shared" si="32"/>
        <v>58.078414634146348</v>
      </c>
      <c r="U290" s="4">
        <f t="shared" si="33"/>
        <v>5.4800406515161377</v>
      </c>
      <c r="V290" s="3">
        <f t="shared" si="34"/>
        <v>448.00406515161376</v>
      </c>
    </row>
    <row r="291" spans="1:22" x14ac:dyDescent="0.25">
      <c r="A291" t="s">
        <v>47</v>
      </c>
      <c r="B291" t="s">
        <v>48</v>
      </c>
      <c r="C291" t="s">
        <v>686</v>
      </c>
      <c r="D291" t="s">
        <v>106</v>
      </c>
      <c r="E291" t="s">
        <v>37</v>
      </c>
      <c r="F291" t="s">
        <v>55</v>
      </c>
      <c r="G291">
        <v>14847</v>
      </c>
      <c r="H291">
        <v>708</v>
      </c>
      <c r="I291">
        <v>288</v>
      </c>
      <c r="J291">
        <v>65</v>
      </c>
      <c r="K291" s="2">
        <v>2238.5300000000002</v>
      </c>
      <c r="L291" s="2">
        <v>11813.81</v>
      </c>
      <c r="M291">
        <v>34</v>
      </c>
      <c r="N291">
        <v>20</v>
      </c>
      <c r="O291" t="s">
        <v>43</v>
      </c>
      <c r="P291" s="3">
        <f t="shared" si="28"/>
        <v>4.7686401293190546</v>
      </c>
      <c r="Q291" s="3">
        <f t="shared" si="29"/>
        <v>9.1807909604519775</v>
      </c>
      <c r="R291" s="2">
        <f t="shared" si="30"/>
        <v>3.1617655367231641</v>
      </c>
      <c r="S291" s="2">
        <f t="shared" si="31"/>
        <v>7.7726736111111121</v>
      </c>
      <c r="T291" s="2">
        <f t="shared" si="32"/>
        <v>65.839117647058828</v>
      </c>
      <c r="U291" s="4">
        <f t="shared" si="33"/>
        <v>5.2774856714004272</v>
      </c>
      <c r="V291" s="3">
        <f t="shared" si="34"/>
        <v>427.74856714004272</v>
      </c>
    </row>
    <row r="292" spans="1:22" x14ac:dyDescent="0.25">
      <c r="A292" t="s">
        <v>52</v>
      </c>
      <c r="B292" t="s">
        <v>53</v>
      </c>
      <c r="C292" t="s">
        <v>686</v>
      </c>
      <c r="D292" t="s">
        <v>89</v>
      </c>
      <c r="E292" t="s">
        <v>37</v>
      </c>
      <c r="F292" t="s">
        <v>20</v>
      </c>
      <c r="G292">
        <v>59507</v>
      </c>
      <c r="H292">
        <v>3254</v>
      </c>
      <c r="I292">
        <v>1323</v>
      </c>
      <c r="J292">
        <v>446</v>
      </c>
      <c r="K292" s="2">
        <v>667.44</v>
      </c>
      <c r="L292" s="2">
        <v>162458.28</v>
      </c>
      <c r="M292">
        <v>325</v>
      </c>
      <c r="N292">
        <v>22</v>
      </c>
      <c r="O292" t="s">
        <v>23</v>
      </c>
      <c r="P292" s="3">
        <f t="shared" si="28"/>
        <v>5.4682642378207609</v>
      </c>
      <c r="Q292" s="3">
        <f t="shared" si="29"/>
        <v>13.706207744314689</v>
      </c>
      <c r="R292" s="2">
        <f t="shared" si="30"/>
        <v>0.20511370620774433</v>
      </c>
      <c r="S292" s="2">
        <f t="shared" si="31"/>
        <v>0.5044897959183674</v>
      </c>
      <c r="T292" s="2">
        <f t="shared" si="32"/>
        <v>2.0536615384615384</v>
      </c>
      <c r="U292" s="4">
        <f t="shared" si="33"/>
        <v>243.40507011866234</v>
      </c>
      <c r="V292" s="3">
        <f t="shared" si="34"/>
        <v>24240.507011866233</v>
      </c>
    </row>
    <row r="293" spans="1:22" x14ac:dyDescent="0.25">
      <c r="A293" t="s">
        <v>72</v>
      </c>
      <c r="B293" t="s">
        <v>73</v>
      </c>
      <c r="C293" t="s">
        <v>17</v>
      </c>
      <c r="D293" t="s">
        <v>70</v>
      </c>
      <c r="E293" t="s">
        <v>31</v>
      </c>
      <c r="F293" t="s">
        <v>26</v>
      </c>
      <c r="G293">
        <v>62891</v>
      </c>
      <c r="H293">
        <v>2839</v>
      </c>
      <c r="I293">
        <v>1402</v>
      </c>
      <c r="J293">
        <v>222</v>
      </c>
      <c r="K293" s="2">
        <v>4756.58</v>
      </c>
      <c r="L293" s="2">
        <v>46603.47</v>
      </c>
      <c r="M293">
        <v>139</v>
      </c>
      <c r="N293">
        <v>9</v>
      </c>
      <c r="O293" t="s">
        <v>43</v>
      </c>
      <c r="P293" s="3">
        <f t="shared" si="28"/>
        <v>4.5141594186767584</v>
      </c>
      <c r="Q293" s="3">
        <f t="shared" si="29"/>
        <v>7.8196548080309976</v>
      </c>
      <c r="R293" s="2">
        <f t="shared" si="30"/>
        <v>1.6754420570623458</v>
      </c>
      <c r="S293" s="2">
        <f t="shared" si="31"/>
        <v>3.3927104136947217</v>
      </c>
      <c r="T293" s="2">
        <f t="shared" si="32"/>
        <v>34.22</v>
      </c>
      <c r="U293" s="4">
        <f t="shared" si="33"/>
        <v>9.7976844707752218</v>
      </c>
      <c r="V293" s="3">
        <f t="shared" si="34"/>
        <v>879.76844707752196</v>
      </c>
    </row>
    <row r="294" spans="1:22" x14ac:dyDescent="0.25">
      <c r="A294" t="s">
        <v>33</v>
      </c>
      <c r="B294" t="s">
        <v>34</v>
      </c>
      <c r="C294" t="s">
        <v>17</v>
      </c>
      <c r="D294" t="s">
        <v>170</v>
      </c>
      <c r="E294" t="s">
        <v>37</v>
      </c>
      <c r="F294" t="s">
        <v>20</v>
      </c>
      <c r="G294">
        <v>44245</v>
      </c>
      <c r="H294">
        <v>1669</v>
      </c>
      <c r="I294">
        <v>903</v>
      </c>
      <c r="J294">
        <v>220</v>
      </c>
      <c r="K294" s="2">
        <v>5451.19</v>
      </c>
      <c r="L294" s="2">
        <v>65526.49</v>
      </c>
      <c r="M294">
        <v>176</v>
      </c>
      <c r="N294">
        <v>9</v>
      </c>
      <c r="O294" t="s">
        <v>23</v>
      </c>
      <c r="P294" s="3">
        <f t="shared" si="28"/>
        <v>3.7721776471917732</v>
      </c>
      <c r="Q294" s="3">
        <f t="shared" si="29"/>
        <v>13.181545835829839</v>
      </c>
      <c r="R294" s="2">
        <f t="shared" si="30"/>
        <v>3.2661414020371478</v>
      </c>
      <c r="S294" s="2">
        <f t="shared" si="31"/>
        <v>6.0367552602436323</v>
      </c>
      <c r="T294" s="2">
        <f t="shared" si="32"/>
        <v>30.972670454545451</v>
      </c>
      <c r="U294" s="4">
        <f t="shared" si="33"/>
        <v>12.020584496229263</v>
      </c>
      <c r="V294" s="3">
        <f t="shared" si="34"/>
        <v>1102.0584496229264</v>
      </c>
    </row>
    <row r="295" spans="1:22" x14ac:dyDescent="0.25">
      <c r="A295" t="s">
        <v>15</v>
      </c>
      <c r="B295" t="s">
        <v>16</v>
      </c>
      <c r="C295" t="s">
        <v>17</v>
      </c>
      <c r="D295" t="s">
        <v>25</v>
      </c>
      <c r="E295" t="s">
        <v>19</v>
      </c>
      <c r="F295" t="s">
        <v>20</v>
      </c>
      <c r="G295">
        <v>9893</v>
      </c>
      <c r="H295">
        <v>324</v>
      </c>
      <c r="I295">
        <v>89</v>
      </c>
      <c r="J295">
        <v>35</v>
      </c>
      <c r="K295" s="2">
        <v>1958.73</v>
      </c>
      <c r="L295" s="2">
        <v>19229.689999999999</v>
      </c>
      <c r="M295">
        <v>16</v>
      </c>
      <c r="N295">
        <v>23</v>
      </c>
      <c r="O295" t="s">
        <v>21</v>
      </c>
      <c r="P295" s="3">
        <f t="shared" si="28"/>
        <v>3.2750429596684527</v>
      </c>
      <c r="Q295" s="3">
        <f t="shared" si="29"/>
        <v>10.802469135802468</v>
      </c>
      <c r="R295" s="2">
        <f t="shared" si="30"/>
        <v>6.0454629629629633</v>
      </c>
      <c r="S295" s="2">
        <f t="shared" si="31"/>
        <v>22.008202247191011</v>
      </c>
      <c r="T295" s="2">
        <f t="shared" si="32"/>
        <v>122.420625</v>
      </c>
      <c r="U295" s="4">
        <f t="shared" si="33"/>
        <v>9.8174276189163372</v>
      </c>
      <c r="V295" s="3">
        <f t="shared" si="34"/>
        <v>881.7427618916339</v>
      </c>
    </row>
    <row r="296" spans="1:22" x14ac:dyDescent="0.25">
      <c r="A296" t="s">
        <v>44</v>
      </c>
      <c r="B296" t="s">
        <v>45</v>
      </c>
      <c r="C296" t="s">
        <v>17</v>
      </c>
      <c r="D296" t="s">
        <v>25</v>
      </c>
      <c r="E296" t="s">
        <v>19</v>
      </c>
      <c r="F296" t="s">
        <v>32</v>
      </c>
      <c r="G296">
        <v>9881</v>
      </c>
      <c r="H296">
        <v>267</v>
      </c>
      <c r="I296">
        <v>83</v>
      </c>
      <c r="J296">
        <v>22</v>
      </c>
      <c r="K296" s="2">
        <v>2463.87</v>
      </c>
      <c r="L296" s="2">
        <v>11704.27</v>
      </c>
      <c r="M296">
        <v>9</v>
      </c>
      <c r="N296">
        <v>23</v>
      </c>
      <c r="O296" t="s">
        <v>43</v>
      </c>
      <c r="P296" s="3">
        <f t="shared" si="28"/>
        <v>2.7021556522619168</v>
      </c>
      <c r="Q296" s="3">
        <f t="shared" si="29"/>
        <v>8.239700374531834</v>
      </c>
      <c r="R296" s="2">
        <f t="shared" si="30"/>
        <v>9.2279775280898875</v>
      </c>
      <c r="S296" s="2">
        <f t="shared" si="31"/>
        <v>29.685180722891566</v>
      </c>
      <c r="T296" s="2">
        <f t="shared" si="32"/>
        <v>273.76333333333332</v>
      </c>
      <c r="U296" s="4">
        <f t="shared" si="33"/>
        <v>4.7503602056926706</v>
      </c>
      <c r="V296" s="3">
        <f t="shared" si="34"/>
        <v>375.03602056926712</v>
      </c>
    </row>
    <row r="297" spans="1:22" x14ac:dyDescent="0.25">
      <c r="A297" t="s">
        <v>76</v>
      </c>
      <c r="B297" t="s">
        <v>77</v>
      </c>
      <c r="C297" t="s">
        <v>17</v>
      </c>
      <c r="D297" t="s">
        <v>82</v>
      </c>
      <c r="E297" t="s">
        <v>42</v>
      </c>
      <c r="F297" t="s">
        <v>26</v>
      </c>
      <c r="G297">
        <v>60427</v>
      </c>
      <c r="H297">
        <v>1006</v>
      </c>
      <c r="I297">
        <v>267</v>
      </c>
      <c r="J297">
        <v>49</v>
      </c>
      <c r="K297" s="2">
        <v>1377.31</v>
      </c>
      <c r="L297" s="2">
        <v>10659.93</v>
      </c>
      <c r="M297">
        <v>23</v>
      </c>
      <c r="N297">
        <v>17</v>
      </c>
      <c r="O297" t="s">
        <v>23</v>
      </c>
      <c r="P297" s="3">
        <f t="shared" si="28"/>
        <v>1.6648187068694458</v>
      </c>
      <c r="Q297" s="3">
        <f t="shared" si="29"/>
        <v>4.8707753479125246</v>
      </c>
      <c r="R297" s="2">
        <f t="shared" si="30"/>
        <v>1.3690954274353877</v>
      </c>
      <c r="S297" s="2">
        <f t="shared" si="31"/>
        <v>5.1584644194756555</v>
      </c>
      <c r="T297" s="2">
        <f t="shared" si="32"/>
        <v>59.883043478260866</v>
      </c>
      <c r="U297" s="4">
        <f t="shared" si="33"/>
        <v>7.7396737118005392</v>
      </c>
      <c r="V297" s="3">
        <f t="shared" si="34"/>
        <v>673.96737118005387</v>
      </c>
    </row>
    <row r="298" spans="1:22" x14ac:dyDescent="0.25">
      <c r="A298" t="s">
        <v>60</v>
      </c>
      <c r="B298" t="s">
        <v>61</v>
      </c>
      <c r="C298" t="s">
        <v>161</v>
      </c>
      <c r="D298" t="s">
        <v>70</v>
      </c>
      <c r="E298" t="s">
        <v>64</v>
      </c>
      <c r="F298" t="s">
        <v>32</v>
      </c>
      <c r="G298">
        <v>48905</v>
      </c>
      <c r="H298">
        <v>1643</v>
      </c>
      <c r="I298">
        <v>887</v>
      </c>
      <c r="J298">
        <v>162</v>
      </c>
      <c r="K298" s="2">
        <v>4916.7299999999996</v>
      </c>
      <c r="L298" s="2">
        <v>39524.660000000003</v>
      </c>
      <c r="M298">
        <v>94</v>
      </c>
      <c r="N298">
        <v>28</v>
      </c>
      <c r="O298" t="s">
        <v>21</v>
      </c>
      <c r="P298" s="3">
        <f t="shared" si="28"/>
        <v>3.3595746856149673</v>
      </c>
      <c r="Q298" s="3">
        <f t="shared" si="29"/>
        <v>9.8600121728545354</v>
      </c>
      <c r="R298" s="2">
        <f t="shared" si="30"/>
        <v>2.9925319537431525</v>
      </c>
      <c r="S298" s="2">
        <f t="shared" si="31"/>
        <v>5.5431003382187143</v>
      </c>
      <c r="T298" s="2">
        <f t="shared" si="32"/>
        <v>52.305638297872335</v>
      </c>
      <c r="U298" s="4">
        <f t="shared" si="33"/>
        <v>8.038810347527729</v>
      </c>
      <c r="V298" s="3">
        <f t="shared" si="34"/>
        <v>703.88103475277285</v>
      </c>
    </row>
    <row r="299" spans="1:22" x14ac:dyDescent="0.25">
      <c r="A299" t="s">
        <v>113</v>
      </c>
      <c r="B299" t="s">
        <v>114</v>
      </c>
      <c r="C299" t="s">
        <v>161</v>
      </c>
      <c r="D299" t="s">
        <v>170</v>
      </c>
      <c r="E299" t="s">
        <v>19</v>
      </c>
      <c r="F299" t="s">
        <v>32</v>
      </c>
      <c r="G299">
        <v>40125</v>
      </c>
      <c r="H299">
        <v>1636</v>
      </c>
      <c r="I299">
        <v>661</v>
      </c>
      <c r="J299">
        <v>155</v>
      </c>
      <c r="K299" s="2">
        <v>4933.92</v>
      </c>
      <c r="L299" s="2">
        <v>49642.02</v>
      </c>
      <c r="M299">
        <v>117</v>
      </c>
      <c r="N299">
        <v>25</v>
      </c>
      <c r="O299" t="s">
        <v>43</v>
      </c>
      <c r="P299" s="3">
        <f t="shared" si="28"/>
        <v>4.0772585669781929</v>
      </c>
      <c r="Q299" s="3">
        <f t="shared" si="29"/>
        <v>9.4743276283618592</v>
      </c>
      <c r="R299" s="2">
        <f t="shared" si="30"/>
        <v>3.0158435207823961</v>
      </c>
      <c r="S299" s="2">
        <f t="shared" si="31"/>
        <v>7.4643267776096822</v>
      </c>
      <c r="T299" s="2">
        <f t="shared" si="32"/>
        <v>42.170256410256414</v>
      </c>
      <c r="U299" s="4">
        <f t="shared" si="33"/>
        <v>10.061375133767875</v>
      </c>
      <c r="V299" s="3">
        <f t="shared" si="34"/>
        <v>906.13751337678752</v>
      </c>
    </row>
    <row r="300" spans="1:22" x14ac:dyDescent="0.25">
      <c r="A300" t="s">
        <v>113</v>
      </c>
      <c r="B300" t="s">
        <v>114</v>
      </c>
      <c r="C300" t="s">
        <v>161</v>
      </c>
      <c r="D300" t="s">
        <v>170</v>
      </c>
      <c r="E300" t="s">
        <v>19</v>
      </c>
      <c r="F300" t="s">
        <v>51</v>
      </c>
      <c r="G300">
        <v>21017</v>
      </c>
      <c r="H300">
        <v>1080</v>
      </c>
      <c r="I300">
        <v>583</v>
      </c>
      <c r="J300">
        <v>124</v>
      </c>
      <c r="K300" s="2">
        <v>3880</v>
      </c>
      <c r="L300" s="2">
        <v>40072.78</v>
      </c>
      <c r="M300">
        <v>74</v>
      </c>
      <c r="N300">
        <v>17</v>
      </c>
      <c r="O300" t="s">
        <v>43</v>
      </c>
      <c r="P300" s="3">
        <f t="shared" si="28"/>
        <v>5.138697245087311</v>
      </c>
      <c r="Q300" s="3">
        <f t="shared" si="29"/>
        <v>11.481481481481481</v>
      </c>
      <c r="R300" s="2">
        <f t="shared" si="30"/>
        <v>3.5925925925925926</v>
      </c>
      <c r="S300" s="2">
        <f t="shared" si="31"/>
        <v>6.6552315608919379</v>
      </c>
      <c r="T300" s="2">
        <f t="shared" si="32"/>
        <v>52.432432432432435</v>
      </c>
      <c r="U300" s="4">
        <f t="shared" si="33"/>
        <v>10.328036082474226</v>
      </c>
      <c r="V300" s="3">
        <f t="shared" si="34"/>
        <v>932.80360824742252</v>
      </c>
    </row>
    <row r="301" spans="1:22" x14ac:dyDescent="0.25">
      <c r="A301" t="s">
        <v>38</v>
      </c>
      <c r="B301" t="s">
        <v>39</v>
      </c>
      <c r="C301" t="s">
        <v>161</v>
      </c>
      <c r="D301" t="s">
        <v>106</v>
      </c>
      <c r="E301" t="s">
        <v>42</v>
      </c>
      <c r="F301" t="s">
        <v>20</v>
      </c>
      <c r="G301">
        <v>53087</v>
      </c>
      <c r="H301">
        <v>2592</v>
      </c>
      <c r="I301">
        <v>694</v>
      </c>
      <c r="J301">
        <v>176</v>
      </c>
      <c r="K301" s="2">
        <v>8365.9699999999993</v>
      </c>
      <c r="L301" s="2">
        <v>32126.02</v>
      </c>
      <c r="M301">
        <v>97</v>
      </c>
      <c r="N301">
        <v>14</v>
      </c>
      <c r="O301" t="s">
        <v>21</v>
      </c>
      <c r="P301" s="3">
        <f t="shared" si="28"/>
        <v>4.8825512837417824</v>
      </c>
      <c r="Q301" s="3">
        <f t="shared" si="29"/>
        <v>6.7901234567901234</v>
      </c>
      <c r="R301" s="2">
        <f t="shared" si="30"/>
        <v>3.2276118827160492</v>
      </c>
      <c r="S301" s="2">
        <f t="shared" si="31"/>
        <v>12.054711815561959</v>
      </c>
      <c r="T301" s="2">
        <f t="shared" si="32"/>
        <v>86.247113402061842</v>
      </c>
      <c r="U301" s="4">
        <f t="shared" si="33"/>
        <v>3.840083098552828</v>
      </c>
      <c r="V301" s="3">
        <f t="shared" si="34"/>
        <v>284.00830985528285</v>
      </c>
    </row>
    <row r="302" spans="1:22" x14ac:dyDescent="0.25">
      <c r="A302" t="s">
        <v>52</v>
      </c>
      <c r="B302" t="s">
        <v>53</v>
      </c>
      <c r="C302" t="s">
        <v>161</v>
      </c>
      <c r="D302" t="s">
        <v>89</v>
      </c>
      <c r="E302" t="s">
        <v>37</v>
      </c>
      <c r="F302" t="s">
        <v>51</v>
      </c>
      <c r="G302">
        <v>18415</v>
      </c>
      <c r="H302">
        <v>981</v>
      </c>
      <c r="I302">
        <v>529</v>
      </c>
      <c r="J302">
        <v>150</v>
      </c>
      <c r="K302" s="2">
        <v>288.35000000000002</v>
      </c>
      <c r="L302" s="2">
        <v>62916.86</v>
      </c>
      <c r="M302">
        <v>125</v>
      </c>
      <c r="N302">
        <v>8</v>
      </c>
      <c r="O302" t="s">
        <v>43</v>
      </c>
      <c r="P302" s="3">
        <f t="shared" si="28"/>
        <v>5.3271789302199295</v>
      </c>
      <c r="Q302" s="3">
        <f t="shared" si="29"/>
        <v>15.290519877675839</v>
      </c>
      <c r="R302" s="2">
        <f t="shared" si="30"/>
        <v>0.29393476044852196</v>
      </c>
      <c r="S302" s="2">
        <f t="shared" si="31"/>
        <v>0.54508506616257091</v>
      </c>
      <c r="T302" s="2">
        <f t="shared" si="32"/>
        <v>2.3068</v>
      </c>
      <c r="U302" s="4">
        <f t="shared" si="33"/>
        <v>218.1961505115311</v>
      </c>
      <c r="V302" s="3">
        <f t="shared" si="34"/>
        <v>21719.615051153109</v>
      </c>
    </row>
    <row r="303" spans="1:22" x14ac:dyDescent="0.25">
      <c r="A303" t="s">
        <v>52</v>
      </c>
      <c r="B303" t="s">
        <v>53</v>
      </c>
      <c r="C303" t="s">
        <v>161</v>
      </c>
      <c r="D303" t="s">
        <v>89</v>
      </c>
      <c r="E303" t="s">
        <v>37</v>
      </c>
      <c r="F303" t="s">
        <v>26</v>
      </c>
      <c r="G303">
        <v>29259</v>
      </c>
      <c r="H303">
        <v>1401</v>
      </c>
      <c r="I303">
        <v>458</v>
      </c>
      <c r="J303">
        <v>218</v>
      </c>
      <c r="K303" s="2">
        <v>306.20999999999998</v>
      </c>
      <c r="L303" s="2">
        <v>84643.5</v>
      </c>
      <c r="M303">
        <v>164</v>
      </c>
      <c r="N303">
        <v>7</v>
      </c>
      <c r="O303" t="s">
        <v>43</v>
      </c>
      <c r="P303" s="3">
        <f t="shared" si="28"/>
        <v>4.7882702758125708</v>
      </c>
      <c r="Q303" s="3">
        <f t="shared" si="29"/>
        <v>15.560314061384725</v>
      </c>
      <c r="R303" s="2">
        <f t="shared" si="30"/>
        <v>0.21856531049250533</v>
      </c>
      <c r="S303" s="2">
        <f t="shared" si="31"/>
        <v>0.66858078602620086</v>
      </c>
      <c r="T303" s="2">
        <f t="shared" si="32"/>
        <v>1.8671341463414632</v>
      </c>
      <c r="U303" s="4">
        <f t="shared" si="33"/>
        <v>276.42304300969926</v>
      </c>
      <c r="V303" s="3">
        <f t="shared" si="34"/>
        <v>27542.304300969921</v>
      </c>
    </row>
    <row r="304" spans="1:22" x14ac:dyDescent="0.25">
      <c r="A304" t="s">
        <v>52</v>
      </c>
      <c r="B304" t="s">
        <v>53</v>
      </c>
      <c r="C304" t="s">
        <v>161</v>
      </c>
      <c r="D304" t="s">
        <v>89</v>
      </c>
      <c r="E304" t="s">
        <v>37</v>
      </c>
      <c r="F304" t="s">
        <v>51</v>
      </c>
      <c r="G304">
        <v>59823</v>
      </c>
      <c r="H304">
        <v>4599</v>
      </c>
      <c r="I304">
        <v>1481</v>
      </c>
      <c r="J304">
        <v>511</v>
      </c>
      <c r="K304" s="2">
        <v>1020.65</v>
      </c>
      <c r="L304" s="2">
        <v>172268.86</v>
      </c>
      <c r="M304">
        <v>362</v>
      </c>
      <c r="N304">
        <v>9</v>
      </c>
      <c r="O304" t="s">
        <v>23</v>
      </c>
      <c r="P304" s="3">
        <f t="shared" si="28"/>
        <v>7.687678652023469</v>
      </c>
      <c r="Q304" s="3">
        <f t="shared" si="29"/>
        <v>11.111111111111111</v>
      </c>
      <c r="R304" s="2">
        <f t="shared" si="30"/>
        <v>0.22192868014785821</v>
      </c>
      <c r="S304" s="2">
        <f t="shared" si="31"/>
        <v>0.68916272788656308</v>
      </c>
      <c r="T304" s="2">
        <f t="shared" si="32"/>
        <v>2.8194751381215468</v>
      </c>
      <c r="U304" s="4">
        <f t="shared" si="33"/>
        <v>168.78348111497573</v>
      </c>
      <c r="V304" s="3">
        <f t="shared" si="34"/>
        <v>16778.348111497577</v>
      </c>
    </row>
    <row r="305" spans="1:22" x14ac:dyDescent="0.25">
      <c r="A305" t="s">
        <v>92</v>
      </c>
      <c r="B305" t="s">
        <v>93</v>
      </c>
      <c r="C305" t="s">
        <v>117</v>
      </c>
      <c r="D305" t="s">
        <v>95</v>
      </c>
      <c r="E305" t="s">
        <v>31</v>
      </c>
      <c r="F305" t="s">
        <v>32</v>
      </c>
      <c r="G305">
        <v>81171</v>
      </c>
      <c r="H305">
        <v>1206</v>
      </c>
      <c r="I305">
        <v>392</v>
      </c>
      <c r="J305">
        <v>44</v>
      </c>
      <c r="K305" s="2">
        <v>2267.5700000000002</v>
      </c>
      <c r="L305" s="2">
        <v>7182.49</v>
      </c>
      <c r="M305">
        <v>20</v>
      </c>
      <c r="N305">
        <v>22</v>
      </c>
      <c r="O305" t="s">
        <v>43</v>
      </c>
      <c r="P305" s="3">
        <f t="shared" si="28"/>
        <v>1.4857523006985254</v>
      </c>
      <c r="Q305" s="3">
        <f t="shared" si="29"/>
        <v>3.6484245439469323</v>
      </c>
      <c r="R305" s="2">
        <f t="shared" si="30"/>
        <v>1.8802404643449422</v>
      </c>
      <c r="S305" s="2">
        <f t="shared" si="31"/>
        <v>5.7846173469387763</v>
      </c>
      <c r="T305" s="2">
        <f t="shared" si="32"/>
        <v>113.3785</v>
      </c>
      <c r="U305" s="4">
        <f t="shared" si="33"/>
        <v>3.1674832529977022</v>
      </c>
      <c r="V305" s="3">
        <f t="shared" si="34"/>
        <v>216.74832529977022</v>
      </c>
    </row>
    <row r="306" spans="1:22" x14ac:dyDescent="0.25">
      <c r="A306" t="s">
        <v>92</v>
      </c>
      <c r="B306" t="s">
        <v>93</v>
      </c>
      <c r="C306" t="s">
        <v>117</v>
      </c>
      <c r="D306" t="s">
        <v>95</v>
      </c>
      <c r="E306" t="s">
        <v>31</v>
      </c>
      <c r="F306" t="s">
        <v>32</v>
      </c>
      <c r="G306">
        <v>75441</v>
      </c>
      <c r="H306">
        <v>1296</v>
      </c>
      <c r="I306">
        <v>366</v>
      </c>
      <c r="J306">
        <v>42</v>
      </c>
      <c r="K306" s="2">
        <v>4109.42</v>
      </c>
      <c r="L306" s="2">
        <v>7592.12</v>
      </c>
      <c r="M306">
        <v>17</v>
      </c>
      <c r="N306">
        <v>7</v>
      </c>
      <c r="O306" t="s">
        <v>23</v>
      </c>
      <c r="P306" s="3">
        <f t="shared" si="28"/>
        <v>1.7178987553187259</v>
      </c>
      <c r="Q306" s="3">
        <f t="shared" si="29"/>
        <v>3.2407407407407405</v>
      </c>
      <c r="R306" s="2">
        <f t="shared" si="30"/>
        <v>3.1708487654320989</v>
      </c>
      <c r="S306" s="2">
        <f t="shared" si="31"/>
        <v>11.22792349726776</v>
      </c>
      <c r="T306" s="2">
        <f t="shared" si="32"/>
        <v>241.73058823529414</v>
      </c>
      <c r="U306" s="4">
        <f t="shared" si="33"/>
        <v>1.8474918601651813</v>
      </c>
      <c r="V306" s="3">
        <f t="shared" si="34"/>
        <v>84.749186016518138</v>
      </c>
    </row>
    <row r="307" spans="1:22" x14ac:dyDescent="0.25">
      <c r="A307" t="s">
        <v>178</v>
      </c>
      <c r="B307" t="s">
        <v>179</v>
      </c>
      <c r="C307" t="s">
        <v>117</v>
      </c>
      <c r="D307" t="s">
        <v>95</v>
      </c>
      <c r="E307" t="s">
        <v>64</v>
      </c>
      <c r="F307" t="s">
        <v>51</v>
      </c>
      <c r="G307">
        <v>70351</v>
      </c>
      <c r="H307">
        <v>866</v>
      </c>
      <c r="I307">
        <v>365</v>
      </c>
      <c r="J307">
        <v>26</v>
      </c>
      <c r="K307" s="2">
        <v>2234.71</v>
      </c>
      <c r="L307" s="2">
        <v>3290.4</v>
      </c>
      <c r="M307">
        <v>9</v>
      </c>
      <c r="N307">
        <v>18</v>
      </c>
      <c r="O307" t="s">
        <v>21</v>
      </c>
      <c r="P307" s="3">
        <f t="shared" si="28"/>
        <v>1.2309704197523843</v>
      </c>
      <c r="Q307" s="3">
        <f t="shared" si="29"/>
        <v>3.0023094688221708</v>
      </c>
      <c r="R307" s="2">
        <f t="shared" si="30"/>
        <v>2.5804965357967666</v>
      </c>
      <c r="S307" s="2">
        <f t="shared" si="31"/>
        <v>6.1224931506849316</v>
      </c>
      <c r="T307" s="2">
        <f t="shared" si="32"/>
        <v>248.30111111111111</v>
      </c>
      <c r="U307" s="4">
        <f t="shared" si="33"/>
        <v>1.4724058155196871</v>
      </c>
      <c r="V307" s="3">
        <f t="shared" si="34"/>
        <v>47.240581551968717</v>
      </c>
    </row>
    <row r="308" spans="1:22" x14ac:dyDescent="0.25">
      <c r="A308" t="s">
        <v>178</v>
      </c>
      <c r="B308" t="s">
        <v>179</v>
      </c>
      <c r="C308" t="s">
        <v>117</v>
      </c>
      <c r="D308" t="s">
        <v>95</v>
      </c>
      <c r="E308" t="s">
        <v>64</v>
      </c>
      <c r="F308" t="s">
        <v>55</v>
      </c>
      <c r="G308">
        <v>53540</v>
      </c>
      <c r="H308">
        <v>716</v>
      </c>
      <c r="I308">
        <v>353</v>
      </c>
      <c r="J308">
        <v>28</v>
      </c>
      <c r="K308" s="2">
        <v>1942.87</v>
      </c>
      <c r="L308" s="2">
        <v>3671.64</v>
      </c>
      <c r="M308">
        <v>10</v>
      </c>
      <c r="N308">
        <v>10</v>
      </c>
      <c r="O308" t="s">
        <v>21</v>
      </c>
      <c r="P308" s="3">
        <f t="shared" si="28"/>
        <v>1.3373178931639895</v>
      </c>
      <c r="Q308" s="3">
        <f t="shared" si="29"/>
        <v>3.9106145251396649</v>
      </c>
      <c r="R308" s="2">
        <f t="shared" si="30"/>
        <v>2.7135055865921784</v>
      </c>
      <c r="S308" s="2">
        <f t="shared" si="31"/>
        <v>5.5038810198300281</v>
      </c>
      <c r="T308" s="2">
        <f t="shared" si="32"/>
        <v>194.28699999999998</v>
      </c>
      <c r="U308" s="4">
        <f t="shared" si="33"/>
        <v>1.8898021998383834</v>
      </c>
      <c r="V308" s="3">
        <f t="shared" si="34"/>
        <v>88.980219983838353</v>
      </c>
    </row>
    <row r="309" spans="1:22" x14ac:dyDescent="0.25">
      <c r="A309" t="s">
        <v>33</v>
      </c>
      <c r="B309" t="s">
        <v>34</v>
      </c>
      <c r="C309" t="s">
        <v>117</v>
      </c>
      <c r="D309" t="s">
        <v>170</v>
      </c>
      <c r="E309" t="s">
        <v>37</v>
      </c>
      <c r="F309" t="s">
        <v>51</v>
      </c>
      <c r="G309">
        <v>26778</v>
      </c>
      <c r="H309">
        <v>1366</v>
      </c>
      <c r="I309">
        <v>490</v>
      </c>
      <c r="J309">
        <v>156</v>
      </c>
      <c r="K309" s="2">
        <v>3986.2</v>
      </c>
      <c r="L309" s="2">
        <v>38222.75</v>
      </c>
      <c r="M309">
        <v>118</v>
      </c>
      <c r="N309">
        <v>13</v>
      </c>
      <c r="O309" t="s">
        <v>23</v>
      </c>
      <c r="P309" s="3">
        <f t="shared" si="28"/>
        <v>5.1012024796474718</v>
      </c>
      <c r="Q309" s="3">
        <f t="shared" si="29"/>
        <v>11.420204978038068</v>
      </c>
      <c r="R309" s="2">
        <f t="shared" si="30"/>
        <v>2.9181551976573936</v>
      </c>
      <c r="S309" s="2">
        <f t="shared" si="31"/>
        <v>8.1351020408163262</v>
      </c>
      <c r="T309" s="2">
        <f t="shared" si="32"/>
        <v>33.78135593220339</v>
      </c>
      <c r="U309" s="4">
        <f t="shared" si="33"/>
        <v>9.5887687521950742</v>
      </c>
      <c r="V309" s="3">
        <f t="shared" si="34"/>
        <v>858.87687521950738</v>
      </c>
    </row>
    <row r="310" spans="1:22" x14ac:dyDescent="0.25">
      <c r="A310" t="s">
        <v>15</v>
      </c>
      <c r="B310" t="s">
        <v>16</v>
      </c>
      <c r="C310" t="s">
        <v>117</v>
      </c>
      <c r="D310" t="s">
        <v>25</v>
      </c>
      <c r="E310" t="s">
        <v>19</v>
      </c>
      <c r="F310" t="s">
        <v>55</v>
      </c>
      <c r="G310">
        <v>12461</v>
      </c>
      <c r="H310">
        <v>227</v>
      </c>
      <c r="I310">
        <v>76</v>
      </c>
      <c r="J310">
        <v>23</v>
      </c>
      <c r="K310" s="2">
        <v>2083.06</v>
      </c>
      <c r="L310" s="2">
        <v>14500.72</v>
      </c>
      <c r="M310">
        <v>12</v>
      </c>
      <c r="N310">
        <v>17</v>
      </c>
      <c r="O310" t="s">
        <v>21</v>
      </c>
      <c r="P310" s="3">
        <f t="shared" si="28"/>
        <v>1.8216836529973517</v>
      </c>
      <c r="Q310" s="3">
        <f t="shared" si="29"/>
        <v>10.13215859030837</v>
      </c>
      <c r="R310" s="2">
        <f t="shared" si="30"/>
        <v>9.1764757709251104</v>
      </c>
      <c r="S310" s="2">
        <f t="shared" si="31"/>
        <v>27.408684210526314</v>
      </c>
      <c r="T310" s="2">
        <f t="shared" si="32"/>
        <v>173.58833333333334</v>
      </c>
      <c r="U310" s="4">
        <f t="shared" si="33"/>
        <v>6.9612589171699328</v>
      </c>
      <c r="V310" s="3">
        <f t="shared" si="34"/>
        <v>596.12589171699324</v>
      </c>
    </row>
    <row r="311" spans="1:22" x14ac:dyDescent="0.25">
      <c r="A311" t="s">
        <v>44</v>
      </c>
      <c r="B311" t="s">
        <v>45</v>
      </c>
      <c r="C311" t="s">
        <v>117</v>
      </c>
      <c r="D311" t="s">
        <v>25</v>
      </c>
      <c r="E311" t="s">
        <v>19</v>
      </c>
      <c r="F311" t="s">
        <v>51</v>
      </c>
      <c r="G311">
        <v>14399</v>
      </c>
      <c r="H311">
        <v>427</v>
      </c>
      <c r="I311">
        <v>202</v>
      </c>
      <c r="J311">
        <v>30</v>
      </c>
      <c r="K311" s="2">
        <v>3617.64</v>
      </c>
      <c r="L311" s="2">
        <v>16814.419999999998</v>
      </c>
      <c r="M311">
        <v>16</v>
      </c>
      <c r="N311">
        <v>20</v>
      </c>
      <c r="O311" t="s">
        <v>43</v>
      </c>
      <c r="P311" s="3">
        <f t="shared" si="28"/>
        <v>2.9654837141468158</v>
      </c>
      <c r="Q311" s="3">
        <f t="shared" si="29"/>
        <v>7.0257611241217797</v>
      </c>
      <c r="R311" s="2">
        <f t="shared" si="30"/>
        <v>8.4722248243559708</v>
      </c>
      <c r="S311" s="2">
        <f t="shared" si="31"/>
        <v>17.909108910891089</v>
      </c>
      <c r="T311" s="2">
        <f t="shared" si="32"/>
        <v>226.10249999999999</v>
      </c>
      <c r="U311" s="4">
        <f t="shared" si="33"/>
        <v>4.6478975243528931</v>
      </c>
      <c r="V311" s="3">
        <f t="shared" si="34"/>
        <v>364.7897524352893</v>
      </c>
    </row>
    <row r="312" spans="1:22" x14ac:dyDescent="0.25">
      <c r="A312" t="s">
        <v>52</v>
      </c>
      <c r="B312" t="s">
        <v>53</v>
      </c>
      <c r="C312" t="s">
        <v>117</v>
      </c>
      <c r="D312" t="s">
        <v>89</v>
      </c>
      <c r="E312" t="s">
        <v>37</v>
      </c>
      <c r="F312" t="s">
        <v>32</v>
      </c>
      <c r="G312">
        <v>47151</v>
      </c>
      <c r="H312">
        <v>2295</v>
      </c>
      <c r="I312">
        <v>1080</v>
      </c>
      <c r="J312">
        <v>325</v>
      </c>
      <c r="K312" s="2">
        <v>508.18</v>
      </c>
      <c r="L312" s="2">
        <v>86279.95</v>
      </c>
      <c r="M312">
        <v>254</v>
      </c>
      <c r="N312">
        <v>23</v>
      </c>
      <c r="O312" t="s">
        <v>23</v>
      </c>
      <c r="P312" s="3">
        <f t="shared" si="28"/>
        <v>4.8673410956289365</v>
      </c>
      <c r="Q312" s="3">
        <f t="shared" si="29"/>
        <v>14.161220043572984</v>
      </c>
      <c r="R312" s="2">
        <f t="shared" si="30"/>
        <v>0.22142919389978213</v>
      </c>
      <c r="S312" s="2">
        <f t="shared" si="31"/>
        <v>0.47053703703703703</v>
      </c>
      <c r="T312" s="2">
        <f t="shared" si="32"/>
        <v>2.0007086614173231</v>
      </c>
      <c r="U312" s="4">
        <f t="shared" si="33"/>
        <v>169.78226219056239</v>
      </c>
      <c r="V312" s="3">
        <f t="shared" si="34"/>
        <v>16878.22621905624</v>
      </c>
    </row>
    <row r="313" spans="1:22" x14ac:dyDescent="0.25">
      <c r="A313" t="s">
        <v>129</v>
      </c>
      <c r="B313" t="s">
        <v>130</v>
      </c>
      <c r="C313" t="s">
        <v>117</v>
      </c>
      <c r="D313" t="s">
        <v>82</v>
      </c>
      <c r="E313" t="s">
        <v>31</v>
      </c>
      <c r="F313" t="s">
        <v>32</v>
      </c>
      <c r="G313">
        <v>25294</v>
      </c>
      <c r="H313">
        <v>579</v>
      </c>
      <c r="I313">
        <v>274</v>
      </c>
      <c r="J313">
        <v>23</v>
      </c>
      <c r="K313" s="2">
        <v>806.68</v>
      </c>
      <c r="L313" s="2">
        <v>3631.78</v>
      </c>
      <c r="M313">
        <v>14</v>
      </c>
      <c r="N313">
        <v>19</v>
      </c>
      <c r="O313" t="s">
        <v>21</v>
      </c>
      <c r="P313" s="3">
        <f t="shared" si="28"/>
        <v>2.2890804143275085</v>
      </c>
      <c r="Q313" s="3">
        <f t="shared" si="29"/>
        <v>3.9723661485319512</v>
      </c>
      <c r="R313" s="2">
        <f t="shared" si="30"/>
        <v>1.3932297063903281</v>
      </c>
      <c r="S313" s="2">
        <f t="shared" si="31"/>
        <v>2.9440875912408759</v>
      </c>
      <c r="T313" s="2">
        <f t="shared" si="32"/>
        <v>57.62</v>
      </c>
      <c r="U313" s="4">
        <f t="shared" si="33"/>
        <v>4.5021321961620471</v>
      </c>
      <c r="V313" s="3">
        <f t="shared" si="34"/>
        <v>350.21321961620475</v>
      </c>
    </row>
    <row r="314" spans="1:22" x14ac:dyDescent="0.25">
      <c r="A314" t="s">
        <v>178</v>
      </c>
      <c r="B314" t="s">
        <v>179</v>
      </c>
      <c r="C314" t="s">
        <v>281</v>
      </c>
      <c r="D314" t="s">
        <v>95</v>
      </c>
      <c r="E314" t="s">
        <v>64</v>
      </c>
      <c r="F314" t="s">
        <v>51</v>
      </c>
      <c r="G314">
        <v>27191</v>
      </c>
      <c r="H314">
        <v>247</v>
      </c>
      <c r="I314">
        <v>132</v>
      </c>
      <c r="J314">
        <v>8</v>
      </c>
      <c r="K314" s="2">
        <v>883.67</v>
      </c>
      <c r="L314" s="2">
        <v>1504.99</v>
      </c>
      <c r="M314">
        <v>4</v>
      </c>
      <c r="N314">
        <v>28</v>
      </c>
      <c r="O314" t="s">
        <v>21</v>
      </c>
      <c r="P314" s="3">
        <f t="shared" si="28"/>
        <v>0.90838880511934095</v>
      </c>
      <c r="Q314" s="3">
        <f t="shared" si="29"/>
        <v>3.2388663967611335</v>
      </c>
      <c r="R314" s="2">
        <f t="shared" si="30"/>
        <v>3.5776113360323887</v>
      </c>
      <c r="S314" s="2">
        <f t="shared" si="31"/>
        <v>6.6944696969696968</v>
      </c>
      <c r="T314" s="2">
        <f t="shared" si="32"/>
        <v>220.91749999999999</v>
      </c>
      <c r="U314" s="4">
        <f t="shared" si="33"/>
        <v>1.7031131531001393</v>
      </c>
      <c r="V314" s="3">
        <f t="shared" si="34"/>
        <v>70.311315310013939</v>
      </c>
    </row>
    <row r="315" spans="1:22" x14ac:dyDescent="0.25">
      <c r="A315" t="s">
        <v>178</v>
      </c>
      <c r="B315" t="s">
        <v>179</v>
      </c>
      <c r="C315" t="s">
        <v>281</v>
      </c>
      <c r="D315" t="s">
        <v>95</v>
      </c>
      <c r="E315" t="s">
        <v>64</v>
      </c>
      <c r="F315" t="s">
        <v>26</v>
      </c>
      <c r="G315">
        <v>41432</v>
      </c>
      <c r="H315">
        <v>567</v>
      </c>
      <c r="I315">
        <v>146</v>
      </c>
      <c r="J315">
        <v>11</v>
      </c>
      <c r="K315" s="2">
        <v>1882.05</v>
      </c>
      <c r="L315" s="2">
        <v>1642.96</v>
      </c>
      <c r="M315">
        <v>5</v>
      </c>
      <c r="N315">
        <v>18</v>
      </c>
      <c r="O315" t="s">
        <v>23</v>
      </c>
      <c r="P315" s="3">
        <f t="shared" si="28"/>
        <v>1.368507433867542</v>
      </c>
      <c r="Q315" s="3">
        <f t="shared" si="29"/>
        <v>1.9400352733686066</v>
      </c>
      <c r="R315" s="2">
        <f t="shared" si="30"/>
        <v>3.3193121693121692</v>
      </c>
      <c r="S315" s="2">
        <f t="shared" si="31"/>
        <v>12.890753424657534</v>
      </c>
      <c r="T315" s="2">
        <f t="shared" si="32"/>
        <v>376.40999999999997</v>
      </c>
      <c r="U315" s="4">
        <f t="shared" si="33"/>
        <v>0.87296299248160258</v>
      </c>
      <c r="V315" s="3">
        <f t="shared" si="34"/>
        <v>-12.703700751839744</v>
      </c>
    </row>
    <row r="316" spans="1:22" x14ac:dyDescent="0.25">
      <c r="A316" t="s">
        <v>98</v>
      </c>
      <c r="B316" t="s">
        <v>99</v>
      </c>
      <c r="C316" t="s">
        <v>281</v>
      </c>
      <c r="D316" t="s">
        <v>68</v>
      </c>
      <c r="E316" t="s">
        <v>42</v>
      </c>
      <c r="F316" t="s">
        <v>26</v>
      </c>
      <c r="G316">
        <v>21502</v>
      </c>
      <c r="H316">
        <v>1897</v>
      </c>
      <c r="I316">
        <v>587</v>
      </c>
      <c r="J316">
        <v>237</v>
      </c>
      <c r="K316" s="2">
        <v>1200.81</v>
      </c>
      <c r="L316" s="2">
        <v>75516.33</v>
      </c>
      <c r="M316">
        <v>200</v>
      </c>
      <c r="N316">
        <v>25</v>
      </c>
      <c r="O316" t="s">
        <v>23</v>
      </c>
      <c r="P316" s="3">
        <f t="shared" si="28"/>
        <v>8.8224351223142037</v>
      </c>
      <c r="Q316" s="3">
        <f t="shared" si="29"/>
        <v>12.493410648392199</v>
      </c>
      <c r="R316" s="2">
        <f t="shared" si="30"/>
        <v>0.63300474433315757</v>
      </c>
      <c r="S316" s="2">
        <f t="shared" si="31"/>
        <v>2.0456729131175466</v>
      </c>
      <c r="T316" s="2">
        <f t="shared" si="32"/>
        <v>6.0040499999999994</v>
      </c>
      <c r="U316" s="4">
        <f t="shared" si="33"/>
        <v>62.887825717640595</v>
      </c>
      <c r="V316" s="3">
        <f t="shared" si="34"/>
        <v>6188.7825717640599</v>
      </c>
    </row>
    <row r="317" spans="1:22" x14ac:dyDescent="0.25">
      <c r="A317" t="s">
        <v>65</v>
      </c>
      <c r="B317" t="s">
        <v>66</v>
      </c>
      <c r="C317" t="s">
        <v>281</v>
      </c>
      <c r="D317" t="s">
        <v>68</v>
      </c>
      <c r="E317" t="s">
        <v>37</v>
      </c>
      <c r="F317" t="s">
        <v>26</v>
      </c>
      <c r="G317">
        <v>21641</v>
      </c>
      <c r="H317">
        <v>2733</v>
      </c>
      <c r="I317">
        <v>1481</v>
      </c>
      <c r="J317">
        <v>543</v>
      </c>
      <c r="K317" s="2">
        <v>1373.69</v>
      </c>
      <c r="L317" s="2">
        <v>123800.61</v>
      </c>
      <c r="M317">
        <v>407</v>
      </c>
      <c r="N317">
        <v>24</v>
      </c>
      <c r="O317" t="s">
        <v>21</v>
      </c>
      <c r="P317" s="3">
        <f t="shared" si="28"/>
        <v>12.628806432235109</v>
      </c>
      <c r="Q317" s="3">
        <f t="shared" si="29"/>
        <v>19.868276619099888</v>
      </c>
      <c r="R317" s="2">
        <f t="shared" si="30"/>
        <v>0.50263080863519949</v>
      </c>
      <c r="S317" s="2">
        <f t="shared" si="31"/>
        <v>0.92754220121539499</v>
      </c>
      <c r="T317" s="2">
        <f t="shared" si="32"/>
        <v>3.3751597051597053</v>
      </c>
      <c r="U317" s="4">
        <f t="shared" si="33"/>
        <v>90.122669597944224</v>
      </c>
      <c r="V317" s="3">
        <f t="shared" si="34"/>
        <v>8912.2669597944223</v>
      </c>
    </row>
    <row r="318" spans="1:22" x14ac:dyDescent="0.25">
      <c r="A318" t="s">
        <v>129</v>
      </c>
      <c r="B318" t="s">
        <v>130</v>
      </c>
      <c r="C318" t="s">
        <v>281</v>
      </c>
      <c r="D318" t="s">
        <v>82</v>
      </c>
      <c r="E318" t="s">
        <v>31</v>
      </c>
      <c r="F318" t="s">
        <v>20</v>
      </c>
      <c r="G318">
        <v>88901</v>
      </c>
      <c r="H318">
        <v>918</v>
      </c>
      <c r="I318">
        <v>317</v>
      </c>
      <c r="J318">
        <v>52</v>
      </c>
      <c r="K318" s="2">
        <v>1808.72</v>
      </c>
      <c r="L318" s="2">
        <v>8411.48</v>
      </c>
      <c r="M318">
        <v>26</v>
      </c>
      <c r="N318">
        <v>15</v>
      </c>
      <c r="O318" t="s">
        <v>21</v>
      </c>
      <c r="P318" s="3">
        <f t="shared" si="28"/>
        <v>1.0326093069819238</v>
      </c>
      <c r="Q318" s="3">
        <f t="shared" si="29"/>
        <v>5.6644880174291936</v>
      </c>
      <c r="R318" s="2">
        <f t="shared" si="30"/>
        <v>1.9702832244008714</v>
      </c>
      <c r="S318" s="2">
        <f t="shared" si="31"/>
        <v>5.7057413249211359</v>
      </c>
      <c r="T318" s="2">
        <f t="shared" si="32"/>
        <v>69.566153846153853</v>
      </c>
      <c r="U318" s="4">
        <f t="shared" si="33"/>
        <v>4.6505152815250561</v>
      </c>
      <c r="V318" s="3">
        <f t="shared" si="34"/>
        <v>365.05152815250563</v>
      </c>
    </row>
    <row r="319" spans="1:22" x14ac:dyDescent="0.25">
      <c r="A319" t="s">
        <v>129</v>
      </c>
      <c r="B319" t="s">
        <v>130</v>
      </c>
      <c r="C319" t="s">
        <v>281</v>
      </c>
      <c r="D319" t="s">
        <v>82</v>
      </c>
      <c r="E319" t="s">
        <v>31</v>
      </c>
      <c r="F319" t="s">
        <v>55</v>
      </c>
      <c r="G319">
        <v>46930</v>
      </c>
      <c r="H319">
        <v>659</v>
      </c>
      <c r="I319">
        <v>293</v>
      </c>
      <c r="J319">
        <v>31</v>
      </c>
      <c r="K319" s="2">
        <v>1384.03</v>
      </c>
      <c r="L319" s="2">
        <v>5898.87</v>
      </c>
      <c r="M319">
        <v>15</v>
      </c>
      <c r="N319">
        <v>19</v>
      </c>
      <c r="O319" t="s">
        <v>43</v>
      </c>
      <c r="P319" s="3">
        <f t="shared" si="28"/>
        <v>1.4042190496484126</v>
      </c>
      <c r="Q319" s="3">
        <f t="shared" si="29"/>
        <v>4.7040971168437027</v>
      </c>
      <c r="R319" s="2">
        <f t="shared" si="30"/>
        <v>2.1001972685887709</v>
      </c>
      <c r="S319" s="2">
        <f t="shared" si="31"/>
        <v>4.723651877133106</v>
      </c>
      <c r="T319" s="2">
        <f t="shared" si="32"/>
        <v>92.268666666666661</v>
      </c>
      <c r="U319" s="4">
        <f t="shared" si="33"/>
        <v>4.2620969198644536</v>
      </c>
      <c r="V319" s="3">
        <f t="shared" si="34"/>
        <v>326.20969198644542</v>
      </c>
    </row>
    <row r="320" spans="1:22" x14ac:dyDescent="0.25">
      <c r="A320" t="s">
        <v>65</v>
      </c>
      <c r="B320" t="s">
        <v>66</v>
      </c>
      <c r="C320" t="s">
        <v>429</v>
      </c>
      <c r="D320" t="s">
        <v>68</v>
      </c>
      <c r="E320" t="s">
        <v>37</v>
      </c>
      <c r="F320" t="s">
        <v>26</v>
      </c>
      <c r="G320">
        <v>22635</v>
      </c>
      <c r="H320">
        <v>1957</v>
      </c>
      <c r="I320">
        <v>1058</v>
      </c>
      <c r="J320">
        <v>289</v>
      </c>
      <c r="K320" s="2">
        <v>1499.58</v>
      </c>
      <c r="L320" s="2">
        <v>65936.89</v>
      </c>
      <c r="M320">
        <v>223</v>
      </c>
      <c r="N320">
        <v>24</v>
      </c>
      <c r="O320" t="s">
        <v>23</v>
      </c>
      <c r="P320" s="3">
        <f t="shared" si="28"/>
        <v>8.6459023635961998</v>
      </c>
      <c r="Q320" s="3">
        <f t="shared" si="29"/>
        <v>14.767501277465508</v>
      </c>
      <c r="R320" s="2">
        <f t="shared" si="30"/>
        <v>0.76626469085334692</v>
      </c>
      <c r="S320" s="2">
        <f t="shared" si="31"/>
        <v>1.4173724007561437</v>
      </c>
      <c r="T320" s="2">
        <f t="shared" si="32"/>
        <v>6.7245739910313898</v>
      </c>
      <c r="U320" s="4">
        <f t="shared" si="33"/>
        <v>43.970238333400019</v>
      </c>
      <c r="V320" s="3">
        <f t="shared" si="34"/>
        <v>4297.0238333400021</v>
      </c>
    </row>
    <row r="321" spans="1:22" x14ac:dyDescent="0.25">
      <c r="A321" t="s">
        <v>60</v>
      </c>
      <c r="B321" t="s">
        <v>61</v>
      </c>
      <c r="C321" t="s">
        <v>429</v>
      </c>
      <c r="D321" t="s">
        <v>70</v>
      </c>
      <c r="E321" t="s">
        <v>64</v>
      </c>
      <c r="F321" t="s">
        <v>32</v>
      </c>
      <c r="G321">
        <v>16366</v>
      </c>
      <c r="H321">
        <v>738</v>
      </c>
      <c r="I321">
        <v>340</v>
      </c>
      <c r="J321">
        <v>55</v>
      </c>
      <c r="K321" s="2">
        <v>1313.41</v>
      </c>
      <c r="L321" s="2">
        <v>11959.89</v>
      </c>
      <c r="M321">
        <v>36</v>
      </c>
      <c r="N321">
        <v>19</v>
      </c>
      <c r="O321" t="s">
        <v>23</v>
      </c>
      <c r="P321" s="3">
        <f t="shared" si="28"/>
        <v>4.5093486496394961</v>
      </c>
      <c r="Q321" s="3">
        <f t="shared" si="29"/>
        <v>7.4525745257452574</v>
      </c>
      <c r="R321" s="2">
        <f t="shared" si="30"/>
        <v>1.779688346883469</v>
      </c>
      <c r="S321" s="2">
        <f t="shared" si="31"/>
        <v>3.8629705882352945</v>
      </c>
      <c r="T321" s="2">
        <f t="shared" si="32"/>
        <v>36.483611111111117</v>
      </c>
      <c r="U321" s="4">
        <f t="shared" si="33"/>
        <v>9.1059836608522851</v>
      </c>
      <c r="V321" s="3">
        <f t="shared" si="34"/>
        <v>810.59836608522846</v>
      </c>
    </row>
    <row r="322" spans="1:22" x14ac:dyDescent="0.25">
      <c r="A322" t="s">
        <v>72</v>
      </c>
      <c r="B322" t="s">
        <v>73</v>
      </c>
      <c r="C322" t="s">
        <v>429</v>
      </c>
      <c r="D322" t="s">
        <v>70</v>
      </c>
      <c r="E322" t="s">
        <v>31</v>
      </c>
      <c r="F322" t="s">
        <v>51</v>
      </c>
      <c r="G322">
        <v>64103</v>
      </c>
      <c r="H322">
        <v>2086</v>
      </c>
      <c r="I322">
        <v>986</v>
      </c>
      <c r="J322">
        <v>144</v>
      </c>
      <c r="K322" s="2">
        <v>4550.1000000000004</v>
      </c>
      <c r="L322" s="2">
        <v>36673.449999999997</v>
      </c>
      <c r="M322">
        <v>99</v>
      </c>
      <c r="N322">
        <v>27</v>
      </c>
      <c r="O322" t="s">
        <v>21</v>
      </c>
      <c r="P322" s="3">
        <f t="shared" ref="P322:P385" si="35">IFERROR(H322/G322*100, 0)</f>
        <v>3.2541378718624712</v>
      </c>
      <c r="Q322" s="3">
        <f t="shared" ref="Q322:Q385" si="36">IFERROR(J322/H322*100, 0)</f>
        <v>6.9031639501438162</v>
      </c>
      <c r="R322" s="2">
        <f t="shared" ref="R322:R385" si="37">IFERROR(K322/H322, 0)</f>
        <v>2.181255992329818</v>
      </c>
      <c r="S322" s="2">
        <f t="shared" ref="S322:S385" si="38">IFERROR(K322/I322, 0)</f>
        <v>4.6147058823529417</v>
      </c>
      <c r="T322" s="2">
        <f t="shared" ref="T322:T385" si="39">IFERROR(K322/M322, 0)</f>
        <v>45.960606060606061</v>
      </c>
      <c r="U322" s="4">
        <f t="shared" ref="U322:U385" si="40">IFERROR(L322/K322, 0)</f>
        <v>8.059921759961318</v>
      </c>
      <c r="V322" s="3">
        <f t="shared" ref="V322:V385" si="41">IFERROR((L322-K322)/K322*100, 0)</f>
        <v>705.99217599613189</v>
      </c>
    </row>
    <row r="323" spans="1:22" x14ac:dyDescent="0.25">
      <c r="A323" t="s">
        <v>72</v>
      </c>
      <c r="B323" t="s">
        <v>73</v>
      </c>
      <c r="C323" t="s">
        <v>429</v>
      </c>
      <c r="D323" t="s">
        <v>70</v>
      </c>
      <c r="E323" t="s">
        <v>31</v>
      </c>
      <c r="F323" t="s">
        <v>32</v>
      </c>
      <c r="G323">
        <v>50654</v>
      </c>
      <c r="H323">
        <v>1409</v>
      </c>
      <c r="I323">
        <v>527</v>
      </c>
      <c r="J323">
        <v>99</v>
      </c>
      <c r="K323" s="2">
        <v>2859.89</v>
      </c>
      <c r="L323" s="2">
        <v>21574.52</v>
      </c>
      <c r="M323">
        <v>55</v>
      </c>
      <c r="N323">
        <v>12</v>
      </c>
      <c r="O323" t="s">
        <v>43</v>
      </c>
      <c r="P323" s="3">
        <f t="shared" si="35"/>
        <v>2.7816164567457653</v>
      </c>
      <c r="Q323" s="3">
        <f t="shared" si="36"/>
        <v>7.0262597586941089</v>
      </c>
      <c r="R323" s="2">
        <f t="shared" si="37"/>
        <v>2.0297303051809794</v>
      </c>
      <c r="S323" s="2">
        <f t="shared" si="38"/>
        <v>5.4267362428842505</v>
      </c>
      <c r="T323" s="2">
        <f t="shared" si="39"/>
        <v>51.997999999999998</v>
      </c>
      <c r="U323" s="4">
        <f t="shared" si="40"/>
        <v>7.5438286087926461</v>
      </c>
      <c r="V323" s="3">
        <f t="shared" si="41"/>
        <v>654.38286087926474</v>
      </c>
    </row>
    <row r="324" spans="1:22" x14ac:dyDescent="0.25">
      <c r="A324" t="s">
        <v>47</v>
      </c>
      <c r="B324" t="s">
        <v>48</v>
      </c>
      <c r="C324" t="s">
        <v>429</v>
      </c>
      <c r="D324" t="s">
        <v>106</v>
      </c>
      <c r="E324" t="s">
        <v>37</v>
      </c>
      <c r="F324" t="s">
        <v>55</v>
      </c>
      <c r="G324">
        <v>49462</v>
      </c>
      <c r="H324">
        <v>1939</v>
      </c>
      <c r="I324">
        <v>667</v>
      </c>
      <c r="J324">
        <v>104</v>
      </c>
      <c r="K324" s="2">
        <v>3949.05</v>
      </c>
      <c r="L324" s="2">
        <v>21434.25</v>
      </c>
      <c r="M324">
        <v>58</v>
      </c>
      <c r="N324">
        <v>7</v>
      </c>
      <c r="O324" t="s">
        <v>43</v>
      </c>
      <c r="P324" s="3">
        <f t="shared" si="35"/>
        <v>3.9201811491650154</v>
      </c>
      <c r="Q324" s="3">
        <f t="shared" si="36"/>
        <v>5.363589479112945</v>
      </c>
      <c r="R324" s="2">
        <f t="shared" si="37"/>
        <v>2.0366425992779784</v>
      </c>
      <c r="S324" s="2">
        <f t="shared" si="38"/>
        <v>5.9206146926536736</v>
      </c>
      <c r="T324" s="2">
        <f t="shared" si="39"/>
        <v>68.087068965517247</v>
      </c>
      <c r="U324" s="4">
        <f t="shared" si="40"/>
        <v>5.4276978007368859</v>
      </c>
      <c r="V324" s="3">
        <f t="shared" si="41"/>
        <v>442.76978007368859</v>
      </c>
    </row>
    <row r="325" spans="1:22" x14ac:dyDescent="0.25">
      <c r="A325" t="s">
        <v>47</v>
      </c>
      <c r="B325" t="s">
        <v>48</v>
      </c>
      <c r="C325" t="s">
        <v>429</v>
      </c>
      <c r="D325" t="s">
        <v>106</v>
      </c>
      <c r="E325" t="s">
        <v>37</v>
      </c>
      <c r="F325" t="s">
        <v>20</v>
      </c>
      <c r="G325">
        <v>52422</v>
      </c>
      <c r="H325">
        <v>2526</v>
      </c>
      <c r="I325">
        <v>1046</v>
      </c>
      <c r="J325">
        <v>185</v>
      </c>
      <c r="K325" s="2">
        <v>6144.74</v>
      </c>
      <c r="L325" s="2">
        <v>47295.69</v>
      </c>
      <c r="M325">
        <v>113</v>
      </c>
      <c r="N325">
        <v>17</v>
      </c>
      <c r="O325" t="s">
        <v>23</v>
      </c>
      <c r="P325" s="3">
        <f t="shared" si="35"/>
        <v>4.81858761588646</v>
      </c>
      <c r="Q325" s="3">
        <f t="shared" si="36"/>
        <v>7.3238321456848778</v>
      </c>
      <c r="R325" s="2">
        <f t="shared" si="37"/>
        <v>2.4325969912905778</v>
      </c>
      <c r="S325" s="2">
        <f t="shared" si="38"/>
        <v>5.8745124282982788</v>
      </c>
      <c r="T325" s="2">
        <f t="shared" si="39"/>
        <v>54.37823008849557</v>
      </c>
      <c r="U325" s="4">
        <f t="shared" si="40"/>
        <v>7.6969391707378998</v>
      </c>
      <c r="V325" s="3">
        <f t="shared" si="41"/>
        <v>669.69391707379009</v>
      </c>
    </row>
    <row r="326" spans="1:22" x14ac:dyDescent="0.25">
      <c r="A326" t="s">
        <v>15</v>
      </c>
      <c r="B326" t="s">
        <v>16</v>
      </c>
      <c r="C326" t="s">
        <v>429</v>
      </c>
      <c r="D326" t="s">
        <v>25</v>
      </c>
      <c r="E326" t="s">
        <v>19</v>
      </c>
      <c r="F326" t="s">
        <v>26</v>
      </c>
      <c r="G326">
        <v>14961</v>
      </c>
      <c r="H326">
        <v>234</v>
      </c>
      <c r="I326">
        <v>121</v>
      </c>
      <c r="J326">
        <v>27</v>
      </c>
      <c r="K326" s="2">
        <v>2195.21</v>
      </c>
      <c r="L326" s="2">
        <v>16913.23</v>
      </c>
      <c r="M326">
        <v>12</v>
      </c>
      <c r="N326">
        <v>26</v>
      </c>
      <c r="O326" t="s">
        <v>21</v>
      </c>
      <c r="P326" s="3">
        <f t="shared" si="35"/>
        <v>1.5640665730900343</v>
      </c>
      <c r="Q326" s="3">
        <f t="shared" si="36"/>
        <v>11.538461538461538</v>
      </c>
      <c r="R326" s="2">
        <f t="shared" si="37"/>
        <v>9.3812393162393164</v>
      </c>
      <c r="S326" s="2">
        <f t="shared" si="38"/>
        <v>18.142231404958679</v>
      </c>
      <c r="T326" s="2">
        <f t="shared" si="39"/>
        <v>182.93416666666667</v>
      </c>
      <c r="U326" s="4">
        <f t="shared" si="40"/>
        <v>7.7046068485475194</v>
      </c>
      <c r="V326" s="3">
        <f t="shared" si="41"/>
        <v>670.46068485475189</v>
      </c>
    </row>
    <row r="327" spans="1:22" x14ac:dyDescent="0.25">
      <c r="A327" t="s">
        <v>44</v>
      </c>
      <c r="B327" t="s">
        <v>45</v>
      </c>
      <c r="C327" t="s">
        <v>429</v>
      </c>
      <c r="D327" t="s">
        <v>25</v>
      </c>
      <c r="E327" t="s">
        <v>19</v>
      </c>
      <c r="F327" t="s">
        <v>26</v>
      </c>
      <c r="G327">
        <v>10935</v>
      </c>
      <c r="H327">
        <v>327</v>
      </c>
      <c r="I327">
        <v>146</v>
      </c>
      <c r="J327">
        <v>41</v>
      </c>
      <c r="K327" s="2">
        <v>2199.02</v>
      </c>
      <c r="L327" s="2">
        <v>30600.32</v>
      </c>
      <c r="M327">
        <v>22</v>
      </c>
      <c r="N327">
        <v>25</v>
      </c>
      <c r="O327" t="s">
        <v>21</v>
      </c>
      <c r="P327" s="3">
        <f t="shared" si="35"/>
        <v>2.9903978052126199</v>
      </c>
      <c r="Q327" s="3">
        <f t="shared" si="36"/>
        <v>12.538226299694188</v>
      </c>
      <c r="R327" s="2">
        <f t="shared" si="37"/>
        <v>6.7248318042813455</v>
      </c>
      <c r="S327" s="2">
        <f t="shared" si="38"/>
        <v>15.061780821917807</v>
      </c>
      <c r="T327" s="2">
        <f t="shared" si="39"/>
        <v>99.955454545454543</v>
      </c>
      <c r="U327" s="4">
        <f t="shared" si="40"/>
        <v>13.915435057434676</v>
      </c>
      <c r="V327" s="3">
        <f t="shared" si="41"/>
        <v>1291.5435057434674</v>
      </c>
    </row>
    <row r="328" spans="1:22" x14ac:dyDescent="0.25">
      <c r="A328" t="s">
        <v>27</v>
      </c>
      <c r="B328" t="s">
        <v>28</v>
      </c>
      <c r="C328" t="s">
        <v>429</v>
      </c>
      <c r="D328" t="s">
        <v>89</v>
      </c>
      <c r="E328" t="s">
        <v>31</v>
      </c>
      <c r="F328" t="s">
        <v>20</v>
      </c>
      <c r="G328">
        <v>25765</v>
      </c>
      <c r="H328">
        <v>1729</v>
      </c>
      <c r="I328">
        <v>651</v>
      </c>
      <c r="J328">
        <v>175</v>
      </c>
      <c r="K328" s="2">
        <v>400.16</v>
      </c>
      <c r="L328" s="2">
        <v>55049.93</v>
      </c>
      <c r="M328">
        <v>121</v>
      </c>
      <c r="N328">
        <v>13</v>
      </c>
      <c r="O328" t="s">
        <v>21</v>
      </c>
      <c r="P328" s="3">
        <f t="shared" si="35"/>
        <v>6.7106539879681737</v>
      </c>
      <c r="Q328" s="3">
        <f t="shared" si="36"/>
        <v>10.121457489878543</v>
      </c>
      <c r="R328" s="2">
        <f t="shared" si="37"/>
        <v>0.23144013880855988</v>
      </c>
      <c r="S328" s="2">
        <f t="shared" si="38"/>
        <v>0.61468509984639019</v>
      </c>
      <c r="T328" s="2">
        <f t="shared" si="39"/>
        <v>3.3071074380165291</v>
      </c>
      <c r="U328" s="4">
        <f t="shared" si="40"/>
        <v>137.56979708116754</v>
      </c>
      <c r="V328" s="3">
        <f t="shared" si="41"/>
        <v>13656.979708116751</v>
      </c>
    </row>
    <row r="329" spans="1:22" x14ac:dyDescent="0.25">
      <c r="A329" t="s">
        <v>52</v>
      </c>
      <c r="B329" t="s">
        <v>53</v>
      </c>
      <c r="C329" t="s">
        <v>429</v>
      </c>
      <c r="D329" t="s">
        <v>89</v>
      </c>
      <c r="E329" t="s">
        <v>37</v>
      </c>
      <c r="F329" t="s">
        <v>20</v>
      </c>
      <c r="G329">
        <v>36336</v>
      </c>
      <c r="H329">
        <v>2352</v>
      </c>
      <c r="I329">
        <v>1084</v>
      </c>
      <c r="J329">
        <v>316</v>
      </c>
      <c r="K329" s="2">
        <v>743.77</v>
      </c>
      <c r="L329" s="2">
        <v>131545.79</v>
      </c>
      <c r="M329">
        <v>242</v>
      </c>
      <c r="N329">
        <v>25</v>
      </c>
      <c r="O329" t="s">
        <v>21</v>
      </c>
      <c r="P329" s="3">
        <f t="shared" si="35"/>
        <v>6.4729194187582566</v>
      </c>
      <c r="Q329" s="3">
        <f t="shared" si="36"/>
        <v>13.435374149659864</v>
      </c>
      <c r="R329" s="2">
        <f t="shared" si="37"/>
        <v>0.31622874149659863</v>
      </c>
      <c r="S329" s="2">
        <f t="shared" si="38"/>
        <v>0.68613468634686348</v>
      </c>
      <c r="T329" s="2">
        <f t="shared" si="39"/>
        <v>3.0734297520661156</v>
      </c>
      <c r="U329" s="4">
        <f t="shared" si="40"/>
        <v>176.86353308146337</v>
      </c>
      <c r="V329" s="3">
        <f t="shared" si="41"/>
        <v>17586.353308146336</v>
      </c>
    </row>
    <row r="330" spans="1:22" x14ac:dyDescent="0.25">
      <c r="A330" t="s">
        <v>52</v>
      </c>
      <c r="B330" t="s">
        <v>53</v>
      </c>
      <c r="C330" t="s">
        <v>429</v>
      </c>
      <c r="D330" t="s">
        <v>89</v>
      </c>
      <c r="E330" t="s">
        <v>37</v>
      </c>
      <c r="F330" t="s">
        <v>20</v>
      </c>
      <c r="G330">
        <v>49381</v>
      </c>
      <c r="H330">
        <v>2450</v>
      </c>
      <c r="I330">
        <v>808</v>
      </c>
      <c r="J330">
        <v>366</v>
      </c>
      <c r="K330" s="2">
        <v>625.46</v>
      </c>
      <c r="L330" s="2">
        <v>92680.97</v>
      </c>
      <c r="M330">
        <v>242</v>
      </c>
      <c r="N330">
        <v>9</v>
      </c>
      <c r="O330" t="s">
        <v>23</v>
      </c>
      <c r="P330" s="3">
        <f t="shared" si="35"/>
        <v>4.961422409428728</v>
      </c>
      <c r="Q330" s="3">
        <f t="shared" si="36"/>
        <v>14.93877551020408</v>
      </c>
      <c r="R330" s="2">
        <f t="shared" si="37"/>
        <v>0.25528979591836737</v>
      </c>
      <c r="S330" s="2">
        <f t="shared" si="38"/>
        <v>0.77408415841584166</v>
      </c>
      <c r="T330" s="2">
        <f t="shared" si="39"/>
        <v>2.5845454545454545</v>
      </c>
      <c r="U330" s="4">
        <f t="shared" si="40"/>
        <v>148.18049115850732</v>
      </c>
      <c r="V330" s="3">
        <f t="shared" si="41"/>
        <v>14718.049115850732</v>
      </c>
    </row>
    <row r="331" spans="1:22" x14ac:dyDescent="0.25">
      <c r="A331" t="s">
        <v>76</v>
      </c>
      <c r="B331" t="s">
        <v>77</v>
      </c>
      <c r="C331" t="s">
        <v>429</v>
      </c>
      <c r="D331" t="s">
        <v>82</v>
      </c>
      <c r="E331" t="s">
        <v>42</v>
      </c>
      <c r="F331" t="s">
        <v>51</v>
      </c>
      <c r="G331">
        <v>47801</v>
      </c>
      <c r="H331">
        <v>1108</v>
      </c>
      <c r="I331">
        <v>525</v>
      </c>
      <c r="J331">
        <v>74</v>
      </c>
      <c r="K331" s="2">
        <v>1955.17</v>
      </c>
      <c r="L331" s="2">
        <v>11992</v>
      </c>
      <c r="M331">
        <v>44</v>
      </c>
      <c r="N331">
        <v>17</v>
      </c>
      <c r="O331" t="s">
        <v>43</v>
      </c>
      <c r="P331" s="3">
        <f t="shared" si="35"/>
        <v>2.3179431392648686</v>
      </c>
      <c r="Q331" s="3">
        <f t="shared" si="36"/>
        <v>6.6787003610108311</v>
      </c>
      <c r="R331" s="2">
        <f t="shared" si="37"/>
        <v>1.7645938628158846</v>
      </c>
      <c r="S331" s="2">
        <f t="shared" si="38"/>
        <v>3.7241333333333335</v>
      </c>
      <c r="T331" s="2">
        <f t="shared" si="39"/>
        <v>44.43568181818182</v>
      </c>
      <c r="U331" s="4">
        <f t="shared" si="40"/>
        <v>6.1334819990077589</v>
      </c>
      <c r="V331" s="3">
        <f t="shared" si="41"/>
        <v>513.34819990077585</v>
      </c>
    </row>
    <row r="332" spans="1:22" x14ac:dyDescent="0.25">
      <c r="A332" t="s">
        <v>76</v>
      </c>
      <c r="B332" t="s">
        <v>77</v>
      </c>
      <c r="C332" t="s">
        <v>429</v>
      </c>
      <c r="D332" t="s">
        <v>82</v>
      </c>
      <c r="E332" t="s">
        <v>42</v>
      </c>
      <c r="F332" t="s">
        <v>51</v>
      </c>
      <c r="G332">
        <v>28644</v>
      </c>
      <c r="H332">
        <v>555</v>
      </c>
      <c r="I332">
        <v>290</v>
      </c>
      <c r="J332">
        <v>18</v>
      </c>
      <c r="K332" s="2">
        <v>892.12</v>
      </c>
      <c r="L332" s="2">
        <v>4215.6099999999997</v>
      </c>
      <c r="M332">
        <v>8</v>
      </c>
      <c r="N332">
        <v>11</v>
      </c>
      <c r="O332" t="s">
        <v>43</v>
      </c>
      <c r="P332" s="3">
        <f t="shared" si="35"/>
        <v>1.9375785504817764</v>
      </c>
      <c r="Q332" s="3">
        <f t="shared" si="36"/>
        <v>3.2432432432432434</v>
      </c>
      <c r="R332" s="2">
        <f t="shared" si="37"/>
        <v>1.6074234234234235</v>
      </c>
      <c r="S332" s="2">
        <f t="shared" si="38"/>
        <v>3.0762758620689654</v>
      </c>
      <c r="T332" s="2">
        <f t="shared" si="39"/>
        <v>111.515</v>
      </c>
      <c r="U332" s="4">
        <f t="shared" si="40"/>
        <v>4.7253844774245612</v>
      </c>
      <c r="V332" s="3">
        <f t="shared" si="41"/>
        <v>372.53844774245613</v>
      </c>
    </row>
    <row r="333" spans="1:22" x14ac:dyDescent="0.25">
      <c r="A333" t="s">
        <v>178</v>
      </c>
      <c r="B333" t="s">
        <v>179</v>
      </c>
      <c r="C333" t="s">
        <v>322</v>
      </c>
      <c r="D333" t="s">
        <v>95</v>
      </c>
      <c r="E333" t="s">
        <v>64</v>
      </c>
      <c r="F333" t="s">
        <v>32</v>
      </c>
      <c r="G333">
        <v>86735</v>
      </c>
      <c r="H333">
        <v>1446</v>
      </c>
      <c r="I333">
        <v>684</v>
      </c>
      <c r="J333">
        <v>29</v>
      </c>
      <c r="K333" s="2">
        <v>3077.61</v>
      </c>
      <c r="L333" s="2">
        <v>4434.05</v>
      </c>
      <c r="M333">
        <v>15</v>
      </c>
      <c r="N333">
        <v>18</v>
      </c>
      <c r="O333" t="s">
        <v>21</v>
      </c>
      <c r="P333" s="3">
        <f t="shared" si="35"/>
        <v>1.6671470571280336</v>
      </c>
      <c r="Q333" s="3">
        <f t="shared" si="36"/>
        <v>2.0055325034578146</v>
      </c>
      <c r="R333" s="2">
        <f t="shared" si="37"/>
        <v>2.1283609958506227</v>
      </c>
      <c r="S333" s="2">
        <f t="shared" si="38"/>
        <v>4.4994298245614033</v>
      </c>
      <c r="T333" s="2">
        <f t="shared" si="39"/>
        <v>205.17400000000001</v>
      </c>
      <c r="U333" s="4">
        <f t="shared" si="40"/>
        <v>1.4407446037672089</v>
      </c>
      <c r="V333" s="3">
        <f t="shared" si="41"/>
        <v>44.0744603767209</v>
      </c>
    </row>
    <row r="334" spans="1:22" x14ac:dyDescent="0.25">
      <c r="A334" t="s">
        <v>178</v>
      </c>
      <c r="B334" t="s">
        <v>179</v>
      </c>
      <c r="C334" t="s">
        <v>322</v>
      </c>
      <c r="D334" t="s">
        <v>95</v>
      </c>
      <c r="E334" t="s">
        <v>64</v>
      </c>
      <c r="F334" t="s">
        <v>32</v>
      </c>
      <c r="G334">
        <v>40573</v>
      </c>
      <c r="H334">
        <v>470</v>
      </c>
      <c r="I334">
        <v>244</v>
      </c>
      <c r="J334">
        <v>17</v>
      </c>
      <c r="K334" s="2">
        <v>1505.05</v>
      </c>
      <c r="L334" s="2">
        <v>2131.4499999999998</v>
      </c>
      <c r="M334">
        <v>8</v>
      </c>
      <c r="N334">
        <v>7</v>
      </c>
      <c r="O334" t="s">
        <v>23</v>
      </c>
      <c r="P334" s="3">
        <f t="shared" si="35"/>
        <v>1.1584058363936607</v>
      </c>
      <c r="Q334" s="3">
        <f t="shared" si="36"/>
        <v>3.6170212765957444</v>
      </c>
      <c r="R334" s="2">
        <f t="shared" si="37"/>
        <v>3.2022340425531914</v>
      </c>
      <c r="S334" s="2">
        <f t="shared" si="38"/>
        <v>6.1682377049180328</v>
      </c>
      <c r="T334" s="2">
        <f t="shared" si="39"/>
        <v>188.13124999999999</v>
      </c>
      <c r="U334" s="4">
        <f t="shared" si="40"/>
        <v>1.4161987973821466</v>
      </c>
      <c r="V334" s="3">
        <f t="shared" si="41"/>
        <v>41.619879738214671</v>
      </c>
    </row>
    <row r="335" spans="1:22" x14ac:dyDescent="0.25">
      <c r="A335" t="s">
        <v>65</v>
      </c>
      <c r="B335" t="s">
        <v>66</v>
      </c>
      <c r="C335" t="s">
        <v>322</v>
      </c>
      <c r="D335" t="s">
        <v>68</v>
      </c>
      <c r="E335" t="s">
        <v>37</v>
      </c>
      <c r="F335" t="s">
        <v>55</v>
      </c>
      <c r="G335">
        <v>12932</v>
      </c>
      <c r="H335">
        <v>1859</v>
      </c>
      <c r="I335">
        <v>738</v>
      </c>
      <c r="J335">
        <v>239</v>
      </c>
      <c r="K335" s="2">
        <v>785</v>
      </c>
      <c r="L335" s="2">
        <v>62014.63</v>
      </c>
      <c r="M335">
        <v>191</v>
      </c>
      <c r="N335">
        <v>9</v>
      </c>
      <c r="O335" t="s">
        <v>23</v>
      </c>
      <c r="P335" s="3">
        <f t="shared" si="35"/>
        <v>14.375193318898855</v>
      </c>
      <c r="Q335" s="3">
        <f t="shared" si="36"/>
        <v>12.856374394835935</v>
      </c>
      <c r="R335" s="2">
        <f t="shared" si="37"/>
        <v>0.42227003765465304</v>
      </c>
      <c r="S335" s="2">
        <f t="shared" si="38"/>
        <v>1.0636856368563685</v>
      </c>
      <c r="T335" s="2">
        <f t="shared" si="39"/>
        <v>4.1099476439790577</v>
      </c>
      <c r="U335" s="4">
        <f t="shared" si="40"/>
        <v>78.999528662420374</v>
      </c>
      <c r="V335" s="3">
        <f t="shared" si="41"/>
        <v>7799.9528662420371</v>
      </c>
    </row>
    <row r="336" spans="1:22" x14ac:dyDescent="0.25">
      <c r="A336" t="s">
        <v>60</v>
      </c>
      <c r="B336" t="s">
        <v>61</v>
      </c>
      <c r="C336" t="s">
        <v>322</v>
      </c>
      <c r="D336" t="s">
        <v>70</v>
      </c>
      <c r="E336" t="s">
        <v>64</v>
      </c>
      <c r="F336" t="s">
        <v>20</v>
      </c>
      <c r="G336">
        <v>33898</v>
      </c>
      <c r="H336">
        <v>1659</v>
      </c>
      <c r="I336">
        <v>489</v>
      </c>
      <c r="J336">
        <v>113</v>
      </c>
      <c r="K336" s="2">
        <v>2705.51</v>
      </c>
      <c r="L336" s="2">
        <v>21605.88</v>
      </c>
      <c r="M336">
        <v>65</v>
      </c>
      <c r="N336">
        <v>12</v>
      </c>
      <c r="O336" t="s">
        <v>23</v>
      </c>
      <c r="P336" s="3">
        <f t="shared" si="35"/>
        <v>4.8940940468464218</v>
      </c>
      <c r="Q336" s="3">
        <f t="shared" si="36"/>
        <v>6.811332127787824</v>
      </c>
      <c r="R336" s="2">
        <f t="shared" si="37"/>
        <v>1.6308077154912599</v>
      </c>
      <c r="S336" s="2">
        <f t="shared" si="38"/>
        <v>5.5327402862985693</v>
      </c>
      <c r="T336" s="2">
        <f t="shared" si="39"/>
        <v>41.623230769230773</v>
      </c>
      <c r="U336" s="4">
        <f t="shared" si="40"/>
        <v>7.9858806657524823</v>
      </c>
      <c r="V336" s="3">
        <f t="shared" si="41"/>
        <v>698.58806657524838</v>
      </c>
    </row>
    <row r="337" spans="1:22" x14ac:dyDescent="0.25">
      <c r="A337" t="s">
        <v>60</v>
      </c>
      <c r="B337" t="s">
        <v>61</v>
      </c>
      <c r="C337" t="s">
        <v>322</v>
      </c>
      <c r="D337" t="s">
        <v>70</v>
      </c>
      <c r="E337" t="s">
        <v>64</v>
      </c>
      <c r="F337" t="s">
        <v>26</v>
      </c>
      <c r="G337">
        <v>63750</v>
      </c>
      <c r="H337">
        <v>2171</v>
      </c>
      <c r="I337">
        <v>631</v>
      </c>
      <c r="J337">
        <v>223</v>
      </c>
      <c r="K337" s="2">
        <v>6751.61</v>
      </c>
      <c r="L337" s="2">
        <v>49965.13</v>
      </c>
      <c r="M337">
        <v>159</v>
      </c>
      <c r="N337">
        <v>8</v>
      </c>
      <c r="O337" t="s">
        <v>43</v>
      </c>
      <c r="P337" s="3">
        <f t="shared" si="35"/>
        <v>3.4054901960784312</v>
      </c>
      <c r="Q337" s="3">
        <f t="shared" si="36"/>
        <v>10.271764163979732</v>
      </c>
      <c r="R337" s="2">
        <f t="shared" si="37"/>
        <v>3.1099078765545829</v>
      </c>
      <c r="S337" s="2">
        <f t="shared" si="38"/>
        <v>10.699857369255151</v>
      </c>
      <c r="T337" s="2">
        <f t="shared" si="39"/>
        <v>42.462955974842764</v>
      </c>
      <c r="U337" s="4">
        <f t="shared" si="40"/>
        <v>7.4004763308307204</v>
      </c>
      <c r="V337" s="3">
        <f t="shared" si="41"/>
        <v>640.04763308307201</v>
      </c>
    </row>
    <row r="338" spans="1:22" x14ac:dyDescent="0.25">
      <c r="A338" t="s">
        <v>38</v>
      </c>
      <c r="B338" t="s">
        <v>39</v>
      </c>
      <c r="C338" t="s">
        <v>322</v>
      </c>
      <c r="D338" t="s">
        <v>106</v>
      </c>
      <c r="E338" t="s">
        <v>42</v>
      </c>
      <c r="F338" t="s">
        <v>32</v>
      </c>
      <c r="G338">
        <v>54297</v>
      </c>
      <c r="H338">
        <v>2272</v>
      </c>
      <c r="I338">
        <v>926</v>
      </c>
      <c r="J338">
        <v>160</v>
      </c>
      <c r="K338" s="2">
        <v>7759.87</v>
      </c>
      <c r="L338" s="2">
        <v>41394.53</v>
      </c>
      <c r="M338">
        <v>100</v>
      </c>
      <c r="N338">
        <v>29</v>
      </c>
      <c r="O338" t="s">
        <v>43</v>
      </c>
      <c r="P338" s="3">
        <f t="shared" si="35"/>
        <v>4.1843932445623153</v>
      </c>
      <c r="Q338" s="3">
        <f t="shared" si="36"/>
        <v>7.042253521126761</v>
      </c>
      <c r="R338" s="2">
        <f t="shared" si="37"/>
        <v>3.4154357394366195</v>
      </c>
      <c r="S338" s="2">
        <f t="shared" si="38"/>
        <v>8.3799892008639301</v>
      </c>
      <c r="T338" s="2">
        <f t="shared" si="39"/>
        <v>77.598699999999994</v>
      </c>
      <c r="U338" s="4">
        <f t="shared" si="40"/>
        <v>5.3344360150363341</v>
      </c>
      <c r="V338" s="3">
        <f t="shared" si="41"/>
        <v>433.44360150363343</v>
      </c>
    </row>
    <row r="339" spans="1:22" x14ac:dyDescent="0.25">
      <c r="A339" t="s">
        <v>15</v>
      </c>
      <c r="B339" t="s">
        <v>16</v>
      </c>
      <c r="C339" t="s">
        <v>322</v>
      </c>
      <c r="D339" t="s">
        <v>25</v>
      </c>
      <c r="E339" t="s">
        <v>19</v>
      </c>
      <c r="F339" t="s">
        <v>26</v>
      </c>
      <c r="G339">
        <v>11629</v>
      </c>
      <c r="H339">
        <v>186</v>
      </c>
      <c r="I339">
        <v>99</v>
      </c>
      <c r="J339">
        <v>16</v>
      </c>
      <c r="K339" s="2">
        <v>1899.7</v>
      </c>
      <c r="L339" s="2">
        <v>7986.5</v>
      </c>
      <c r="M339">
        <v>8</v>
      </c>
      <c r="N339">
        <v>11</v>
      </c>
      <c r="O339" t="s">
        <v>43</v>
      </c>
      <c r="P339" s="3">
        <f t="shared" si="35"/>
        <v>1.5994496517327372</v>
      </c>
      <c r="Q339" s="3">
        <f t="shared" si="36"/>
        <v>8.6021505376344098</v>
      </c>
      <c r="R339" s="2">
        <f t="shared" si="37"/>
        <v>10.213440860215053</v>
      </c>
      <c r="S339" s="2">
        <f t="shared" si="38"/>
        <v>19.18888888888889</v>
      </c>
      <c r="T339" s="2">
        <f t="shared" si="39"/>
        <v>237.46250000000001</v>
      </c>
      <c r="U339" s="4">
        <f t="shared" si="40"/>
        <v>4.2040848555035009</v>
      </c>
      <c r="V339" s="3">
        <f t="shared" si="41"/>
        <v>320.40848555035006</v>
      </c>
    </row>
    <row r="340" spans="1:22" x14ac:dyDescent="0.25">
      <c r="A340" t="s">
        <v>44</v>
      </c>
      <c r="B340" t="s">
        <v>45</v>
      </c>
      <c r="C340" t="s">
        <v>322</v>
      </c>
      <c r="D340" t="s">
        <v>25</v>
      </c>
      <c r="E340" t="s">
        <v>19</v>
      </c>
      <c r="F340" t="s">
        <v>55</v>
      </c>
      <c r="G340">
        <v>15912</v>
      </c>
      <c r="H340">
        <v>470</v>
      </c>
      <c r="I340">
        <v>125</v>
      </c>
      <c r="J340">
        <v>37</v>
      </c>
      <c r="K340" s="2">
        <v>3332.68</v>
      </c>
      <c r="L340" s="2">
        <v>25850.78</v>
      </c>
      <c r="M340">
        <v>23</v>
      </c>
      <c r="N340">
        <v>16</v>
      </c>
      <c r="O340" t="s">
        <v>43</v>
      </c>
      <c r="P340" s="3">
        <f t="shared" si="35"/>
        <v>2.9537456008044241</v>
      </c>
      <c r="Q340" s="3">
        <f t="shared" si="36"/>
        <v>7.8723404255319149</v>
      </c>
      <c r="R340" s="2">
        <f t="shared" si="37"/>
        <v>7.0908085106382979</v>
      </c>
      <c r="S340" s="2">
        <f t="shared" si="38"/>
        <v>26.661439999999999</v>
      </c>
      <c r="T340" s="2">
        <f t="shared" si="39"/>
        <v>144.89913043478259</v>
      </c>
      <c r="U340" s="4">
        <f t="shared" si="40"/>
        <v>7.7567543238474741</v>
      </c>
      <c r="V340" s="3">
        <f t="shared" si="41"/>
        <v>675.67543238474741</v>
      </c>
    </row>
    <row r="341" spans="1:22" x14ac:dyDescent="0.25">
      <c r="A341" t="s">
        <v>76</v>
      </c>
      <c r="B341" t="s">
        <v>77</v>
      </c>
      <c r="C341" t="s">
        <v>322</v>
      </c>
      <c r="D341" t="s">
        <v>82</v>
      </c>
      <c r="E341" t="s">
        <v>42</v>
      </c>
      <c r="F341" t="s">
        <v>32</v>
      </c>
      <c r="G341">
        <v>89438</v>
      </c>
      <c r="H341">
        <v>1093</v>
      </c>
      <c r="I341">
        <v>422</v>
      </c>
      <c r="J341">
        <v>71</v>
      </c>
      <c r="K341" s="2">
        <v>2013.81</v>
      </c>
      <c r="L341" s="2">
        <v>12056.54</v>
      </c>
      <c r="M341">
        <v>34</v>
      </c>
      <c r="N341">
        <v>23</v>
      </c>
      <c r="O341" t="s">
        <v>23</v>
      </c>
      <c r="P341" s="3">
        <f t="shared" si="35"/>
        <v>1.2220756278092086</v>
      </c>
      <c r="Q341" s="3">
        <f t="shared" si="36"/>
        <v>6.4958828911253432</v>
      </c>
      <c r="R341" s="2">
        <f t="shared" si="37"/>
        <v>1.8424611161939615</v>
      </c>
      <c r="S341" s="2">
        <f t="shared" si="38"/>
        <v>4.7720616113744079</v>
      </c>
      <c r="T341" s="2">
        <f t="shared" si="39"/>
        <v>59.229705882352938</v>
      </c>
      <c r="U341" s="4">
        <f t="shared" si="40"/>
        <v>5.9869302466469039</v>
      </c>
      <c r="V341" s="3">
        <f t="shared" si="41"/>
        <v>498.69302466469037</v>
      </c>
    </row>
    <row r="342" spans="1:22" x14ac:dyDescent="0.25">
      <c r="A342" t="s">
        <v>92</v>
      </c>
      <c r="B342" t="s">
        <v>93</v>
      </c>
      <c r="C342" t="s">
        <v>360</v>
      </c>
      <c r="D342" t="s">
        <v>95</v>
      </c>
      <c r="E342" t="s">
        <v>31</v>
      </c>
      <c r="F342" t="s">
        <v>20</v>
      </c>
      <c r="G342">
        <v>37025</v>
      </c>
      <c r="H342">
        <v>610</v>
      </c>
      <c r="I342">
        <v>238</v>
      </c>
      <c r="J342">
        <v>10</v>
      </c>
      <c r="K342" s="2">
        <v>1987.32</v>
      </c>
      <c r="L342" s="2">
        <v>1519.75</v>
      </c>
      <c r="M342">
        <v>5</v>
      </c>
      <c r="N342">
        <v>24</v>
      </c>
      <c r="O342" t="s">
        <v>23</v>
      </c>
      <c r="P342" s="3">
        <f t="shared" si="35"/>
        <v>1.647535449020932</v>
      </c>
      <c r="Q342" s="3">
        <f t="shared" si="36"/>
        <v>1.639344262295082</v>
      </c>
      <c r="R342" s="2">
        <f t="shared" si="37"/>
        <v>3.2579016393442624</v>
      </c>
      <c r="S342" s="2">
        <f t="shared" si="38"/>
        <v>8.3500840336134452</v>
      </c>
      <c r="T342" s="2">
        <f t="shared" si="39"/>
        <v>397.464</v>
      </c>
      <c r="U342" s="4">
        <f t="shared" si="40"/>
        <v>0.76472334601372705</v>
      </c>
      <c r="V342" s="3">
        <f t="shared" si="41"/>
        <v>-23.527665398627295</v>
      </c>
    </row>
    <row r="343" spans="1:22" x14ac:dyDescent="0.25">
      <c r="A343" t="s">
        <v>113</v>
      </c>
      <c r="B343" t="s">
        <v>114</v>
      </c>
      <c r="C343" t="s">
        <v>360</v>
      </c>
      <c r="D343" t="s">
        <v>170</v>
      </c>
      <c r="E343" t="s">
        <v>19</v>
      </c>
      <c r="F343" t="s">
        <v>26</v>
      </c>
      <c r="G343">
        <v>35618</v>
      </c>
      <c r="H343">
        <v>1900</v>
      </c>
      <c r="I343">
        <v>647</v>
      </c>
      <c r="J343">
        <v>244</v>
      </c>
      <c r="K343" s="2">
        <v>7900.69</v>
      </c>
      <c r="L343" s="2">
        <v>80816.75</v>
      </c>
      <c r="M343">
        <v>163</v>
      </c>
      <c r="N343">
        <v>22</v>
      </c>
      <c r="O343" t="s">
        <v>23</v>
      </c>
      <c r="P343" s="3">
        <f t="shared" si="35"/>
        <v>5.3343814925037902</v>
      </c>
      <c r="Q343" s="3">
        <f t="shared" si="36"/>
        <v>12.842105263157894</v>
      </c>
      <c r="R343" s="2">
        <f t="shared" si="37"/>
        <v>4.1582578947368418</v>
      </c>
      <c r="S343" s="2">
        <f t="shared" si="38"/>
        <v>12.211267387944359</v>
      </c>
      <c r="T343" s="2">
        <f t="shared" si="39"/>
        <v>48.470490797546013</v>
      </c>
      <c r="U343" s="4">
        <f t="shared" si="40"/>
        <v>10.229074928898616</v>
      </c>
      <c r="V343" s="3">
        <f t="shared" si="41"/>
        <v>922.9074928898616</v>
      </c>
    </row>
    <row r="344" spans="1:22" x14ac:dyDescent="0.25">
      <c r="A344" t="s">
        <v>47</v>
      </c>
      <c r="B344" t="s">
        <v>48</v>
      </c>
      <c r="C344" t="s">
        <v>360</v>
      </c>
      <c r="D344" t="s">
        <v>106</v>
      </c>
      <c r="E344" t="s">
        <v>37</v>
      </c>
      <c r="F344" t="s">
        <v>51</v>
      </c>
      <c r="G344">
        <v>50899</v>
      </c>
      <c r="H344">
        <v>2281</v>
      </c>
      <c r="I344">
        <v>1064</v>
      </c>
      <c r="J344">
        <v>165</v>
      </c>
      <c r="K344" s="2">
        <v>6719.01</v>
      </c>
      <c r="L344" s="2">
        <v>31687.21</v>
      </c>
      <c r="M344">
        <v>88</v>
      </c>
      <c r="N344">
        <v>7</v>
      </c>
      <c r="O344" t="s">
        <v>21</v>
      </c>
      <c r="P344" s="3">
        <f t="shared" si="35"/>
        <v>4.4814239965421718</v>
      </c>
      <c r="Q344" s="3">
        <f t="shared" si="36"/>
        <v>7.2336694432266553</v>
      </c>
      <c r="R344" s="2">
        <f t="shared" si="37"/>
        <v>2.945642262165717</v>
      </c>
      <c r="S344" s="2">
        <f t="shared" si="38"/>
        <v>6.3148590225563908</v>
      </c>
      <c r="T344" s="2">
        <f t="shared" si="39"/>
        <v>76.35238636363637</v>
      </c>
      <c r="U344" s="4">
        <f t="shared" si="40"/>
        <v>4.7160534066774717</v>
      </c>
      <c r="V344" s="3">
        <f t="shared" si="41"/>
        <v>371.60534066774716</v>
      </c>
    </row>
    <row r="345" spans="1:22" x14ac:dyDescent="0.25">
      <c r="A345" t="s">
        <v>15</v>
      </c>
      <c r="B345" t="s">
        <v>16</v>
      </c>
      <c r="C345" t="s">
        <v>360</v>
      </c>
      <c r="D345" t="s">
        <v>25</v>
      </c>
      <c r="E345" t="s">
        <v>19</v>
      </c>
      <c r="F345" t="s">
        <v>32</v>
      </c>
      <c r="G345">
        <v>7778</v>
      </c>
      <c r="H345">
        <v>241</v>
      </c>
      <c r="I345">
        <v>69</v>
      </c>
      <c r="J345">
        <v>29</v>
      </c>
      <c r="K345" s="2">
        <v>2546.58</v>
      </c>
      <c r="L345" s="2">
        <v>20843.63</v>
      </c>
      <c r="M345">
        <v>11</v>
      </c>
      <c r="N345">
        <v>28</v>
      </c>
      <c r="O345" t="s">
        <v>43</v>
      </c>
      <c r="P345" s="3">
        <f t="shared" si="35"/>
        <v>3.0984829004885572</v>
      </c>
      <c r="Q345" s="3">
        <f t="shared" si="36"/>
        <v>12.033195020746888</v>
      </c>
      <c r="R345" s="2">
        <f t="shared" si="37"/>
        <v>10.566721991701245</v>
      </c>
      <c r="S345" s="2">
        <f t="shared" si="38"/>
        <v>36.906956521739133</v>
      </c>
      <c r="T345" s="2">
        <f t="shared" si="39"/>
        <v>231.50727272727272</v>
      </c>
      <c r="U345" s="4">
        <f t="shared" si="40"/>
        <v>8.1849500113878229</v>
      </c>
      <c r="V345" s="3">
        <f t="shared" si="41"/>
        <v>718.49500113878241</v>
      </c>
    </row>
    <row r="346" spans="1:22" x14ac:dyDescent="0.25">
      <c r="A346" t="s">
        <v>129</v>
      </c>
      <c r="B346" t="s">
        <v>130</v>
      </c>
      <c r="C346" t="s">
        <v>360</v>
      </c>
      <c r="D346" t="s">
        <v>82</v>
      </c>
      <c r="E346" t="s">
        <v>31</v>
      </c>
      <c r="F346" t="s">
        <v>55</v>
      </c>
      <c r="G346">
        <v>26516</v>
      </c>
      <c r="H346">
        <v>519</v>
      </c>
      <c r="I346">
        <v>146</v>
      </c>
      <c r="J346">
        <v>17</v>
      </c>
      <c r="K346" s="2">
        <v>1013.69</v>
      </c>
      <c r="L346" s="2">
        <v>3330.52</v>
      </c>
      <c r="M346">
        <v>9</v>
      </c>
      <c r="N346">
        <v>27</v>
      </c>
      <c r="O346" t="s">
        <v>43</v>
      </c>
      <c r="P346" s="3">
        <f t="shared" si="35"/>
        <v>1.9573087946899985</v>
      </c>
      <c r="Q346" s="3">
        <f t="shared" si="36"/>
        <v>3.2755298651252409</v>
      </c>
      <c r="R346" s="2">
        <f t="shared" si="37"/>
        <v>1.9531599229287091</v>
      </c>
      <c r="S346" s="2">
        <f t="shared" si="38"/>
        <v>6.9430821917808219</v>
      </c>
      <c r="T346" s="2">
        <f t="shared" si="39"/>
        <v>112.63222222222223</v>
      </c>
      <c r="U346" s="4">
        <f t="shared" si="40"/>
        <v>3.2855409444702026</v>
      </c>
      <c r="V346" s="3">
        <f t="shared" si="41"/>
        <v>228.55409444702025</v>
      </c>
    </row>
    <row r="347" spans="1:22" x14ac:dyDescent="0.25">
      <c r="A347" t="s">
        <v>92</v>
      </c>
      <c r="B347" t="s">
        <v>93</v>
      </c>
      <c r="C347" t="s">
        <v>442</v>
      </c>
      <c r="D347" t="s">
        <v>95</v>
      </c>
      <c r="E347" t="s">
        <v>31</v>
      </c>
      <c r="F347" t="s">
        <v>32</v>
      </c>
      <c r="G347">
        <v>64335</v>
      </c>
      <c r="H347">
        <v>1003</v>
      </c>
      <c r="I347">
        <v>302</v>
      </c>
      <c r="J347">
        <v>34</v>
      </c>
      <c r="K347" s="2">
        <v>3788.71</v>
      </c>
      <c r="L347" s="2">
        <v>4888.07</v>
      </c>
      <c r="M347">
        <v>15</v>
      </c>
      <c r="N347">
        <v>19</v>
      </c>
      <c r="O347" t="s">
        <v>23</v>
      </c>
      <c r="P347" s="3">
        <f t="shared" si="35"/>
        <v>1.5590269682132587</v>
      </c>
      <c r="Q347" s="3">
        <f t="shared" si="36"/>
        <v>3.3898305084745761</v>
      </c>
      <c r="R347" s="2">
        <f t="shared" si="37"/>
        <v>3.7773778664007978</v>
      </c>
      <c r="S347" s="2">
        <f t="shared" si="38"/>
        <v>12.545397350993378</v>
      </c>
      <c r="T347" s="2">
        <f t="shared" si="39"/>
        <v>252.58066666666667</v>
      </c>
      <c r="U347" s="4">
        <f t="shared" si="40"/>
        <v>1.2901673656732766</v>
      </c>
      <c r="V347" s="3">
        <f t="shared" si="41"/>
        <v>29.016736567327655</v>
      </c>
    </row>
    <row r="348" spans="1:22" x14ac:dyDescent="0.25">
      <c r="A348" t="s">
        <v>92</v>
      </c>
      <c r="B348" t="s">
        <v>93</v>
      </c>
      <c r="C348" t="s">
        <v>442</v>
      </c>
      <c r="D348" t="s">
        <v>95</v>
      </c>
      <c r="E348" t="s">
        <v>31</v>
      </c>
      <c r="F348" t="s">
        <v>55</v>
      </c>
      <c r="G348">
        <v>78882</v>
      </c>
      <c r="H348">
        <v>1160</v>
      </c>
      <c r="I348">
        <v>604</v>
      </c>
      <c r="J348">
        <v>23</v>
      </c>
      <c r="K348" s="2">
        <v>4380.6400000000003</v>
      </c>
      <c r="L348" s="2">
        <v>3083.36</v>
      </c>
      <c r="M348">
        <v>8</v>
      </c>
      <c r="N348">
        <v>11</v>
      </c>
      <c r="O348" t="s">
        <v>23</v>
      </c>
      <c r="P348" s="3">
        <f t="shared" si="35"/>
        <v>1.4705509495195355</v>
      </c>
      <c r="Q348" s="3">
        <f t="shared" si="36"/>
        <v>1.9827586206896552</v>
      </c>
      <c r="R348" s="2">
        <f t="shared" si="37"/>
        <v>3.7764137931034485</v>
      </c>
      <c r="S348" s="2">
        <f t="shared" si="38"/>
        <v>7.2527152317880796</v>
      </c>
      <c r="T348" s="2">
        <f t="shared" si="39"/>
        <v>547.58000000000004</v>
      </c>
      <c r="U348" s="4">
        <f t="shared" si="40"/>
        <v>0.70386062310529962</v>
      </c>
      <c r="V348" s="3">
        <f t="shared" si="41"/>
        <v>-29.613937689470031</v>
      </c>
    </row>
    <row r="349" spans="1:22" x14ac:dyDescent="0.25">
      <c r="A349" t="s">
        <v>178</v>
      </c>
      <c r="B349" t="s">
        <v>179</v>
      </c>
      <c r="C349" t="s">
        <v>442</v>
      </c>
      <c r="D349" t="s">
        <v>95</v>
      </c>
      <c r="E349" t="s">
        <v>64</v>
      </c>
      <c r="F349" t="s">
        <v>51</v>
      </c>
      <c r="G349">
        <v>47037</v>
      </c>
      <c r="H349">
        <v>383</v>
      </c>
      <c r="I349">
        <v>99</v>
      </c>
      <c r="J349">
        <v>11</v>
      </c>
      <c r="K349" s="2">
        <v>914.2</v>
      </c>
      <c r="L349" s="2">
        <v>1863.19</v>
      </c>
      <c r="M349">
        <v>4</v>
      </c>
      <c r="N349">
        <v>19</v>
      </c>
      <c r="O349" t="s">
        <v>21</v>
      </c>
      <c r="P349" s="3">
        <f t="shared" si="35"/>
        <v>0.81425260964772417</v>
      </c>
      <c r="Q349" s="3">
        <f t="shared" si="36"/>
        <v>2.8720626631853787</v>
      </c>
      <c r="R349" s="2">
        <f t="shared" si="37"/>
        <v>2.3869451697127939</v>
      </c>
      <c r="S349" s="2">
        <f t="shared" si="38"/>
        <v>9.234343434343435</v>
      </c>
      <c r="T349" s="2">
        <f t="shared" si="39"/>
        <v>228.55</v>
      </c>
      <c r="U349" s="4">
        <f t="shared" si="40"/>
        <v>2.0380551301684533</v>
      </c>
      <c r="V349" s="3">
        <f t="shared" si="41"/>
        <v>103.80551301684532</v>
      </c>
    </row>
    <row r="350" spans="1:22" x14ac:dyDescent="0.25">
      <c r="A350" t="s">
        <v>178</v>
      </c>
      <c r="B350" t="s">
        <v>179</v>
      </c>
      <c r="C350" t="s">
        <v>442</v>
      </c>
      <c r="D350" t="s">
        <v>95</v>
      </c>
      <c r="E350" t="s">
        <v>64</v>
      </c>
      <c r="F350" t="s">
        <v>32</v>
      </c>
      <c r="G350">
        <v>55698</v>
      </c>
      <c r="H350">
        <v>534</v>
      </c>
      <c r="I350">
        <v>191</v>
      </c>
      <c r="J350">
        <v>14</v>
      </c>
      <c r="K350" s="2">
        <v>1327.15</v>
      </c>
      <c r="L350" s="2">
        <v>2340.21</v>
      </c>
      <c r="M350">
        <v>7</v>
      </c>
      <c r="N350">
        <v>23</v>
      </c>
      <c r="O350" t="s">
        <v>43</v>
      </c>
      <c r="P350" s="3">
        <f t="shared" si="35"/>
        <v>0.95874178606054072</v>
      </c>
      <c r="Q350" s="3">
        <f t="shared" si="36"/>
        <v>2.6217228464419478</v>
      </c>
      <c r="R350" s="2">
        <f t="shared" si="37"/>
        <v>2.4852996254681652</v>
      </c>
      <c r="S350" s="2">
        <f t="shared" si="38"/>
        <v>6.9484293193717281</v>
      </c>
      <c r="T350" s="2">
        <f t="shared" si="39"/>
        <v>189.59285714285716</v>
      </c>
      <c r="U350" s="4">
        <f t="shared" si="40"/>
        <v>1.7633349659043815</v>
      </c>
      <c r="V350" s="3">
        <f t="shared" si="41"/>
        <v>76.333496590438145</v>
      </c>
    </row>
    <row r="351" spans="1:22" x14ac:dyDescent="0.25">
      <c r="A351" t="s">
        <v>65</v>
      </c>
      <c r="B351" t="s">
        <v>66</v>
      </c>
      <c r="C351" t="s">
        <v>442</v>
      </c>
      <c r="D351" t="s">
        <v>68</v>
      </c>
      <c r="E351" t="s">
        <v>37</v>
      </c>
      <c r="F351" t="s">
        <v>20</v>
      </c>
      <c r="G351">
        <v>20984</v>
      </c>
      <c r="H351">
        <v>2061</v>
      </c>
      <c r="I351">
        <v>693</v>
      </c>
      <c r="J351">
        <v>370</v>
      </c>
      <c r="K351" s="2">
        <v>892.27</v>
      </c>
      <c r="L351" s="2">
        <v>92694.39</v>
      </c>
      <c r="M351">
        <v>317</v>
      </c>
      <c r="N351">
        <v>22</v>
      </c>
      <c r="O351" t="s">
        <v>43</v>
      </c>
      <c r="P351" s="3">
        <f t="shared" si="35"/>
        <v>9.8217689668318719</v>
      </c>
      <c r="Q351" s="3">
        <f t="shared" si="36"/>
        <v>17.952450266860748</v>
      </c>
      <c r="R351" s="2">
        <f t="shared" si="37"/>
        <v>0.43293061620572537</v>
      </c>
      <c r="S351" s="2">
        <f t="shared" si="38"/>
        <v>1.2875468975468976</v>
      </c>
      <c r="T351" s="2">
        <f t="shared" si="39"/>
        <v>2.8147318611987382</v>
      </c>
      <c r="U351" s="4">
        <f t="shared" si="40"/>
        <v>103.88603225481077</v>
      </c>
      <c r="V351" s="3">
        <f t="shared" si="41"/>
        <v>10288.603225481076</v>
      </c>
    </row>
    <row r="352" spans="1:22" x14ac:dyDescent="0.25">
      <c r="A352" t="s">
        <v>60</v>
      </c>
      <c r="B352" t="s">
        <v>61</v>
      </c>
      <c r="C352" t="s">
        <v>442</v>
      </c>
      <c r="D352" t="s">
        <v>70</v>
      </c>
      <c r="E352" t="s">
        <v>64</v>
      </c>
      <c r="F352" t="s">
        <v>55</v>
      </c>
      <c r="G352">
        <v>58145</v>
      </c>
      <c r="H352">
        <v>1459</v>
      </c>
      <c r="I352">
        <v>599</v>
      </c>
      <c r="J352">
        <v>141</v>
      </c>
      <c r="K352" s="2">
        <v>2573.0500000000002</v>
      </c>
      <c r="L352" s="2">
        <v>27053.39</v>
      </c>
      <c r="M352">
        <v>97</v>
      </c>
      <c r="N352">
        <v>11</v>
      </c>
      <c r="O352" t="s">
        <v>21</v>
      </c>
      <c r="P352" s="3">
        <f t="shared" si="35"/>
        <v>2.5092441310516809</v>
      </c>
      <c r="Q352" s="3">
        <f t="shared" si="36"/>
        <v>9.6641535298149428</v>
      </c>
      <c r="R352" s="2">
        <f t="shared" si="37"/>
        <v>1.7635709389993148</v>
      </c>
      <c r="S352" s="2">
        <f t="shared" si="38"/>
        <v>4.2955759599332222</v>
      </c>
      <c r="T352" s="2">
        <f t="shared" si="39"/>
        <v>26.526288659793817</v>
      </c>
      <c r="U352" s="4">
        <f t="shared" si="40"/>
        <v>10.514133032782105</v>
      </c>
      <c r="V352" s="3">
        <f t="shared" si="41"/>
        <v>951.41330327821072</v>
      </c>
    </row>
    <row r="353" spans="1:22" x14ac:dyDescent="0.25">
      <c r="A353" t="s">
        <v>33</v>
      </c>
      <c r="B353" t="s">
        <v>34</v>
      </c>
      <c r="C353" t="s">
        <v>442</v>
      </c>
      <c r="D353" t="s">
        <v>170</v>
      </c>
      <c r="E353" t="s">
        <v>37</v>
      </c>
      <c r="F353" t="s">
        <v>51</v>
      </c>
      <c r="G353">
        <v>38856</v>
      </c>
      <c r="H353">
        <v>2418</v>
      </c>
      <c r="I353">
        <v>1182</v>
      </c>
      <c r="J353">
        <v>333</v>
      </c>
      <c r="K353" s="2">
        <v>6435.72</v>
      </c>
      <c r="L353" s="2">
        <v>82562.710000000006</v>
      </c>
      <c r="M353">
        <v>243</v>
      </c>
      <c r="N353">
        <v>26</v>
      </c>
      <c r="O353" t="s">
        <v>23</v>
      </c>
      <c r="P353" s="3">
        <f t="shared" si="35"/>
        <v>6.2229771463866586</v>
      </c>
      <c r="Q353" s="3">
        <f t="shared" si="36"/>
        <v>13.771712158808933</v>
      </c>
      <c r="R353" s="2">
        <f t="shared" si="37"/>
        <v>2.6615880893300248</v>
      </c>
      <c r="S353" s="2">
        <f t="shared" si="38"/>
        <v>5.4447715736040614</v>
      </c>
      <c r="T353" s="2">
        <f t="shared" si="39"/>
        <v>26.484444444444446</v>
      </c>
      <c r="U353" s="4">
        <f t="shared" si="40"/>
        <v>12.828822571522689</v>
      </c>
      <c r="V353" s="3">
        <f t="shared" si="41"/>
        <v>1182.8822571522689</v>
      </c>
    </row>
    <row r="354" spans="1:22" x14ac:dyDescent="0.25">
      <c r="A354" t="s">
        <v>47</v>
      </c>
      <c r="B354" t="s">
        <v>48</v>
      </c>
      <c r="C354" t="s">
        <v>442</v>
      </c>
      <c r="D354" t="s">
        <v>106</v>
      </c>
      <c r="E354" t="s">
        <v>37</v>
      </c>
      <c r="F354" t="s">
        <v>55</v>
      </c>
      <c r="G354">
        <v>51081</v>
      </c>
      <c r="H354">
        <v>1577</v>
      </c>
      <c r="I354">
        <v>589</v>
      </c>
      <c r="J354">
        <v>157</v>
      </c>
      <c r="K354" s="2">
        <v>5096.91</v>
      </c>
      <c r="L354" s="2">
        <v>31290.67</v>
      </c>
      <c r="M354">
        <v>100</v>
      </c>
      <c r="N354">
        <v>25</v>
      </c>
      <c r="O354" t="s">
        <v>43</v>
      </c>
      <c r="P354" s="3">
        <f t="shared" si="35"/>
        <v>3.0872535776511816</v>
      </c>
      <c r="Q354" s="3">
        <f t="shared" si="36"/>
        <v>9.9556119213696892</v>
      </c>
      <c r="R354" s="2">
        <f t="shared" si="37"/>
        <v>3.2320291693088139</v>
      </c>
      <c r="S354" s="2">
        <f t="shared" si="38"/>
        <v>8.6534974533106954</v>
      </c>
      <c r="T354" s="2">
        <f t="shared" si="39"/>
        <v>50.969099999999997</v>
      </c>
      <c r="U354" s="4">
        <f t="shared" si="40"/>
        <v>6.1391450898681752</v>
      </c>
      <c r="V354" s="3">
        <f t="shared" si="41"/>
        <v>513.91450898681751</v>
      </c>
    </row>
    <row r="355" spans="1:22" x14ac:dyDescent="0.25">
      <c r="A355" t="s">
        <v>27</v>
      </c>
      <c r="B355" t="s">
        <v>28</v>
      </c>
      <c r="C355" t="s">
        <v>442</v>
      </c>
      <c r="D355" t="s">
        <v>89</v>
      </c>
      <c r="E355" t="s">
        <v>31</v>
      </c>
      <c r="F355" t="s">
        <v>51</v>
      </c>
      <c r="G355">
        <v>57171</v>
      </c>
      <c r="H355">
        <v>4097</v>
      </c>
      <c r="I355">
        <v>1866</v>
      </c>
      <c r="J355">
        <v>560</v>
      </c>
      <c r="K355" s="2">
        <v>2152.0500000000002</v>
      </c>
      <c r="L355" s="2">
        <v>218916.89</v>
      </c>
      <c r="M355">
        <v>446</v>
      </c>
      <c r="N355">
        <v>19</v>
      </c>
      <c r="O355" t="s">
        <v>21</v>
      </c>
      <c r="P355" s="3">
        <f t="shared" si="35"/>
        <v>7.1662206363366039</v>
      </c>
      <c r="Q355" s="3">
        <f t="shared" si="36"/>
        <v>13.668537954600927</v>
      </c>
      <c r="R355" s="2">
        <f t="shared" si="37"/>
        <v>0.52527459116426656</v>
      </c>
      <c r="S355" s="2">
        <f t="shared" si="38"/>
        <v>1.1532958199356915</v>
      </c>
      <c r="T355" s="2">
        <f t="shared" si="39"/>
        <v>4.8252242152466369</v>
      </c>
      <c r="U355" s="4">
        <f t="shared" si="40"/>
        <v>101.72481587323715</v>
      </c>
      <c r="V355" s="3">
        <f t="shared" si="41"/>
        <v>10072.481587323715</v>
      </c>
    </row>
    <row r="356" spans="1:22" x14ac:dyDescent="0.25">
      <c r="A356" t="s">
        <v>52</v>
      </c>
      <c r="B356" t="s">
        <v>53</v>
      </c>
      <c r="C356" t="s">
        <v>442</v>
      </c>
      <c r="D356" t="s">
        <v>89</v>
      </c>
      <c r="E356" t="s">
        <v>37</v>
      </c>
      <c r="F356" t="s">
        <v>55</v>
      </c>
      <c r="G356">
        <v>49234</v>
      </c>
      <c r="H356">
        <v>2251</v>
      </c>
      <c r="I356">
        <v>698</v>
      </c>
      <c r="J356">
        <v>216</v>
      </c>
      <c r="K356" s="2">
        <v>528.23</v>
      </c>
      <c r="L356" s="2">
        <v>86276.1</v>
      </c>
      <c r="M356">
        <v>179</v>
      </c>
      <c r="N356">
        <v>14</v>
      </c>
      <c r="O356" t="s">
        <v>23</v>
      </c>
      <c r="P356" s="3">
        <f t="shared" si="35"/>
        <v>4.5720437096315552</v>
      </c>
      <c r="Q356" s="3">
        <f t="shared" si="36"/>
        <v>9.5957352287872055</v>
      </c>
      <c r="R356" s="2">
        <f t="shared" si="37"/>
        <v>0.2346645935139938</v>
      </c>
      <c r="S356" s="2">
        <f t="shared" si="38"/>
        <v>0.75677650429799426</v>
      </c>
      <c r="T356" s="2">
        <f t="shared" si="39"/>
        <v>2.9510055865921787</v>
      </c>
      <c r="U356" s="4">
        <f t="shared" si="40"/>
        <v>163.33055676504554</v>
      </c>
      <c r="V356" s="3">
        <f t="shared" si="41"/>
        <v>16233.055676504555</v>
      </c>
    </row>
    <row r="357" spans="1:22" x14ac:dyDescent="0.25">
      <c r="A357" t="s">
        <v>52</v>
      </c>
      <c r="B357" t="s">
        <v>53</v>
      </c>
      <c r="C357" t="s">
        <v>442</v>
      </c>
      <c r="D357" t="s">
        <v>89</v>
      </c>
      <c r="E357" t="s">
        <v>37</v>
      </c>
      <c r="F357" t="s">
        <v>32</v>
      </c>
      <c r="G357">
        <v>23749</v>
      </c>
      <c r="H357">
        <v>1555</v>
      </c>
      <c r="I357">
        <v>449</v>
      </c>
      <c r="J357">
        <v>204</v>
      </c>
      <c r="K357" s="2">
        <v>556.29</v>
      </c>
      <c r="L357" s="2">
        <v>53159.97</v>
      </c>
      <c r="M357">
        <v>159</v>
      </c>
      <c r="N357">
        <v>23</v>
      </c>
      <c r="O357" t="s">
        <v>43</v>
      </c>
      <c r="P357" s="3">
        <f t="shared" si="35"/>
        <v>6.547644111331004</v>
      </c>
      <c r="Q357" s="3">
        <f t="shared" si="36"/>
        <v>13.118971061093248</v>
      </c>
      <c r="R357" s="2">
        <f t="shared" si="37"/>
        <v>0.35774276527331189</v>
      </c>
      <c r="S357" s="2">
        <f t="shared" si="38"/>
        <v>1.2389532293986636</v>
      </c>
      <c r="T357" s="2">
        <f t="shared" si="39"/>
        <v>3.4986792452830184</v>
      </c>
      <c r="U357" s="4">
        <f t="shared" si="40"/>
        <v>95.561613546891024</v>
      </c>
      <c r="V357" s="3">
        <f t="shared" si="41"/>
        <v>9456.1613546891003</v>
      </c>
    </row>
    <row r="358" spans="1:22" x14ac:dyDescent="0.25">
      <c r="A358" t="s">
        <v>92</v>
      </c>
      <c r="B358" t="s">
        <v>93</v>
      </c>
      <c r="C358" t="s">
        <v>381</v>
      </c>
      <c r="D358" t="s">
        <v>95</v>
      </c>
      <c r="E358" t="s">
        <v>31</v>
      </c>
      <c r="F358" t="s">
        <v>55</v>
      </c>
      <c r="G358">
        <v>70636</v>
      </c>
      <c r="H358">
        <v>553</v>
      </c>
      <c r="I358">
        <v>145</v>
      </c>
      <c r="J358">
        <v>18</v>
      </c>
      <c r="K358" s="2">
        <v>1892.14</v>
      </c>
      <c r="L358" s="2">
        <v>3187.34</v>
      </c>
      <c r="M358">
        <v>7</v>
      </c>
      <c r="N358">
        <v>30</v>
      </c>
      <c r="O358" t="s">
        <v>43</v>
      </c>
      <c r="P358" s="3">
        <f t="shared" si="35"/>
        <v>0.78288691318874237</v>
      </c>
      <c r="Q358" s="3">
        <f t="shared" si="36"/>
        <v>3.2549728752260401</v>
      </c>
      <c r="R358" s="2">
        <f t="shared" si="37"/>
        <v>3.4215913200723329</v>
      </c>
      <c r="S358" s="2">
        <f t="shared" si="38"/>
        <v>13.049241379310345</v>
      </c>
      <c r="T358" s="2">
        <f t="shared" si="39"/>
        <v>270.30571428571432</v>
      </c>
      <c r="U358" s="4">
        <f t="shared" si="40"/>
        <v>1.6845159449089391</v>
      </c>
      <c r="V358" s="3">
        <f t="shared" si="41"/>
        <v>68.45159449089391</v>
      </c>
    </row>
    <row r="359" spans="1:22" x14ac:dyDescent="0.25">
      <c r="A359" t="s">
        <v>98</v>
      </c>
      <c r="B359" t="s">
        <v>99</v>
      </c>
      <c r="C359" t="s">
        <v>381</v>
      </c>
      <c r="D359" t="s">
        <v>68</v>
      </c>
      <c r="E359" t="s">
        <v>42</v>
      </c>
      <c r="F359" t="s">
        <v>20</v>
      </c>
      <c r="G359">
        <v>25770</v>
      </c>
      <c r="H359">
        <v>3502</v>
      </c>
      <c r="I359">
        <v>1667</v>
      </c>
      <c r="J359">
        <v>577</v>
      </c>
      <c r="K359" s="2">
        <v>1581.05</v>
      </c>
      <c r="L359" s="2">
        <v>124806.69</v>
      </c>
      <c r="M359">
        <v>464</v>
      </c>
      <c r="N359">
        <v>21</v>
      </c>
      <c r="O359" t="s">
        <v>43</v>
      </c>
      <c r="P359" s="3">
        <f t="shared" si="35"/>
        <v>13.589445091191307</v>
      </c>
      <c r="Q359" s="3">
        <f t="shared" si="36"/>
        <v>16.476299257567103</v>
      </c>
      <c r="R359" s="2">
        <f t="shared" si="37"/>
        <v>0.45147058823529412</v>
      </c>
      <c r="S359" s="2">
        <f t="shared" si="38"/>
        <v>0.94844031193761247</v>
      </c>
      <c r="T359" s="2">
        <f t="shared" si="39"/>
        <v>3.407435344827586</v>
      </c>
      <c r="U359" s="4">
        <f t="shared" si="40"/>
        <v>78.939116409980713</v>
      </c>
      <c r="V359" s="3">
        <f t="shared" si="41"/>
        <v>7793.9116409980716</v>
      </c>
    </row>
    <row r="360" spans="1:22" x14ac:dyDescent="0.25">
      <c r="A360" t="s">
        <v>60</v>
      </c>
      <c r="B360" t="s">
        <v>61</v>
      </c>
      <c r="C360" t="s">
        <v>381</v>
      </c>
      <c r="D360" t="s">
        <v>70</v>
      </c>
      <c r="E360" t="s">
        <v>64</v>
      </c>
      <c r="F360" t="s">
        <v>51</v>
      </c>
      <c r="G360">
        <v>62389</v>
      </c>
      <c r="H360">
        <v>1580</v>
      </c>
      <c r="I360">
        <v>691</v>
      </c>
      <c r="J360">
        <v>163</v>
      </c>
      <c r="K360" s="2">
        <v>4537.57</v>
      </c>
      <c r="L360" s="2">
        <v>39404.61</v>
      </c>
      <c r="M360">
        <v>94</v>
      </c>
      <c r="N360">
        <v>7</v>
      </c>
      <c r="O360" t="s">
        <v>23</v>
      </c>
      <c r="P360" s="3">
        <f t="shared" si="35"/>
        <v>2.5324977159435158</v>
      </c>
      <c r="Q360" s="3">
        <f t="shared" si="36"/>
        <v>10.316455696202532</v>
      </c>
      <c r="R360" s="2">
        <f t="shared" si="37"/>
        <v>2.8718797468354427</v>
      </c>
      <c r="S360" s="2">
        <f t="shared" si="38"/>
        <v>6.5666714905933423</v>
      </c>
      <c r="T360" s="2">
        <f t="shared" si="39"/>
        <v>48.272021276595744</v>
      </c>
      <c r="U360" s="4">
        <f t="shared" si="40"/>
        <v>8.6840776010067078</v>
      </c>
      <c r="V360" s="3">
        <f t="shared" si="41"/>
        <v>768.40776010067066</v>
      </c>
    </row>
    <row r="361" spans="1:22" x14ac:dyDescent="0.25">
      <c r="A361" t="s">
        <v>47</v>
      </c>
      <c r="B361" t="s">
        <v>48</v>
      </c>
      <c r="C361" t="s">
        <v>381</v>
      </c>
      <c r="D361" t="s">
        <v>106</v>
      </c>
      <c r="E361" t="s">
        <v>37</v>
      </c>
      <c r="F361" t="s">
        <v>26</v>
      </c>
      <c r="G361">
        <v>34266</v>
      </c>
      <c r="H361">
        <v>1465</v>
      </c>
      <c r="I361">
        <v>432</v>
      </c>
      <c r="J361">
        <v>83</v>
      </c>
      <c r="K361" s="2">
        <v>3679.32</v>
      </c>
      <c r="L361" s="2">
        <v>17045.62</v>
      </c>
      <c r="M361">
        <v>47</v>
      </c>
      <c r="N361">
        <v>18</v>
      </c>
      <c r="O361" t="s">
        <v>43</v>
      </c>
      <c r="P361" s="3">
        <f t="shared" si="35"/>
        <v>4.2753750072958621</v>
      </c>
      <c r="Q361" s="3">
        <f t="shared" si="36"/>
        <v>5.6655290102389078</v>
      </c>
      <c r="R361" s="2">
        <f t="shared" si="37"/>
        <v>2.5114812286689423</v>
      </c>
      <c r="S361" s="2">
        <f t="shared" si="38"/>
        <v>8.5169444444444444</v>
      </c>
      <c r="T361" s="2">
        <f t="shared" si="39"/>
        <v>78.283404255319155</v>
      </c>
      <c r="U361" s="4">
        <f t="shared" si="40"/>
        <v>4.6328180207212197</v>
      </c>
      <c r="V361" s="3">
        <f t="shared" si="41"/>
        <v>363.28180207212199</v>
      </c>
    </row>
    <row r="362" spans="1:22" x14ac:dyDescent="0.25">
      <c r="A362" t="s">
        <v>15</v>
      </c>
      <c r="B362" t="s">
        <v>16</v>
      </c>
      <c r="C362" t="s">
        <v>381</v>
      </c>
      <c r="D362" t="s">
        <v>25</v>
      </c>
      <c r="E362" t="s">
        <v>19</v>
      </c>
      <c r="F362" t="s">
        <v>55</v>
      </c>
      <c r="G362">
        <v>15532</v>
      </c>
      <c r="H362">
        <v>371</v>
      </c>
      <c r="I362">
        <v>116</v>
      </c>
      <c r="J362">
        <v>31</v>
      </c>
      <c r="K362" s="2">
        <v>3441.58</v>
      </c>
      <c r="L362" s="2">
        <v>22752.27</v>
      </c>
      <c r="M362">
        <v>16</v>
      </c>
      <c r="N362">
        <v>13</v>
      </c>
      <c r="O362" t="s">
        <v>43</v>
      </c>
      <c r="P362" s="3">
        <f t="shared" si="35"/>
        <v>2.3886170486737059</v>
      </c>
      <c r="Q362" s="3">
        <f t="shared" si="36"/>
        <v>8.355795148247978</v>
      </c>
      <c r="R362" s="2">
        <f t="shared" si="37"/>
        <v>9.2764959568733154</v>
      </c>
      <c r="S362" s="2">
        <f t="shared" si="38"/>
        <v>29.668793103448277</v>
      </c>
      <c r="T362" s="2">
        <f t="shared" si="39"/>
        <v>215.09875</v>
      </c>
      <c r="U362" s="4">
        <f t="shared" si="40"/>
        <v>6.6109955311223336</v>
      </c>
      <c r="V362" s="3">
        <f t="shared" si="41"/>
        <v>561.09955311223348</v>
      </c>
    </row>
    <row r="363" spans="1:22" x14ac:dyDescent="0.25">
      <c r="A363" t="s">
        <v>52</v>
      </c>
      <c r="B363" t="s">
        <v>53</v>
      </c>
      <c r="C363" t="s">
        <v>381</v>
      </c>
      <c r="D363" t="s">
        <v>89</v>
      </c>
      <c r="E363" t="s">
        <v>37</v>
      </c>
      <c r="F363" t="s">
        <v>20</v>
      </c>
      <c r="G363">
        <v>42474</v>
      </c>
      <c r="H363">
        <v>2037</v>
      </c>
      <c r="I363">
        <v>994</v>
      </c>
      <c r="J363">
        <v>258</v>
      </c>
      <c r="K363" s="2">
        <v>1128.21</v>
      </c>
      <c r="L363" s="2">
        <v>92164.89</v>
      </c>
      <c r="M363">
        <v>209</v>
      </c>
      <c r="N363">
        <v>11</v>
      </c>
      <c r="O363" t="s">
        <v>23</v>
      </c>
      <c r="P363" s="3">
        <f t="shared" si="35"/>
        <v>4.795875123605029</v>
      </c>
      <c r="Q363" s="3">
        <f t="shared" si="36"/>
        <v>12.665684830633284</v>
      </c>
      <c r="R363" s="2">
        <f t="shared" si="37"/>
        <v>0.55385861561119298</v>
      </c>
      <c r="S363" s="2">
        <f t="shared" si="38"/>
        <v>1.1350201207243462</v>
      </c>
      <c r="T363" s="2">
        <f t="shared" si="39"/>
        <v>5.3981339712918661</v>
      </c>
      <c r="U363" s="4">
        <f t="shared" si="40"/>
        <v>81.691254287765574</v>
      </c>
      <c r="V363" s="3">
        <f t="shared" si="41"/>
        <v>8069.1254287765578</v>
      </c>
    </row>
    <row r="364" spans="1:22" x14ac:dyDescent="0.25">
      <c r="A364" t="s">
        <v>92</v>
      </c>
      <c r="B364" t="s">
        <v>93</v>
      </c>
      <c r="C364" t="s">
        <v>351</v>
      </c>
      <c r="D364" t="s">
        <v>95</v>
      </c>
      <c r="E364" t="s">
        <v>31</v>
      </c>
      <c r="F364" t="s">
        <v>32</v>
      </c>
      <c r="G364">
        <v>23251</v>
      </c>
      <c r="H364">
        <v>289</v>
      </c>
      <c r="I364">
        <v>120</v>
      </c>
      <c r="J364">
        <v>9</v>
      </c>
      <c r="K364" s="2">
        <v>980.38</v>
      </c>
      <c r="L364" s="2">
        <v>1393.95</v>
      </c>
      <c r="M364">
        <v>3</v>
      </c>
      <c r="N364">
        <v>29</v>
      </c>
      <c r="O364" t="s">
        <v>21</v>
      </c>
      <c r="P364" s="3">
        <f t="shared" si="35"/>
        <v>1.2429572921594771</v>
      </c>
      <c r="Q364" s="3">
        <f t="shared" si="36"/>
        <v>3.1141868512110724</v>
      </c>
      <c r="R364" s="2">
        <f t="shared" si="37"/>
        <v>3.392318339100346</v>
      </c>
      <c r="S364" s="2">
        <f t="shared" si="38"/>
        <v>8.1698333333333331</v>
      </c>
      <c r="T364" s="2">
        <f t="shared" si="39"/>
        <v>326.79333333333335</v>
      </c>
      <c r="U364" s="4">
        <f t="shared" si="40"/>
        <v>1.4218466308982232</v>
      </c>
      <c r="V364" s="3">
        <f t="shared" si="41"/>
        <v>42.184663089822322</v>
      </c>
    </row>
    <row r="365" spans="1:22" x14ac:dyDescent="0.25">
      <c r="A365" t="s">
        <v>178</v>
      </c>
      <c r="B365" t="s">
        <v>179</v>
      </c>
      <c r="C365" t="s">
        <v>351</v>
      </c>
      <c r="D365" t="s">
        <v>95</v>
      </c>
      <c r="E365" t="s">
        <v>64</v>
      </c>
      <c r="F365" t="s">
        <v>20</v>
      </c>
      <c r="G365">
        <v>49957</v>
      </c>
      <c r="H365">
        <v>424</v>
      </c>
      <c r="I365">
        <v>180</v>
      </c>
      <c r="J365">
        <v>9</v>
      </c>
      <c r="K365" s="2">
        <v>1536.24</v>
      </c>
      <c r="L365" s="2">
        <v>1103.83</v>
      </c>
      <c r="M365">
        <v>3</v>
      </c>
      <c r="N365">
        <v>18</v>
      </c>
      <c r="O365" t="s">
        <v>43</v>
      </c>
      <c r="P365" s="3">
        <f t="shared" si="35"/>
        <v>0.84872990772063983</v>
      </c>
      <c r="Q365" s="3">
        <f t="shared" si="36"/>
        <v>2.1226415094339623</v>
      </c>
      <c r="R365" s="2">
        <f t="shared" si="37"/>
        <v>3.6232075471698115</v>
      </c>
      <c r="S365" s="2">
        <f t="shared" si="38"/>
        <v>8.5346666666666664</v>
      </c>
      <c r="T365" s="2">
        <f t="shared" si="39"/>
        <v>512.08000000000004</v>
      </c>
      <c r="U365" s="4">
        <f t="shared" si="40"/>
        <v>0.71852705306462528</v>
      </c>
      <c r="V365" s="3">
        <f t="shared" si="41"/>
        <v>-28.147294693537471</v>
      </c>
    </row>
    <row r="366" spans="1:22" x14ac:dyDescent="0.25">
      <c r="A366" t="s">
        <v>72</v>
      </c>
      <c r="B366" t="s">
        <v>73</v>
      </c>
      <c r="C366" t="s">
        <v>351</v>
      </c>
      <c r="D366" t="s">
        <v>70</v>
      </c>
      <c r="E366" t="s">
        <v>31</v>
      </c>
      <c r="F366" t="s">
        <v>26</v>
      </c>
      <c r="G366">
        <v>29941</v>
      </c>
      <c r="H366">
        <v>827</v>
      </c>
      <c r="I366">
        <v>328</v>
      </c>
      <c r="J366">
        <v>86</v>
      </c>
      <c r="K366" s="2">
        <v>1708.55</v>
      </c>
      <c r="L366" s="2">
        <v>20425.75</v>
      </c>
      <c r="M366">
        <v>55</v>
      </c>
      <c r="N366">
        <v>19</v>
      </c>
      <c r="O366" t="s">
        <v>43</v>
      </c>
      <c r="P366" s="3">
        <f t="shared" si="35"/>
        <v>2.762098794295448</v>
      </c>
      <c r="Q366" s="3">
        <f t="shared" si="36"/>
        <v>10.399032648125756</v>
      </c>
      <c r="R366" s="2">
        <f t="shared" si="37"/>
        <v>2.0659613059250304</v>
      </c>
      <c r="S366" s="2">
        <f t="shared" si="38"/>
        <v>5.2089939024390244</v>
      </c>
      <c r="T366" s="2">
        <f t="shared" si="39"/>
        <v>31.064545454545453</v>
      </c>
      <c r="U366" s="4">
        <f t="shared" si="40"/>
        <v>11.95502033888385</v>
      </c>
      <c r="V366" s="3">
        <f t="shared" si="41"/>
        <v>1095.5020338883851</v>
      </c>
    </row>
    <row r="367" spans="1:22" x14ac:dyDescent="0.25">
      <c r="A367" t="s">
        <v>33</v>
      </c>
      <c r="B367" t="s">
        <v>34</v>
      </c>
      <c r="C367" t="s">
        <v>351</v>
      </c>
      <c r="D367" t="s">
        <v>170</v>
      </c>
      <c r="E367" t="s">
        <v>37</v>
      </c>
      <c r="F367" t="s">
        <v>20</v>
      </c>
      <c r="G367">
        <v>36192</v>
      </c>
      <c r="H367">
        <v>2079</v>
      </c>
      <c r="I367">
        <v>756</v>
      </c>
      <c r="J367">
        <v>207</v>
      </c>
      <c r="K367" s="2">
        <v>5289.54</v>
      </c>
      <c r="L367" s="2">
        <v>54683.62</v>
      </c>
      <c r="M367">
        <v>156</v>
      </c>
      <c r="N367">
        <v>12</v>
      </c>
      <c r="O367" t="s">
        <v>23</v>
      </c>
      <c r="P367" s="3">
        <f t="shared" si="35"/>
        <v>5.7443633952254647</v>
      </c>
      <c r="Q367" s="3">
        <f t="shared" si="36"/>
        <v>9.9567099567099575</v>
      </c>
      <c r="R367" s="2">
        <f t="shared" si="37"/>
        <v>2.5442712842712845</v>
      </c>
      <c r="S367" s="2">
        <f t="shared" si="38"/>
        <v>6.9967460317460315</v>
      </c>
      <c r="T367" s="2">
        <f t="shared" si="39"/>
        <v>33.90730769230769</v>
      </c>
      <c r="U367" s="4">
        <f t="shared" si="40"/>
        <v>10.338067204331567</v>
      </c>
      <c r="V367" s="3">
        <f t="shared" si="41"/>
        <v>933.80672043315678</v>
      </c>
    </row>
    <row r="368" spans="1:22" x14ac:dyDescent="0.25">
      <c r="A368" t="s">
        <v>38</v>
      </c>
      <c r="B368" t="s">
        <v>39</v>
      </c>
      <c r="C368" t="s">
        <v>351</v>
      </c>
      <c r="D368" t="s">
        <v>106</v>
      </c>
      <c r="E368" t="s">
        <v>42</v>
      </c>
      <c r="F368" t="s">
        <v>26</v>
      </c>
      <c r="G368">
        <v>18745</v>
      </c>
      <c r="H368">
        <v>566</v>
      </c>
      <c r="I368">
        <v>281</v>
      </c>
      <c r="J368">
        <v>31</v>
      </c>
      <c r="K368" s="2">
        <v>1349.92</v>
      </c>
      <c r="L368" s="2">
        <v>5091.82</v>
      </c>
      <c r="M368">
        <v>21</v>
      </c>
      <c r="N368">
        <v>25</v>
      </c>
      <c r="O368" t="s">
        <v>43</v>
      </c>
      <c r="P368" s="3">
        <f t="shared" si="35"/>
        <v>3.0194718591624432</v>
      </c>
      <c r="Q368" s="3">
        <f t="shared" si="36"/>
        <v>5.4770318021201412</v>
      </c>
      <c r="R368" s="2">
        <f t="shared" si="37"/>
        <v>2.3850176678445232</v>
      </c>
      <c r="S368" s="2">
        <f t="shared" si="38"/>
        <v>4.8039857651245557</v>
      </c>
      <c r="T368" s="2">
        <f t="shared" si="39"/>
        <v>64.281904761904769</v>
      </c>
      <c r="U368" s="4">
        <f t="shared" si="40"/>
        <v>3.771942041009837</v>
      </c>
      <c r="V368" s="3">
        <f t="shared" si="41"/>
        <v>277.19420410098371</v>
      </c>
    </row>
    <row r="369" spans="1:22" x14ac:dyDescent="0.25">
      <c r="A369" t="s">
        <v>47</v>
      </c>
      <c r="B369" t="s">
        <v>48</v>
      </c>
      <c r="C369" t="s">
        <v>351</v>
      </c>
      <c r="D369" t="s">
        <v>106</v>
      </c>
      <c r="E369" t="s">
        <v>37</v>
      </c>
      <c r="F369" t="s">
        <v>32</v>
      </c>
      <c r="G369">
        <v>32125</v>
      </c>
      <c r="H369">
        <v>1301</v>
      </c>
      <c r="I369">
        <v>371</v>
      </c>
      <c r="J369">
        <v>89</v>
      </c>
      <c r="K369" s="2">
        <v>4303.2299999999996</v>
      </c>
      <c r="L369" s="2">
        <v>19451.580000000002</v>
      </c>
      <c r="M369">
        <v>52</v>
      </c>
      <c r="N369">
        <v>14</v>
      </c>
      <c r="O369" t="s">
        <v>21</v>
      </c>
      <c r="P369" s="3">
        <f t="shared" si="35"/>
        <v>4.0498054474708178</v>
      </c>
      <c r="Q369" s="3">
        <f t="shared" si="36"/>
        <v>6.8408916218293623</v>
      </c>
      <c r="R369" s="2">
        <f t="shared" si="37"/>
        <v>3.307632590315142</v>
      </c>
      <c r="S369" s="2">
        <f t="shared" si="38"/>
        <v>11.599002695417788</v>
      </c>
      <c r="T369" s="2">
        <f t="shared" si="39"/>
        <v>82.754423076923075</v>
      </c>
      <c r="U369" s="4">
        <f t="shared" si="40"/>
        <v>4.5202278288634359</v>
      </c>
      <c r="V369" s="3">
        <f t="shared" si="41"/>
        <v>352.02278288634358</v>
      </c>
    </row>
    <row r="370" spans="1:22" x14ac:dyDescent="0.25">
      <c r="A370" t="s">
        <v>15</v>
      </c>
      <c r="B370" t="s">
        <v>16</v>
      </c>
      <c r="C370" t="s">
        <v>351</v>
      </c>
      <c r="D370" t="s">
        <v>25</v>
      </c>
      <c r="E370" t="s">
        <v>19</v>
      </c>
      <c r="F370" t="s">
        <v>26</v>
      </c>
      <c r="G370">
        <v>12991</v>
      </c>
      <c r="H370">
        <v>450</v>
      </c>
      <c r="I370">
        <v>203</v>
      </c>
      <c r="J370">
        <v>43</v>
      </c>
      <c r="K370" s="2">
        <v>4282.7</v>
      </c>
      <c r="L370" s="2">
        <v>24017.81</v>
      </c>
      <c r="M370">
        <v>20</v>
      </c>
      <c r="N370">
        <v>15</v>
      </c>
      <c r="O370" t="s">
        <v>23</v>
      </c>
      <c r="P370" s="3">
        <f t="shared" si="35"/>
        <v>3.4639365714725581</v>
      </c>
      <c r="Q370" s="3">
        <f t="shared" si="36"/>
        <v>9.5555555555555554</v>
      </c>
      <c r="R370" s="2">
        <f t="shared" si="37"/>
        <v>9.5171111111111113</v>
      </c>
      <c r="S370" s="2">
        <f t="shared" si="38"/>
        <v>21.097044334975369</v>
      </c>
      <c r="T370" s="2">
        <f t="shared" si="39"/>
        <v>214.13499999999999</v>
      </c>
      <c r="U370" s="4">
        <f t="shared" si="40"/>
        <v>5.6081000303546835</v>
      </c>
      <c r="V370" s="3">
        <f t="shared" si="41"/>
        <v>460.81000303546836</v>
      </c>
    </row>
    <row r="371" spans="1:22" x14ac:dyDescent="0.25">
      <c r="A371" t="s">
        <v>27</v>
      </c>
      <c r="B371" t="s">
        <v>28</v>
      </c>
      <c r="C371" t="s">
        <v>351</v>
      </c>
      <c r="D371" t="s">
        <v>89</v>
      </c>
      <c r="E371" t="s">
        <v>31</v>
      </c>
      <c r="F371" t="s">
        <v>51</v>
      </c>
      <c r="G371">
        <v>41510</v>
      </c>
      <c r="H371">
        <v>3260</v>
      </c>
      <c r="I371">
        <v>1557</v>
      </c>
      <c r="J371">
        <v>483</v>
      </c>
      <c r="K371" s="2">
        <v>744.33</v>
      </c>
      <c r="L371" s="2">
        <v>122139.41</v>
      </c>
      <c r="M371">
        <v>330</v>
      </c>
      <c r="N371">
        <v>27</v>
      </c>
      <c r="O371" t="s">
        <v>43</v>
      </c>
      <c r="P371" s="3">
        <f t="shared" si="35"/>
        <v>7.8535292700554082</v>
      </c>
      <c r="Q371" s="3">
        <f t="shared" si="36"/>
        <v>14.815950920245399</v>
      </c>
      <c r="R371" s="2">
        <f t="shared" si="37"/>
        <v>0.22832208588957056</v>
      </c>
      <c r="S371" s="2">
        <f t="shared" si="38"/>
        <v>0.4780539499036609</v>
      </c>
      <c r="T371" s="2">
        <f t="shared" si="39"/>
        <v>2.2555454545454547</v>
      </c>
      <c r="U371" s="4">
        <f t="shared" si="40"/>
        <v>164.09309043031988</v>
      </c>
      <c r="V371" s="3">
        <f t="shared" si="41"/>
        <v>16309.309043031988</v>
      </c>
    </row>
    <row r="372" spans="1:22" x14ac:dyDescent="0.25">
      <c r="A372" t="s">
        <v>76</v>
      </c>
      <c r="B372" t="s">
        <v>77</v>
      </c>
      <c r="C372" t="s">
        <v>351</v>
      </c>
      <c r="D372" t="s">
        <v>82</v>
      </c>
      <c r="E372" t="s">
        <v>42</v>
      </c>
      <c r="F372" t="s">
        <v>26</v>
      </c>
      <c r="G372">
        <v>74115</v>
      </c>
      <c r="H372">
        <v>979</v>
      </c>
      <c r="I372">
        <v>256</v>
      </c>
      <c r="J372">
        <v>48</v>
      </c>
      <c r="K372" s="2">
        <v>1727.56</v>
      </c>
      <c r="L372" s="2">
        <v>10133.84</v>
      </c>
      <c r="M372">
        <v>28</v>
      </c>
      <c r="N372">
        <v>30</v>
      </c>
      <c r="O372" t="s">
        <v>21</v>
      </c>
      <c r="P372" s="3">
        <f t="shared" si="35"/>
        <v>1.3209201915941442</v>
      </c>
      <c r="Q372" s="3">
        <f t="shared" si="36"/>
        <v>4.902962206332993</v>
      </c>
      <c r="R372" s="2">
        <f t="shared" si="37"/>
        <v>1.7646169560776301</v>
      </c>
      <c r="S372" s="2">
        <f t="shared" si="38"/>
        <v>6.7482812499999998</v>
      </c>
      <c r="T372" s="2">
        <f t="shared" si="39"/>
        <v>61.698571428571427</v>
      </c>
      <c r="U372" s="4">
        <f t="shared" si="40"/>
        <v>5.8659843941744425</v>
      </c>
      <c r="V372" s="3">
        <f t="shared" si="41"/>
        <v>486.59843941744435</v>
      </c>
    </row>
    <row r="373" spans="1:22" x14ac:dyDescent="0.25">
      <c r="A373" t="s">
        <v>76</v>
      </c>
      <c r="B373" t="s">
        <v>77</v>
      </c>
      <c r="C373" t="s">
        <v>351</v>
      </c>
      <c r="D373" t="s">
        <v>82</v>
      </c>
      <c r="E373" t="s">
        <v>42</v>
      </c>
      <c r="F373" t="s">
        <v>26</v>
      </c>
      <c r="G373">
        <v>62534</v>
      </c>
      <c r="H373">
        <v>1138</v>
      </c>
      <c r="I373">
        <v>332</v>
      </c>
      <c r="J373">
        <v>59</v>
      </c>
      <c r="K373" s="2">
        <v>2343.0300000000002</v>
      </c>
      <c r="L373" s="2">
        <v>13672.13</v>
      </c>
      <c r="M373">
        <v>34</v>
      </c>
      <c r="N373">
        <v>17</v>
      </c>
      <c r="O373" t="s">
        <v>21</v>
      </c>
      <c r="P373" s="3">
        <f t="shared" si="35"/>
        <v>1.8198100233472989</v>
      </c>
      <c r="Q373" s="3">
        <f t="shared" si="36"/>
        <v>5.1845342706502633</v>
      </c>
      <c r="R373" s="2">
        <f t="shared" si="37"/>
        <v>2.0589015817223202</v>
      </c>
      <c r="S373" s="2">
        <f t="shared" si="38"/>
        <v>7.0573192771084345</v>
      </c>
      <c r="T373" s="2">
        <f t="shared" si="39"/>
        <v>68.912647058823538</v>
      </c>
      <c r="U373" s="4">
        <f t="shared" si="40"/>
        <v>5.8352347174385297</v>
      </c>
      <c r="V373" s="3">
        <f t="shared" si="41"/>
        <v>483.52347174385295</v>
      </c>
    </row>
    <row r="374" spans="1:22" x14ac:dyDescent="0.25">
      <c r="A374" t="s">
        <v>178</v>
      </c>
      <c r="B374" t="s">
        <v>179</v>
      </c>
      <c r="C374" t="s">
        <v>283</v>
      </c>
      <c r="D374" t="s">
        <v>95</v>
      </c>
      <c r="E374" t="s">
        <v>64</v>
      </c>
      <c r="F374" t="s">
        <v>20</v>
      </c>
      <c r="G374">
        <v>79930</v>
      </c>
      <c r="H374">
        <v>1404</v>
      </c>
      <c r="I374">
        <v>722</v>
      </c>
      <c r="J374">
        <v>33</v>
      </c>
      <c r="K374" s="2">
        <v>3131.33</v>
      </c>
      <c r="L374" s="2">
        <v>3763.43</v>
      </c>
      <c r="M374">
        <v>14</v>
      </c>
      <c r="N374">
        <v>23</v>
      </c>
      <c r="O374" t="s">
        <v>23</v>
      </c>
      <c r="P374" s="3">
        <f t="shared" si="35"/>
        <v>1.7565369698486175</v>
      </c>
      <c r="Q374" s="3">
        <f t="shared" si="36"/>
        <v>2.3504273504273505</v>
      </c>
      <c r="R374" s="2">
        <f t="shared" si="37"/>
        <v>2.2302920227920229</v>
      </c>
      <c r="S374" s="2">
        <f t="shared" si="38"/>
        <v>4.3370221606648203</v>
      </c>
      <c r="T374" s="2">
        <f t="shared" si="39"/>
        <v>223.66642857142855</v>
      </c>
      <c r="U374" s="4">
        <f t="shared" si="40"/>
        <v>1.2018631060922995</v>
      </c>
      <c r="V374" s="3">
        <f t="shared" si="41"/>
        <v>20.186310609229942</v>
      </c>
    </row>
    <row r="375" spans="1:22" x14ac:dyDescent="0.25">
      <c r="A375" t="s">
        <v>178</v>
      </c>
      <c r="B375" t="s">
        <v>179</v>
      </c>
      <c r="C375" t="s">
        <v>283</v>
      </c>
      <c r="D375" t="s">
        <v>95</v>
      </c>
      <c r="E375" t="s">
        <v>64</v>
      </c>
      <c r="F375" t="s">
        <v>51</v>
      </c>
      <c r="G375">
        <v>26845</v>
      </c>
      <c r="H375">
        <v>281</v>
      </c>
      <c r="I375">
        <v>132</v>
      </c>
      <c r="J375">
        <v>7</v>
      </c>
      <c r="K375" s="2">
        <v>1002.9</v>
      </c>
      <c r="L375" s="2">
        <v>1054.53</v>
      </c>
      <c r="M375">
        <v>2</v>
      </c>
      <c r="N375">
        <v>28</v>
      </c>
      <c r="O375" t="s">
        <v>43</v>
      </c>
      <c r="P375" s="3">
        <f t="shared" si="35"/>
        <v>1.0467498603091823</v>
      </c>
      <c r="Q375" s="3">
        <f t="shared" si="36"/>
        <v>2.4911032028469751</v>
      </c>
      <c r="R375" s="2">
        <f t="shared" si="37"/>
        <v>3.5690391459074733</v>
      </c>
      <c r="S375" s="2">
        <f t="shared" si="38"/>
        <v>7.5977272727272727</v>
      </c>
      <c r="T375" s="2">
        <f t="shared" si="39"/>
        <v>501.45</v>
      </c>
      <c r="U375" s="4">
        <f t="shared" si="40"/>
        <v>1.0514807059527371</v>
      </c>
      <c r="V375" s="3">
        <f t="shared" si="41"/>
        <v>5.1480705952737056</v>
      </c>
    </row>
    <row r="376" spans="1:22" x14ac:dyDescent="0.25">
      <c r="A376" t="s">
        <v>98</v>
      </c>
      <c r="B376" t="s">
        <v>99</v>
      </c>
      <c r="C376" t="s">
        <v>283</v>
      </c>
      <c r="D376" t="s">
        <v>68</v>
      </c>
      <c r="E376" t="s">
        <v>42</v>
      </c>
      <c r="F376" t="s">
        <v>32</v>
      </c>
      <c r="G376">
        <v>8559</v>
      </c>
      <c r="H376">
        <v>1176</v>
      </c>
      <c r="I376">
        <v>644</v>
      </c>
      <c r="J376">
        <v>173</v>
      </c>
      <c r="K376" s="2">
        <v>870.51</v>
      </c>
      <c r="L376" s="2">
        <v>50128.55</v>
      </c>
      <c r="M376">
        <v>130</v>
      </c>
      <c r="N376">
        <v>17</v>
      </c>
      <c r="O376" t="s">
        <v>21</v>
      </c>
      <c r="P376" s="3">
        <f t="shared" si="35"/>
        <v>13.739922888187872</v>
      </c>
      <c r="Q376" s="3">
        <f t="shared" si="36"/>
        <v>14.710884353741497</v>
      </c>
      <c r="R376" s="2">
        <f t="shared" si="37"/>
        <v>0.74022959183673465</v>
      </c>
      <c r="S376" s="2">
        <f t="shared" si="38"/>
        <v>1.3517236024844721</v>
      </c>
      <c r="T376" s="2">
        <f t="shared" si="39"/>
        <v>6.6962307692307688</v>
      </c>
      <c r="U376" s="4">
        <f t="shared" si="40"/>
        <v>57.585266108373254</v>
      </c>
      <c r="V376" s="3">
        <f t="shared" si="41"/>
        <v>5658.5266108373253</v>
      </c>
    </row>
    <row r="377" spans="1:22" x14ac:dyDescent="0.25">
      <c r="A377" t="s">
        <v>65</v>
      </c>
      <c r="B377" t="s">
        <v>66</v>
      </c>
      <c r="C377" t="s">
        <v>283</v>
      </c>
      <c r="D377" t="s">
        <v>68</v>
      </c>
      <c r="E377" t="s">
        <v>37</v>
      </c>
      <c r="F377" t="s">
        <v>55</v>
      </c>
      <c r="G377">
        <v>17246</v>
      </c>
      <c r="H377">
        <v>1381</v>
      </c>
      <c r="I377">
        <v>724</v>
      </c>
      <c r="J377">
        <v>210</v>
      </c>
      <c r="K377" s="2">
        <v>722.97</v>
      </c>
      <c r="L377" s="2">
        <v>57075.519999999997</v>
      </c>
      <c r="M377">
        <v>181</v>
      </c>
      <c r="N377">
        <v>14</v>
      </c>
      <c r="O377" t="s">
        <v>21</v>
      </c>
      <c r="P377" s="3">
        <f t="shared" si="35"/>
        <v>8.0076539487417371</v>
      </c>
      <c r="Q377" s="3">
        <f t="shared" si="36"/>
        <v>15.206372194062274</v>
      </c>
      <c r="R377" s="2">
        <f t="shared" si="37"/>
        <v>0.52351194786386679</v>
      </c>
      <c r="S377" s="2">
        <f t="shared" si="38"/>
        <v>0.99857734806629839</v>
      </c>
      <c r="T377" s="2">
        <f t="shared" si="39"/>
        <v>3.9943093922651935</v>
      </c>
      <c r="U377" s="4">
        <f t="shared" si="40"/>
        <v>78.945903702781578</v>
      </c>
      <c r="V377" s="3">
        <f t="shared" si="41"/>
        <v>7794.5903702781579</v>
      </c>
    </row>
    <row r="378" spans="1:22" x14ac:dyDescent="0.25">
      <c r="A378" t="s">
        <v>60</v>
      </c>
      <c r="B378" t="s">
        <v>61</v>
      </c>
      <c r="C378" t="s">
        <v>283</v>
      </c>
      <c r="D378" t="s">
        <v>70</v>
      </c>
      <c r="E378" t="s">
        <v>64</v>
      </c>
      <c r="F378" t="s">
        <v>55</v>
      </c>
      <c r="G378">
        <v>51450</v>
      </c>
      <c r="H378">
        <v>2528</v>
      </c>
      <c r="I378">
        <v>888</v>
      </c>
      <c r="J378">
        <v>238</v>
      </c>
      <c r="K378" s="2">
        <v>4236.54</v>
      </c>
      <c r="L378" s="2">
        <v>57666.51</v>
      </c>
      <c r="M378">
        <v>161</v>
      </c>
      <c r="N378">
        <v>21</v>
      </c>
      <c r="O378" t="s">
        <v>23</v>
      </c>
      <c r="P378" s="3">
        <f t="shared" si="35"/>
        <v>4.9135082604470357</v>
      </c>
      <c r="Q378" s="3">
        <f t="shared" si="36"/>
        <v>9.4145569620253173</v>
      </c>
      <c r="R378" s="2">
        <f t="shared" si="37"/>
        <v>1.6758465189873417</v>
      </c>
      <c r="S378" s="2">
        <f t="shared" si="38"/>
        <v>4.7708783783783781</v>
      </c>
      <c r="T378" s="2">
        <f t="shared" si="39"/>
        <v>26.313913043478262</v>
      </c>
      <c r="U378" s="4">
        <f t="shared" si="40"/>
        <v>13.611699641688737</v>
      </c>
      <c r="V378" s="3">
        <f t="shared" si="41"/>
        <v>1261.1699641688738</v>
      </c>
    </row>
    <row r="379" spans="1:22" x14ac:dyDescent="0.25">
      <c r="A379" t="s">
        <v>72</v>
      </c>
      <c r="B379" t="s">
        <v>73</v>
      </c>
      <c r="C379" t="s">
        <v>283</v>
      </c>
      <c r="D379" t="s">
        <v>70</v>
      </c>
      <c r="E379" t="s">
        <v>31</v>
      </c>
      <c r="F379" t="s">
        <v>51</v>
      </c>
      <c r="G379">
        <v>24422</v>
      </c>
      <c r="H379">
        <v>942</v>
      </c>
      <c r="I379">
        <v>486</v>
      </c>
      <c r="J379">
        <v>76</v>
      </c>
      <c r="K379" s="2">
        <v>1809.75</v>
      </c>
      <c r="L379" s="2">
        <v>18426.61</v>
      </c>
      <c r="M379">
        <v>46</v>
      </c>
      <c r="N379">
        <v>19</v>
      </c>
      <c r="O379" t="s">
        <v>43</v>
      </c>
      <c r="P379" s="3">
        <f t="shared" si="35"/>
        <v>3.8571779543034972</v>
      </c>
      <c r="Q379" s="3">
        <f t="shared" si="36"/>
        <v>8.0679405520169851</v>
      </c>
      <c r="R379" s="2">
        <f t="shared" si="37"/>
        <v>1.9211783439490446</v>
      </c>
      <c r="S379" s="2">
        <f t="shared" si="38"/>
        <v>3.7237654320987654</v>
      </c>
      <c r="T379" s="2">
        <f t="shared" si="39"/>
        <v>39.342391304347828</v>
      </c>
      <c r="U379" s="4">
        <f t="shared" si="40"/>
        <v>10.181853847216466</v>
      </c>
      <c r="V379" s="3">
        <f t="shared" si="41"/>
        <v>918.18538472164664</v>
      </c>
    </row>
    <row r="380" spans="1:22" x14ac:dyDescent="0.25">
      <c r="A380" t="s">
        <v>113</v>
      </c>
      <c r="B380" t="s">
        <v>114</v>
      </c>
      <c r="C380" t="s">
        <v>283</v>
      </c>
      <c r="D380" t="s">
        <v>170</v>
      </c>
      <c r="E380" t="s">
        <v>19</v>
      </c>
      <c r="F380" t="s">
        <v>26</v>
      </c>
      <c r="G380">
        <v>42281</v>
      </c>
      <c r="H380">
        <v>1754</v>
      </c>
      <c r="I380">
        <v>888</v>
      </c>
      <c r="J380">
        <v>174</v>
      </c>
      <c r="K380" s="2">
        <v>5805.72</v>
      </c>
      <c r="L380" s="2">
        <v>43385.73</v>
      </c>
      <c r="M380">
        <v>142</v>
      </c>
      <c r="N380">
        <v>13</v>
      </c>
      <c r="O380" t="s">
        <v>21</v>
      </c>
      <c r="P380" s="3">
        <f t="shared" si="35"/>
        <v>4.1484354674676567</v>
      </c>
      <c r="Q380" s="3">
        <f t="shared" si="36"/>
        <v>9.9201824401368306</v>
      </c>
      <c r="R380" s="2">
        <f t="shared" si="37"/>
        <v>3.3099885974914485</v>
      </c>
      <c r="S380" s="2">
        <f t="shared" si="38"/>
        <v>6.5379729729729732</v>
      </c>
      <c r="T380" s="2">
        <f t="shared" si="39"/>
        <v>40.88535211267606</v>
      </c>
      <c r="U380" s="4">
        <f t="shared" si="40"/>
        <v>7.4729284223145456</v>
      </c>
      <c r="V380" s="3">
        <f t="shared" si="41"/>
        <v>647.29284223145442</v>
      </c>
    </row>
    <row r="381" spans="1:22" x14ac:dyDescent="0.25">
      <c r="A381" t="s">
        <v>113</v>
      </c>
      <c r="B381" t="s">
        <v>114</v>
      </c>
      <c r="C381" t="s">
        <v>283</v>
      </c>
      <c r="D381" t="s">
        <v>170</v>
      </c>
      <c r="E381" t="s">
        <v>19</v>
      </c>
      <c r="F381" t="s">
        <v>51</v>
      </c>
      <c r="G381">
        <v>33851</v>
      </c>
      <c r="H381">
        <v>1961</v>
      </c>
      <c r="I381">
        <v>930</v>
      </c>
      <c r="J381">
        <v>179</v>
      </c>
      <c r="K381" s="2">
        <v>8400.9</v>
      </c>
      <c r="L381" s="2">
        <v>61072.03</v>
      </c>
      <c r="M381">
        <v>140</v>
      </c>
      <c r="N381">
        <v>27</v>
      </c>
      <c r="O381" t="s">
        <v>23</v>
      </c>
      <c r="P381" s="3">
        <f t="shared" si="35"/>
        <v>5.7930341791970692</v>
      </c>
      <c r="Q381" s="3">
        <f t="shared" si="36"/>
        <v>9.1279959204487504</v>
      </c>
      <c r="R381" s="2">
        <f t="shared" si="37"/>
        <v>4.2839877613462516</v>
      </c>
      <c r="S381" s="2">
        <f t="shared" si="38"/>
        <v>9.0332258064516129</v>
      </c>
      <c r="T381" s="2">
        <f t="shared" si="39"/>
        <v>60.006428571428572</v>
      </c>
      <c r="U381" s="4">
        <f t="shared" si="40"/>
        <v>7.2697008653834709</v>
      </c>
      <c r="V381" s="3">
        <f t="shared" si="41"/>
        <v>626.97008653834712</v>
      </c>
    </row>
    <row r="382" spans="1:22" x14ac:dyDescent="0.25">
      <c r="A382" t="s">
        <v>38</v>
      </c>
      <c r="B382" t="s">
        <v>39</v>
      </c>
      <c r="C382" t="s">
        <v>283</v>
      </c>
      <c r="D382" t="s">
        <v>106</v>
      </c>
      <c r="E382" t="s">
        <v>42</v>
      </c>
      <c r="F382" t="s">
        <v>20</v>
      </c>
      <c r="G382">
        <v>26788</v>
      </c>
      <c r="H382">
        <v>1281</v>
      </c>
      <c r="I382">
        <v>358</v>
      </c>
      <c r="J382">
        <v>75</v>
      </c>
      <c r="K382" s="2">
        <v>3505.13</v>
      </c>
      <c r="L382" s="2">
        <v>15235.87</v>
      </c>
      <c r="M382">
        <v>51</v>
      </c>
      <c r="N382">
        <v>12</v>
      </c>
      <c r="O382" t="s">
        <v>23</v>
      </c>
      <c r="P382" s="3">
        <f t="shared" si="35"/>
        <v>4.7819919366880699</v>
      </c>
      <c r="Q382" s="3">
        <f t="shared" si="36"/>
        <v>5.8548009367681502</v>
      </c>
      <c r="R382" s="2">
        <f t="shared" si="37"/>
        <v>2.7362451209992193</v>
      </c>
      <c r="S382" s="2">
        <f t="shared" si="38"/>
        <v>9.7908659217877094</v>
      </c>
      <c r="T382" s="2">
        <f t="shared" si="39"/>
        <v>68.72803921568628</v>
      </c>
      <c r="U382" s="4">
        <f t="shared" si="40"/>
        <v>4.3467346432229332</v>
      </c>
      <c r="V382" s="3">
        <f t="shared" si="41"/>
        <v>334.67346432229334</v>
      </c>
    </row>
    <row r="383" spans="1:22" x14ac:dyDescent="0.25">
      <c r="A383" t="s">
        <v>44</v>
      </c>
      <c r="B383" t="s">
        <v>45</v>
      </c>
      <c r="C383" t="s">
        <v>283</v>
      </c>
      <c r="D383" t="s">
        <v>25</v>
      </c>
      <c r="E383" t="s">
        <v>19</v>
      </c>
      <c r="F383" t="s">
        <v>51</v>
      </c>
      <c r="G383">
        <v>23994</v>
      </c>
      <c r="H383">
        <v>687</v>
      </c>
      <c r="I383">
        <v>329</v>
      </c>
      <c r="J383">
        <v>80</v>
      </c>
      <c r="K383" s="2">
        <v>7243.26</v>
      </c>
      <c r="L383" s="2">
        <v>46425.81</v>
      </c>
      <c r="M383">
        <v>42</v>
      </c>
      <c r="N383">
        <v>28</v>
      </c>
      <c r="O383" t="s">
        <v>43</v>
      </c>
      <c r="P383" s="3">
        <f t="shared" si="35"/>
        <v>2.8632158039509874</v>
      </c>
      <c r="Q383" s="3">
        <f t="shared" si="36"/>
        <v>11.644832605531295</v>
      </c>
      <c r="R383" s="2">
        <f t="shared" si="37"/>
        <v>10.543318777292576</v>
      </c>
      <c r="S383" s="2">
        <f t="shared" si="38"/>
        <v>22.015987841945289</v>
      </c>
      <c r="T383" s="2">
        <f t="shared" si="39"/>
        <v>172.45857142857145</v>
      </c>
      <c r="U383" s="4">
        <f t="shared" si="40"/>
        <v>6.409518642158365</v>
      </c>
      <c r="V383" s="3">
        <f t="shared" si="41"/>
        <v>540.95186421583639</v>
      </c>
    </row>
    <row r="384" spans="1:22" x14ac:dyDescent="0.25">
      <c r="A384" t="s">
        <v>27</v>
      </c>
      <c r="B384" t="s">
        <v>28</v>
      </c>
      <c r="C384" t="s">
        <v>283</v>
      </c>
      <c r="D384" t="s">
        <v>89</v>
      </c>
      <c r="E384" t="s">
        <v>31</v>
      </c>
      <c r="F384" t="s">
        <v>51</v>
      </c>
      <c r="G384">
        <v>45172</v>
      </c>
      <c r="H384">
        <v>1986</v>
      </c>
      <c r="I384">
        <v>511</v>
      </c>
      <c r="J384">
        <v>202</v>
      </c>
      <c r="K384" s="2">
        <v>870.53</v>
      </c>
      <c r="L384" s="2">
        <v>83426.649999999994</v>
      </c>
      <c r="M384">
        <v>159</v>
      </c>
      <c r="N384">
        <v>7</v>
      </c>
      <c r="O384" t="s">
        <v>23</v>
      </c>
      <c r="P384" s="3">
        <f t="shared" si="35"/>
        <v>4.3965288231647923</v>
      </c>
      <c r="Q384" s="3">
        <f t="shared" si="36"/>
        <v>10.171198388721049</v>
      </c>
      <c r="R384" s="2">
        <f t="shared" si="37"/>
        <v>0.4383333333333333</v>
      </c>
      <c r="S384" s="2">
        <f t="shared" si="38"/>
        <v>1.7035812133072405</v>
      </c>
      <c r="T384" s="2">
        <f t="shared" si="39"/>
        <v>5.4750314465408803</v>
      </c>
      <c r="U384" s="4">
        <f t="shared" si="40"/>
        <v>95.834319322711451</v>
      </c>
      <c r="V384" s="3">
        <f t="shared" si="41"/>
        <v>9483.4319322711453</v>
      </c>
    </row>
    <row r="385" spans="1:22" x14ac:dyDescent="0.25">
      <c r="A385" t="s">
        <v>129</v>
      </c>
      <c r="B385" t="s">
        <v>130</v>
      </c>
      <c r="C385" t="s">
        <v>283</v>
      </c>
      <c r="D385" t="s">
        <v>82</v>
      </c>
      <c r="E385" t="s">
        <v>31</v>
      </c>
      <c r="F385" t="s">
        <v>51</v>
      </c>
      <c r="G385">
        <v>25274</v>
      </c>
      <c r="H385">
        <v>297</v>
      </c>
      <c r="I385">
        <v>143</v>
      </c>
      <c r="J385">
        <v>19</v>
      </c>
      <c r="K385" s="2">
        <v>477.38</v>
      </c>
      <c r="L385" s="2">
        <v>3756.85</v>
      </c>
      <c r="M385">
        <v>10</v>
      </c>
      <c r="N385">
        <v>27</v>
      </c>
      <c r="O385" t="s">
        <v>23</v>
      </c>
      <c r="P385" s="3">
        <f t="shared" si="35"/>
        <v>1.1751206773759595</v>
      </c>
      <c r="Q385" s="3">
        <f t="shared" si="36"/>
        <v>6.3973063973063971</v>
      </c>
      <c r="R385" s="2">
        <f t="shared" si="37"/>
        <v>1.6073400673400673</v>
      </c>
      <c r="S385" s="2">
        <f t="shared" si="38"/>
        <v>3.3383216783216785</v>
      </c>
      <c r="T385" s="2">
        <f t="shared" si="39"/>
        <v>47.738</v>
      </c>
      <c r="U385" s="4">
        <f t="shared" si="40"/>
        <v>7.8697264233943605</v>
      </c>
      <c r="V385" s="3">
        <f t="shared" si="41"/>
        <v>686.97264233943599</v>
      </c>
    </row>
    <row r="386" spans="1:22" x14ac:dyDescent="0.25">
      <c r="A386" t="s">
        <v>92</v>
      </c>
      <c r="B386" t="s">
        <v>93</v>
      </c>
      <c r="C386" t="s">
        <v>227</v>
      </c>
      <c r="D386" t="s">
        <v>95</v>
      </c>
      <c r="E386" t="s">
        <v>31</v>
      </c>
      <c r="F386" t="s">
        <v>20</v>
      </c>
      <c r="G386">
        <v>94813</v>
      </c>
      <c r="H386">
        <v>916</v>
      </c>
      <c r="I386">
        <v>281</v>
      </c>
      <c r="J386">
        <v>21</v>
      </c>
      <c r="K386" s="2">
        <v>2765.74</v>
      </c>
      <c r="L386" s="2">
        <v>3211.79</v>
      </c>
      <c r="M386">
        <v>10</v>
      </c>
      <c r="N386">
        <v>23</v>
      </c>
      <c r="O386" t="s">
        <v>43</v>
      </c>
      <c r="P386" s="3">
        <f t="shared" ref="P386:P449" si="42">IFERROR(H386/G386*100, 0)</f>
        <v>0.96611224199213197</v>
      </c>
      <c r="Q386" s="3">
        <f t="shared" ref="Q386:Q449" si="43">IFERROR(J386/H386*100, 0)</f>
        <v>2.2925764192139741</v>
      </c>
      <c r="R386" s="2">
        <f t="shared" ref="R386:R449" si="44">IFERROR(K386/H386, 0)</f>
        <v>3.0193668122270738</v>
      </c>
      <c r="S386" s="2">
        <f t="shared" ref="S386:S449" si="45">IFERROR(K386/I386, 0)</f>
        <v>9.8424911032028461</v>
      </c>
      <c r="T386" s="2">
        <f t="shared" ref="T386:T449" si="46">IFERROR(K386/M386, 0)</f>
        <v>276.57399999999996</v>
      </c>
      <c r="U386" s="4">
        <f t="shared" ref="U386:U449" si="47">IFERROR(L386/K386, 0)</f>
        <v>1.1612769096155098</v>
      </c>
      <c r="V386" s="3">
        <f t="shared" ref="V386:V449" si="48">IFERROR((L386-K386)/K386*100, 0)</f>
        <v>16.127690961550986</v>
      </c>
    </row>
    <row r="387" spans="1:22" x14ac:dyDescent="0.25">
      <c r="A387" t="s">
        <v>178</v>
      </c>
      <c r="B387" t="s">
        <v>179</v>
      </c>
      <c r="C387" t="s">
        <v>227</v>
      </c>
      <c r="D387" t="s">
        <v>95</v>
      </c>
      <c r="E387" t="s">
        <v>64</v>
      </c>
      <c r="F387" t="s">
        <v>55</v>
      </c>
      <c r="G387">
        <v>66746</v>
      </c>
      <c r="H387">
        <v>985</v>
      </c>
      <c r="I387">
        <v>351</v>
      </c>
      <c r="J387">
        <v>27</v>
      </c>
      <c r="K387" s="2">
        <v>3661.72</v>
      </c>
      <c r="L387" s="2">
        <v>3649.26</v>
      </c>
      <c r="M387">
        <v>11</v>
      </c>
      <c r="N387">
        <v>7</v>
      </c>
      <c r="O387" t="s">
        <v>43</v>
      </c>
      <c r="P387" s="3">
        <f t="shared" si="42"/>
        <v>1.4757438648008869</v>
      </c>
      <c r="Q387" s="3">
        <f t="shared" si="43"/>
        <v>2.7411167512690358</v>
      </c>
      <c r="R387" s="2">
        <f t="shared" si="44"/>
        <v>3.7174822335025377</v>
      </c>
      <c r="S387" s="2">
        <f t="shared" si="45"/>
        <v>10.432250712250712</v>
      </c>
      <c r="T387" s="2">
        <f t="shared" si="46"/>
        <v>332.88363636363636</v>
      </c>
      <c r="U387" s="4">
        <f t="shared" si="47"/>
        <v>0.99659722753241653</v>
      </c>
      <c r="V387" s="3">
        <f t="shared" si="48"/>
        <v>-0.34027724675834259</v>
      </c>
    </row>
    <row r="388" spans="1:22" x14ac:dyDescent="0.25">
      <c r="A388" t="s">
        <v>65</v>
      </c>
      <c r="B388" t="s">
        <v>66</v>
      </c>
      <c r="C388" t="s">
        <v>227</v>
      </c>
      <c r="D388" t="s">
        <v>68</v>
      </c>
      <c r="E388" t="s">
        <v>37</v>
      </c>
      <c r="F388" t="s">
        <v>55</v>
      </c>
      <c r="G388">
        <v>17381</v>
      </c>
      <c r="H388">
        <v>2414</v>
      </c>
      <c r="I388">
        <v>845</v>
      </c>
      <c r="J388">
        <v>328</v>
      </c>
      <c r="K388" s="2">
        <v>1784.9</v>
      </c>
      <c r="L388" s="2">
        <v>76662.7</v>
      </c>
      <c r="M388">
        <v>284</v>
      </c>
      <c r="N388">
        <v>20</v>
      </c>
      <c r="O388" t="s">
        <v>21</v>
      </c>
      <c r="P388" s="3">
        <f t="shared" si="42"/>
        <v>13.888729071975146</v>
      </c>
      <c r="Q388" s="3">
        <f t="shared" si="43"/>
        <v>13.587406793703396</v>
      </c>
      <c r="R388" s="2">
        <f t="shared" si="44"/>
        <v>0.7393951946975974</v>
      </c>
      <c r="S388" s="2">
        <f t="shared" si="45"/>
        <v>2.1123076923076924</v>
      </c>
      <c r="T388" s="2">
        <f t="shared" si="46"/>
        <v>6.2848591549295776</v>
      </c>
      <c r="U388" s="4">
        <f t="shared" si="47"/>
        <v>42.950697518068232</v>
      </c>
      <c r="V388" s="3">
        <f t="shared" si="48"/>
        <v>4195.0697518068237</v>
      </c>
    </row>
    <row r="389" spans="1:22" x14ac:dyDescent="0.25">
      <c r="A389" t="s">
        <v>72</v>
      </c>
      <c r="B389" t="s">
        <v>73</v>
      </c>
      <c r="C389" t="s">
        <v>227</v>
      </c>
      <c r="D389" t="s">
        <v>70</v>
      </c>
      <c r="E389" t="s">
        <v>31</v>
      </c>
      <c r="F389" t="s">
        <v>26</v>
      </c>
      <c r="G389">
        <v>31060</v>
      </c>
      <c r="H389">
        <v>882</v>
      </c>
      <c r="I389">
        <v>318</v>
      </c>
      <c r="J389">
        <v>64</v>
      </c>
      <c r="K389" s="2">
        <v>1448.56</v>
      </c>
      <c r="L389" s="2">
        <v>13806.55</v>
      </c>
      <c r="M389">
        <v>40</v>
      </c>
      <c r="N389">
        <v>16</v>
      </c>
      <c r="O389" t="s">
        <v>23</v>
      </c>
      <c r="P389" s="3">
        <f t="shared" si="42"/>
        <v>2.8396651641983257</v>
      </c>
      <c r="Q389" s="3">
        <f t="shared" si="43"/>
        <v>7.2562358276643995</v>
      </c>
      <c r="R389" s="2">
        <f t="shared" si="44"/>
        <v>1.6423582766439908</v>
      </c>
      <c r="S389" s="2">
        <f t="shared" si="45"/>
        <v>4.5552201257861631</v>
      </c>
      <c r="T389" s="2">
        <f t="shared" si="46"/>
        <v>36.213999999999999</v>
      </c>
      <c r="U389" s="4">
        <f t="shared" si="47"/>
        <v>9.5312241122217927</v>
      </c>
      <c r="V389" s="3">
        <f t="shared" si="48"/>
        <v>853.12241122217927</v>
      </c>
    </row>
    <row r="390" spans="1:22" x14ac:dyDescent="0.25">
      <c r="A390" t="s">
        <v>72</v>
      </c>
      <c r="B390" t="s">
        <v>73</v>
      </c>
      <c r="C390" t="s">
        <v>227</v>
      </c>
      <c r="D390" t="s">
        <v>70</v>
      </c>
      <c r="E390" t="s">
        <v>31</v>
      </c>
      <c r="F390" t="s">
        <v>51</v>
      </c>
      <c r="G390">
        <v>25899</v>
      </c>
      <c r="H390">
        <v>910</v>
      </c>
      <c r="I390">
        <v>228</v>
      </c>
      <c r="J390">
        <v>93</v>
      </c>
      <c r="K390" s="2">
        <v>2109.66</v>
      </c>
      <c r="L390" s="2">
        <v>25132.720000000001</v>
      </c>
      <c r="M390">
        <v>54</v>
      </c>
      <c r="N390">
        <v>14</v>
      </c>
      <c r="O390" t="s">
        <v>23</v>
      </c>
      <c r="P390" s="3">
        <f t="shared" si="42"/>
        <v>3.5136491756438475</v>
      </c>
      <c r="Q390" s="3">
        <f t="shared" si="43"/>
        <v>10.219780219780219</v>
      </c>
      <c r="R390" s="2">
        <f t="shared" si="44"/>
        <v>2.318307692307692</v>
      </c>
      <c r="S390" s="2">
        <f t="shared" si="45"/>
        <v>9.2528947368421051</v>
      </c>
      <c r="T390" s="2">
        <f t="shared" si="46"/>
        <v>39.067777777777778</v>
      </c>
      <c r="U390" s="4">
        <f t="shared" si="47"/>
        <v>11.913161362494431</v>
      </c>
      <c r="V390" s="3">
        <f t="shared" si="48"/>
        <v>1091.3161362494432</v>
      </c>
    </row>
    <row r="391" spans="1:22" x14ac:dyDescent="0.25">
      <c r="A391" t="s">
        <v>33</v>
      </c>
      <c r="B391" t="s">
        <v>34</v>
      </c>
      <c r="C391" t="s">
        <v>227</v>
      </c>
      <c r="D391" t="s">
        <v>170</v>
      </c>
      <c r="E391" t="s">
        <v>37</v>
      </c>
      <c r="F391" t="s">
        <v>26</v>
      </c>
      <c r="G391">
        <v>32412</v>
      </c>
      <c r="H391">
        <v>1208</v>
      </c>
      <c r="I391">
        <v>399</v>
      </c>
      <c r="J391">
        <v>131</v>
      </c>
      <c r="K391" s="2">
        <v>5270.25</v>
      </c>
      <c r="L391" s="2">
        <v>34840.75</v>
      </c>
      <c r="M391">
        <v>107</v>
      </c>
      <c r="N391">
        <v>30</v>
      </c>
      <c r="O391" t="s">
        <v>43</v>
      </c>
      <c r="P391" s="3">
        <f t="shared" si="42"/>
        <v>3.7270146859187956</v>
      </c>
      <c r="Q391" s="3">
        <f t="shared" si="43"/>
        <v>10.844370860927151</v>
      </c>
      <c r="R391" s="2">
        <f t="shared" si="44"/>
        <v>4.3627897350993381</v>
      </c>
      <c r="S391" s="2">
        <f t="shared" si="45"/>
        <v>13.208646616541353</v>
      </c>
      <c r="T391" s="2">
        <f t="shared" si="46"/>
        <v>49.254672897196265</v>
      </c>
      <c r="U391" s="4">
        <f t="shared" si="47"/>
        <v>6.6108344006451309</v>
      </c>
      <c r="V391" s="3">
        <f t="shared" si="48"/>
        <v>561.08344006451307</v>
      </c>
    </row>
    <row r="392" spans="1:22" x14ac:dyDescent="0.25">
      <c r="A392" t="s">
        <v>38</v>
      </c>
      <c r="B392" t="s">
        <v>39</v>
      </c>
      <c r="C392" t="s">
        <v>227</v>
      </c>
      <c r="D392" t="s">
        <v>106</v>
      </c>
      <c r="E392" t="s">
        <v>42</v>
      </c>
      <c r="F392" t="s">
        <v>32</v>
      </c>
      <c r="G392">
        <v>26561</v>
      </c>
      <c r="H392">
        <v>1050</v>
      </c>
      <c r="I392">
        <v>307</v>
      </c>
      <c r="J392">
        <v>54</v>
      </c>
      <c r="K392" s="2">
        <v>1900.33</v>
      </c>
      <c r="L392" s="2">
        <v>13851.49</v>
      </c>
      <c r="M392">
        <v>37</v>
      </c>
      <c r="N392">
        <v>25</v>
      </c>
      <c r="O392" t="s">
        <v>43</v>
      </c>
      <c r="P392" s="3">
        <f t="shared" si="42"/>
        <v>3.9531644139904372</v>
      </c>
      <c r="Q392" s="3">
        <f t="shared" si="43"/>
        <v>5.1428571428571423</v>
      </c>
      <c r="R392" s="2">
        <f t="shared" si="44"/>
        <v>1.8098380952380952</v>
      </c>
      <c r="S392" s="2">
        <f t="shared" si="45"/>
        <v>6.1899999999999995</v>
      </c>
      <c r="T392" s="2">
        <f t="shared" si="46"/>
        <v>51.36027027027027</v>
      </c>
      <c r="U392" s="4">
        <f t="shared" si="47"/>
        <v>7.2889919119310855</v>
      </c>
      <c r="V392" s="3">
        <f t="shared" si="48"/>
        <v>628.89919119310855</v>
      </c>
    </row>
    <row r="393" spans="1:22" x14ac:dyDescent="0.25">
      <c r="A393" t="s">
        <v>44</v>
      </c>
      <c r="B393" t="s">
        <v>45</v>
      </c>
      <c r="C393" t="s">
        <v>227</v>
      </c>
      <c r="D393" t="s">
        <v>25</v>
      </c>
      <c r="E393" t="s">
        <v>19</v>
      </c>
      <c r="F393" t="s">
        <v>32</v>
      </c>
      <c r="G393">
        <v>12124</v>
      </c>
      <c r="H393">
        <v>359</v>
      </c>
      <c r="I393">
        <v>164</v>
      </c>
      <c r="J393">
        <v>42</v>
      </c>
      <c r="K393" s="2">
        <v>3452.83</v>
      </c>
      <c r="L393" s="2">
        <v>21078.57</v>
      </c>
      <c r="M393">
        <v>25</v>
      </c>
      <c r="N393">
        <v>25</v>
      </c>
      <c r="O393" t="s">
        <v>43</v>
      </c>
      <c r="P393" s="3">
        <f t="shared" si="42"/>
        <v>2.9610689541405475</v>
      </c>
      <c r="Q393" s="3">
        <f t="shared" si="43"/>
        <v>11.699164345403899</v>
      </c>
      <c r="R393" s="2">
        <f t="shared" si="44"/>
        <v>9.6179108635097492</v>
      </c>
      <c r="S393" s="2">
        <f t="shared" si="45"/>
        <v>21.053841463414635</v>
      </c>
      <c r="T393" s="2">
        <f t="shared" si="46"/>
        <v>138.11320000000001</v>
      </c>
      <c r="U393" s="4">
        <f t="shared" si="47"/>
        <v>6.1047227926078032</v>
      </c>
      <c r="V393" s="3">
        <f t="shared" si="48"/>
        <v>510.47227926078023</v>
      </c>
    </row>
    <row r="394" spans="1:22" x14ac:dyDescent="0.25">
      <c r="A394" t="s">
        <v>27</v>
      </c>
      <c r="B394" t="s">
        <v>28</v>
      </c>
      <c r="C394" t="s">
        <v>227</v>
      </c>
      <c r="D394" t="s">
        <v>89</v>
      </c>
      <c r="E394" t="s">
        <v>31</v>
      </c>
      <c r="F394" t="s">
        <v>51</v>
      </c>
      <c r="G394">
        <v>21208</v>
      </c>
      <c r="H394">
        <v>1350</v>
      </c>
      <c r="I394">
        <v>478</v>
      </c>
      <c r="J394">
        <v>175</v>
      </c>
      <c r="K394" s="2">
        <v>417.62</v>
      </c>
      <c r="L394" s="2">
        <v>59549.14</v>
      </c>
      <c r="M394">
        <v>128</v>
      </c>
      <c r="N394">
        <v>25</v>
      </c>
      <c r="O394" t="s">
        <v>21</v>
      </c>
      <c r="P394" s="3">
        <f t="shared" si="42"/>
        <v>6.3655224443606189</v>
      </c>
      <c r="Q394" s="3">
        <f t="shared" si="43"/>
        <v>12.962962962962962</v>
      </c>
      <c r="R394" s="2">
        <f t="shared" si="44"/>
        <v>0.30934814814814815</v>
      </c>
      <c r="S394" s="2">
        <f t="shared" si="45"/>
        <v>0.87368200836820087</v>
      </c>
      <c r="T394" s="2">
        <f t="shared" si="46"/>
        <v>3.26265625</v>
      </c>
      <c r="U394" s="4">
        <f t="shared" si="47"/>
        <v>142.59168622192422</v>
      </c>
      <c r="V394" s="3">
        <f t="shared" si="48"/>
        <v>14159.168622192423</v>
      </c>
    </row>
    <row r="395" spans="1:22" x14ac:dyDescent="0.25">
      <c r="A395" t="s">
        <v>52</v>
      </c>
      <c r="B395" t="s">
        <v>53</v>
      </c>
      <c r="C395" t="s">
        <v>227</v>
      </c>
      <c r="D395" t="s">
        <v>89</v>
      </c>
      <c r="E395" t="s">
        <v>37</v>
      </c>
      <c r="F395" t="s">
        <v>51</v>
      </c>
      <c r="G395">
        <v>23453</v>
      </c>
      <c r="H395">
        <v>1001</v>
      </c>
      <c r="I395">
        <v>384</v>
      </c>
      <c r="J395">
        <v>95</v>
      </c>
      <c r="K395" s="2">
        <v>261.49</v>
      </c>
      <c r="L395" s="2">
        <v>27833.16</v>
      </c>
      <c r="M395">
        <v>72</v>
      </c>
      <c r="N395">
        <v>8</v>
      </c>
      <c r="O395" t="s">
        <v>43</v>
      </c>
      <c r="P395" s="3">
        <f t="shared" si="42"/>
        <v>4.2681106894640344</v>
      </c>
      <c r="Q395" s="3">
        <f t="shared" si="43"/>
        <v>9.490509490509492</v>
      </c>
      <c r="R395" s="2">
        <f t="shared" si="44"/>
        <v>0.26122877122877125</v>
      </c>
      <c r="S395" s="2">
        <f t="shared" si="45"/>
        <v>0.68096354166666673</v>
      </c>
      <c r="T395" s="2">
        <f t="shared" si="46"/>
        <v>3.6318055555555557</v>
      </c>
      <c r="U395" s="4">
        <f t="shared" si="47"/>
        <v>106.44062870473059</v>
      </c>
      <c r="V395" s="3">
        <f t="shared" si="48"/>
        <v>10544.062870473057</v>
      </c>
    </row>
    <row r="396" spans="1:22" x14ac:dyDescent="0.25">
      <c r="A396" t="s">
        <v>178</v>
      </c>
      <c r="B396" t="s">
        <v>179</v>
      </c>
      <c r="C396" t="s">
        <v>294</v>
      </c>
      <c r="D396" t="s">
        <v>95</v>
      </c>
      <c r="E396" t="s">
        <v>64</v>
      </c>
      <c r="F396" t="s">
        <v>32</v>
      </c>
      <c r="G396">
        <v>62159</v>
      </c>
      <c r="H396">
        <v>376</v>
      </c>
      <c r="I396">
        <v>124</v>
      </c>
      <c r="J396">
        <v>11</v>
      </c>
      <c r="K396" s="2">
        <v>1045.99</v>
      </c>
      <c r="L396" s="2">
        <v>1994</v>
      </c>
      <c r="M396">
        <v>5</v>
      </c>
      <c r="N396">
        <v>11</v>
      </c>
      <c r="O396" t="s">
        <v>21</v>
      </c>
      <c r="P396" s="3">
        <f t="shared" si="42"/>
        <v>0.60490033623449546</v>
      </c>
      <c r="Q396" s="3">
        <f t="shared" si="43"/>
        <v>2.9255319148936172</v>
      </c>
      <c r="R396" s="2">
        <f t="shared" si="44"/>
        <v>2.7818882978723405</v>
      </c>
      <c r="S396" s="2">
        <f t="shared" si="45"/>
        <v>8.4354032258064517</v>
      </c>
      <c r="T396" s="2">
        <f t="shared" si="46"/>
        <v>209.19800000000001</v>
      </c>
      <c r="U396" s="4">
        <f t="shared" si="47"/>
        <v>1.9063279763668868</v>
      </c>
      <c r="V396" s="3">
        <f t="shared" si="48"/>
        <v>90.632797636688693</v>
      </c>
    </row>
    <row r="397" spans="1:22" x14ac:dyDescent="0.25">
      <c r="A397" t="s">
        <v>178</v>
      </c>
      <c r="B397" t="s">
        <v>179</v>
      </c>
      <c r="C397" t="s">
        <v>294</v>
      </c>
      <c r="D397" t="s">
        <v>95</v>
      </c>
      <c r="E397" t="s">
        <v>64</v>
      </c>
      <c r="F397" t="s">
        <v>55</v>
      </c>
      <c r="G397">
        <v>99304</v>
      </c>
      <c r="H397">
        <v>512</v>
      </c>
      <c r="I397">
        <v>225</v>
      </c>
      <c r="J397">
        <v>19</v>
      </c>
      <c r="K397" s="2">
        <v>1856.66</v>
      </c>
      <c r="L397" s="2">
        <v>2620.64</v>
      </c>
      <c r="M397">
        <v>8</v>
      </c>
      <c r="N397">
        <v>7</v>
      </c>
      <c r="O397" t="s">
        <v>43</v>
      </c>
      <c r="P397" s="3">
        <f t="shared" si="42"/>
        <v>0.51558849593168454</v>
      </c>
      <c r="Q397" s="3">
        <f t="shared" si="43"/>
        <v>3.7109375</v>
      </c>
      <c r="R397" s="2">
        <f t="shared" si="44"/>
        <v>3.6262890625000002</v>
      </c>
      <c r="S397" s="2">
        <f t="shared" si="45"/>
        <v>8.2518222222222217</v>
      </c>
      <c r="T397" s="2">
        <f t="shared" si="46"/>
        <v>232.08250000000001</v>
      </c>
      <c r="U397" s="4">
        <f t="shared" si="47"/>
        <v>1.4114808311699503</v>
      </c>
      <c r="V397" s="3">
        <f t="shared" si="48"/>
        <v>41.148083116995018</v>
      </c>
    </row>
    <row r="398" spans="1:22" x14ac:dyDescent="0.25">
      <c r="A398" t="s">
        <v>98</v>
      </c>
      <c r="B398" t="s">
        <v>99</v>
      </c>
      <c r="C398" t="s">
        <v>294</v>
      </c>
      <c r="D398" t="s">
        <v>68</v>
      </c>
      <c r="E398" t="s">
        <v>42</v>
      </c>
      <c r="F398" t="s">
        <v>20</v>
      </c>
      <c r="G398">
        <v>29794</v>
      </c>
      <c r="H398">
        <v>2915</v>
      </c>
      <c r="I398">
        <v>803</v>
      </c>
      <c r="J398">
        <v>550</v>
      </c>
      <c r="K398" s="2">
        <v>2264.36</v>
      </c>
      <c r="L398" s="2">
        <v>156952.51999999999</v>
      </c>
      <c r="M398">
        <v>395</v>
      </c>
      <c r="N398">
        <v>17</v>
      </c>
      <c r="O398" t="s">
        <v>43</v>
      </c>
      <c r="P398" s="3">
        <f t="shared" si="42"/>
        <v>9.7838490971336505</v>
      </c>
      <c r="Q398" s="3">
        <f t="shared" si="43"/>
        <v>18.867924528301888</v>
      </c>
      <c r="R398" s="2">
        <f t="shared" si="44"/>
        <v>0.77679588336192118</v>
      </c>
      <c r="S398" s="2">
        <f t="shared" si="45"/>
        <v>2.8198754669987549</v>
      </c>
      <c r="T398" s="2">
        <f t="shared" si="46"/>
        <v>5.7325569620253169</v>
      </c>
      <c r="U398" s="4">
        <f t="shared" si="47"/>
        <v>69.314296313307068</v>
      </c>
      <c r="V398" s="3">
        <f t="shared" si="48"/>
        <v>6831.4296313307068</v>
      </c>
    </row>
    <row r="399" spans="1:22" x14ac:dyDescent="0.25">
      <c r="A399" t="s">
        <v>65</v>
      </c>
      <c r="B399" t="s">
        <v>66</v>
      </c>
      <c r="C399" t="s">
        <v>294</v>
      </c>
      <c r="D399" t="s">
        <v>68</v>
      </c>
      <c r="E399" t="s">
        <v>37</v>
      </c>
      <c r="F399" t="s">
        <v>26</v>
      </c>
      <c r="G399">
        <v>27059</v>
      </c>
      <c r="H399">
        <v>3726</v>
      </c>
      <c r="I399">
        <v>1697</v>
      </c>
      <c r="J399">
        <v>575</v>
      </c>
      <c r="K399" s="2">
        <v>1901.39</v>
      </c>
      <c r="L399" s="2">
        <v>152550.34</v>
      </c>
      <c r="M399">
        <v>411</v>
      </c>
      <c r="N399">
        <v>18</v>
      </c>
      <c r="O399" t="s">
        <v>23</v>
      </c>
      <c r="P399" s="3">
        <f t="shared" si="42"/>
        <v>13.76991019623785</v>
      </c>
      <c r="Q399" s="3">
        <f t="shared" si="43"/>
        <v>15.432098765432098</v>
      </c>
      <c r="R399" s="2">
        <f t="shared" si="44"/>
        <v>0.51030327428878153</v>
      </c>
      <c r="S399" s="2">
        <f t="shared" si="45"/>
        <v>1.1204419563936359</v>
      </c>
      <c r="T399" s="2">
        <f t="shared" si="46"/>
        <v>4.6262530413625305</v>
      </c>
      <c r="U399" s="4">
        <f t="shared" si="47"/>
        <v>80.230957352252815</v>
      </c>
      <c r="V399" s="3">
        <f t="shared" si="48"/>
        <v>7923.0957352252817</v>
      </c>
    </row>
    <row r="400" spans="1:22" x14ac:dyDescent="0.25">
      <c r="A400" t="s">
        <v>60</v>
      </c>
      <c r="B400" t="s">
        <v>61</v>
      </c>
      <c r="C400" t="s">
        <v>294</v>
      </c>
      <c r="D400" t="s">
        <v>70</v>
      </c>
      <c r="E400" t="s">
        <v>64</v>
      </c>
      <c r="F400" t="s">
        <v>26</v>
      </c>
      <c r="G400">
        <v>34951</v>
      </c>
      <c r="H400">
        <v>1174</v>
      </c>
      <c r="I400">
        <v>304</v>
      </c>
      <c r="J400">
        <v>114</v>
      </c>
      <c r="K400" s="2">
        <v>2474.46</v>
      </c>
      <c r="L400" s="2">
        <v>23027.08</v>
      </c>
      <c r="M400">
        <v>73</v>
      </c>
      <c r="N400">
        <v>28</v>
      </c>
      <c r="O400" t="s">
        <v>43</v>
      </c>
      <c r="P400" s="3">
        <f t="shared" si="42"/>
        <v>3.3589882979027785</v>
      </c>
      <c r="Q400" s="3">
        <f t="shared" si="43"/>
        <v>9.7103918228279387</v>
      </c>
      <c r="R400" s="2">
        <f t="shared" si="44"/>
        <v>2.1077172061328793</v>
      </c>
      <c r="S400" s="2">
        <f t="shared" si="45"/>
        <v>8.139671052631579</v>
      </c>
      <c r="T400" s="2">
        <f t="shared" si="46"/>
        <v>33.896712328767123</v>
      </c>
      <c r="U400" s="4">
        <f t="shared" si="47"/>
        <v>9.30590108548936</v>
      </c>
      <c r="V400" s="3">
        <f t="shared" si="48"/>
        <v>830.59010854893597</v>
      </c>
    </row>
    <row r="401" spans="1:22" x14ac:dyDescent="0.25">
      <c r="A401" t="s">
        <v>38</v>
      </c>
      <c r="B401" t="s">
        <v>39</v>
      </c>
      <c r="C401" t="s">
        <v>294</v>
      </c>
      <c r="D401" t="s">
        <v>106</v>
      </c>
      <c r="E401" t="s">
        <v>42</v>
      </c>
      <c r="F401" t="s">
        <v>32</v>
      </c>
      <c r="G401">
        <v>13789</v>
      </c>
      <c r="H401">
        <v>552</v>
      </c>
      <c r="I401">
        <v>235</v>
      </c>
      <c r="J401">
        <v>30</v>
      </c>
      <c r="K401" s="2">
        <v>1444.41</v>
      </c>
      <c r="L401" s="2">
        <v>5026.16</v>
      </c>
      <c r="M401">
        <v>16</v>
      </c>
      <c r="N401">
        <v>11</v>
      </c>
      <c r="O401" t="s">
        <v>21</v>
      </c>
      <c r="P401" s="3">
        <f t="shared" si="42"/>
        <v>4.0031909493074194</v>
      </c>
      <c r="Q401" s="3">
        <f t="shared" si="43"/>
        <v>5.4347826086956523</v>
      </c>
      <c r="R401" s="2">
        <f t="shared" si="44"/>
        <v>2.6166847826086959</v>
      </c>
      <c r="S401" s="2">
        <f t="shared" si="45"/>
        <v>6.1464255319148942</v>
      </c>
      <c r="T401" s="2">
        <f t="shared" si="46"/>
        <v>90.275625000000005</v>
      </c>
      <c r="U401" s="4">
        <f t="shared" si="47"/>
        <v>3.4797322089988296</v>
      </c>
      <c r="V401" s="3">
        <f t="shared" si="48"/>
        <v>247.97322089988296</v>
      </c>
    </row>
    <row r="402" spans="1:22" x14ac:dyDescent="0.25">
      <c r="A402" t="s">
        <v>38</v>
      </c>
      <c r="B402" t="s">
        <v>39</v>
      </c>
      <c r="C402" t="s">
        <v>294</v>
      </c>
      <c r="D402" t="s">
        <v>106</v>
      </c>
      <c r="E402" t="s">
        <v>42</v>
      </c>
      <c r="F402" t="s">
        <v>55</v>
      </c>
      <c r="G402">
        <v>52305</v>
      </c>
      <c r="H402">
        <v>1706</v>
      </c>
      <c r="I402">
        <v>924</v>
      </c>
      <c r="J402">
        <v>101</v>
      </c>
      <c r="K402" s="2">
        <v>3726.89</v>
      </c>
      <c r="L402" s="2">
        <v>22819.63</v>
      </c>
      <c r="M402">
        <v>57</v>
      </c>
      <c r="N402">
        <v>16</v>
      </c>
      <c r="O402" t="s">
        <v>21</v>
      </c>
      <c r="P402" s="3">
        <f t="shared" si="42"/>
        <v>3.2616384666857852</v>
      </c>
      <c r="Q402" s="3">
        <f t="shared" si="43"/>
        <v>5.9202813599062134</v>
      </c>
      <c r="R402" s="2">
        <f t="shared" si="44"/>
        <v>2.1845779601406798</v>
      </c>
      <c r="S402" s="2">
        <f t="shared" si="45"/>
        <v>4.033430735930736</v>
      </c>
      <c r="T402" s="2">
        <f t="shared" si="46"/>
        <v>65.384035087719298</v>
      </c>
      <c r="U402" s="4">
        <f t="shared" si="47"/>
        <v>6.1229684804220144</v>
      </c>
      <c r="V402" s="3">
        <f t="shared" si="48"/>
        <v>512.29684804220142</v>
      </c>
    </row>
    <row r="403" spans="1:22" x14ac:dyDescent="0.25">
      <c r="A403" t="s">
        <v>44</v>
      </c>
      <c r="B403" t="s">
        <v>45</v>
      </c>
      <c r="C403" t="s">
        <v>294</v>
      </c>
      <c r="D403" t="s">
        <v>25</v>
      </c>
      <c r="E403" t="s">
        <v>19</v>
      </c>
      <c r="F403" t="s">
        <v>55</v>
      </c>
      <c r="G403">
        <v>10117</v>
      </c>
      <c r="H403">
        <v>190</v>
      </c>
      <c r="I403">
        <v>92</v>
      </c>
      <c r="J403">
        <v>18</v>
      </c>
      <c r="K403" s="2">
        <v>1147.4100000000001</v>
      </c>
      <c r="L403" s="2">
        <v>11831.93</v>
      </c>
      <c r="M403">
        <v>7</v>
      </c>
      <c r="N403">
        <v>24</v>
      </c>
      <c r="O403" t="s">
        <v>43</v>
      </c>
      <c r="P403" s="3">
        <f t="shared" si="42"/>
        <v>1.8780270831274093</v>
      </c>
      <c r="Q403" s="3">
        <f t="shared" si="43"/>
        <v>9.4736842105263168</v>
      </c>
      <c r="R403" s="2">
        <f t="shared" si="44"/>
        <v>6.0390000000000006</v>
      </c>
      <c r="S403" s="2">
        <f t="shared" si="45"/>
        <v>12.471847826086957</v>
      </c>
      <c r="T403" s="2">
        <f t="shared" si="46"/>
        <v>163.9157142857143</v>
      </c>
      <c r="U403" s="4">
        <f t="shared" si="47"/>
        <v>10.311858882178122</v>
      </c>
      <c r="V403" s="3">
        <f t="shared" si="48"/>
        <v>931.18588821781236</v>
      </c>
    </row>
    <row r="404" spans="1:22" x14ac:dyDescent="0.25">
      <c r="A404" t="s">
        <v>27</v>
      </c>
      <c r="B404" t="s">
        <v>28</v>
      </c>
      <c r="C404" t="s">
        <v>294</v>
      </c>
      <c r="D404" t="s">
        <v>89</v>
      </c>
      <c r="E404" t="s">
        <v>31</v>
      </c>
      <c r="F404" t="s">
        <v>51</v>
      </c>
      <c r="G404">
        <v>18466</v>
      </c>
      <c r="H404">
        <v>913</v>
      </c>
      <c r="I404">
        <v>257</v>
      </c>
      <c r="J404">
        <v>98</v>
      </c>
      <c r="K404" s="2">
        <v>257.43</v>
      </c>
      <c r="L404" s="2">
        <v>26192.91</v>
      </c>
      <c r="M404">
        <v>72</v>
      </c>
      <c r="N404">
        <v>16</v>
      </c>
      <c r="O404" t="s">
        <v>23</v>
      </c>
      <c r="P404" s="3">
        <f t="shared" si="42"/>
        <v>4.9442218130618434</v>
      </c>
      <c r="Q404" s="3">
        <f t="shared" si="43"/>
        <v>10.733844468784227</v>
      </c>
      <c r="R404" s="2">
        <f t="shared" si="44"/>
        <v>0.28196056955093102</v>
      </c>
      <c r="S404" s="2">
        <f t="shared" si="45"/>
        <v>1.0016731517509727</v>
      </c>
      <c r="T404" s="2">
        <f t="shared" si="46"/>
        <v>3.5754166666666669</v>
      </c>
      <c r="U404" s="4">
        <f t="shared" si="47"/>
        <v>101.74769840344948</v>
      </c>
      <c r="V404" s="3">
        <f t="shared" si="48"/>
        <v>10074.769840344947</v>
      </c>
    </row>
    <row r="405" spans="1:22" x14ac:dyDescent="0.25">
      <c r="A405" t="s">
        <v>129</v>
      </c>
      <c r="B405" t="s">
        <v>130</v>
      </c>
      <c r="C405" t="s">
        <v>294</v>
      </c>
      <c r="D405" t="s">
        <v>82</v>
      </c>
      <c r="E405" t="s">
        <v>31</v>
      </c>
      <c r="F405" t="s">
        <v>51</v>
      </c>
      <c r="G405">
        <v>25148</v>
      </c>
      <c r="H405">
        <v>253</v>
      </c>
      <c r="I405">
        <v>66</v>
      </c>
      <c r="J405">
        <v>10</v>
      </c>
      <c r="K405" s="2">
        <v>549.07000000000005</v>
      </c>
      <c r="L405" s="2">
        <v>2284.34</v>
      </c>
      <c r="M405">
        <v>5</v>
      </c>
      <c r="N405">
        <v>16</v>
      </c>
      <c r="O405" t="s">
        <v>21</v>
      </c>
      <c r="P405" s="3">
        <f t="shared" si="42"/>
        <v>1.0060442182280895</v>
      </c>
      <c r="Q405" s="3">
        <f t="shared" si="43"/>
        <v>3.9525691699604746</v>
      </c>
      <c r="R405" s="2">
        <f t="shared" si="44"/>
        <v>2.1702371541501977</v>
      </c>
      <c r="S405" s="2">
        <f t="shared" si="45"/>
        <v>8.3192424242424252</v>
      </c>
      <c r="T405" s="2">
        <f t="shared" si="46"/>
        <v>109.81400000000001</v>
      </c>
      <c r="U405" s="4">
        <f t="shared" si="47"/>
        <v>4.1603802793814992</v>
      </c>
      <c r="V405" s="3">
        <f t="shared" si="48"/>
        <v>316.03802793814992</v>
      </c>
    </row>
    <row r="406" spans="1:22" x14ac:dyDescent="0.25">
      <c r="A406" t="s">
        <v>76</v>
      </c>
      <c r="B406" t="s">
        <v>77</v>
      </c>
      <c r="C406" t="s">
        <v>294</v>
      </c>
      <c r="D406" t="s">
        <v>82</v>
      </c>
      <c r="E406" t="s">
        <v>42</v>
      </c>
      <c r="F406" t="s">
        <v>20</v>
      </c>
      <c r="G406">
        <v>85206</v>
      </c>
      <c r="H406">
        <v>1320</v>
      </c>
      <c r="I406">
        <v>407</v>
      </c>
      <c r="J406">
        <v>49</v>
      </c>
      <c r="K406" s="2">
        <v>2451.41</v>
      </c>
      <c r="L406" s="2">
        <v>8042.64</v>
      </c>
      <c r="M406">
        <v>27</v>
      </c>
      <c r="N406">
        <v>13</v>
      </c>
      <c r="O406" t="s">
        <v>43</v>
      </c>
      <c r="P406" s="3">
        <f t="shared" si="42"/>
        <v>1.5491866769945779</v>
      </c>
      <c r="Q406" s="3">
        <f t="shared" si="43"/>
        <v>3.7121212121212124</v>
      </c>
      <c r="R406" s="2">
        <f t="shared" si="44"/>
        <v>1.8571287878787879</v>
      </c>
      <c r="S406" s="2">
        <f t="shared" si="45"/>
        <v>6.0231203931203927</v>
      </c>
      <c r="T406" s="2">
        <f t="shared" si="46"/>
        <v>90.79296296296296</v>
      </c>
      <c r="U406" s="4">
        <f t="shared" si="47"/>
        <v>3.2808220575097602</v>
      </c>
      <c r="V406" s="3">
        <f t="shared" si="48"/>
        <v>228.08220575097602</v>
      </c>
    </row>
    <row r="407" spans="1:22" x14ac:dyDescent="0.25">
      <c r="A407" t="s">
        <v>92</v>
      </c>
      <c r="B407" t="s">
        <v>93</v>
      </c>
      <c r="C407" t="s">
        <v>245</v>
      </c>
      <c r="D407" t="s">
        <v>95</v>
      </c>
      <c r="E407" t="s">
        <v>31</v>
      </c>
      <c r="F407" t="s">
        <v>51</v>
      </c>
      <c r="G407">
        <v>27438</v>
      </c>
      <c r="H407">
        <v>462</v>
      </c>
      <c r="I407">
        <v>150</v>
      </c>
      <c r="J407">
        <v>16</v>
      </c>
      <c r="K407" s="2">
        <v>1310.3</v>
      </c>
      <c r="L407" s="2">
        <v>2862.85</v>
      </c>
      <c r="M407">
        <v>8</v>
      </c>
      <c r="N407">
        <v>9</v>
      </c>
      <c r="O407" t="s">
        <v>23</v>
      </c>
      <c r="P407" s="3">
        <f t="shared" si="42"/>
        <v>1.683796195057949</v>
      </c>
      <c r="Q407" s="3">
        <f t="shared" si="43"/>
        <v>3.4632034632034632</v>
      </c>
      <c r="R407" s="2">
        <f t="shared" si="44"/>
        <v>2.8361471861471861</v>
      </c>
      <c r="S407" s="2">
        <f t="shared" si="45"/>
        <v>8.7353333333333332</v>
      </c>
      <c r="T407" s="2">
        <f t="shared" si="46"/>
        <v>163.78749999999999</v>
      </c>
      <c r="U407" s="4">
        <f t="shared" si="47"/>
        <v>2.1848813248874306</v>
      </c>
      <c r="V407" s="3">
        <f t="shared" si="48"/>
        <v>118.48813248874303</v>
      </c>
    </row>
    <row r="408" spans="1:22" x14ac:dyDescent="0.25">
      <c r="A408" t="s">
        <v>92</v>
      </c>
      <c r="B408" t="s">
        <v>93</v>
      </c>
      <c r="C408" t="s">
        <v>245</v>
      </c>
      <c r="D408" t="s">
        <v>95</v>
      </c>
      <c r="E408" t="s">
        <v>31</v>
      </c>
      <c r="F408" t="s">
        <v>55</v>
      </c>
      <c r="G408">
        <v>45451</v>
      </c>
      <c r="H408">
        <v>614</v>
      </c>
      <c r="I408">
        <v>318</v>
      </c>
      <c r="J408">
        <v>14</v>
      </c>
      <c r="K408" s="2">
        <v>2010.79</v>
      </c>
      <c r="L408" s="2">
        <v>2292.63</v>
      </c>
      <c r="M408">
        <v>7</v>
      </c>
      <c r="N408">
        <v>15</v>
      </c>
      <c r="O408" t="s">
        <v>43</v>
      </c>
      <c r="P408" s="3">
        <f t="shared" si="42"/>
        <v>1.3509053706189083</v>
      </c>
      <c r="Q408" s="3">
        <f t="shared" si="43"/>
        <v>2.2801302931596092</v>
      </c>
      <c r="R408" s="2">
        <f t="shared" si="44"/>
        <v>3.2749022801302932</v>
      </c>
      <c r="S408" s="2">
        <f t="shared" si="45"/>
        <v>6.3232389937106914</v>
      </c>
      <c r="T408" s="2">
        <f t="shared" si="46"/>
        <v>287.2557142857143</v>
      </c>
      <c r="U408" s="4">
        <f t="shared" si="47"/>
        <v>1.1401638162115388</v>
      </c>
      <c r="V408" s="3">
        <f t="shared" si="48"/>
        <v>14.016381621153881</v>
      </c>
    </row>
    <row r="409" spans="1:22" x14ac:dyDescent="0.25">
      <c r="A409" t="s">
        <v>72</v>
      </c>
      <c r="B409" t="s">
        <v>73</v>
      </c>
      <c r="C409" t="s">
        <v>245</v>
      </c>
      <c r="D409" t="s">
        <v>70</v>
      </c>
      <c r="E409" t="s">
        <v>31</v>
      </c>
      <c r="F409" t="s">
        <v>32</v>
      </c>
      <c r="G409">
        <v>64470</v>
      </c>
      <c r="H409">
        <v>1883</v>
      </c>
      <c r="I409">
        <v>580</v>
      </c>
      <c r="J409">
        <v>116</v>
      </c>
      <c r="K409" s="2">
        <v>4740.01</v>
      </c>
      <c r="L409" s="2">
        <v>31211.48</v>
      </c>
      <c r="M409">
        <v>76</v>
      </c>
      <c r="N409">
        <v>23</v>
      </c>
      <c r="O409" t="s">
        <v>23</v>
      </c>
      <c r="P409" s="3">
        <f t="shared" si="42"/>
        <v>2.9207383279044516</v>
      </c>
      <c r="Q409" s="3">
        <f t="shared" si="43"/>
        <v>6.160382368560807</v>
      </c>
      <c r="R409" s="2">
        <f t="shared" si="44"/>
        <v>2.5172650026553374</v>
      </c>
      <c r="S409" s="2">
        <f t="shared" si="45"/>
        <v>8.1724310344827593</v>
      </c>
      <c r="T409" s="2">
        <f t="shared" si="46"/>
        <v>62.36855263157895</v>
      </c>
      <c r="U409" s="4">
        <f t="shared" si="47"/>
        <v>6.5846865301971933</v>
      </c>
      <c r="V409" s="3">
        <f t="shared" si="48"/>
        <v>558.46865301971934</v>
      </c>
    </row>
    <row r="410" spans="1:22" x14ac:dyDescent="0.25">
      <c r="A410" t="s">
        <v>113</v>
      </c>
      <c r="B410" t="s">
        <v>114</v>
      </c>
      <c r="C410" t="s">
        <v>245</v>
      </c>
      <c r="D410" t="s">
        <v>170</v>
      </c>
      <c r="E410" t="s">
        <v>19</v>
      </c>
      <c r="F410" t="s">
        <v>32</v>
      </c>
      <c r="G410">
        <v>41182</v>
      </c>
      <c r="H410">
        <v>2652</v>
      </c>
      <c r="I410">
        <v>1172</v>
      </c>
      <c r="J410">
        <v>228</v>
      </c>
      <c r="K410" s="2">
        <v>11554.5</v>
      </c>
      <c r="L410" s="2">
        <v>56792.41</v>
      </c>
      <c r="M410">
        <v>175</v>
      </c>
      <c r="N410">
        <v>13</v>
      </c>
      <c r="O410" t="s">
        <v>23</v>
      </c>
      <c r="P410" s="3">
        <f t="shared" si="42"/>
        <v>6.4397066679617314</v>
      </c>
      <c r="Q410" s="3">
        <f t="shared" si="43"/>
        <v>8.5972850678733028</v>
      </c>
      <c r="R410" s="2">
        <f t="shared" si="44"/>
        <v>4.3569004524886878</v>
      </c>
      <c r="S410" s="2">
        <f t="shared" si="45"/>
        <v>9.8587883959044369</v>
      </c>
      <c r="T410" s="2">
        <f t="shared" si="46"/>
        <v>66.025714285714287</v>
      </c>
      <c r="U410" s="4">
        <f t="shared" si="47"/>
        <v>4.9151767709550391</v>
      </c>
      <c r="V410" s="3">
        <f t="shared" si="48"/>
        <v>391.51767709550398</v>
      </c>
    </row>
    <row r="411" spans="1:22" x14ac:dyDescent="0.25">
      <c r="A411" t="s">
        <v>15</v>
      </c>
      <c r="B411" t="s">
        <v>16</v>
      </c>
      <c r="C411" t="s">
        <v>245</v>
      </c>
      <c r="D411" t="s">
        <v>25</v>
      </c>
      <c r="E411" t="s">
        <v>19</v>
      </c>
      <c r="F411" t="s">
        <v>51</v>
      </c>
      <c r="G411">
        <v>24656</v>
      </c>
      <c r="H411">
        <v>383</v>
      </c>
      <c r="I411">
        <v>175</v>
      </c>
      <c r="J411">
        <v>47</v>
      </c>
      <c r="K411" s="2">
        <v>2913.06</v>
      </c>
      <c r="L411" s="2">
        <v>28034.32</v>
      </c>
      <c r="M411">
        <v>21</v>
      </c>
      <c r="N411">
        <v>9</v>
      </c>
      <c r="O411" t="s">
        <v>21</v>
      </c>
      <c r="P411" s="3">
        <f t="shared" si="42"/>
        <v>1.5533744321868916</v>
      </c>
      <c r="Q411" s="3">
        <f t="shared" si="43"/>
        <v>12.271540469973891</v>
      </c>
      <c r="R411" s="2">
        <f t="shared" si="44"/>
        <v>7.6059007832898171</v>
      </c>
      <c r="S411" s="2">
        <f t="shared" si="45"/>
        <v>16.646057142857142</v>
      </c>
      <c r="T411" s="2">
        <f t="shared" si="46"/>
        <v>138.71714285714285</v>
      </c>
      <c r="U411" s="4">
        <f t="shared" si="47"/>
        <v>9.62366720905165</v>
      </c>
      <c r="V411" s="3">
        <f t="shared" si="48"/>
        <v>862.36672090516504</v>
      </c>
    </row>
    <row r="412" spans="1:22" x14ac:dyDescent="0.25">
      <c r="A412" t="s">
        <v>15</v>
      </c>
      <c r="B412" t="s">
        <v>16</v>
      </c>
      <c r="C412" t="s">
        <v>245</v>
      </c>
      <c r="D412" t="s">
        <v>25</v>
      </c>
      <c r="E412" t="s">
        <v>19</v>
      </c>
      <c r="F412" t="s">
        <v>51</v>
      </c>
      <c r="G412">
        <v>11556</v>
      </c>
      <c r="H412">
        <v>320</v>
      </c>
      <c r="I412">
        <v>80</v>
      </c>
      <c r="J412">
        <v>24</v>
      </c>
      <c r="K412" s="2">
        <v>2380.0100000000002</v>
      </c>
      <c r="L412" s="2">
        <v>11202.67</v>
      </c>
      <c r="M412">
        <v>9</v>
      </c>
      <c r="N412">
        <v>24</v>
      </c>
      <c r="O412" t="s">
        <v>43</v>
      </c>
      <c r="P412" s="3">
        <f t="shared" si="42"/>
        <v>2.7691242644513672</v>
      </c>
      <c r="Q412" s="3">
        <f t="shared" si="43"/>
        <v>7.5</v>
      </c>
      <c r="R412" s="2">
        <f t="shared" si="44"/>
        <v>7.437531250000001</v>
      </c>
      <c r="S412" s="2">
        <f t="shared" si="45"/>
        <v>29.750125000000004</v>
      </c>
      <c r="T412" s="2">
        <f t="shared" si="46"/>
        <v>264.44555555555559</v>
      </c>
      <c r="U412" s="4">
        <f t="shared" si="47"/>
        <v>4.7069844244351913</v>
      </c>
      <c r="V412" s="3">
        <f t="shared" si="48"/>
        <v>370.69844244351907</v>
      </c>
    </row>
    <row r="413" spans="1:22" x14ac:dyDescent="0.25">
      <c r="A413" t="s">
        <v>15</v>
      </c>
      <c r="B413" t="s">
        <v>16</v>
      </c>
      <c r="C413" t="s">
        <v>245</v>
      </c>
      <c r="D413" t="s">
        <v>25</v>
      </c>
      <c r="E413" t="s">
        <v>19</v>
      </c>
      <c r="F413" t="s">
        <v>51</v>
      </c>
      <c r="G413">
        <v>6773</v>
      </c>
      <c r="H413">
        <v>216</v>
      </c>
      <c r="I413">
        <v>99</v>
      </c>
      <c r="J413">
        <v>21</v>
      </c>
      <c r="K413" s="2">
        <v>2062.35</v>
      </c>
      <c r="L413" s="2">
        <v>10481.280000000001</v>
      </c>
      <c r="M413">
        <v>9</v>
      </c>
      <c r="N413">
        <v>25</v>
      </c>
      <c r="O413" t="s">
        <v>43</v>
      </c>
      <c r="P413" s="3">
        <f t="shared" si="42"/>
        <v>3.1891333234903292</v>
      </c>
      <c r="Q413" s="3">
        <f t="shared" si="43"/>
        <v>9.7222222222222232</v>
      </c>
      <c r="R413" s="2">
        <f t="shared" si="44"/>
        <v>9.5479166666666657</v>
      </c>
      <c r="S413" s="2">
        <f t="shared" si="45"/>
        <v>20.831818181818182</v>
      </c>
      <c r="T413" s="2">
        <f t="shared" si="46"/>
        <v>229.14999999999998</v>
      </c>
      <c r="U413" s="4">
        <f t="shared" si="47"/>
        <v>5.0822023419885092</v>
      </c>
      <c r="V413" s="3">
        <f t="shared" si="48"/>
        <v>408.22023419885085</v>
      </c>
    </row>
    <row r="414" spans="1:22" x14ac:dyDescent="0.25">
      <c r="A414" t="s">
        <v>44</v>
      </c>
      <c r="B414" t="s">
        <v>45</v>
      </c>
      <c r="C414" t="s">
        <v>245</v>
      </c>
      <c r="D414" t="s">
        <v>25</v>
      </c>
      <c r="E414" t="s">
        <v>19</v>
      </c>
      <c r="F414" t="s">
        <v>51</v>
      </c>
      <c r="G414">
        <v>20588</v>
      </c>
      <c r="H414">
        <v>529</v>
      </c>
      <c r="I414">
        <v>243</v>
      </c>
      <c r="J414">
        <v>63</v>
      </c>
      <c r="K414" s="2">
        <v>3451.22</v>
      </c>
      <c r="L414" s="2">
        <v>32655.88</v>
      </c>
      <c r="M414">
        <v>30</v>
      </c>
      <c r="N414">
        <v>23</v>
      </c>
      <c r="O414" t="s">
        <v>23</v>
      </c>
      <c r="P414" s="3">
        <f t="shared" si="42"/>
        <v>2.5694579366621331</v>
      </c>
      <c r="Q414" s="3">
        <f t="shared" si="43"/>
        <v>11.909262759924385</v>
      </c>
      <c r="R414" s="2">
        <f t="shared" si="44"/>
        <v>6.5240453686200377</v>
      </c>
      <c r="S414" s="2">
        <f t="shared" si="45"/>
        <v>14.202551440329218</v>
      </c>
      <c r="T414" s="2">
        <f t="shared" si="46"/>
        <v>115.04066666666667</v>
      </c>
      <c r="U414" s="4">
        <f t="shared" si="47"/>
        <v>9.4621264364485604</v>
      </c>
      <c r="V414" s="3">
        <f t="shared" si="48"/>
        <v>846.21264364485603</v>
      </c>
    </row>
    <row r="415" spans="1:22" x14ac:dyDescent="0.25">
      <c r="A415" t="s">
        <v>44</v>
      </c>
      <c r="B415" t="s">
        <v>45</v>
      </c>
      <c r="C415" t="s">
        <v>245</v>
      </c>
      <c r="D415" t="s">
        <v>25</v>
      </c>
      <c r="E415" t="s">
        <v>19</v>
      </c>
      <c r="F415" t="s">
        <v>20</v>
      </c>
      <c r="G415">
        <v>19603</v>
      </c>
      <c r="H415">
        <v>326</v>
      </c>
      <c r="I415">
        <v>135</v>
      </c>
      <c r="J415">
        <v>40</v>
      </c>
      <c r="K415" s="2">
        <v>2112.6799999999998</v>
      </c>
      <c r="L415" s="2">
        <v>21820.09</v>
      </c>
      <c r="M415">
        <v>22</v>
      </c>
      <c r="N415">
        <v>14</v>
      </c>
      <c r="O415" t="s">
        <v>23</v>
      </c>
      <c r="P415" s="3">
        <f t="shared" si="42"/>
        <v>1.6630107636586238</v>
      </c>
      <c r="Q415" s="3">
        <f t="shared" si="43"/>
        <v>12.269938650306749</v>
      </c>
      <c r="R415" s="2">
        <f t="shared" si="44"/>
        <v>6.4806134969325146</v>
      </c>
      <c r="S415" s="2">
        <f t="shared" si="45"/>
        <v>15.64948148148148</v>
      </c>
      <c r="T415" s="2">
        <f t="shared" si="46"/>
        <v>96.030909090909077</v>
      </c>
      <c r="U415" s="4">
        <f t="shared" si="47"/>
        <v>10.32815665410758</v>
      </c>
      <c r="V415" s="3">
        <f t="shared" si="48"/>
        <v>932.81566541075802</v>
      </c>
    </row>
    <row r="416" spans="1:22" x14ac:dyDescent="0.25">
      <c r="A416" t="s">
        <v>27</v>
      </c>
      <c r="B416" t="s">
        <v>28</v>
      </c>
      <c r="C416" t="s">
        <v>245</v>
      </c>
      <c r="D416" t="s">
        <v>89</v>
      </c>
      <c r="E416" t="s">
        <v>31</v>
      </c>
      <c r="F416" t="s">
        <v>32</v>
      </c>
      <c r="G416">
        <v>60507</v>
      </c>
      <c r="H416">
        <v>4692</v>
      </c>
      <c r="I416">
        <v>1979</v>
      </c>
      <c r="J416">
        <v>613</v>
      </c>
      <c r="K416" s="2">
        <v>2661.12</v>
      </c>
      <c r="L416" s="2">
        <v>186526.12</v>
      </c>
      <c r="M416">
        <v>454</v>
      </c>
      <c r="N416">
        <v>17</v>
      </c>
      <c r="O416" t="s">
        <v>23</v>
      </c>
      <c r="P416" s="3">
        <f t="shared" si="42"/>
        <v>7.7544746888789717</v>
      </c>
      <c r="Q416" s="3">
        <f t="shared" si="43"/>
        <v>13.064791133844841</v>
      </c>
      <c r="R416" s="2">
        <f t="shared" si="44"/>
        <v>0.56716112531969309</v>
      </c>
      <c r="S416" s="2">
        <f t="shared" si="45"/>
        <v>1.3446791308741788</v>
      </c>
      <c r="T416" s="2">
        <f t="shared" si="46"/>
        <v>5.8614977973568276</v>
      </c>
      <c r="U416" s="4">
        <f t="shared" si="47"/>
        <v>70.09308862433862</v>
      </c>
      <c r="V416" s="3">
        <f t="shared" si="48"/>
        <v>6909.3088624338634</v>
      </c>
    </row>
    <row r="417" spans="1:22" x14ac:dyDescent="0.25">
      <c r="A417" t="s">
        <v>27</v>
      </c>
      <c r="B417" t="s">
        <v>28</v>
      </c>
      <c r="C417" t="s">
        <v>245</v>
      </c>
      <c r="D417" t="s">
        <v>89</v>
      </c>
      <c r="E417" t="s">
        <v>31</v>
      </c>
      <c r="F417" t="s">
        <v>51</v>
      </c>
      <c r="G417">
        <v>32751</v>
      </c>
      <c r="H417">
        <v>1852</v>
      </c>
      <c r="I417">
        <v>565</v>
      </c>
      <c r="J417">
        <v>180</v>
      </c>
      <c r="K417" s="2">
        <v>998.44</v>
      </c>
      <c r="L417" s="2">
        <v>51930.11</v>
      </c>
      <c r="M417">
        <v>128</v>
      </c>
      <c r="N417">
        <v>21</v>
      </c>
      <c r="O417" t="s">
        <v>23</v>
      </c>
      <c r="P417" s="3">
        <f t="shared" si="42"/>
        <v>5.6547891667429999</v>
      </c>
      <c r="Q417" s="3">
        <f t="shared" si="43"/>
        <v>9.7192224622030245</v>
      </c>
      <c r="R417" s="2">
        <f t="shared" si="44"/>
        <v>0.53911447084233266</v>
      </c>
      <c r="S417" s="2">
        <f t="shared" si="45"/>
        <v>1.7671504424778761</v>
      </c>
      <c r="T417" s="2">
        <f t="shared" si="46"/>
        <v>7.8003125000000004</v>
      </c>
      <c r="U417" s="4">
        <f t="shared" si="47"/>
        <v>52.011247546172029</v>
      </c>
      <c r="V417" s="3">
        <f t="shared" si="48"/>
        <v>5101.1247546172026</v>
      </c>
    </row>
    <row r="418" spans="1:22" x14ac:dyDescent="0.25">
      <c r="A418" t="s">
        <v>52</v>
      </c>
      <c r="B418" t="s">
        <v>53</v>
      </c>
      <c r="C418" t="s">
        <v>245</v>
      </c>
      <c r="D418" t="s">
        <v>89</v>
      </c>
      <c r="E418" t="s">
        <v>37</v>
      </c>
      <c r="F418" t="s">
        <v>20</v>
      </c>
      <c r="G418">
        <v>54531</v>
      </c>
      <c r="H418">
        <v>2203</v>
      </c>
      <c r="I418">
        <v>1044</v>
      </c>
      <c r="J418">
        <v>264</v>
      </c>
      <c r="K418" s="2">
        <v>924.13</v>
      </c>
      <c r="L418" s="2">
        <v>98313.49</v>
      </c>
      <c r="M418">
        <v>209</v>
      </c>
      <c r="N418">
        <v>8</v>
      </c>
      <c r="O418" t="s">
        <v>23</v>
      </c>
      <c r="P418" s="3">
        <f t="shared" si="42"/>
        <v>4.0399039078689185</v>
      </c>
      <c r="Q418" s="3">
        <f t="shared" si="43"/>
        <v>11.983658647299137</v>
      </c>
      <c r="R418" s="2">
        <f t="shared" si="44"/>
        <v>0.41948706309577849</v>
      </c>
      <c r="S418" s="2">
        <f t="shared" si="45"/>
        <v>0.88518199233716477</v>
      </c>
      <c r="T418" s="2">
        <f t="shared" si="46"/>
        <v>4.421674641148325</v>
      </c>
      <c r="U418" s="4">
        <f t="shared" si="47"/>
        <v>106.38491337798796</v>
      </c>
      <c r="V418" s="3">
        <f t="shared" si="48"/>
        <v>10538.491337798794</v>
      </c>
    </row>
    <row r="419" spans="1:22" x14ac:dyDescent="0.25">
      <c r="A419" t="s">
        <v>178</v>
      </c>
      <c r="B419" t="s">
        <v>179</v>
      </c>
      <c r="C419" t="s">
        <v>392</v>
      </c>
      <c r="D419" t="s">
        <v>95</v>
      </c>
      <c r="E419" t="s">
        <v>64</v>
      </c>
      <c r="F419" t="s">
        <v>51</v>
      </c>
      <c r="G419">
        <v>45227</v>
      </c>
      <c r="H419">
        <v>637</v>
      </c>
      <c r="I419">
        <v>281</v>
      </c>
      <c r="J419">
        <v>12</v>
      </c>
      <c r="K419" s="2">
        <v>1635.75</v>
      </c>
      <c r="L419" s="2">
        <v>1886.74</v>
      </c>
      <c r="M419">
        <v>5</v>
      </c>
      <c r="N419">
        <v>21</v>
      </c>
      <c r="O419" t="s">
        <v>23</v>
      </c>
      <c r="P419" s="3">
        <f t="shared" si="42"/>
        <v>1.4084507042253522</v>
      </c>
      <c r="Q419" s="3">
        <f t="shared" si="43"/>
        <v>1.8838304552590266</v>
      </c>
      <c r="R419" s="2">
        <f t="shared" si="44"/>
        <v>2.5678963893249609</v>
      </c>
      <c r="S419" s="2">
        <f t="shared" si="45"/>
        <v>5.8211743772241995</v>
      </c>
      <c r="T419" s="2">
        <f t="shared" si="46"/>
        <v>327.14999999999998</v>
      </c>
      <c r="U419" s="4">
        <f t="shared" si="47"/>
        <v>1.1534403178969892</v>
      </c>
      <c r="V419" s="3">
        <f t="shared" si="48"/>
        <v>15.344031789698914</v>
      </c>
    </row>
    <row r="420" spans="1:22" x14ac:dyDescent="0.25">
      <c r="A420" t="s">
        <v>178</v>
      </c>
      <c r="B420" t="s">
        <v>179</v>
      </c>
      <c r="C420" t="s">
        <v>392</v>
      </c>
      <c r="D420" t="s">
        <v>95</v>
      </c>
      <c r="E420" t="s">
        <v>64</v>
      </c>
      <c r="F420" t="s">
        <v>51</v>
      </c>
      <c r="G420">
        <v>38900</v>
      </c>
      <c r="H420">
        <v>574</v>
      </c>
      <c r="I420">
        <v>225</v>
      </c>
      <c r="J420">
        <v>15</v>
      </c>
      <c r="K420" s="2">
        <v>1657.7</v>
      </c>
      <c r="L420" s="2">
        <v>2354.86</v>
      </c>
      <c r="M420">
        <v>7</v>
      </c>
      <c r="N420">
        <v>11</v>
      </c>
      <c r="O420" t="s">
        <v>43</v>
      </c>
      <c r="P420" s="3">
        <f t="shared" si="42"/>
        <v>1.4755784061696657</v>
      </c>
      <c r="Q420" s="3">
        <f t="shared" si="43"/>
        <v>2.6132404181184667</v>
      </c>
      <c r="R420" s="2">
        <f t="shared" si="44"/>
        <v>2.887979094076655</v>
      </c>
      <c r="S420" s="2">
        <f t="shared" si="45"/>
        <v>7.3675555555555556</v>
      </c>
      <c r="T420" s="2">
        <f t="shared" si="46"/>
        <v>236.81428571428572</v>
      </c>
      <c r="U420" s="4">
        <f t="shared" si="47"/>
        <v>1.4205586052964951</v>
      </c>
      <c r="V420" s="3">
        <f t="shared" si="48"/>
        <v>42.055860529649522</v>
      </c>
    </row>
    <row r="421" spans="1:22" x14ac:dyDescent="0.25">
      <c r="A421" t="s">
        <v>65</v>
      </c>
      <c r="B421" t="s">
        <v>66</v>
      </c>
      <c r="C421" t="s">
        <v>392</v>
      </c>
      <c r="D421" t="s">
        <v>68</v>
      </c>
      <c r="E421" t="s">
        <v>37</v>
      </c>
      <c r="F421" t="s">
        <v>20</v>
      </c>
      <c r="G421">
        <v>13071</v>
      </c>
      <c r="H421">
        <v>1390</v>
      </c>
      <c r="I421">
        <v>414</v>
      </c>
      <c r="J421">
        <v>173</v>
      </c>
      <c r="K421" s="2">
        <v>1069.53</v>
      </c>
      <c r="L421" s="2">
        <v>55508.85</v>
      </c>
      <c r="M421">
        <v>141</v>
      </c>
      <c r="N421">
        <v>15</v>
      </c>
      <c r="O421" t="s">
        <v>21</v>
      </c>
      <c r="P421" s="3">
        <f t="shared" si="42"/>
        <v>10.634228444648459</v>
      </c>
      <c r="Q421" s="3">
        <f t="shared" si="43"/>
        <v>12.446043165467625</v>
      </c>
      <c r="R421" s="2">
        <f t="shared" si="44"/>
        <v>0.76944604316546761</v>
      </c>
      <c r="S421" s="2">
        <f t="shared" si="45"/>
        <v>2.5834057971014492</v>
      </c>
      <c r="T421" s="2">
        <f t="shared" si="46"/>
        <v>7.5853191489361702</v>
      </c>
      <c r="U421" s="4">
        <f t="shared" si="47"/>
        <v>51.900227202603013</v>
      </c>
      <c r="V421" s="3">
        <f t="shared" si="48"/>
        <v>5090.022720260301</v>
      </c>
    </row>
    <row r="422" spans="1:22" x14ac:dyDescent="0.25">
      <c r="A422" t="s">
        <v>15</v>
      </c>
      <c r="B422" t="s">
        <v>16</v>
      </c>
      <c r="C422" t="s">
        <v>392</v>
      </c>
      <c r="D422" t="s">
        <v>25</v>
      </c>
      <c r="E422" t="s">
        <v>19</v>
      </c>
      <c r="F422" t="s">
        <v>51</v>
      </c>
      <c r="G422">
        <v>14225</v>
      </c>
      <c r="H422">
        <v>325</v>
      </c>
      <c r="I422">
        <v>145</v>
      </c>
      <c r="J422">
        <v>38</v>
      </c>
      <c r="K422" s="2">
        <v>2226.0300000000002</v>
      </c>
      <c r="L422" s="2">
        <v>17357.939999999999</v>
      </c>
      <c r="M422">
        <v>19</v>
      </c>
      <c r="N422">
        <v>16</v>
      </c>
      <c r="O422" t="s">
        <v>43</v>
      </c>
      <c r="P422" s="3">
        <f t="shared" si="42"/>
        <v>2.2847100175746924</v>
      </c>
      <c r="Q422" s="3">
        <f t="shared" si="43"/>
        <v>11.692307692307692</v>
      </c>
      <c r="R422" s="2">
        <f t="shared" si="44"/>
        <v>6.8493230769230777</v>
      </c>
      <c r="S422" s="2">
        <f t="shared" si="45"/>
        <v>15.35193103448276</v>
      </c>
      <c r="T422" s="2">
        <f t="shared" si="46"/>
        <v>117.15947368421054</v>
      </c>
      <c r="U422" s="4">
        <f t="shared" si="47"/>
        <v>7.7977116211371804</v>
      </c>
      <c r="V422" s="3">
        <f t="shared" si="48"/>
        <v>679.77116211371799</v>
      </c>
    </row>
    <row r="423" spans="1:22" x14ac:dyDescent="0.25">
      <c r="A423" t="s">
        <v>129</v>
      </c>
      <c r="B423" t="s">
        <v>130</v>
      </c>
      <c r="C423" t="s">
        <v>392</v>
      </c>
      <c r="D423" t="s">
        <v>82</v>
      </c>
      <c r="E423" t="s">
        <v>31</v>
      </c>
      <c r="F423" t="s">
        <v>26</v>
      </c>
      <c r="G423">
        <v>88301</v>
      </c>
      <c r="H423">
        <v>1897</v>
      </c>
      <c r="I423">
        <v>778</v>
      </c>
      <c r="J423">
        <v>117</v>
      </c>
      <c r="K423" s="2">
        <v>4110.55</v>
      </c>
      <c r="L423" s="2">
        <v>22119.77</v>
      </c>
      <c r="M423">
        <v>65</v>
      </c>
      <c r="N423">
        <v>30</v>
      </c>
      <c r="O423" t="s">
        <v>21</v>
      </c>
      <c r="P423" s="3">
        <f t="shared" si="42"/>
        <v>2.148333540956501</v>
      </c>
      <c r="Q423" s="3">
        <f t="shared" si="43"/>
        <v>6.1676331049024782</v>
      </c>
      <c r="R423" s="2">
        <f t="shared" si="44"/>
        <v>2.1668687401159725</v>
      </c>
      <c r="S423" s="2">
        <f t="shared" si="45"/>
        <v>5.2834832904884319</v>
      </c>
      <c r="T423" s="2">
        <f t="shared" si="46"/>
        <v>63.239230769230772</v>
      </c>
      <c r="U423" s="4">
        <f t="shared" si="47"/>
        <v>5.3812190582768729</v>
      </c>
      <c r="V423" s="3">
        <f t="shared" si="48"/>
        <v>438.12190582768727</v>
      </c>
    </row>
    <row r="424" spans="1:22" x14ac:dyDescent="0.25">
      <c r="A424" t="s">
        <v>129</v>
      </c>
      <c r="B424" t="s">
        <v>130</v>
      </c>
      <c r="C424" t="s">
        <v>392</v>
      </c>
      <c r="D424" t="s">
        <v>82</v>
      </c>
      <c r="E424" t="s">
        <v>31</v>
      </c>
      <c r="F424" t="s">
        <v>26</v>
      </c>
      <c r="G424">
        <v>44760</v>
      </c>
      <c r="H424">
        <v>535</v>
      </c>
      <c r="I424">
        <v>164</v>
      </c>
      <c r="J424">
        <v>33</v>
      </c>
      <c r="K424" s="2">
        <v>1091.0899999999999</v>
      </c>
      <c r="L424" s="2">
        <v>7570.06</v>
      </c>
      <c r="M424">
        <v>20</v>
      </c>
      <c r="N424">
        <v>28</v>
      </c>
      <c r="O424" t="s">
        <v>23</v>
      </c>
      <c r="P424" s="3">
        <f t="shared" si="42"/>
        <v>1.1952636282394995</v>
      </c>
      <c r="Q424" s="3">
        <f t="shared" si="43"/>
        <v>6.1682242990654199</v>
      </c>
      <c r="R424" s="2">
        <f t="shared" si="44"/>
        <v>2.0394205607476632</v>
      </c>
      <c r="S424" s="2">
        <f t="shared" si="45"/>
        <v>6.6529878048780482</v>
      </c>
      <c r="T424" s="2">
        <f t="shared" si="46"/>
        <v>54.554499999999997</v>
      </c>
      <c r="U424" s="4">
        <f t="shared" si="47"/>
        <v>6.9380711032087188</v>
      </c>
      <c r="V424" s="3">
        <f t="shared" si="48"/>
        <v>593.80711032087186</v>
      </c>
    </row>
    <row r="425" spans="1:22" x14ac:dyDescent="0.25">
      <c r="A425" t="s">
        <v>129</v>
      </c>
      <c r="B425" t="s">
        <v>130</v>
      </c>
      <c r="C425" t="s">
        <v>392</v>
      </c>
      <c r="D425" t="s">
        <v>82</v>
      </c>
      <c r="E425" t="s">
        <v>31</v>
      </c>
      <c r="F425" t="s">
        <v>32</v>
      </c>
      <c r="G425">
        <v>50634</v>
      </c>
      <c r="H425">
        <v>856</v>
      </c>
      <c r="I425">
        <v>347</v>
      </c>
      <c r="J425">
        <v>33</v>
      </c>
      <c r="K425" s="2">
        <v>1778.66</v>
      </c>
      <c r="L425" s="2">
        <v>7167.24</v>
      </c>
      <c r="M425">
        <v>19</v>
      </c>
      <c r="N425">
        <v>25</v>
      </c>
      <c r="O425" t="s">
        <v>43</v>
      </c>
      <c r="P425" s="3">
        <f t="shared" si="42"/>
        <v>1.6905636528814629</v>
      </c>
      <c r="Q425" s="3">
        <f t="shared" si="43"/>
        <v>3.8551401869158877</v>
      </c>
      <c r="R425" s="2">
        <f t="shared" si="44"/>
        <v>2.0778738317757011</v>
      </c>
      <c r="S425" s="2">
        <f t="shared" si="45"/>
        <v>5.1258213256484151</v>
      </c>
      <c r="T425" s="2">
        <f t="shared" si="46"/>
        <v>93.613684210526316</v>
      </c>
      <c r="U425" s="4">
        <f t="shared" si="47"/>
        <v>4.0295728244858484</v>
      </c>
      <c r="V425" s="3">
        <f t="shared" si="48"/>
        <v>302.95728244858486</v>
      </c>
    </row>
    <row r="426" spans="1:22" x14ac:dyDescent="0.25">
      <c r="A426" t="s">
        <v>76</v>
      </c>
      <c r="B426" t="s">
        <v>77</v>
      </c>
      <c r="C426" t="s">
        <v>392</v>
      </c>
      <c r="D426" t="s">
        <v>82</v>
      </c>
      <c r="E426" t="s">
        <v>42</v>
      </c>
      <c r="F426" t="s">
        <v>32</v>
      </c>
      <c r="G426">
        <v>45840</v>
      </c>
      <c r="H426">
        <v>1109</v>
      </c>
      <c r="I426">
        <v>454</v>
      </c>
      <c r="J426">
        <v>48</v>
      </c>
      <c r="K426" s="2">
        <v>1892.43</v>
      </c>
      <c r="L426" s="2">
        <v>10758.23</v>
      </c>
      <c r="M426">
        <v>30</v>
      </c>
      <c r="N426">
        <v>12</v>
      </c>
      <c r="O426" t="s">
        <v>21</v>
      </c>
      <c r="P426" s="3">
        <f t="shared" si="42"/>
        <v>2.419284467713787</v>
      </c>
      <c r="Q426" s="3">
        <f t="shared" si="43"/>
        <v>4.3282236248872863</v>
      </c>
      <c r="R426" s="2">
        <f t="shared" si="44"/>
        <v>1.706429215509468</v>
      </c>
      <c r="S426" s="2">
        <f t="shared" si="45"/>
        <v>4.1683480176211454</v>
      </c>
      <c r="T426" s="2">
        <f t="shared" si="46"/>
        <v>63.081000000000003</v>
      </c>
      <c r="U426" s="4">
        <f t="shared" si="47"/>
        <v>5.6848760588238401</v>
      </c>
      <c r="V426" s="3">
        <f t="shared" si="48"/>
        <v>468.487605882384</v>
      </c>
    </row>
    <row r="427" spans="1:22" x14ac:dyDescent="0.25">
      <c r="A427" t="s">
        <v>178</v>
      </c>
      <c r="B427" t="s">
        <v>179</v>
      </c>
      <c r="C427" t="s">
        <v>366</v>
      </c>
      <c r="D427" t="s">
        <v>95</v>
      </c>
      <c r="E427" t="s">
        <v>64</v>
      </c>
      <c r="F427" t="s">
        <v>26</v>
      </c>
      <c r="G427">
        <v>74230</v>
      </c>
      <c r="H427">
        <v>442</v>
      </c>
      <c r="I427">
        <v>152</v>
      </c>
      <c r="J427">
        <v>7</v>
      </c>
      <c r="K427" s="2">
        <v>1643.55</v>
      </c>
      <c r="L427" s="2">
        <v>1154.9100000000001</v>
      </c>
      <c r="M427">
        <v>2</v>
      </c>
      <c r="N427">
        <v>7</v>
      </c>
      <c r="O427" t="s">
        <v>43</v>
      </c>
      <c r="P427" s="3">
        <f t="shared" si="42"/>
        <v>0.59544658493870406</v>
      </c>
      <c r="Q427" s="3">
        <f t="shared" si="43"/>
        <v>1.5837104072398189</v>
      </c>
      <c r="R427" s="2">
        <f t="shared" si="44"/>
        <v>3.7184389140271494</v>
      </c>
      <c r="S427" s="2">
        <f t="shared" si="45"/>
        <v>10.812828947368422</v>
      </c>
      <c r="T427" s="2">
        <f t="shared" si="46"/>
        <v>821.77499999999998</v>
      </c>
      <c r="U427" s="4">
        <f t="shared" si="47"/>
        <v>0.70269234279456061</v>
      </c>
      <c r="V427" s="3">
        <f t="shared" si="48"/>
        <v>-29.730765720543939</v>
      </c>
    </row>
    <row r="428" spans="1:22" x14ac:dyDescent="0.25">
      <c r="A428" t="s">
        <v>98</v>
      </c>
      <c r="B428" t="s">
        <v>99</v>
      </c>
      <c r="C428" t="s">
        <v>366</v>
      </c>
      <c r="D428" t="s">
        <v>68</v>
      </c>
      <c r="E428" t="s">
        <v>42</v>
      </c>
      <c r="F428" t="s">
        <v>55</v>
      </c>
      <c r="G428">
        <v>29522</v>
      </c>
      <c r="H428">
        <v>3090</v>
      </c>
      <c r="I428">
        <v>1592</v>
      </c>
      <c r="J428">
        <v>677</v>
      </c>
      <c r="K428" s="2">
        <v>972.1</v>
      </c>
      <c r="L428" s="2">
        <v>155734.76</v>
      </c>
      <c r="M428">
        <v>522</v>
      </c>
      <c r="N428">
        <v>14</v>
      </c>
      <c r="O428" t="s">
        <v>21</v>
      </c>
      <c r="P428" s="3">
        <f t="shared" si="42"/>
        <v>10.466770544001083</v>
      </c>
      <c r="Q428" s="3">
        <f t="shared" si="43"/>
        <v>21.909385113268609</v>
      </c>
      <c r="R428" s="2">
        <f t="shared" si="44"/>
        <v>0.31459546925566345</v>
      </c>
      <c r="S428" s="2">
        <f t="shared" si="45"/>
        <v>0.6106155778894472</v>
      </c>
      <c r="T428" s="2">
        <f t="shared" si="46"/>
        <v>1.8622605363984674</v>
      </c>
      <c r="U428" s="4">
        <f t="shared" si="47"/>
        <v>160.20446456125913</v>
      </c>
      <c r="V428" s="3">
        <f t="shared" si="48"/>
        <v>15920.446456125914</v>
      </c>
    </row>
    <row r="429" spans="1:22" x14ac:dyDescent="0.25">
      <c r="A429" t="s">
        <v>65</v>
      </c>
      <c r="B429" t="s">
        <v>66</v>
      </c>
      <c r="C429" t="s">
        <v>366</v>
      </c>
      <c r="D429" t="s">
        <v>68</v>
      </c>
      <c r="E429" t="s">
        <v>37</v>
      </c>
      <c r="F429" t="s">
        <v>20</v>
      </c>
      <c r="G429">
        <v>13036</v>
      </c>
      <c r="H429">
        <v>1921</v>
      </c>
      <c r="I429">
        <v>812</v>
      </c>
      <c r="J429">
        <v>386</v>
      </c>
      <c r="K429" s="2">
        <v>787.61</v>
      </c>
      <c r="L429" s="2">
        <v>82357.210000000006</v>
      </c>
      <c r="M429">
        <v>285</v>
      </c>
      <c r="N429">
        <v>9</v>
      </c>
      <c r="O429" t="s">
        <v>21</v>
      </c>
      <c r="P429" s="3">
        <f t="shared" si="42"/>
        <v>14.736115372813746</v>
      </c>
      <c r="Q429" s="3">
        <f t="shared" si="43"/>
        <v>20.093701197293075</v>
      </c>
      <c r="R429" s="2">
        <f t="shared" si="44"/>
        <v>0.41000000000000003</v>
      </c>
      <c r="S429" s="2">
        <f t="shared" si="45"/>
        <v>0.96996305418719209</v>
      </c>
      <c r="T429" s="2">
        <f t="shared" si="46"/>
        <v>2.7635438596491229</v>
      </c>
      <c r="U429" s="4">
        <f t="shared" si="47"/>
        <v>104.56597808560075</v>
      </c>
      <c r="V429" s="3">
        <f t="shared" si="48"/>
        <v>10356.597808560075</v>
      </c>
    </row>
    <row r="430" spans="1:22" x14ac:dyDescent="0.25">
      <c r="A430" t="s">
        <v>60</v>
      </c>
      <c r="B430" t="s">
        <v>61</v>
      </c>
      <c r="C430" t="s">
        <v>366</v>
      </c>
      <c r="D430" t="s">
        <v>70</v>
      </c>
      <c r="E430" t="s">
        <v>64</v>
      </c>
      <c r="F430" t="s">
        <v>32</v>
      </c>
      <c r="G430">
        <v>38220</v>
      </c>
      <c r="H430">
        <v>1367</v>
      </c>
      <c r="I430">
        <v>750</v>
      </c>
      <c r="J430">
        <v>123</v>
      </c>
      <c r="K430" s="2">
        <v>2866.41</v>
      </c>
      <c r="L430" s="2">
        <v>26634.95</v>
      </c>
      <c r="M430">
        <v>77</v>
      </c>
      <c r="N430">
        <v>16</v>
      </c>
      <c r="O430" t="s">
        <v>43</v>
      </c>
      <c r="P430" s="3">
        <f t="shared" si="42"/>
        <v>3.5766614338042908</v>
      </c>
      <c r="Q430" s="3">
        <f t="shared" si="43"/>
        <v>8.9978054133138254</v>
      </c>
      <c r="R430" s="2">
        <f t="shared" si="44"/>
        <v>2.0968617410387709</v>
      </c>
      <c r="S430" s="2">
        <f t="shared" si="45"/>
        <v>3.8218799999999997</v>
      </c>
      <c r="T430" s="2">
        <f t="shared" si="46"/>
        <v>37.226103896103893</v>
      </c>
      <c r="U430" s="4">
        <f t="shared" si="47"/>
        <v>9.2920935944264791</v>
      </c>
      <c r="V430" s="3">
        <f t="shared" si="48"/>
        <v>829.20935944264795</v>
      </c>
    </row>
    <row r="431" spans="1:22" x14ac:dyDescent="0.25">
      <c r="A431" t="s">
        <v>33</v>
      </c>
      <c r="B431" t="s">
        <v>34</v>
      </c>
      <c r="C431" t="s">
        <v>366</v>
      </c>
      <c r="D431" t="s">
        <v>170</v>
      </c>
      <c r="E431" t="s">
        <v>37</v>
      </c>
      <c r="F431" t="s">
        <v>20</v>
      </c>
      <c r="G431">
        <v>49690</v>
      </c>
      <c r="H431">
        <v>2783</v>
      </c>
      <c r="I431">
        <v>931</v>
      </c>
      <c r="J431">
        <v>372</v>
      </c>
      <c r="K431" s="2">
        <v>9288.68</v>
      </c>
      <c r="L431" s="2">
        <v>106580.24</v>
      </c>
      <c r="M431">
        <v>280</v>
      </c>
      <c r="N431">
        <v>15</v>
      </c>
      <c r="O431" t="s">
        <v>21</v>
      </c>
      <c r="P431" s="3">
        <f t="shared" si="42"/>
        <v>5.6007244918494665</v>
      </c>
      <c r="Q431" s="3">
        <f t="shared" si="43"/>
        <v>13.36687028386633</v>
      </c>
      <c r="R431" s="2">
        <f t="shared" si="44"/>
        <v>3.3376500179662236</v>
      </c>
      <c r="S431" s="2">
        <f t="shared" si="45"/>
        <v>9.9770998925886154</v>
      </c>
      <c r="T431" s="2">
        <f t="shared" si="46"/>
        <v>33.173857142857145</v>
      </c>
      <c r="U431" s="4">
        <f t="shared" si="47"/>
        <v>11.474207314709949</v>
      </c>
      <c r="V431" s="3">
        <f t="shared" si="48"/>
        <v>1047.4207314709947</v>
      </c>
    </row>
    <row r="432" spans="1:22" x14ac:dyDescent="0.25">
      <c r="A432" t="s">
        <v>33</v>
      </c>
      <c r="B432" t="s">
        <v>34</v>
      </c>
      <c r="C432" t="s">
        <v>366</v>
      </c>
      <c r="D432" t="s">
        <v>170</v>
      </c>
      <c r="E432" t="s">
        <v>37</v>
      </c>
      <c r="F432" t="s">
        <v>26</v>
      </c>
      <c r="G432">
        <v>49176</v>
      </c>
      <c r="H432">
        <v>2712</v>
      </c>
      <c r="I432">
        <v>1117</v>
      </c>
      <c r="J432">
        <v>256</v>
      </c>
      <c r="K432" s="2">
        <v>11510.88</v>
      </c>
      <c r="L432" s="2">
        <v>57792.2</v>
      </c>
      <c r="M432">
        <v>181</v>
      </c>
      <c r="N432">
        <v>21</v>
      </c>
      <c r="O432" t="s">
        <v>23</v>
      </c>
      <c r="P432" s="3">
        <f t="shared" si="42"/>
        <v>5.5148853099072719</v>
      </c>
      <c r="Q432" s="3">
        <f t="shared" si="43"/>
        <v>9.4395280235988199</v>
      </c>
      <c r="R432" s="2">
        <f t="shared" si="44"/>
        <v>4.2444247787610614</v>
      </c>
      <c r="S432" s="2">
        <f t="shared" si="45"/>
        <v>10.305174574753805</v>
      </c>
      <c r="T432" s="2">
        <f t="shared" si="46"/>
        <v>63.596022099447509</v>
      </c>
      <c r="U432" s="4">
        <f t="shared" si="47"/>
        <v>5.0206587159278877</v>
      </c>
      <c r="V432" s="3">
        <f t="shared" si="48"/>
        <v>402.06587159278877</v>
      </c>
    </row>
    <row r="433" spans="1:22" x14ac:dyDescent="0.25">
      <c r="A433" t="s">
        <v>113</v>
      </c>
      <c r="B433" t="s">
        <v>114</v>
      </c>
      <c r="C433" t="s">
        <v>366</v>
      </c>
      <c r="D433" t="s">
        <v>170</v>
      </c>
      <c r="E433" t="s">
        <v>19</v>
      </c>
      <c r="F433" t="s">
        <v>26</v>
      </c>
      <c r="G433">
        <v>48980</v>
      </c>
      <c r="H433">
        <v>3004</v>
      </c>
      <c r="I433">
        <v>1267</v>
      </c>
      <c r="J433">
        <v>346</v>
      </c>
      <c r="K433" s="2">
        <v>10515.27</v>
      </c>
      <c r="L433" s="2">
        <v>82540.09</v>
      </c>
      <c r="M433">
        <v>242</v>
      </c>
      <c r="N433">
        <v>21</v>
      </c>
      <c r="O433" t="s">
        <v>21</v>
      </c>
      <c r="P433" s="3">
        <f t="shared" si="42"/>
        <v>6.1331155573703553</v>
      </c>
      <c r="Q433" s="3">
        <f t="shared" si="43"/>
        <v>11.517976031957391</v>
      </c>
      <c r="R433" s="2">
        <f t="shared" si="44"/>
        <v>3.5004227696404797</v>
      </c>
      <c r="S433" s="2">
        <f t="shared" si="45"/>
        <v>8.2993449092344118</v>
      </c>
      <c r="T433" s="2">
        <f t="shared" si="46"/>
        <v>43.45152892561984</v>
      </c>
      <c r="U433" s="4">
        <f t="shared" si="47"/>
        <v>7.8495454705395096</v>
      </c>
      <c r="V433" s="3">
        <f t="shared" si="48"/>
        <v>684.95454705395093</v>
      </c>
    </row>
    <row r="434" spans="1:22" x14ac:dyDescent="0.25">
      <c r="A434" t="s">
        <v>38</v>
      </c>
      <c r="B434" t="s">
        <v>39</v>
      </c>
      <c r="C434" t="s">
        <v>366</v>
      </c>
      <c r="D434" t="s">
        <v>106</v>
      </c>
      <c r="E434" t="s">
        <v>42</v>
      </c>
      <c r="F434" t="s">
        <v>32</v>
      </c>
      <c r="G434">
        <v>14585</v>
      </c>
      <c r="H434">
        <v>721</v>
      </c>
      <c r="I434">
        <v>230</v>
      </c>
      <c r="J434">
        <v>70</v>
      </c>
      <c r="K434" s="2">
        <v>1959.77</v>
      </c>
      <c r="L434" s="2">
        <v>13492.23</v>
      </c>
      <c r="M434">
        <v>39</v>
      </c>
      <c r="N434">
        <v>26</v>
      </c>
      <c r="O434" t="s">
        <v>23</v>
      </c>
      <c r="P434" s="3">
        <f t="shared" si="42"/>
        <v>4.9434350359958863</v>
      </c>
      <c r="Q434" s="3">
        <f t="shared" si="43"/>
        <v>9.7087378640776691</v>
      </c>
      <c r="R434" s="2">
        <f t="shared" si="44"/>
        <v>2.718127600554785</v>
      </c>
      <c r="S434" s="2">
        <f t="shared" si="45"/>
        <v>8.5207391304347819</v>
      </c>
      <c r="T434" s="2">
        <f t="shared" si="46"/>
        <v>50.250512820512817</v>
      </c>
      <c r="U434" s="4">
        <f t="shared" si="47"/>
        <v>6.884598702909015</v>
      </c>
      <c r="V434" s="3">
        <f t="shared" si="48"/>
        <v>588.45987029090145</v>
      </c>
    </row>
    <row r="435" spans="1:22" x14ac:dyDescent="0.25">
      <c r="A435" t="s">
        <v>47</v>
      </c>
      <c r="B435" t="s">
        <v>48</v>
      </c>
      <c r="C435" t="s">
        <v>366</v>
      </c>
      <c r="D435" t="s">
        <v>106</v>
      </c>
      <c r="E435" t="s">
        <v>37</v>
      </c>
      <c r="F435" t="s">
        <v>55</v>
      </c>
      <c r="G435">
        <v>38443</v>
      </c>
      <c r="H435">
        <v>1586</v>
      </c>
      <c r="I435">
        <v>684</v>
      </c>
      <c r="J435">
        <v>126</v>
      </c>
      <c r="K435" s="2">
        <v>4928.8999999999996</v>
      </c>
      <c r="L435" s="2">
        <v>23842.15</v>
      </c>
      <c r="M435">
        <v>77</v>
      </c>
      <c r="N435">
        <v>16</v>
      </c>
      <c r="O435" t="s">
        <v>23</v>
      </c>
      <c r="P435" s="3">
        <f t="shared" si="42"/>
        <v>4.1255885336732305</v>
      </c>
      <c r="Q435" s="3">
        <f t="shared" si="43"/>
        <v>7.9445145018915513</v>
      </c>
      <c r="R435" s="2">
        <f t="shared" si="44"/>
        <v>3.1077553593947034</v>
      </c>
      <c r="S435" s="2">
        <f t="shared" si="45"/>
        <v>7.2059941520467827</v>
      </c>
      <c r="T435" s="2">
        <f t="shared" si="46"/>
        <v>64.011688311688303</v>
      </c>
      <c r="U435" s="4">
        <f t="shared" si="47"/>
        <v>4.837215200146078</v>
      </c>
      <c r="V435" s="3">
        <f t="shared" si="48"/>
        <v>383.72152001460773</v>
      </c>
    </row>
    <row r="436" spans="1:22" x14ac:dyDescent="0.25">
      <c r="A436" t="s">
        <v>44</v>
      </c>
      <c r="B436" t="s">
        <v>45</v>
      </c>
      <c r="C436" t="s">
        <v>366</v>
      </c>
      <c r="D436" t="s">
        <v>25</v>
      </c>
      <c r="E436" t="s">
        <v>19</v>
      </c>
      <c r="F436" t="s">
        <v>51</v>
      </c>
      <c r="G436">
        <v>7668</v>
      </c>
      <c r="H436">
        <v>246</v>
      </c>
      <c r="I436">
        <v>128</v>
      </c>
      <c r="J436">
        <v>20</v>
      </c>
      <c r="K436" s="2">
        <v>2336.09</v>
      </c>
      <c r="L436" s="2">
        <v>11072.4</v>
      </c>
      <c r="M436">
        <v>10</v>
      </c>
      <c r="N436">
        <v>22</v>
      </c>
      <c r="O436" t="s">
        <v>43</v>
      </c>
      <c r="P436" s="3">
        <f t="shared" si="42"/>
        <v>3.2081377151799684</v>
      </c>
      <c r="Q436" s="3">
        <f t="shared" si="43"/>
        <v>8.1300813008130071</v>
      </c>
      <c r="R436" s="2">
        <f t="shared" si="44"/>
        <v>9.4963008130081299</v>
      </c>
      <c r="S436" s="2">
        <f t="shared" si="45"/>
        <v>18.250703125000001</v>
      </c>
      <c r="T436" s="2">
        <f t="shared" si="46"/>
        <v>233.60900000000001</v>
      </c>
      <c r="U436" s="4">
        <f t="shared" si="47"/>
        <v>4.7397146514046975</v>
      </c>
      <c r="V436" s="3">
        <f t="shared" si="48"/>
        <v>373.97146514046972</v>
      </c>
    </row>
    <row r="437" spans="1:22" x14ac:dyDescent="0.25">
      <c r="A437" t="s">
        <v>52</v>
      </c>
      <c r="B437" t="s">
        <v>53</v>
      </c>
      <c r="C437" t="s">
        <v>366</v>
      </c>
      <c r="D437" t="s">
        <v>89</v>
      </c>
      <c r="E437" t="s">
        <v>37</v>
      </c>
      <c r="F437" t="s">
        <v>26</v>
      </c>
      <c r="G437">
        <v>33376</v>
      </c>
      <c r="H437">
        <v>2378</v>
      </c>
      <c r="I437">
        <v>814</v>
      </c>
      <c r="J437">
        <v>302</v>
      </c>
      <c r="K437" s="2">
        <v>1262.99</v>
      </c>
      <c r="L437" s="2">
        <v>104047.78</v>
      </c>
      <c r="M437">
        <v>254</v>
      </c>
      <c r="N437">
        <v>13</v>
      </c>
      <c r="O437" t="s">
        <v>21</v>
      </c>
      <c r="P437" s="3">
        <f t="shared" si="42"/>
        <v>7.1248801534036428</v>
      </c>
      <c r="Q437" s="3">
        <f t="shared" si="43"/>
        <v>12.699747687132042</v>
      </c>
      <c r="R437" s="2">
        <f t="shared" si="44"/>
        <v>0.53111438183347348</v>
      </c>
      <c r="S437" s="2">
        <f t="shared" si="45"/>
        <v>1.5515847665847666</v>
      </c>
      <c r="T437" s="2">
        <f t="shared" si="46"/>
        <v>4.9724015748031496</v>
      </c>
      <c r="U437" s="4">
        <f t="shared" si="47"/>
        <v>82.382109122004138</v>
      </c>
      <c r="V437" s="3">
        <f t="shared" si="48"/>
        <v>8138.2109122004122</v>
      </c>
    </row>
    <row r="438" spans="1:22" x14ac:dyDescent="0.25">
      <c r="A438" t="s">
        <v>76</v>
      </c>
      <c r="B438" t="s">
        <v>77</v>
      </c>
      <c r="C438" t="s">
        <v>366</v>
      </c>
      <c r="D438" t="s">
        <v>82</v>
      </c>
      <c r="E438" t="s">
        <v>42</v>
      </c>
      <c r="F438" t="s">
        <v>32</v>
      </c>
      <c r="G438">
        <v>87149</v>
      </c>
      <c r="H438">
        <v>1513</v>
      </c>
      <c r="I438">
        <v>727</v>
      </c>
      <c r="J438">
        <v>52</v>
      </c>
      <c r="K438" s="2">
        <v>2473.1</v>
      </c>
      <c r="L438" s="2">
        <v>11278.53</v>
      </c>
      <c r="M438">
        <v>30</v>
      </c>
      <c r="N438">
        <v>15</v>
      </c>
      <c r="O438" t="s">
        <v>21</v>
      </c>
      <c r="P438" s="3">
        <f t="shared" si="42"/>
        <v>1.7361071268746628</v>
      </c>
      <c r="Q438" s="3">
        <f t="shared" si="43"/>
        <v>3.4368803701255786</v>
      </c>
      <c r="R438" s="2">
        <f t="shared" si="44"/>
        <v>1.6345670852610708</v>
      </c>
      <c r="S438" s="2">
        <f t="shared" si="45"/>
        <v>3.4017881705639614</v>
      </c>
      <c r="T438" s="2">
        <f t="shared" si="46"/>
        <v>82.436666666666667</v>
      </c>
      <c r="U438" s="4">
        <f t="shared" si="47"/>
        <v>4.5604827948728319</v>
      </c>
      <c r="V438" s="3">
        <f t="shared" si="48"/>
        <v>356.0482794872832</v>
      </c>
    </row>
    <row r="439" spans="1:22" x14ac:dyDescent="0.25">
      <c r="A439" t="s">
        <v>76</v>
      </c>
      <c r="B439" t="s">
        <v>77</v>
      </c>
      <c r="C439" t="s">
        <v>366</v>
      </c>
      <c r="D439" t="s">
        <v>82</v>
      </c>
      <c r="E439" t="s">
        <v>42</v>
      </c>
      <c r="F439" t="s">
        <v>55</v>
      </c>
      <c r="G439">
        <v>57313</v>
      </c>
      <c r="H439">
        <v>1238</v>
      </c>
      <c r="I439">
        <v>627</v>
      </c>
      <c r="J439">
        <v>41</v>
      </c>
      <c r="K439" s="2">
        <v>2365.46</v>
      </c>
      <c r="L439" s="2">
        <v>6751.68</v>
      </c>
      <c r="M439">
        <v>20</v>
      </c>
      <c r="N439">
        <v>26</v>
      </c>
      <c r="O439" t="s">
        <v>23</v>
      </c>
      <c r="P439" s="3">
        <f t="shared" si="42"/>
        <v>2.1600683963498684</v>
      </c>
      <c r="Q439" s="3">
        <f t="shared" si="43"/>
        <v>3.3117932148626816</v>
      </c>
      <c r="R439" s="2">
        <f t="shared" si="44"/>
        <v>1.9107108239095316</v>
      </c>
      <c r="S439" s="2">
        <f t="shared" si="45"/>
        <v>3.7726634768740031</v>
      </c>
      <c r="T439" s="2">
        <f t="shared" si="46"/>
        <v>118.273</v>
      </c>
      <c r="U439" s="4">
        <f t="shared" si="47"/>
        <v>2.8542778148858998</v>
      </c>
      <c r="V439" s="3">
        <f t="shared" si="48"/>
        <v>185.42778148858997</v>
      </c>
    </row>
    <row r="440" spans="1:22" x14ac:dyDescent="0.25">
      <c r="A440" t="s">
        <v>178</v>
      </c>
      <c r="B440" t="s">
        <v>179</v>
      </c>
      <c r="C440" t="s">
        <v>611</v>
      </c>
      <c r="D440" t="s">
        <v>95</v>
      </c>
      <c r="E440" t="s">
        <v>64</v>
      </c>
      <c r="F440" t="s">
        <v>26</v>
      </c>
      <c r="G440">
        <v>99077</v>
      </c>
      <c r="H440">
        <v>1731</v>
      </c>
      <c r="I440">
        <v>797</v>
      </c>
      <c r="J440">
        <v>36</v>
      </c>
      <c r="K440" s="2">
        <v>6110.72</v>
      </c>
      <c r="L440" s="2">
        <v>6407.9</v>
      </c>
      <c r="M440">
        <v>16</v>
      </c>
      <c r="N440">
        <v>30</v>
      </c>
      <c r="O440" t="s">
        <v>21</v>
      </c>
      <c r="P440" s="3">
        <f t="shared" si="42"/>
        <v>1.747125972728282</v>
      </c>
      <c r="Q440" s="3">
        <f t="shared" si="43"/>
        <v>2.0797227036395149</v>
      </c>
      <c r="R440" s="2">
        <f t="shared" si="44"/>
        <v>3.5301675332177935</v>
      </c>
      <c r="S440" s="2">
        <f t="shared" si="45"/>
        <v>7.6671518193224593</v>
      </c>
      <c r="T440" s="2">
        <f t="shared" si="46"/>
        <v>381.92</v>
      </c>
      <c r="U440" s="4">
        <f t="shared" si="47"/>
        <v>1.0486325670297443</v>
      </c>
      <c r="V440" s="3">
        <f t="shared" si="48"/>
        <v>4.8632567029744349</v>
      </c>
    </row>
    <row r="441" spans="1:22" x14ac:dyDescent="0.25">
      <c r="A441" t="s">
        <v>178</v>
      </c>
      <c r="B441" t="s">
        <v>179</v>
      </c>
      <c r="C441" t="s">
        <v>611</v>
      </c>
      <c r="D441" t="s">
        <v>95</v>
      </c>
      <c r="E441" t="s">
        <v>64</v>
      </c>
      <c r="F441" t="s">
        <v>26</v>
      </c>
      <c r="G441">
        <v>35691</v>
      </c>
      <c r="H441">
        <v>600</v>
      </c>
      <c r="I441">
        <v>266</v>
      </c>
      <c r="J441">
        <v>17</v>
      </c>
      <c r="K441" s="2">
        <v>1492.84</v>
      </c>
      <c r="L441" s="2">
        <v>2712.45</v>
      </c>
      <c r="M441">
        <v>8</v>
      </c>
      <c r="N441">
        <v>10</v>
      </c>
      <c r="O441" t="s">
        <v>23</v>
      </c>
      <c r="P441" s="3">
        <f t="shared" si="42"/>
        <v>1.6810960746406658</v>
      </c>
      <c r="Q441" s="3">
        <f t="shared" si="43"/>
        <v>2.833333333333333</v>
      </c>
      <c r="R441" s="2">
        <f t="shared" si="44"/>
        <v>2.4880666666666666</v>
      </c>
      <c r="S441" s="2">
        <f t="shared" si="45"/>
        <v>5.612180451127819</v>
      </c>
      <c r="T441" s="2">
        <f t="shared" si="46"/>
        <v>186.60499999999999</v>
      </c>
      <c r="U441" s="4">
        <f t="shared" si="47"/>
        <v>1.8169730178719756</v>
      </c>
      <c r="V441" s="3">
        <f t="shared" si="48"/>
        <v>81.697301787197546</v>
      </c>
    </row>
    <row r="442" spans="1:22" x14ac:dyDescent="0.25">
      <c r="A442" t="s">
        <v>60</v>
      </c>
      <c r="B442" t="s">
        <v>61</v>
      </c>
      <c r="C442" t="s">
        <v>611</v>
      </c>
      <c r="D442" t="s">
        <v>70</v>
      </c>
      <c r="E442" t="s">
        <v>64</v>
      </c>
      <c r="F442" t="s">
        <v>26</v>
      </c>
      <c r="G442">
        <v>50942</v>
      </c>
      <c r="H442">
        <v>1342</v>
      </c>
      <c r="I442">
        <v>584</v>
      </c>
      <c r="J442">
        <v>115</v>
      </c>
      <c r="K442" s="2">
        <v>3771.81</v>
      </c>
      <c r="L442" s="2">
        <v>32154.16</v>
      </c>
      <c r="M442">
        <v>65</v>
      </c>
      <c r="N442">
        <v>22</v>
      </c>
      <c r="O442" t="s">
        <v>43</v>
      </c>
      <c r="P442" s="3">
        <f t="shared" si="42"/>
        <v>2.6343684975069688</v>
      </c>
      <c r="Q442" s="3">
        <f t="shared" si="43"/>
        <v>8.5692995529061111</v>
      </c>
      <c r="R442" s="2">
        <f t="shared" si="44"/>
        <v>2.8105886736214605</v>
      </c>
      <c r="S442" s="2">
        <f t="shared" si="45"/>
        <v>6.4585787671232877</v>
      </c>
      <c r="T442" s="2">
        <f t="shared" si="46"/>
        <v>58.027846153846156</v>
      </c>
      <c r="U442" s="4">
        <f t="shared" si="47"/>
        <v>8.5248620688740946</v>
      </c>
      <c r="V442" s="3">
        <f t="shared" si="48"/>
        <v>752.48620688740948</v>
      </c>
    </row>
    <row r="443" spans="1:22" x14ac:dyDescent="0.25">
      <c r="A443" t="s">
        <v>47</v>
      </c>
      <c r="B443" t="s">
        <v>48</v>
      </c>
      <c r="C443" t="s">
        <v>611</v>
      </c>
      <c r="D443" t="s">
        <v>106</v>
      </c>
      <c r="E443" t="s">
        <v>37</v>
      </c>
      <c r="F443" t="s">
        <v>32</v>
      </c>
      <c r="G443">
        <v>31375</v>
      </c>
      <c r="H443">
        <v>1181</v>
      </c>
      <c r="I443">
        <v>310</v>
      </c>
      <c r="J443">
        <v>84</v>
      </c>
      <c r="K443" s="2">
        <v>3335.68</v>
      </c>
      <c r="L443" s="2">
        <v>19234.02</v>
      </c>
      <c r="M443">
        <v>47</v>
      </c>
      <c r="N443">
        <v>28</v>
      </c>
      <c r="O443" t="s">
        <v>43</v>
      </c>
      <c r="P443" s="3">
        <f t="shared" si="42"/>
        <v>3.7641434262948206</v>
      </c>
      <c r="Q443" s="3">
        <f t="shared" si="43"/>
        <v>7.1126164267569862</v>
      </c>
      <c r="R443" s="2">
        <f t="shared" si="44"/>
        <v>2.8244538526672311</v>
      </c>
      <c r="S443" s="2">
        <f t="shared" si="45"/>
        <v>10.760258064516128</v>
      </c>
      <c r="T443" s="2">
        <f t="shared" si="46"/>
        <v>70.971914893617011</v>
      </c>
      <c r="U443" s="4">
        <f t="shared" si="47"/>
        <v>5.7661466327705302</v>
      </c>
      <c r="V443" s="3">
        <f t="shared" si="48"/>
        <v>476.61466327705301</v>
      </c>
    </row>
    <row r="444" spans="1:22" x14ac:dyDescent="0.25">
      <c r="A444" t="s">
        <v>47</v>
      </c>
      <c r="B444" t="s">
        <v>48</v>
      </c>
      <c r="C444" t="s">
        <v>611</v>
      </c>
      <c r="D444" t="s">
        <v>106</v>
      </c>
      <c r="E444" t="s">
        <v>37</v>
      </c>
      <c r="F444" t="s">
        <v>51</v>
      </c>
      <c r="G444">
        <v>54446</v>
      </c>
      <c r="H444">
        <v>1839</v>
      </c>
      <c r="I444">
        <v>714</v>
      </c>
      <c r="J444">
        <v>153</v>
      </c>
      <c r="K444" s="2">
        <v>3549.54</v>
      </c>
      <c r="L444" s="2">
        <v>31522.05</v>
      </c>
      <c r="M444">
        <v>105</v>
      </c>
      <c r="N444">
        <v>14</v>
      </c>
      <c r="O444" t="s">
        <v>21</v>
      </c>
      <c r="P444" s="3">
        <f t="shared" si="42"/>
        <v>3.3776585975094586</v>
      </c>
      <c r="Q444" s="3">
        <f t="shared" si="43"/>
        <v>8.3197389885807507</v>
      </c>
      <c r="R444" s="2">
        <f t="shared" si="44"/>
        <v>1.930146818923328</v>
      </c>
      <c r="S444" s="2">
        <f t="shared" si="45"/>
        <v>4.971344537815126</v>
      </c>
      <c r="T444" s="2">
        <f t="shared" si="46"/>
        <v>33.805142857142854</v>
      </c>
      <c r="U444" s="4">
        <f t="shared" si="47"/>
        <v>8.8806014300444556</v>
      </c>
      <c r="V444" s="3">
        <f t="shared" si="48"/>
        <v>788.06014300444565</v>
      </c>
    </row>
    <row r="445" spans="1:22" x14ac:dyDescent="0.25">
      <c r="A445" t="s">
        <v>52</v>
      </c>
      <c r="B445" t="s">
        <v>53</v>
      </c>
      <c r="C445" t="s">
        <v>611</v>
      </c>
      <c r="D445" t="s">
        <v>89</v>
      </c>
      <c r="E445" t="s">
        <v>37</v>
      </c>
      <c r="F445" t="s">
        <v>20</v>
      </c>
      <c r="G445">
        <v>59881</v>
      </c>
      <c r="H445">
        <v>2759</v>
      </c>
      <c r="I445">
        <v>1077</v>
      </c>
      <c r="J445">
        <v>279</v>
      </c>
      <c r="K445" s="2">
        <v>1224.25</v>
      </c>
      <c r="L445" s="2">
        <v>69842.899999999994</v>
      </c>
      <c r="M445">
        <v>230</v>
      </c>
      <c r="N445">
        <v>21</v>
      </c>
      <c r="O445" t="s">
        <v>23</v>
      </c>
      <c r="P445" s="3">
        <f t="shared" si="42"/>
        <v>4.6074714851121392</v>
      </c>
      <c r="Q445" s="3">
        <f t="shared" si="43"/>
        <v>10.112359550561797</v>
      </c>
      <c r="R445" s="2">
        <f t="shared" si="44"/>
        <v>0.44372961217832546</v>
      </c>
      <c r="S445" s="2">
        <f t="shared" si="45"/>
        <v>1.1367223769730734</v>
      </c>
      <c r="T445" s="2">
        <f t="shared" si="46"/>
        <v>5.322826086956522</v>
      </c>
      <c r="U445" s="4">
        <f t="shared" si="47"/>
        <v>57.049540535021436</v>
      </c>
      <c r="V445" s="3">
        <f t="shared" si="48"/>
        <v>5604.9540535021433</v>
      </c>
    </row>
    <row r="446" spans="1:22" x14ac:dyDescent="0.25">
      <c r="A446" t="s">
        <v>92</v>
      </c>
      <c r="B446" t="s">
        <v>93</v>
      </c>
      <c r="C446" t="s">
        <v>148</v>
      </c>
      <c r="D446" t="s">
        <v>95</v>
      </c>
      <c r="E446" t="s">
        <v>31</v>
      </c>
      <c r="F446" t="s">
        <v>55</v>
      </c>
      <c r="G446">
        <v>93127</v>
      </c>
      <c r="H446">
        <v>1116</v>
      </c>
      <c r="I446">
        <v>568</v>
      </c>
      <c r="J446">
        <v>26</v>
      </c>
      <c r="K446" s="2">
        <v>4138.8900000000003</v>
      </c>
      <c r="L446" s="2">
        <v>4074.27</v>
      </c>
      <c r="M446">
        <v>12</v>
      </c>
      <c r="N446">
        <v>22</v>
      </c>
      <c r="O446" t="s">
        <v>43</v>
      </c>
      <c r="P446" s="3">
        <f t="shared" si="42"/>
        <v>1.1983635250786562</v>
      </c>
      <c r="Q446" s="3">
        <f t="shared" si="43"/>
        <v>2.3297491039426523</v>
      </c>
      <c r="R446" s="2">
        <f t="shared" si="44"/>
        <v>3.708682795698925</v>
      </c>
      <c r="S446" s="2">
        <f t="shared" si="45"/>
        <v>7.2867781690140854</v>
      </c>
      <c r="T446" s="2">
        <f t="shared" si="46"/>
        <v>344.90750000000003</v>
      </c>
      <c r="U446" s="4">
        <f t="shared" si="47"/>
        <v>0.98438711828533731</v>
      </c>
      <c r="V446" s="3">
        <f t="shared" si="48"/>
        <v>-1.561288171466271</v>
      </c>
    </row>
    <row r="447" spans="1:22" x14ac:dyDescent="0.25">
      <c r="A447" t="s">
        <v>92</v>
      </c>
      <c r="B447" t="s">
        <v>93</v>
      </c>
      <c r="C447" t="s">
        <v>148</v>
      </c>
      <c r="D447" t="s">
        <v>95</v>
      </c>
      <c r="E447" t="s">
        <v>31</v>
      </c>
      <c r="F447" t="s">
        <v>20</v>
      </c>
      <c r="G447">
        <v>52974</v>
      </c>
      <c r="H447">
        <v>348</v>
      </c>
      <c r="I447">
        <v>132</v>
      </c>
      <c r="J447">
        <v>5</v>
      </c>
      <c r="K447" s="2">
        <v>945.86</v>
      </c>
      <c r="L447" s="2">
        <v>565.1</v>
      </c>
      <c r="M447">
        <v>2</v>
      </c>
      <c r="N447">
        <v>17</v>
      </c>
      <c r="O447" t="s">
        <v>21</v>
      </c>
      <c r="P447" s="3">
        <f t="shared" si="42"/>
        <v>0.65692603918903614</v>
      </c>
      <c r="Q447" s="3">
        <f t="shared" si="43"/>
        <v>1.4367816091954022</v>
      </c>
      <c r="R447" s="2">
        <f t="shared" si="44"/>
        <v>2.7179885057471265</v>
      </c>
      <c r="S447" s="2">
        <f t="shared" si="45"/>
        <v>7.165606060606061</v>
      </c>
      <c r="T447" s="2">
        <f t="shared" si="46"/>
        <v>472.93</v>
      </c>
      <c r="U447" s="4">
        <f t="shared" si="47"/>
        <v>0.59744571078172248</v>
      </c>
      <c r="V447" s="3">
        <f t="shared" si="48"/>
        <v>-40.25542892182775</v>
      </c>
    </row>
    <row r="448" spans="1:22" x14ac:dyDescent="0.25">
      <c r="A448" t="s">
        <v>178</v>
      </c>
      <c r="B448" t="s">
        <v>179</v>
      </c>
      <c r="C448" t="s">
        <v>148</v>
      </c>
      <c r="D448" t="s">
        <v>95</v>
      </c>
      <c r="E448" t="s">
        <v>64</v>
      </c>
      <c r="F448" t="s">
        <v>20</v>
      </c>
      <c r="G448">
        <v>94439</v>
      </c>
      <c r="H448">
        <v>1539</v>
      </c>
      <c r="I448">
        <v>716</v>
      </c>
      <c r="J448">
        <v>49</v>
      </c>
      <c r="K448" s="2">
        <v>5119.79</v>
      </c>
      <c r="L448" s="2">
        <v>5996.7</v>
      </c>
      <c r="M448">
        <v>22</v>
      </c>
      <c r="N448">
        <v>13</v>
      </c>
      <c r="O448" t="s">
        <v>23</v>
      </c>
      <c r="P448" s="3">
        <f t="shared" si="42"/>
        <v>1.6296233547580978</v>
      </c>
      <c r="Q448" s="3">
        <f t="shared" si="43"/>
        <v>3.1838856400259905</v>
      </c>
      <c r="R448" s="2">
        <f t="shared" si="44"/>
        <v>3.3266991552956466</v>
      </c>
      <c r="S448" s="2">
        <f t="shared" si="45"/>
        <v>7.1505446927374301</v>
      </c>
      <c r="T448" s="2">
        <f t="shared" si="46"/>
        <v>232.71772727272727</v>
      </c>
      <c r="U448" s="4">
        <f t="shared" si="47"/>
        <v>1.171278509470115</v>
      </c>
      <c r="V448" s="3">
        <f t="shared" si="48"/>
        <v>17.127850947011495</v>
      </c>
    </row>
    <row r="449" spans="1:22" x14ac:dyDescent="0.25">
      <c r="A449" t="s">
        <v>178</v>
      </c>
      <c r="B449" t="s">
        <v>179</v>
      </c>
      <c r="C449" t="s">
        <v>148</v>
      </c>
      <c r="D449" t="s">
        <v>95</v>
      </c>
      <c r="E449" t="s">
        <v>64</v>
      </c>
      <c r="F449" t="s">
        <v>26</v>
      </c>
      <c r="G449">
        <v>66453</v>
      </c>
      <c r="H449">
        <v>889</v>
      </c>
      <c r="I449">
        <v>413</v>
      </c>
      <c r="J449">
        <v>16</v>
      </c>
      <c r="K449" s="2">
        <v>2782.25</v>
      </c>
      <c r="L449" s="2">
        <v>1987.02</v>
      </c>
      <c r="M449">
        <v>6</v>
      </c>
      <c r="N449">
        <v>21</v>
      </c>
      <c r="O449" t="s">
        <v>21</v>
      </c>
      <c r="P449" s="3">
        <f t="shared" si="42"/>
        <v>1.3377876092877672</v>
      </c>
      <c r="Q449" s="3">
        <f t="shared" si="43"/>
        <v>1.799775028121485</v>
      </c>
      <c r="R449" s="2">
        <f t="shared" si="44"/>
        <v>3.1296400449943755</v>
      </c>
      <c r="S449" s="2">
        <f t="shared" si="45"/>
        <v>6.736682808716707</v>
      </c>
      <c r="T449" s="2">
        <f t="shared" si="46"/>
        <v>463.70833333333331</v>
      </c>
      <c r="U449" s="4">
        <f t="shared" si="47"/>
        <v>0.71417737442717222</v>
      </c>
      <c r="V449" s="3">
        <f t="shared" si="48"/>
        <v>-28.582262557282771</v>
      </c>
    </row>
    <row r="450" spans="1:22" x14ac:dyDescent="0.25">
      <c r="A450" t="s">
        <v>65</v>
      </c>
      <c r="B450" t="s">
        <v>66</v>
      </c>
      <c r="C450" t="s">
        <v>148</v>
      </c>
      <c r="D450" t="s">
        <v>68</v>
      </c>
      <c r="E450" t="s">
        <v>37</v>
      </c>
      <c r="F450" t="s">
        <v>51</v>
      </c>
      <c r="G450">
        <v>22790</v>
      </c>
      <c r="H450">
        <v>3377</v>
      </c>
      <c r="I450">
        <v>1023</v>
      </c>
      <c r="J450">
        <v>547</v>
      </c>
      <c r="K450" s="2">
        <v>1735.62</v>
      </c>
      <c r="L450" s="2">
        <v>151541.97</v>
      </c>
      <c r="M450">
        <v>389</v>
      </c>
      <c r="N450">
        <v>28</v>
      </c>
      <c r="O450" t="s">
        <v>21</v>
      </c>
      <c r="P450" s="3">
        <f t="shared" ref="P450:P513" si="49">IFERROR(H450/G450*100, 0)</f>
        <v>14.817902588854762</v>
      </c>
      <c r="Q450" s="3">
        <f t="shared" ref="Q450:Q513" si="50">IFERROR(J450/H450*100, 0)</f>
        <v>16.197808705952028</v>
      </c>
      <c r="R450" s="2">
        <f t="shared" ref="R450:R513" si="51">IFERROR(K450/H450, 0)</f>
        <v>0.5139532129108676</v>
      </c>
      <c r="S450" s="2">
        <f t="shared" ref="S450:S513" si="52">IFERROR(K450/I450, 0)</f>
        <v>1.6965982404692082</v>
      </c>
      <c r="T450" s="2">
        <f t="shared" ref="T450:T513" si="53">IFERROR(K450/M450, 0)</f>
        <v>4.461748071979434</v>
      </c>
      <c r="U450" s="4">
        <f t="shared" ref="U450:U513" si="54">IFERROR(L450/K450, 0)</f>
        <v>87.312873785736514</v>
      </c>
      <c r="V450" s="3">
        <f t="shared" ref="V450:V513" si="55">IFERROR((L450-K450)/K450*100, 0)</f>
        <v>8631.2873785736519</v>
      </c>
    </row>
    <row r="451" spans="1:22" x14ac:dyDescent="0.25">
      <c r="A451" t="s">
        <v>33</v>
      </c>
      <c r="B451" t="s">
        <v>34</v>
      </c>
      <c r="C451" t="s">
        <v>148</v>
      </c>
      <c r="D451" t="s">
        <v>170</v>
      </c>
      <c r="E451" t="s">
        <v>37</v>
      </c>
      <c r="F451" t="s">
        <v>26</v>
      </c>
      <c r="G451">
        <v>26111</v>
      </c>
      <c r="H451">
        <v>1125</v>
      </c>
      <c r="I451">
        <v>415</v>
      </c>
      <c r="J451">
        <v>107</v>
      </c>
      <c r="K451" s="2">
        <v>2945.48</v>
      </c>
      <c r="L451" s="2">
        <v>35746.410000000003</v>
      </c>
      <c r="M451">
        <v>66</v>
      </c>
      <c r="N451">
        <v>13</v>
      </c>
      <c r="O451" t="s">
        <v>23</v>
      </c>
      <c r="P451" s="3">
        <f t="shared" si="49"/>
        <v>4.308528972463713</v>
      </c>
      <c r="Q451" s="3">
        <f t="shared" si="50"/>
        <v>9.5111111111111111</v>
      </c>
      <c r="R451" s="2">
        <f t="shared" si="51"/>
        <v>2.6182044444444443</v>
      </c>
      <c r="S451" s="2">
        <f t="shared" si="52"/>
        <v>7.0975421686746989</v>
      </c>
      <c r="T451" s="2">
        <f t="shared" si="53"/>
        <v>44.628484848484845</v>
      </c>
      <c r="U451" s="4">
        <f t="shared" si="54"/>
        <v>12.136021972649621</v>
      </c>
      <c r="V451" s="3">
        <f t="shared" si="55"/>
        <v>1113.6021972649619</v>
      </c>
    </row>
    <row r="452" spans="1:22" x14ac:dyDescent="0.25">
      <c r="A452" t="s">
        <v>113</v>
      </c>
      <c r="B452" t="s">
        <v>114</v>
      </c>
      <c r="C452" t="s">
        <v>148</v>
      </c>
      <c r="D452" t="s">
        <v>170</v>
      </c>
      <c r="E452" t="s">
        <v>19</v>
      </c>
      <c r="F452" t="s">
        <v>26</v>
      </c>
      <c r="G452">
        <v>44523</v>
      </c>
      <c r="H452">
        <v>2860</v>
      </c>
      <c r="I452">
        <v>860</v>
      </c>
      <c r="J452">
        <v>304</v>
      </c>
      <c r="K452" s="2">
        <v>10363.82</v>
      </c>
      <c r="L452" s="2">
        <v>87397.97</v>
      </c>
      <c r="M452">
        <v>218</v>
      </c>
      <c r="N452">
        <v>7</v>
      </c>
      <c r="O452" t="s">
        <v>21</v>
      </c>
      <c r="P452" s="3">
        <f t="shared" si="49"/>
        <v>6.4236462053320755</v>
      </c>
      <c r="Q452" s="3">
        <f t="shared" si="50"/>
        <v>10.62937062937063</v>
      </c>
      <c r="R452" s="2">
        <f t="shared" si="51"/>
        <v>3.6237132867132864</v>
      </c>
      <c r="S452" s="2">
        <f t="shared" si="52"/>
        <v>12.050953488372093</v>
      </c>
      <c r="T452" s="2">
        <f t="shared" si="53"/>
        <v>47.54045871559633</v>
      </c>
      <c r="U452" s="4">
        <f t="shared" si="54"/>
        <v>8.432988029510355</v>
      </c>
      <c r="V452" s="3">
        <f t="shared" si="55"/>
        <v>743.29880295103544</v>
      </c>
    </row>
    <row r="453" spans="1:22" x14ac:dyDescent="0.25">
      <c r="A453" t="s">
        <v>27</v>
      </c>
      <c r="B453" t="s">
        <v>28</v>
      </c>
      <c r="C453" t="s">
        <v>148</v>
      </c>
      <c r="D453" t="s">
        <v>89</v>
      </c>
      <c r="E453" t="s">
        <v>31</v>
      </c>
      <c r="F453" t="s">
        <v>20</v>
      </c>
      <c r="G453">
        <v>34969</v>
      </c>
      <c r="H453">
        <v>2748</v>
      </c>
      <c r="I453">
        <v>1339</v>
      </c>
      <c r="J453">
        <v>434</v>
      </c>
      <c r="K453" s="2">
        <v>669.04</v>
      </c>
      <c r="L453" s="2">
        <v>122508.75</v>
      </c>
      <c r="M453">
        <v>339</v>
      </c>
      <c r="N453">
        <v>24</v>
      </c>
      <c r="O453" t="s">
        <v>43</v>
      </c>
      <c r="P453" s="3">
        <f t="shared" si="49"/>
        <v>7.8583888587034227</v>
      </c>
      <c r="Q453" s="3">
        <f t="shared" si="50"/>
        <v>15.79330422125182</v>
      </c>
      <c r="R453" s="2">
        <f t="shared" si="51"/>
        <v>0.24346433770014556</v>
      </c>
      <c r="S453" s="2">
        <f t="shared" si="52"/>
        <v>0.49965646004480951</v>
      </c>
      <c r="T453" s="2">
        <f t="shared" si="53"/>
        <v>1.9735693215339232</v>
      </c>
      <c r="U453" s="4">
        <f t="shared" si="54"/>
        <v>183.11124895372475</v>
      </c>
      <c r="V453" s="3">
        <f t="shared" si="55"/>
        <v>18211.124895372475</v>
      </c>
    </row>
    <row r="454" spans="1:22" x14ac:dyDescent="0.25">
      <c r="A454" t="s">
        <v>92</v>
      </c>
      <c r="B454" t="s">
        <v>93</v>
      </c>
      <c r="C454" t="s">
        <v>471</v>
      </c>
      <c r="D454" t="s">
        <v>95</v>
      </c>
      <c r="E454" t="s">
        <v>31</v>
      </c>
      <c r="F454" t="s">
        <v>26</v>
      </c>
      <c r="G454">
        <v>79768</v>
      </c>
      <c r="H454">
        <v>1226</v>
      </c>
      <c r="I454">
        <v>623</v>
      </c>
      <c r="J454">
        <v>20</v>
      </c>
      <c r="K454" s="2">
        <v>2216.4299999999998</v>
      </c>
      <c r="L454" s="2">
        <v>2978.06</v>
      </c>
      <c r="M454">
        <v>10</v>
      </c>
      <c r="N454">
        <v>8</v>
      </c>
      <c r="O454" t="s">
        <v>43</v>
      </c>
      <c r="P454" s="3">
        <f t="shared" si="49"/>
        <v>1.5369571758098486</v>
      </c>
      <c r="Q454" s="3">
        <f t="shared" si="50"/>
        <v>1.6313213703099509</v>
      </c>
      <c r="R454" s="2">
        <f t="shared" si="51"/>
        <v>1.8078548123980422</v>
      </c>
      <c r="S454" s="2">
        <f t="shared" si="52"/>
        <v>3.5576725521669341</v>
      </c>
      <c r="T454" s="2">
        <f t="shared" si="53"/>
        <v>221.64299999999997</v>
      </c>
      <c r="U454" s="4">
        <f t="shared" si="54"/>
        <v>1.3436291694301197</v>
      </c>
      <c r="V454" s="3">
        <f t="shared" si="55"/>
        <v>34.362916943011967</v>
      </c>
    </row>
    <row r="455" spans="1:22" x14ac:dyDescent="0.25">
      <c r="A455" t="s">
        <v>72</v>
      </c>
      <c r="B455" t="s">
        <v>73</v>
      </c>
      <c r="C455" t="s">
        <v>471</v>
      </c>
      <c r="D455" t="s">
        <v>70</v>
      </c>
      <c r="E455" t="s">
        <v>31</v>
      </c>
      <c r="F455" t="s">
        <v>32</v>
      </c>
      <c r="G455">
        <v>16892</v>
      </c>
      <c r="H455">
        <v>456</v>
      </c>
      <c r="I455">
        <v>195</v>
      </c>
      <c r="J455">
        <v>42</v>
      </c>
      <c r="K455" s="2">
        <v>1327.96</v>
      </c>
      <c r="L455" s="2">
        <v>9467.0300000000007</v>
      </c>
      <c r="M455">
        <v>31</v>
      </c>
      <c r="N455">
        <v>11</v>
      </c>
      <c r="O455" t="s">
        <v>23</v>
      </c>
      <c r="P455" s="3">
        <f t="shared" si="49"/>
        <v>2.6995027231825715</v>
      </c>
      <c r="Q455" s="3">
        <f t="shared" si="50"/>
        <v>9.2105263157894726</v>
      </c>
      <c r="R455" s="2">
        <f t="shared" si="51"/>
        <v>2.9121929824561406</v>
      </c>
      <c r="S455" s="2">
        <f t="shared" si="52"/>
        <v>6.8100512820512824</v>
      </c>
      <c r="T455" s="2">
        <f t="shared" si="53"/>
        <v>42.837419354838708</v>
      </c>
      <c r="U455" s="4">
        <f t="shared" si="54"/>
        <v>7.129002379589747</v>
      </c>
      <c r="V455" s="3">
        <f t="shared" si="55"/>
        <v>612.90023795897469</v>
      </c>
    </row>
    <row r="456" spans="1:22" x14ac:dyDescent="0.25">
      <c r="A456" t="s">
        <v>72</v>
      </c>
      <c r="B456" t="s">
        <v>73</v>
      </c>
      <c r="C456" t="s">
        <v>471</v>
      </c>
      <c r="D456" t="s">
        <v>70</v>
      </c>
      <c r="E456" t="s">
        <v>31</v>
      </c>
      <c r="F456" t="s">
        <v>32</v>
      </c>
      <c r="G456">
        <v>38993</v>
      </c>
      <c r="H456">
        <v>1578</v>
      </c>
      <c r="I456">
        <v>440</v>
      </c>
      <c r="J456">
        <v>127</v>
      </c>
      <c r="K456" s="2">
        <v>2942.33</v>
      </c>
      <c r="L456" s="2">
        <v>32103.59</v>
      </c>
      <c r="M456">
        <v>93</v>
      </c>
      <c r="N456">
        <v>12</v>
      </c>
      <c r="O456" t="s">
        <v>23</v>
      </c>
      <c r="P456" s="3">
        <f t="shared" si="49"/>
        <v>4.0468802092683305</v>
      </c>
      <c r="Q456" s="3">
        <f t="shared" si="50"/>
        <v>8.0481622306717355</v>
      </c>
      <c r="R456" s="2">
        <f t="shared" si="51"/>
        <v>1.8645944233206591</v>
      </c>
      <c r="S456" s="2">
        <f t="shared" si="52"/>
        <v>6.6871136363636365</v>
      </c>
      <c r="T456" s="2">
        <f t="shared" si="53"/>
        <v>31.637956989247311</v>
      </c>
      <c r="U456" s="4">
        <f t="shared" si="54"/>
        <v>10.910941328810841</v>
      </c>
      <c r="V456" s="3">
        <f t="shared" si="55"/>
        <v>991.09413288108408</v>
      </c>
    </row>
    <row r="457" spans="1:22" x14ac:dyDescent="0.25">
      <c r="A457" t="s">
        <v>113</v>
      </c>
      <c r="B457" t="s">
        <v>114</v>
      </c>
      <c r="C457" t="s">
        <v>471</v>
      </c>
      <c r="D457" t="s">
        <v>170</v>
      </c>
      <c r="E457" t="s">
        <v>19</v>
      </c>
      <c r="F457" t="s">
        <v>20</v>
      </c>
      <c r="G457">
        <v>16676</v>
      </c>
      <c r="H457">
        <v>995</v>
      </c>
      <c r="I457">
        <v>520</v>
      </c>
      <c r="J457">
        <v>85</v>
      </c>
      <c r="K457" s="2">
        <v>2571.02</v>
      </c>
      <c r="L457" s="2">
        <v>25660.68</v>
      </c>
      <c r="M457">
        <v>69</v>
      </c>
      <c r="N457">
        <v>26</v>
      </c>
      <c r="O457" t="s">
        <v>23</v>
      </c>
      <c r="P457" s="3">
        <f t="shared" si="49"/>
        <v>5.9666586711441596</v>
      </c>
      <c r="Q457" s="3">
        <f t="shared" si="50"/>
        <v>8.5427135678391952</v>
      </c>
      <c r="R457" s="2">
        <f t="shared" si="51"/>
        <v>2.5839396984924621</v>
      </c>
      <c r="S457" s="2">
        <f t="shared" si="52"/>
        <v>4.9442692307692306</v>
      </c>
      <c r="T457" s="2">
        <f t="shared" si="53"/>
        <v>37.261159420289857</v>
      </c>
      <c r="U457" s="4">
        <f t="shared" si="54"/>
        <v>9.9807391618890566</v>
      </c>
      <c r="V457" s="3">
        <f t="shared" si="55"/>
        <v>898.07391618890551</v>
      </c>
    </row>
    <row r="458" spans="1:22" x14ac:dyDescent="0.25">
      <c r="A458" t="s">
        <v>44</v>
      </c>
      <c r="B458" t="s">
        <v>45</v>
      </c>
      <c r="C458" t="s">
        <v>471</v>
      </c>
      <c r="D458" t="s">
        <v>25</v>
      </c>
      <c r="E458" t="s">
        <v>19</v>
      </c>
      <c r="F458" t="s">
        <v>20</v>
      </c>
      <c r="G458">
        <v>24039</v>
      </c>
      <c r="H458">
        <v>744</v>
      </c>
      <c r="I458">
        <v>196</v>
      </c>
      <c r="J458">
        <v>81</v>
      </c>
      <c r="K458" s="2">
        <v>7457.9</v>
      </c>
      <c r="L458" s="2">
        <v>46125.24</v>
      </c>
      <c r="M458">
        <v>38</v>
      </c>
      <c r="N458">
        <v>21</v>
      </c>
      <c r="O458" t="s">
        <v>43</v>
      </c>
      <c r="P458" s="3">
        <f t="shared" si="49"/>
        <v>3.0949706726569328</v>
      </c>
      <c r="Q458" s="3">
        <f t="shared" si="50"/>
        <v>10.887096774193548</v>
      </c>
      <c r="R458" s="2">
        <f t="shared" si="51"/>
        <v>10.024059139784946</v>
      </c>
      <c r="S458" s="2">
        <f t="shared" si="52"/>
        <v>38.050510204081633</v>
      </c>
      <c r="T458" s="2">
        <f t="shared" si="53"/>
        <v>196.26052631578946</v>
      </c>
      <c r="U458" s="4">
        <f t="shared" si="54"/>
        <v>6.1847490580458304</v>
      </c>
      <c r="V458" s="3">
        <f t="shared" si="55"/>
        <v>518.47490580458305</v>
      </c>
    </row>
    <row r="459" spans="1:22" x14ac:dyDescent="0.25">
      <c r="A459" t="s">
        <v>27</v>
      </c>
      <c r="B459" t="s">
        <v>28</v>
      </c>
      <c r="C459" t="s">
        <v>471</v>
      </c>
      <c r="D459" t="s">
        <v>89</v>
      </c>
      <c r="E459" t="s">
        <v>31</v>
      </c>
      <c r="F459" t="s">
        <v>55</v>
      </c>
      <c r="G459">
        <v>31521</v>
      </c>
      <c r="H459">
        <v>2281</v>
      </c>
      <c r="I459">
        <v>1117</v>
      </c>
      <c r="J459">
        <v>312</v>
      </c>
      <c r="K459" s="2">
        <v>1147.56</v>
      </c>
      <c r="L459" s="2">
        <v>107488.03</v>
      </c>
      <c r="M459">
        <v>241</v>
      </c>
      <c r="N459">
        <v>16</v>
      </c>
      <c r="O459" t="s">
        <v>21</v>
      </c>
      <c r="P459" s="3">
        <f t="shared" si="49"/>
        <v>7.2364455442403486</v>
      </c>
      <c r="Q459" s="3">
        <f t="shared" si="50"/>
        <v>13.678211310828583</v>
      </c>
      <c r="R459" s="2">
        <f t="shared" si="51"/>
        <v>0.50309513371328363</v>
      </c>
      <c r="S459" s="2">
        <f t="shared" si="52"/>
        <v>1.0273589973142345</v>
      </c>
      <c r="T459" s="2">
        <f t="shared" si="53"/>
        <v>4.7616597510373442</v>
      </c>
      <c r="U459" s="4">
        <f t="shared" si="54"/>
        <v>93.666588239394898</v>
      </c>
      <c r="V459" s="3">
        <f t="shared" si="55"/>
        <v>9266.6588239394896</v>
      </c>
    </row>
    <row r="460" spans="1:22" x14ac:dyDescent="0.25">
      <c r="A460" t="s">
        <v>52</v>
      </c>
      <c r="B460" t="s">
        <v>53</v>
      </c>
      <c r="C460" t="s">
        <v>471</v>
      </c>
      <c r="D460" t="s">
        <v>89</v>
      </c>
      <c r="E460" t="s">
        <v>37</v>
      </c>
      <c r="F460" t="s">
        <v>32</v>
      </c>
      <c r="G460">
        <v>30032</v>
      </c>
      <c r="H460">
        <v>1684</v>
      </c>
      <c r="I460">
        <v>436</v>
      </c>
      <c r="J460">
        <v>222</v>
      </c>
      <c r="K460" s="2">
        <v>576.25</v>
      </c>
      <c r="L460" s="2">
        <v>91080.58</v>
      </c>
      <c r="M460">
        <v>159</v>
      </c>
      <c r="N460">
        <v>20</v>
      </c>
      <c r="O460" t="s">
        <v>43</v>
      </c>
      <c r="P460" s="3">
        <f t="shared" si="49"/>
        <v>5.6073521576984549</v>
      </c>
      <c r="Q460" s="3">
        <f t="shared" si="50"/>
        <v>13.182897862232778</v>
      </c>
      <c r="R460" s="2">
        <f t="shared" si="51"/>
        <v>0.34219121140142517</v>
      </c>
      <c r="S460" s="2">
        <f t="shared" si="52"/>
        <v>1.3216743119266054</v>
      </c>
      <c r="T460" s="2">
        <f t="shared" si="53"/>
        <v>3.6242138364779874</v>
      </c>
      <c r="U460" s="4">
        <f t="shared" si="54"/>
        <v>158.05740563991324</v>
      </c>
      <c r="V460" s="3">
        <f t="shared" si="55"/>
        <v>15705.740563991325</v>
      </c>
    </row>
    <row r="461" spans="1:22" x14ac:dyDescent="0.25">
      <c r="A461" t="s">
        <v>129</v>
      </c>
      <c r="B461" t="s">
        <v>130</v>
      </c>
      <c r="C461" t="s">
        <v>471</v>
      </c>
      <c r="D461" t="s">
        <v>82</v>
      </c>
      <c r="E461" t="s">
        <v>31</v>
      </c>
      <c r="F461" t="s">
        <v>20</v>
      </c>
      <c r="G461">
        <v>71312</v>
      </c>
      <c r="H461">
        <v>914</v>
      </c>
      <c r="I461">
        <v>392</v>
      </c>
      <c r="J461">
        <v>31</v>
      </c>
      <c r="K461" s="2">
        <v>2060.5500000000002</v>
      </c>
      <c r="L461" s="2">
        <v>6330.2</v>
      </c>
      <c r="M461">
        <v>15</v>
      </c>
      <c r="N461">
        <v>12</v>
      </c>
      <c r="O461" t="s">
        <v>23</v>
      </c>
      <c r="P461" s="3">
        <f t="shared" si="49"/>
        <v>1.2816917208884899</v>
      </c>
      <c r="Q461" s="3">
        <f t="shared" si="50"/>
        <v>3.391684901531729</v>
      </c>
      <c r="R461" s="2">
        <f t="shared" si="51"/>
        <v>2.2544310722100658</v>
      </c>
      <c r="S461" s="2">
        <f t="shared" si="52"/>
        <v>5.2565051020408164</v>
      </c>
      <c r="T461" s="2">
        <f t="shared" si="53"/>
        <v>137.37</v>
      </c>
      <c r="U461" s="4">
        <f t="shared" si="54"/>
        <v>3.0720924025138916</v>
      </c>
      <c r="V461" s="3">
        <f t="shared" si="55"/>
        <v>207.20924025138916</v>
      </c>
    </row>
    <row r="462" spans="1:22" x14ac:dyDescent="0.25">
      <c r="A462" t="s">
        <v>76</v>
      </c>
      <c r="B462" t="s">
        <v>77</v>
      </c>
      <c r="C462" t="s">
        <v>471</v>
      </c>
      <c r="D462" t="s">
        <v>82</v>
      </c>
      <c r="E462" t="s">
        <v>42</v>
      </c>
      <c r="F462" t="s">
        <v>26</v>
      </c>
      <c r="G462">
        <v>80706</v>
      </c>
      <c r="H462">
        <v>982</v>
      </c>
      <c r="I462">
        <v>306</v>
      </c>
      <c r="J462">
        <v>64</v>
      </c>
      <c r="K462" s="2">
        <v>2050.0300000000002</v>
      </c>
      <c r="L462" s="2">
        <v>10632.97</v>
      </c>
      <c r="M462">
        <v>36</v>
      </c>
      <c r="N462">
        <v>11</v>
      </c>
      <c r="O462" t="s">
        <v>43</v>
      </c>
      <c r="P462" s="3">
        <f t="shared" si="49"/>
        <v>1.2167620746908532</v>
      </c>
      <c r="Q462" s="3">
        <f t="shared" si="50"/>
        <v>6.517311608961303</v>
      </c>
      <c r="R462" s="2">
        <f t="shared" si="51"/>
        <v>2.0876069246435849</v>
      </c>
      <c r="S462" s="2">
        <f t="shared" si="52"/>
        <v>6.6994444444444454</v>
      </c>
      <c r="T462" s="2">
        <f t="shared" si="53"/>
        <v>56.945277777777783</v>
      </c>
      <c r="U462" s="4">
        <f t="shared" si="54"/>
        <v>5.1867387306527215</v>
      </c>
      <c r="V462" s="3">
        <f t="shared" si="55"/>
        <v>418.67387306527218</v>
      </c>
    </row>
    <row r="463" spans="1:22" x14ac:dyDescent="0.25">
      <c r="A463" t="s">
        <v>92</v>
      </c>
      <c r="B463" t="s">
        <v>93</v>
      </c>
      <c r="C463" t="s">
        <v>185</v>
      </c>
      <c r="D463" t="s">
        <v>95</v>
      </c>
      <c r="E463" t="s">
        <v>31</v>
      </c>
      <c r="F463" t="s">
        <v>51</v>
      </c>
      <c r="G463">
        <v>34201</v>
      </c>
      <c r="H463">
        <v>578</v>
      </c>
      <c r="I463">
        <v>199</v>
      </c>
      <c r="J463">
        <v>19</v>
      </c>
      <c r="K463" s="2">
        <v>2106.8000000000002</v>
      </c>
      <c r="L463" s="2">
        <v>2393.1999999999998</v>
      </c>
      <c r="M463">
        <v>7</v>
      </c>
      <c r="N463">
        <v>30</v>
      </c>
      <c r="O463" t="s">
        <v>43</v>
      </c>
      <c r="P463" s="3">
        <f t="shared" si="49"/>
        <v>1.6900090640624543</v>
      </c>
      <c r="Q463" s="3">
        <f t="shared" si="50"/>
        <v>3.2871972318339098</v>
      </c>
      <c r="R463" s="2">
        <f t="shared" si="51"/>
        <v>3.6449826989619378</v>
      </c>
      <c r="S463" s="2">
        <f t="shared" si="52"/>
        <v>10.586934673366835</v>
      </c>
      <c r="T463" s="2">
        <f t="shared" si="53"/>
        <v>300.97142857142859</v>
      </c>
      <c r="U463" s="4">
        <f t="shared" si="54"/>
        <v>1.1359407632428324</v>
      </c>
      <c r="V463" s="3">
        <f t="shared" si="55"/>
        <v>13.594076324283256</v>
      </c>
    </row>
    <row r="464" spans="1:22" x14ac:dyDescent="0.25">
      <c r="A464" t="s">
        <v>178</v>
      </c>
      <c r="B464" t="s">
        <v>179</v>
      </c>
      <c r="C464" t="s">
        <v>185</v>
      </c>
      <c r="D464" t="s">
        <v>95</v>
      </c>
      <c r="E464" t="s">
        <v>64</v>
      </c>
      <c r="F464" t="s">
        <v>55</v>
      </c>
      <c r="G464">
        <v>98258</v>
      </c>
      <c r="H464">
        <v>610</v>
      </c>
      <c r="I464">
        <v>306</v>
      </c>
      <c r="J464">
        <v>16</v>
      </c>
      <c r="K464" s="2">
        <v>1872.54</v>
      </c>
      <c r="L464" s="2">
        <v>2697.5</v>
      </c>
      <c r="M464">
        <v>8</v>
      </c>
      <c r="N464">
        <v>14</v>
      </c>
      <c r="O464" t="s">
        <v>23</v>
      </c>
      <c r="P464" s="3">
        <f t="shared" si="49"/>
        <v>0.6208145901605977</v>
      </c>
      <c r="Q464" s="3">
        <f t="shared" si="50"/>
        <v>2.622950819672131</v>
      </c>
      <c r="R464" s="2">
        <f t="shared" si="51"/>
        <v>3.0697377049180328</v>
      </c>
      <c r="S464" s="2">
        <f t="shared" si="52"/>
        <v>6.1194117647058821</v>
      </c>
      <c r="T464" s="2">
        <f t="shared" si="53"/>
        <v>234.0675</v>
      </c>
      <c r="U464" s="4">
        <f t="shared" si="54"/>
        <v>1.440556677026926</v>
      </c>
      <c r="V464" s="3">
        <f t="shared" si="55"/>
        <v>44.055667702692602</v>
      </c>
    </row>
    <row r="465" spans="1:22" x14ac:dyDescent="0.25">
      <c r="A465" t="s">
        <v>98</v>
      </c>
      <c r="B465" t="s">
        <v>99</v>
      </c>
      <c r="C465" t="s">
        <v>185</v>
      </c>
      <c r="D465" t="s">
        <v>68</v>
      </c>
      <c r="E465" t="s">
        <v>42</v>
      </c>
      <c r="F465" t="s">
        <v>55</v>
      </c>
      <c r="G465">
        <v>13583</v>
      </c>
      <c r="H465">
        <v>1132</v>
      </c>
      <c r="I465">
        <v>463</v>
      </c>
      <c r="J465">
        <v>139</v>
      </c>
      <c r="K465" s="2">
        <v>645.74</v>
      </c>
      <c r="L465" s="2">
        <v>29707.94</v>
      </c>
      <c r="M465">
        <v>102</v>
      </c>
      <c r="N465">
        <v>19</v>
      </c>
      <c r="O465" t="s">
        <v>23</v>
      </c>
      <c r="P465" s="3">
        <f t="shared" si="49"/>
        <v>8.333946845321357</v>
      </c>
      <c r="Q465" s="3">
        <f t="shared" si="50"/>
        <v>12.279151943462898</v>
      </c>
      <c r="R465" s="2">
        <f t="shared" si="51"/>
        <v>0.57044169611307416</v>
      </c>
      <c r="S465" s="2">
        <f t="shared" si="52"/>
        <v>1.3946868250539957</v>
      </c>
      <c r="T465" s="2">
        <f t="shared" si="53"/>
        <v>6.3307843137254904</v>
      </c>
      <c r="U465" s="4">
        <f t="shared" si="54"/>
        <v>46.006039582494502</v>
      </c>
      <c r="V465" s="3">
        <f t="shared" si="55"/>
        <v>4500.6039582494495</v>
      </c>
    </row>
    <row r="466" spans="1:22" x14ac:dyDescent="0.25">
      <c r="A466" t="s">
        <v>65</v>
      </c>
      <c r="B466" t="s">
        <v>66</v>
      </c>
      <c r="C466" t="s">
        <v>185</v>
      </c>
      <c r="D466" t="s">
        <v>68</v>
      </c>
      <c r="E466" t="s">
        <v>37</v>
      </c>
      <c r="F466" t="s">
        <v>55</v>
      </c>
      <c r="G466">
        <v>24403</v>
      </c>
      <c r="H466">
        <v>2918</v>
      </c>
      <c r="I466">
        <v>967</v>
      </c>
      <c r="J466">
        <v>634</v>
      </c>
      <c r="K466" s="2">
        <v>2324.8000000000002</v>
      </c>
      <c r="L466" s="2">
        <v>141128.23000000001</v>
      </c>
      <c r="M466">
        <v>483</v>
      </c>
      <c r="N466">
        <v>16</v>
      </c>
      <c r="O466" t="s">
        <v>43</v>
      </c>
      <c r="P466" s="3">
        <f t="shared" si="49"/>
        <v>11.957546203335657</v>
      </c>
      <c r="Q466" s="3">
        <f t="shared" si="50"/>
        <v>21.727210418094586</v>
      </c>
      <c r="R466" s="2">
        <f t="shared" si="51"/>
        <v>0.79671007539410565</v>
      </c>
      <c r="S466" s="2">
        <f t="shared" si="52"/>
        <v>2.4041365046535681</v>
      </c>
      <c r="T466" s="2">
        <f t="shared" si="53"/>
        <v>4.8132505175983438</v>
      </c>
      <c r="U466" s="4">
        <f t="shared" si="54"/>
        <v>60.705535960082585</v>
      </c>
      <c r="V466" s="3">
        <f t="shared" si="55"/>
        <v>5970.5535960082589</v>
      </c>
    </row>
    <row r="467" spans="1:22" x14ac:dyDescent="0.25">
      <c r="A467" t="s">
        <v>65</v>
      </c>
      <c r="B467" t="s">
        <v>66</v>
      </c>
      <c r="C467" t="s">
        <v>185</v>
      </c>
      <c r="D467" t="s">
        <v>68</v>
      </c>
      <c r="E467" t="s">
        <v>37</v>
      </c>
      <c r="F467" t="s">
        <v>55</v>
      </c>
      <c r="G467">
        <v>27490</v>
      </c>
      <c r="H467">
        <v>2781</v>
      </c>
      <c r="I467">
        <v>1518</v>
      </c>
      <c r="J467">
        <v>524</v>
      </c>
      <c r="K467" s="2">
        <v>834.87</v>
      </c>
      <c r="L467" s="2">
        <v>163447.54</v>
      </c>
      <c r="M467">
        <v>414</v>
      </c>
      <c r="N467">
        <v>23</v>
      </c>
      <c r="O467" t="s">
        <v>23</v>
      </c>
      <c r="P467" s="3">
        <f t="shared" si="49"/>
        <v>10.116405965805747</v>
      </c>
      <c r="Q467" s="3">
        <f t="shared" si="50"/>
        <v>18.842143113987774</v>
      </c>
      <c r="R467" s="2">
        <f t="shared" si="51"/>
        <v>0.30020496224379722</v>
      </c>
      <c r="S467" s="2">
        <f t="shared" si="52"/>
        <v>0.54998023715415023</v>
      </c>
      <c r="T467" s="2">
        <f t="shared" si="53"/>
        <v>2.0165942028985508</v>
      </c>
      <c r="U467" s="4">
        <f t="shared" si="54"/>
        <v>195.77603698779453</v>
      </c>
      <c r="V467" s="3">
        <f t="shared" si="55"/>
        <v>19477.603698779454</v>
      </c>
    </row>
    <row r="468" spans="1:22" x14ac:dyDescent="0.25">
      <c r="A468" t="s">
        <v>60</v>
      </c>
      <c r="B468" t="s">
        <v>61</v>
      </c>
      <c r="C468" t="s">
        <v>185</v>
      </c>
      <c r="D468" t="s">
        <v>70</v>
      </c>
      <c r="E468" t="s">
        <v>64</v>
      </c>
      <c r="F468" t="s">
        <v>20</v>
      </c>
      <c r="G468">
        <v>59485</v>
      </c>
      <c r="H468">
        <v>2297</v>
      </c>
      <c r="I468">
        <v>1201</v>
      </c>
      <c r="J468">
        <v>251</v>
      </c>
      <c r="K468" s="2">
        <v>7008.29</v>
      </c>
      <c r="L468" s="2">
        <v>67169.929999999993</v>
      </c>
      <c r="M468">
        <v>146</v>
      </c>
      <c r="N468">
        <v>27</v>
      </c>
      <c r="O468" t="s">
        <v>21</v>
      </c>
      <c r="P468" s="3">
        <f t="shared" si="49"/>
        <v>3.8614776834496092</v>
      </c>
      <c r="Q468" s="3">
        <f t="shared" si="50"/>
        <v>10.927296473661299</v>
      </c>
      <c r="R468" s="2">
        <f t="shared" si="51"/>
        <v>3.0510622551153679</v>
      </c>
      <c r="S468" s="2">
        <f t="shared" si="52"/>
        <v>5.8353788509575351</v>
      </c>
      <c r="T468" s="2">
        <f t="shared" si="53"/>
        <v>48.001986301369861</v>
      </c>
      <c r="U468" s="4">
        <f t="shared" si="54"/>
        <v>9.5843536725791871</v>
      </c>
      <c r="V468" s="3">
        <f t="shared" si="55"/>
        <v>858.43536725791876</v>
      </c>
    </row>
    <row r="469" spans="1:22" x14ac:dyDescent="0.25">
      <c r="A469" t="s">
        <v>72</v>
      </c>
      <c r="B469" t="s">
        <v>73</v>
      </c>
      <c r="C469" t="s">
        <v>185</v>
      </c>
      <c r="D469" t="s">
        <v>70</v>
      </c>
      <c r="E469" t="s">
        <v>31</v>
      </c>
      <c r="F469" t="s">
        <v>55</v>
      </c>
      <c r="G469">
        <v>16804</v>
      </c>
      <c r="H469">
        <v>467</v>
      </c>
      <c r="I469">
        <v>121</v>
      </c>
      <c r="J469">
        <v>33</v>
      </c>
      <c r="K469" s="2">
        <v>1316.62</v>
      </c>
      <c r="L469" s="2">
        <v>7925.39</v>
      </c>
      <c r="M469">
        <v>22</v>
      </c>
      <c r="N469">
        <v>25</v>
      </c>
      <c r="O469" t="s">
        <v>43</v>
      </c>
      <c r="P469" s="3">
        <f t="shared" si="49"/>
        <v>2.7791002142347061</v>
      </c>
      <c r="Q469" s="3">
        <f t="shared" si="50"/>
        <v>7.0663811563169174</v>
      </c>
      <c r="R469" s="2">
        <f t="shared" si="51"/>
        <v>2.8193147751605991</v>
      </c>
      <c r="S469" s="2">
        <f t="shared" si="52"/>
        <v>10.881157024793387</v>
      </c>
      <c r="T469" s="2">
        <f t="shared" si="53"/>
        <v>59.846363636363634</v>
      </c>
      <c r="U469" s="4">
        <f t="shared" si="54"/>
        <v>6.0194968935607855</v>
      </c>
      <c r="V469" s="3">
        <f t="shared" si="55"/>
        <v>501.94968935607858</v>
      </c>
    </row>
    <row r="470" spans="1:22" x14ac:dyDescent="0.25">
      <c r="A470" t="s">
        <v>33</v>
      </c>
      <c r="B470" t="s">
        <v>34</v>
      </c>
      <c r="C470" t="s">
        <v>185</v>
      </c>
      <c r="D470" t="s">
        <v>170</v>
      </c>
      <c r="E470" t="s">
        <v>37</v>
      </c>
      <c r="F470" t="s">
        <v>51</v>
      </c>
      <c r="G470">
        <v>46441</v>
      </c>
      <c r="H470">
        <v>2864</v>
      </c>
      <c r="I470">
        <v>933</v>
      </c>
      <c r="J470">
        <v>312</v>
      </c>
      <c r="K470" s="2">
        <v>11878.14</v>
      </c>
      <c r="L470" s="2">
        <v>88588.32</v>
      </c>
      <c r="M470">
        <v>262</v>
      </c>
      <c r="N470">
        <v>27</v>
      </c>
      <c r="O470" t="s">
        <v>23</v>
      </c>
      <c r="P470" s="3">
        <f t="shared" si="49"/>
        <v>6.1669645356473808</v>
      </c>
      <c r="Q470" s="3">
        <f t="shared" si="50"/>
        <v>10.893854748603351</v>
      </c>
      <c r="R470" s="2">
        <f t="shared" si="51"/>
        <v>4.1473952513966479</v>
      </c>
      <c r="S470" s="2">
        <f t="shared" si="52"/>
        <v>12.73112540192926</v>
      </c>
      <c r="T470" s="2">
        <f t="shared" si="53"/>
        <v>45.336412213740459</v>
      </c>
      <c r="U470" s="4">
        <f t="shared" si="54"/>
        <v>7.4580969747788801</v>
      </c>
      <c r="V470" s="3">
        <f t="shared" si="55"/>
        <v>645.80969747788799</v>
      </c>
    </row>
    <row r="471" spans="1:22" x14ac:dyDescent="0.25">
      <c r="A471" t="s">
        <v>113</v>
      </c>
      <c r="B471" t="s">
        <v>114</v>
      </c>
      <c r="C471" t="s">
        <v>185</v>
      </c>
      <c r="D471" t="s">
        <v>170</v>
      </c>
      <c r="E471" t="s">
        <v>19</v>
      </c>
      <c r="F471" t="s">
        <v>20</v>
      </c>
      <c r="G471">
        <v>30522</v>
      </c>
      <c r="H471">
        <v>1177</v>
      </c>
      <c r="I471">
        <v>593</v>
      </c>
      <c r="J471">
        <v>119</v>
      </c>
      <c r="K471" s="2">
        <v>3368.82</v>
      </c>
      <c r="L471" s="2">
        <v>38576.11</v>
      </c>
      <c r="M471">
        <v>73</v>
      </c>
      <c r="N471">
        <v>19</v>
      </c>
      <c r="O471" t="s">
        <v>21</v>
      </c>
      <c r="P471" s="3">
        <f t="shared" si="49"/>
        <v>3.8562348469956098</v>
      </c>
      <c r="Q471" s="3">
        <f t="shared" si="50"/>
        <v>10.110450297366185</v>
      </c>
      <c r="R471" s="2">
        <f t="shared" si="51"/>
        <v>2.862209005947324</v>
      </c>
      <c r="S471" s="2">
        <f t="shared" si="52"/>
        <v>5.6809780775716696</v>
      </c>
      <c r="T471" s="2">
        <f t="shared" si="53"/>
        <v>46.148219178082194</v>
      </c>
      <c r="U471" s="4">
        <f t="shared" si="54"/>
        <v>11.4509264371501</v>
      </c>
      <c r="V471" s="3">
        <f t="shared" si="55"/>
        <v>1045.0926437150099</v>
      </c>
    </row>
    <row r="472" spans="1:22" x14ac:dyDescent="0.25">
      <c r="A472" t="s">
        <v>47</v>
      </c>
      <c r="B472" t="s">
        <v>48</v>
      </c>
      <c r="C472" t="s">
        <v>185</v>
      </c>
      <c r="D472" t="s">
        <v>106</v>
      </c>
      <c r="E472" t="s">
        <v>37</v>
      </c>
      <c r="F472" t="s">
        <v>20</v>
      </c>
      <c r="G472">
        <v>48834</v>
      </c>
      <c r="H472">
        <v>2230</v>
      </c>
      <c r="I472">
        <v>885</v>
      </c>
      <c r="J472">
        <v>215</v>
      </c>
      <c r="K472" s="2">
        <v>6382.14</v>
      </c>
      <c r="L472" s="2">
        <v>42893.87</v>
      </c>
      <c r="M472">
        <v>125</v>
      </c>
      <c r="N472">
        <v>17</v>
      </c>
      <c r="O472" t="s">
        <v>21</v>
      </c>
      <c r="P472" s="3">
        <f t="shared" si="49"/>
        <v>4.5664905598558381</v>
      </c>
      <c r="Q472" s="3">
        <f t="shared" si="50"/>
        <v>9.6412556053811667</v>
      </c>
      <c r="R472" s="2">
        <f t="shared" si="51"/>
        <v>2.8619461883408075</v>
      </c>
      <c r="S472" s="2">
        <f t="shared" si="52"/>
        <v>7.2114576271186444</v>
      </c>
      <c r="T472" s="2">
        <f t="shared" si="53"/>
        <v>51.057120000000005</v>
      </c>
      <c r="U472" s="4">
        <f t="shared" si="54"/>
        <v>6.7209227625843369</v>
      </c>
      <c r="V472" s="3">
        <f t="shared" si="55"/>
        <v>572.09227625843369</v>
      </c>
    </row>
    <row r="473" spans="1:22" x14ac:dyDescent="0.25">
      <c r="A473" t="s">
        <v>15</v>
      </c>
      <c r="B473" t="s">
        <v>16</v>
      </c>
      <c r="C473" t="s">
        <v>185</v>
      </c>
      <c r="D473" t="s">
        <v>25</v>
      </c>
      <c r="E473" t="s">
        <v>19</v>
      </c>
      <c r="F473" t="s">
        <v>20</v>
      </c>
      <c r="G473">
        <v>17044</v>
      </c>
      <c r="H473">
        <v>294</v>
      </c>
      <c r="I473">
        <v>141</v>
      </c>
      <c r="J473">
        <v>24</v>
      </c>
      <c r="K473" s="2">
        <v>2173.5</v>
      </c>
      <c r="L473" s="2">
        <v>13889.61</v>
      </c>
      <c r="M473">
        <v>12</v>
      </c>
      <c r="N473">
        <v>24</v>
      </c>
      <c r="O473" t="s">
        <v>23</v>
      </c>
      <c r="P473" s="3">
        <f t="shared" si="49"/>
        <v>1.7249471954940154</v>
      </c>
      <c r="Q473" s="3">
        <f t="shared" si="50"/>
        <v>8.1632653061224492</v>
      </c>
      <c r="R473" s="2">
        <f t="shared" si="51"/>
        <v>7.3928571428571432</v>
      </c>
      <c r="S473" s="2">
        <f t="shared" si="52"/>
        <v>15.414893617021276</v>
      </c>
      <c r="T473" s="2">
        <f t="shared" si="53"/>
        <v>181.125</v>
      </c>
      <c r="U473" s="4">
        <f t="shared" si="54"/>
        <v>6.390434782608696</v>
      </c>
      <c r="V473" s="3">
        <f t="shared" si="55"/>
        <v>539.04347826086962</v>
      </c>
    </row>
    <row r="474" spans="1:22" x14ac:dyDescent="0.25">
      <c r="A474" t="s">
        <v>44</v>
      </c>
      <c r="B474" t="s">
        <v>45</v>
      </c>
      <c r="C474" t="s">
        <v>185</v>
      </c>
      <c r="D474" t="s">
        <v>25</v>
      </c>
      <c r="E474" t="s">
        <v>19</v>
      </c>
      <c r="F474" t="s">
        <v>51</v>
      </c>
      <c r="G474">
        <v>13574</v>
      </c>
      <c r="H474">
        <v>292</v>
      </c>
      <c r="I474">
        <v>77</v>
      </c>
      <c r="J474">
        <v>23</v>
      </c>
      <c r="K474" s="2">
        <v>2798.53</v>
      </c>
      <c r="L474" s="2">
        <v>15945.26</v>
      </c>
      <c r="M474">
        <v>13</v>
      </c>
      <c r="N474">
        <v>14</v>
      </c>
      <c r="O474" t="s">
        <v>43</v>
      </c>
      <c r="P474" s="3">
        <f t="shared" si="49"/>
        <v>2.1511713570060409</v>
      </c>
      <c r="Q474" s="3">
        <f t="shared" si="50"/>
        <v>7.8767123287671232</v>
      </c>
      <c r="R474" s="2">
        <f t="shared" si="51"/>
        <v>9.5840068493150685</v>
      </c>
      <c r="S474" s="2">
        <f t="shared" si="52"/>
        <v>36.344545454545454</v>
      </c>
      <c r="T474" s="2">
        <f t="shared" si="53"/>
        <v>215.27153846153848</v>
      </c>
      <c r="U474" s="4">
        <f t="shared" si="54"/>
        <v>5.6977270209717243</v>
      </c>
      <c r="V474" s="3">
        <f t="shared" si="55"/>
        <v>469.77270209717244</v>
      </c>
    </row>
    <row r="475" spans="1:22" x14ac:dyDescent="0.25">
      <c r="A475" t="s">
        <v>129</v>
      </c>
      <c r="B475" t="s">
        <v>130</v>
      </c>
      <c r="C475" t="s">
        <v>185</v>
      </c>
      <c r="D475" t="s">
        <v>82</v>
      </c>
      <c r="E475" t="s">
        <v>31</v>
      </c>
      <c r="F475" t="s">
        <v>26</v>
      </c>
      <c r="G475">
        <v>84557</v>
      </c>
      <c r="H475">
        <v>1731</v>
      </c>
      <c r="I475">
        <v>913</v>
      </c>
      <c r="J475">
        <v>71</v>
      </c>
      <c r="K475" s="2">
        <v>3874.7</v>
      </c>
      <c r="L475" s="2">
        <v>10869.88</v>
      </c>
      <c r="M475">
        <v>44</v>
      </c>
      <c r="N475">
        <v>15</v>
      </c>
      <c r="O475" t="s">
        <v>21</v>
      </c>
      <c r="P475" s="3">
        <f t="shared" si="49"/>
        <v>2.047139799188713</v>
      </c>
      <c r="Q475" s="3">
        <f t="shared" si="50"/>
        <v>4.1016753321779325</v>
      </c>
      <c r="R475" s="2">
        <f t="shared" si="51"/>
        <v>2.2384170999422297</v>
      </c>
      <c r="S475" s="2">
        <f t="shared" si="52"/>
        <v>4.2439211391018619</v>
      </c>
      <c r="T475" s="2">
        <f t="shared" si="53"/>
        <v>88.061363636363637</v>
      </c>
      <c r="U475" s="4">
        <f t="shared" si="54"/>
        <v>2.8053475107750279</v>
      </c>
      <c r="V475" s="3">
        <f t="shared" si="55"/>
        <v>180.53475107750276</v>
      </c>
    </row>
    <row r="476" spans="1:22" x14ac:dyDescent="0.25">
      <c r="A476" t="s">
        <v>92</v>
      </c>
      <c r="B476" t="s">
        <v>93</v>
      </c>
      <c r="C476" t="s">
        <v>584</v>
      </c>
      <c r="D476" t="s">
        <v>95</v>
      </c>
      <c r="E476" t="s">
        <v>31</v>
      </c>
      <c r="F476" t="s">
        <v>32</v>
      </c>
      <c r="G476">
        <v>65819</v>
      </c>
      <c r="H476">
        <v>404</v>
      </c>
      <c r="I476">
        <v>165</v>
      </c>
      <c r="J476">
        <v>14</v>
      </c>
      <c r="K476" s="2">
        <v>1460.77</v>
      </c>
      <c r="L476" s="2">
        <v>2590.2199999999998</v>
      </c>
      <c r="M476">
        <v>5</v>
      </c>
      <c r="N476">
        <v>11</v>
      </c>
      <c r="O476" t="s">
        <v>21</v>
      </c>
      <c r="P476" s="3">
        <f t="shared" si="49"/>
        <v>0.61380452452939116</v>
      </c>
      <c r="Q476" s="3">
        <f t="shared" si="50"/>
        <v>3.4653465346534658</v>
      </c>
      <c r="R476" s="2">
        <f t="shared" si="51"/>
        <v>3.6157673267326733</v>
      </c>
      <c r="S476" s="2">
        <f t="shared" si="52"/>
        <v>8.8531515151515148</v>
      </c>
      <c r="T476" s="2">
        <f t="shared" si="53"/>
        <v>292.154</v>
      </c>
      <c r="U476" s="4">
        <f t="shared" si="54"/>
        <v>1.7731881131184237</v>
      </c>
      <c r="V476" s="3">
        <f t="shared" si="55"/>
        <v>77.318811311842367</v>
      </c>
    </row>
    <row r="477" spans="1:22" x14ac:dyDescent="0.25">
      <c r="A477" t="s">
        <v>92</v>
      </c>
      <c r="B477" t="s">
        <v>93</v>
      </c>
      <c r="C477" t="s">
        <v>584</v>
      </c>
      <c r="D477" t="s">
        <v>95</v>
      </c>
      <c r="E477" t="s">
        <v>31</v>
      </c>
      <c r="F477" t="s">
        <v>51</v>
      </c>
      <c r="G477">
        <v>42249</v>
      </c>
      <c r="H477">
        <v>357</v>
      </c>
      <c r="I477">
        <v>169</v>
      </c>
      <c r="J477">
        <v>11</v>
      </c>
      <c r="K477" s="2">
        <v>1068.93</v>
      </c>
      <c r="L477" s="2">
        <v>1363.97</v>
      </c>
      <c r="M477">
        <v>4</v>
      </c>
      <c r="N477">
        <v>27</v>
      </c>
      <c r="O477" t="s">
        <v>43</v>
      </c>
      <c r="P477" s="3">
        <f t="shared" si="49"/>
        <v>0.84499041397429531</v>
      </c>
      <c r="Q477" s="3">
        <f t="shared" si="50"/>
        <v>3.081232492997199</v>
      </c>
      <c r="R477" s="2">
        <f t="shared" si="51"/>
        <v>2.9942016806722691</v>
      </c>
      <c r="S477" s="2">
        <f t="shared" si="52"/>
        <v>6.3250295857988172</v>
      </c>
      <c r="T477" s="2">
        <f t="shared" si="53"/>
        <v>267.23250000000002</v>
      </c>
      <c r="U477" s="4">
        <f t="shared" si="54"/>
        <v>1.2760143320890984</v>
      </c>
      <c r="V477" s="3">
        <f t="shared" si="55"/>
        <v>27.601433208909835</v>
      </c>
    </row>
    <row r="478" spans="1:22" x14ac:dyDescent="0.25">
      <c r="A478" t="s">
        <v>33</v>
      </c>
      <c r="B478" t="s">
        <v>34</v>
      </c>
      <c r="C478" t="s">
        <v>584</v>
      </c>
      <c r="D478" t="s">
        <v>170</v>
      </c>
      <c r="E478" t="s">
        <v>37</v>
      </c>
      <c r="F478" t="s">
        <v>32</v>
      </c>
      <c r="G478">
        <v>30163</v>
      </c>
      <c r="H478">
        <v>1776</v>
      </c>
      <c r="I478">
        <v>959</v>
      </c>
      <c r="J478">
        <v>215</v>
      </c>
      <c r="K478" s="2">
        <v>7016.35</v>
      </c>
      <c r="L478" s="2">
        <v>48044.79</v>
      </c>
      <c r="M478">
        <v>154</v>
      </c>
      <c r="N478">
        <v>25</v>
      </c>
      <c r="O478" t="s">
        <v>21</v>
      </c>
      <c r="P478" s="3">
        <f t="shared" si="49"/>
        <v>5.8880084872194409</v>
      </c>
      <c r="Q478" s="3">
        <f t="shared" si="50"/>
        <v>12.105855855855856</v>
      </c>
      <c r="R478" s="2">
        <f t="shared" si="51"/>
        <v>3.9506475225225226</v>
      </c>
      <c r="S478" s="2">
        <f t="shared" si="52"/>
        <v>7.3163190823774773</v>
      </c>
      <c r="T478" s="2">
        <f t="shared" si="53"/>
        <v>45.56071428571429</v>
      </c>
      <c r="U478" s="4">
        <f t="shared" si="54"/>
        <v>6.8475475140208228</v>
      </c>
      <c r="V478" s="3">
        <f t="shared" si="55"/>
        <v>584.75475140208232</v>
      </c>
    </row>
    <row r="479" spans="1:22" x14ac:dyDescent="0.25">
      <c r="A479" t="s">
        <v>33</v>
      </c>
      <c r="B479" t="s">
        <v>34</v>
      </c>
      <c r="C479" t="s">
        <v>584</v>
      </c>
      <c r="D479" t="s">
        <v>170</v>
      </c>
      <c r="E479" t="s">
        <v>37</v>
      </c>
      <c r="F479" t="s">
        <v>32</v>
      </c>
      <c r="G479">
        <v>14917</v>
      </c>
      <c r="H479">
        <v>640</v>
      </c>
      <c r="I479">
        <v>337</v>
      </c>
      <c r="J479">
        <v>81</v>
      </c>
      <c r="K479" s="2">
        <v>2480.54</v>
      </c>
      <c r="L479" s="2">
        <v>21816.73</v>
      </c>
      <c r="M479">
        <v>62</v>
      </c>
      <c r="N479">
        <v>16</v>
      </c>
      <c r="O479" t="s">
        <v>23</v>
      </c>
      <c r="P479" s="3">
        <f t="shared" si="49"/>
        <v>4.2904069182811559</v>
      </c>
      <c r="Q479" s="3">
        <f t="shared" si="50"/>
        <v>12.65625</v>
      </c>
      <c r="R479" s="2">
        <f t="shared" si="51"/>
        <v>3.87584375</v>
      </c>
      <c r="S479" s="2">
        <f t="shared" si="52"/>
        <v>7.360652818991098</v>
      </c>
      <c r="T479" s="2">
        <f t="shared" si="53"/>
        <v>40.008709677419354</v>
      </c>
      <c r="U479" s="4">
        <f t="shared" si="54"/>
        <v>8.79515347464665</v>
      </c>
      <c r="V479" s="3">
        <f t="shared" si="55"/>
        <v>779.51534746466496</v>
      </c>
    </row>
    <row r="480" spans="1:22" x14ac:dyDescent="0.25">
      <c r="A480" t="s">
        <v>27</v>
      </c>
      <c r="B480" t="s">
        <v>28</v>
      </c>
      <c r="C480" t="s">
        <v>584</v>
      </c>
      <c r="D480" t="s">
        <v>89</v>
      </c>
      <c r="E480" t="s">
        <v>31</v>
      </c>
      <c r="F480" t="s">
        <v>26</v>
      </c>
      <c r="G480">
        <v>48826</v>
      </c>
      <c r="H480">
        <v>2970</v>
      </c>
      <c r="I480">
        <v>1104</v>
      </c>
      <c r="J480">
        <v>385</v>
      </c>
      <c r="K480" s="2">
        <v>1506.52</v>
      </c>
      <c r="L480" s="2">
        <v>102139.28</v>
      </c>
      <c r="M480">
        <v>269</v>
      </c>
      <c r="N480">
        <v>7</v>
      </c>
      <c r="O480" t="s">
        <v>23</v>
      </c>
      <c r="P480" s="3">
        <f t="shared" si="49"/>
        <v>6.0828247245320117</v>
      </c>
      <c r="Q480" s="3">
        <f t="shared" si="50"/>
        <v>12.962962962962962</v>
      </c>
      <c r="R480" s="2">
        <f t="shared" si="51"/>
        <v>0.50724579124579128</v>
      </c>
      <c r="S480" s="2">
        <f t="shared" si="52"/>
        <v>1.3646014492753622</v>
      </c>
      <c r="T480" s="2">
        <f t="shared" si="53"/>
        <v>5.6004460966542746</v>
      </c>
      <c r="U480" s="4">
        <f t="shared" si="54"/>
        <v>67.798157342750173</v>
      </c>
      <c r="V480" s="3">
        <f t="shared" si="55"/>
        <v>6679.8157342750173</v>
      </c>
    </row>
    <row r="481" spans="1:22" x14ac:dyDescent="0.25">
      <c r="A481" t="s">
        <v>60</v>
      </c>
      <c r="B481" t="s">
        <v>61</v>
      </c>
      <c r="C481" t="s">
        <v>558</v>
      </c>
      <c r="D481" t="s">
        <v>70</v>
      </c>
      <c r="E481" t="s">
        <v>64</v>
      </c>
      <c r="F481" t="s">
        <v>55</v>
      </c>
      <c r="G481">
        <v>47239</v>
      </c>
      <c r="H481">
        <v>1657</v>
      </c>
      <c r="I481">
        <v>424</v>
      </c>
      <c r="J481">
        <v>142</v>
      </c>
      <c r="K481" s="2">
        <v>2498.2600000000002</v>
      </c>
      <c r="L481" s="2">
        <v>34201.160000000003</v>
      </c>
      <c r="M481">
        <v>79</v>
      </c>
      <c r="N481">
        <v>20</v>
      </c>
      <c r="O481" t="s">
        <v>23</v>
      </c>
      <c r="P481" s="3">
        <f t="shared" si="49"/>
        <v>3.5076949131014628</v>
      </c>
      <c r="Q481" s="3">
        <f t="shared" si="50"/>
        <v>8.5697042848521416</v>
      </c>
      <c r="R481" s="2">
        <f t="shared" si="51"/>
        <v>1.5077006638503321</v>
      </c>
      <c r="S481" s="2">
        <f t="shared" si="52"/>
        <v>5.8921226415094345</v>
      </c>
      <c r="T481" s="2">
        <f t="shared" si="53"/>
        <v>31.62354430379747</v>
      </c>
      <c r="U481" s="4">
        <f t="shared" si="54"/>
        <v>13.689992234595278</v>
      </c>
      <c r="V481" s="3">
        <f t="shared" si="55"/>
        <v>1268.9992234595279</v>
      </c>
    </row>
    <row r="482" spans="1:22" x14ac:dyDescent="0.25">
      <c r="A482" t="s">
        <v>60</v>
      </c>
      <c r="B482" t="s">
        <v>61</v>
      </c>
      <c r="C482" t="s">
        <v>558</v>
      </c>
      <c r="D482" t="s">
        <v>70</v>
      </c>
      <c r="E482" t="s">
        <v>64</v>
      </c>
      <c r="F482" t="s">
        <v>55</v>
      </c>
      <c r="G482">
        <v>20749</v>
      </c>
      <c r="H482">
        <v>816</v>
      </c>
      <c r="I482">
        <v>371</v>
      </c>
      <c r="J482">
        <v>75</v>
      </c>
      <c r="K482" s="2">
        <v>1873.83</v>
      </c>
      <c r="L482" s="2">
        <v>14931.66</v>
      </c>
      <c r="M482">
        <v>42</v>
      </c>
      <c r="N482">
        <v>23</v>
      </c>
      <c r="O482" t="s">
        <v>21</v>
      </c>
      <c r="P482" s="3">
        <f t="shared" si="49"/>
        <v>3.9327196491397176</v>
      </c>
      <c r="Q482" s="3">
        <f t="shared" si="50"/>
        <v>9.1911764705882355</v>
      </c>
      <c r="R482" s="2">
        <f t="shared" si="51"/>
        <v>2.2963602941176471</v>
      </c>
      <c r="S482" s="2">
        <f t="shared" si="52"/>
        <v>5.0507547169811318</v>
      </c>
      <c r="T482" s="2">
        <f t="shared" si="53"/>
        <v>44.614999999999995</v>
      </c>
      <c r="U482" s="4">
        <f t="shared" si="54"/>
        <v>7.9685243592001411</v>
      </c>
      <c r="V482" s="3">
        <f t="shared" si="55"/>
        <v>696.85243592001416</v>
      </c>
    </row>
    <row r="483" spans="1:22" x14ac:dyDescent="0.25">
      <c r="A483" t="s">
        <v>33</v>
      </c>
      <c r="B483" t="s">
        <v>34</v>
      </c>
      <c r="C483" t="s">
        <v>558</v>
      </c>
      <c r="D483" t="s">
        <v>170</v>
      </c>
      <c r="E483" t="s">
        <v>37</v>
      </c>
      <c r="F483" t="s">
        <v>26</v>
      </c>
      <c r="G483">
        <v>39834</v>
      </c>
      <c r="H483">
        <v>2433</v>
      </c>
      <c r="I483">
        <v>958</v>
      </c>
      <c r="J483">
        <v>276</v>
      </c>
      <c r="K483" s="2">
        <v>8903.69</v>
      </c>
      <c r="L483" s="2">
        <v>70410</v>
      </c>
      <c r="M483">
        <v>214</v>
      </c>
      <c r="N483">
        <v>14</v>
      </c>
      <c r="O483" t="s">
        <v>23</v>
      </c>
      <c r="P483" s="3">
        <f t="shared" si="49"/>
        <v>6.1078475674047299</v>
      </c>
      <c r="Q483" s="3">
        <f t="shared" si="50"/>
        <v>11.344019728729963</v>
      </c>
      <c r="R483" s="2">
        <f t="shared" si="51"/>
        <v>3.659551993423757</v>
      </c>
      <c r="S483" s="2">
        <f t="shared" si="52"/>
        <v>9.2940396659707734</v>
      </c>
      <c r="T483" s="2">
        <f t="shared" si="53"/>
        <v>41.606028037383183</v>
      </c>
      <c r="U483" s="4">
        <f t="shared" si="54"/>
        <v>7.9079572626630075</v>
      </c>
      <c r="V483" s="3">
        <f t="shared" si="55"/>
        <v>690.79572626630079</v>
      </c>
    </row>
    <row r="484" spans="1:22" x14ac:dyDescent="0.25">
      <c r="A484" t="s">
        <v>33</v>
      </c>
      <c r="B484" t="s">
        <v>34</v>
      </c>
      <c r="C484" t="s">
        <v>558</v>
      </c>
      <c r="D484" t="s">
        <v>170</v>
      </c>
      <c r="E484" t="s">
        <v>37</v>
      </c>
      <c r="F484" t="s">
        <v>55</v>
      </c>
      <c r="G484">
        <v>12119</v>
      </c>
      <c r="H484">
        <v>590</v>
      </c>
      <c r="I484">
        <v>216</v>
      </c>
      <c r="J484">
        <v>79</v>
      </c>
      <c r="K484" s="2">
        <v>1880.38</v>
      </c>
      <c r="L484" s="2">
        <v>25010.38</v>
      </c>
      <c r="M484">
        <v>65</v>
      </c>
      <c r="N484">
        <v>18</v>
      </c>
      <c r="O484" t="s">
        <v>21</v>
      </c>
      <c r="P484" s="3">
        <f t="shared" si="49"/>
        <v>4.8683884808977638</v>
      </c>
      <c r="Q484" s="3">
        <f t="shared" si="50"/>
        <v>13.389830508474576</v>
      </c>
      <c r="R484" s="2">
        <f t="shared" si="51"/>
        <v>3.1870847457627121</v>
      </c>
      <c r="S484" s="2">
        <f t="shared" si="52"/>
        <v>8.7054629629629634</v>
      </c>
      <c r="T484" s="2">
        <f t="shared" si="53"/>
        <v>28.928923076923077</v>
      </c>
      <c r="U484" s="4">
        <f t="shared" si="54"/>
        <v>13.300705176613237</v>
      </c>
      <c r="V484" s="3">
        <f t="shared" si="55"/>
        <v>1230.0705176613237</v>
      </c>
    </row>
    <row r="485" spans="1:22" x14ac:dyDescent="0.25">
      <c r="A485" t="s">
        <v>47</v>
      </c>
      <c r="B485" t="s">
        <v>48</v>
      </c>
      <c r="C485" t="s">
        <v>558</v>
      </c>
      <c r="D485" t="s">
        <v>106</v>
      </c>
      <c r="E485" t="s">
        <v>37</v>
      </c>
      <c r="F485" t="s">
        <v>55</v>
      </c>
      <c r="G485">
        <v>17521</v>
      </c>
      <c r="H485">
        <v>720</v>
      </c>
      <c r="I485">
        <v>278</v>
      </c>
      <c r="J485">
        <v>70</v>
      </c>
      <c r="K485" s="2">
        <v>2253.4</v>
      </c>
      <c r="L485" s="2">
        <v>14356.63</v>
      </c>
      <c r="M485">
        <v>35</v>
      </c>
      <c r="N485">
        <v>17</v>
      </c>
      <c r="O485" t="s">
        <v>21</v>
      </c>
      <c r="P485" s="3">
        <f t="shared" si="49"/>
        <v>4.1093544888990357</v>
      </c>
      <c r="Q485" s="3">
        <f t="shared" si="50"/>
        <v>9.7222222222222232</v>
      </c>
      <c r="R485" s="2">
        <f t="shared" si="51"/>
        <v>3.1297222222222225</v>
      </c>
      <c r="S485" s="2">
        <f t="shared" si="52"/>
        <v>8.1057553956834543</v>
      </c>
      <c r="T485" s="2">
        <f t="shared" si="53"/>
        <v>64.382857142857148</v>
      </c>
      <c r="U485" s="4">
        <f t="shared" si="54"/>
        <v>6.3710970089642309</v>
      </c>
      <c r="V485" s="3">
        <f t="shared" si="55"/>
        <v>537.10970089642319</v>
      </c>
    </row>
    <row r="486" spans="1:22" x14ac:dyDescent="0.25">
      <c r="A486" t="s">
        <v>92</v>
      </c>
      <c r="B486" t="s">
        <v>93</v>
      </c>
      <c r="C486" t="s">
        <v>80</v>
      </c>
      <c r="D486" t="s">
        <v>95</v>
      </c>
      <c r="E486" t="s">
        <v>31</v>
      </c>
      <c r="F486" t="s">
        <v>26</v>
      </c>
      <c r="G486">
        <v>38552</v>
      </c>
      <c r="H486">
        <v>618</v>
      </c>
      <c r="I486">
        <v>227</v>
      </c>
      <c r="J486">
        <v>22</v>
      </c>
      <c r="K486" s="2">
        <v>1804.87</v>
      </c>
      <c r="L486" s="2">
        <v>2616.87</v>
      </c>
      <c r="M486">
        <v>9</v>
      </c>
      <c r="N486">
        <v>25</v>
      </c>
      <c r="O486" t="s">
        <v>21</v>
      </c>
      <c r="P486" s="3">
        <f t="shared" si="49"/>
        <v>1.6030296742062669</v>
      </c>
      <c r="Q486" s="3">
        <f t="shared" si="50"/>
        <v>3.5598705501618122</v>
      </c>
      <c r="R486" s="2">
        <f t="shared" si="51"/>
        <v>2.920501618122977</v>
      </c>
      <c r="S486" s="2">
        <f t="shared" si="52"/>
        <v>7.9509691629955945</v>
      </c>
      <c r="T486" s="2">
        <f t="shared" si="53"/>
        <v>200.54111111111109</v>
      </c>
      <c r="U486" s="4">
        <f t="shared" si="54"/>
        <v>1.4498938981754919</v>
      </c>
      <c r="V486" s="3">
        <f t="shared" si="55"/>
        <v>44.989389817549188</v>
      </c>
    </row>
    <row r="487" spans="1:22" x14ac:dyDescent="0.25">
      <c r="A487" t="s">
        <v>98</v>
      </c>
      <c r="B487" t="s">
        <v>99</v>
      </c>
      <c r="C487" t="s">
        <v>80</v>
      </c>
      <c r="D487" t="s">
        <v>68</v>
      </c>
      <c r="E487" t="s">
        <v>42</v>
      </c>
      <c r="F487" t="s">
        <v>51</v>
      </c>
      <c r="G487">
        <v>12003</v>
      </c>
      <c r="H487">
        <v>1058</v>
      </c>
      <c r="I487">
        <v>295</v>
      </c>
      <c r="J487">
        <v>172</v>
      </c>
      <c r="K487" s="2">
        <v>797.32</v>
      </c>
      <c r="L487" s="2">
        <v>61181.02</v>
      </c>
      <c r="M487">
        <v>136</v>
      </c>
      <c r="N487">
        <v>17</v>
      </c>
      <c r="O487" t="s">
        <v>43</v>
      </c>
      <c r="P487" s="3">
        <f t="shared" si="49"/>
        <v>8.8144630509039406</v>
      </c>
      <c r="Q487" s="3">
        <f t="shared" si="50"/>
        <v>16.257088846880908</v>
      </c>
      <c r="R487" s="2">
        <f t="shared" si="51"/>
        <v>0.75361058601134223</v>
      </c>
      <c r="S487" s="2">
        <f t="shared" si="52"/>
        <v>2.7027796610169492</v>
      </c>
      <c r="T487" s="2">
        <f t="shared" si="53"/>
        <v>5.86264705882353</v>
      </c>
      <c r="U487" s="4">
        <f t="shared" si="54"/>
        <v>76.733331661064554</v>
      </c>
      <c r="V487" s="3">
        <f t="shared" si="55"/>
        <v>7573.3331661064558</v>
      </c>
    </row>
    <row r="488" spans="1:22" x14ac:dyDescent="0.25">
      <c r="A488" t="s">
        <v>60</v>
      </c>
      <c r="B488" t="s">
        <v>61</v>
      </c>
      <c r="C488" t="s">
        <v>80</v>
      </c>
      <c r="D488" t="s">
        <v>70</v>
      </c>
      <c r="E488" t="s">
        <v>64</v>
      </c>
      <c r="F488" t="s">
        <v>51</v>
      </c>
      <c r="G488">
        <v>36323</v>
      </c>
      <c r="H488">
        <v>1412</v>
      </c>
      <c r="I488">
        <v>399</v>
      </c>
      <c r="J488">
        <v>97</v>
      </c>
      <c r="K488" s="2">
        <v>4091.18</v>
      </c>
      <c r="L488" s="2">
        <v>26732.07</v>
      </c>
      <c r="M488">
        <v>54</v>
      </c>
      <c r="N488">
        <v>21</v>
      </c>
      <c r="O488" t="s">
        <v>43</v>
      </c>
      <c r="P488" s="3">
        <f t="shared" si="49"/>
        <v>3.8873441070396169</v>
      </c>
      <c r="Q488" s="3">
        <f t="shared" si="50"/>
        <v>6.8696883852691224</v>
      </c>
      <c r="R488" s="2">
        <f t="shared" si="51"/>
        <v>2.8974362606232296</v>
      </c>
      <c r="S488" s="2">
        <f t="shared" si="52"/>
        <v>10.25358395989975</v>
      </c>
      <c r="T488" s="2">
        <f t="shared" si="53"/>
        <v>75.762592592592583</v>
      </c>
      <c r="U488" s="4">
        <f t="shared" si="54"/>
        <v>6.5340732991459678</v>
      </c>
      <c r="V488" s="3">
        <f t="shared" si="55"/>
        <v>553.40732991459674</v>
      </c>
    </row>
    <row r="489" spans="1:22" x14ac:dyDescent="0.25">
      <c r="A489" t="s">
        <v>72</v>
      </c>
      <c r="B489" t="s">
        <v>73</v>
      </c>
      <c r="C489" t="s">
        <v>80</v>
      </c>
      <c r="D489" t="s">
        <v>70</v>
      </c>
      <c r="E489" t="s">
        <v>31</v>
      </c>
      <c r="F489" t="s">
        <v>26</v>
      </c>
      <c r="G489">
        <v>47452</v>
      </c>
      <c r="H489">
        <v>1388</v>
      </c>
      <c r="I489">
        <v>513</v>
      </c>
      <c r="J489">
        <v>117</v>
      </c>
      <c r="K489" s="2">
        <v>3977.12</v>
      </c>
      <c r="L489" s="2">
        <v>29823.22</v>
      </c>
      <c r="M489">
        <v>77</v>
      </c>
      <c r="N489">
        <v>20</v>
      </c>
      <c r="O489" t="s">
        <v>43</v>
      </c>
      <c r="P489" s="3">
        <f t="shared" si="49"/>
        <v>2.9250611143892775</v>
      </c>
      <c r="Q489" s="3">
        <f t="shared" si="50"/>
        <v>8.4293948126801155</v>
      </c>
      <c r="R489" s="2">
        <f t="shared" si="51"/>
        <v>2.8653602305475503</v>
      </c>
      <c r="S489" s="2">
        <f t="shared" si="52"/>
        <v>7.7526705653021439</v>
      </c>
      <c r="T489" s="2">
        <f t="shared" si="53"/>
        <v>51.650909090909089</v>
      </c>
      <c r="U489" s="4">
        <f t="shared" si="54"/>
        <v>7.4986975499859199</v>
      </c>
      <c r="V489" s="3">
        <f t="shared" si="55"/>
        <v>649.86975499859204</v>
      </c>
    </row>
    <row r="490" spans="1:22" x14ac:dyDescent="0.25">
      <c r="A490" t="s">
        <v>33</v>
      </c>
      <c r="B490" t="s">
        <v>34</v>
      </c>
      <c r="C490" t="s">
        <v>80</v>
      </c>
      <c r="D490" t="s">
        <v>170</v>
      </c>
      <c r="E490" t="s">
        <v>37</v>
      </c>
      <c r="F490" t="s">
        <v>26</v>
      </c>
      <c r="G490">
        <v>31465</v>
      </c>
      <c r="H490">
        <v>1232</v>
      </c>
      <c r="I490">
        <v>381</v>
      </c>
      <c r="J490">
        <v>149</v>
      </c>
      <c r="K490" s="2">
        <v>3285.6</v>
      </c>
      <c r="L490" s="2">
        <v>35231.86</v>
      </c>
      <c r="M490">
        <v>99</v>
      </c>
      <c r="N490">
        <v>7</v>
      </c>
      <c r="O490" t="s">
        <v>43</v>
      </c>
      <c r="P490" s="3">
        <f t="shared" si="49"/>
        <v>3.9154616240266962</v>
      </c>
      <c r="Q490" s="3">
        <f t="shared" si="50"/>
        <v>12.094155844155845</v>
      </c>
      <c r="R490" s="2">
        <f t="shared" si="51"/>
        <v>2.6668831168831169</v>
      </c>
      <c r="S490" s="2">
        <f t="shared" si="52"/>
        <v>8.6236220472440941</v>
      </c>
      <c r="T490" s="2">
        <f t="shared" si="53"/>
        <v>33.187878787878788</v>
      </c>
      <c r="U490" s="4">
        <f t="shared" si="54"/>
        <v>10.723112977842709</v>
      </c>
      <c r="V490" s="3">
        <f t="shared" si="55"/>
        <v>972.31129778427089</v>
      </c>
    </row>
    <row r="491" spans="1:22" x14ac:dyDescent="0.25">
      <c r="A491" t="s">
        <v>113</v>
      </c>
      <c r="B491" t="s">
        <v>114</v>
      </c>
      <c r="C491" t="s">
        <v>80</v>
      </c>
      <c r="D491" t="s">
        <v>170</v>
      </c>
      <c r="E491" t="s">
        <v>19</v>
      </c>
      <c r="F491" t="s">
        <v>55</v>
      </c>
      <c r="G491">
        <v>46741</v>
      </c>
      <c r="H491">
        <v>2148</v>
      </c>
      <c r="I491">
        <v>743</v>
      </c>
      <c r="J491">
        <v>274</v>
      </c>
      <c r="K491" s="2">
        <v>8782.2099999999991</v>
      </c>
      <c r="L491" s="2">
        <v>84191.42</v>
      </c>
      <c r="M491">
        <v>221</v>
      </c>
      <c r="N491">
        <v>15</v>
      </c>
      <c r="O491" t="s">
        <v>43</v>
      </c>
      <c r="P491" s="3">
        <f t="shared" si="49"/>
        <v>4.595537108748208</v>
      </c>
      <c r="Q491" s="3">
        <f t="shared" si="50"/>
        <v>12.756052141527002</v>
      </c>
      <c r="R491" s="2">
        <f t="shared" si="51"/>
        <v>4.0885521415270016</v>
      </c>
      <c r="S491" s="2">
        <f t="shared" si="52"/>
        <v>11.81993270524899</v>
      </c>
      <c r="T491" s="2">
        <f t="shared" si="53"/>
        <v>39.738506787330316</v>
      </c>
      <c r="U491" s="4">
        <f t="shared" si="54"/>
        <v>9.5865869752602144</v>
      </c>
      <c r="V491" s="3">
        <f t="shared" si="55"/>
        <v>858.65869752602123</v>
      </c>
    </row>
    <row r="492" spans="1:22" x14ac:dyDescent="0.25">
      <c r="A492" t="s">
        <v>47</v>
      </c>
      <c r="B492" t="s">
        <v>48</v>
      </c>
      <c r="C492" t="s">
        <v>80</v>
      </c>
      <c r="D492" t="s">
        <v>106</v>
      </c>
      <c r="E492" t="s">
        <v>37</v>
      </c>
      <c r="F492" t="s">
        <v>55</v>
      </c>
      <c r="G492">
        <v>35785</v>
      </c>
      <c r="H492">
        <v>1149</v>
      </c>
      <c r="I492">
        <v>342</v>
      </c>
      <c r="J492">
        <v>99</v>
      </c>
      <c r="K492" s="2">
        <v>3449.73</v>
      </c>
      <c r="L492" s="2">
        <v>25494.400000000001</v>
      </c>
      <c r="M492">
        <v>61</v>
      </c>
      <c r="N492">
        <v>27</v>
      </c>
      <c r="O492" t="s">
        <v>23</v>
      </c>
      <c r="P492" s="3">
        <f t="shared" si="49"/>
        <v>3.2108425317870615</v>
      </c>
      <c r="Q492" s="3">
        <f t="shared" si="50"/>
        <v>8.6161879895561366</v>
      </c>
      <c r="R492" s="2">
        <f t="shared" si="51"/>
        <v>3.0023759791122715</v>
      </c>
      <c r="S492" s="2">
        <f t="shared" si="52"/>
        <v>10.086929824561404</v>
      </c>
      <c r="T492" s="2">
        <f t="shared" si="53"/>
        <v>56.552950819672134</v>
      </c>
      <c r="U492" s="4">
        <f t="shared" si="54"/>
        <v>7.3902595275572294</v>
      </c>
      <c r="V492" s="3">
        <f t="shared" si="55"/>
        <v>639.02595275572298</v>
      </c>
    </row>
    <row r="493" spans="1:22" x14ac:dyDescent="0.25">
      <c r="A493" t="s">
        <v>47</v>
      </c>
      <c r="B493" t="s">
        <v>48</v>
      </c>
      <c r="C493" t="s">
        <v>80</v>
      </c>
      <c r="D493" t="s">
        <v>106</v>
      </c>
      <c r="E493" t="s">
        <v>37</v>
      </c>
      <c r="F493" t="s">
        <v>51</v>
      </c>
      <c r="G493">
        <v>38486</v>
      </c>
      <c r="H493">
        <v>1709</v>
      </c>
      <c r="I493">
        <v>917</v>
      </c>
      <c r="J493">
        <v>117</v>
      </c>
      <c r="K493" s="2">
        <v>3752.23</v>
      </c>
      <c r="L493" s="2">
        <v>29717.96</v>
      </c>
      <c r="M493">
        <v>78</v>
      </c>
      <c r="N493">
        <v>24</v>
      </c>
      <c r="O493" t="s">
        <v>23</v>
      </c>
      <c r="P493" s="3">
        <f t="shared" si="49"/>
        <v>4.440575793795146</v>
      </c>
      <c r="Q493" s="3">
        <f t="shared" si="50"/>
        <v>6.8461088355763602</v>
      </c>
      <c r="R493" s="2">
        <f t="shared" si="51"/>
        <v>2.1955705090696314</v>
      </c>
      <c r="S493" s="2">
        <f t="shared" si="52"/>
        <v>4.0918538713195201</v>
      </c>
      <c r="T493" s="2">
        <f t="shared" si="53"/>
        <v>48.105512820512821</v>
      </c>
      <c r="U493" s="4">
        <f t="shared" si="54"/>
        <v>7.9200795260418468</v>
      </c>
      <c r="V493" s="3">
        <f t="shared" si="55"/>
        <v>692.00795260418465</v>
      </c>
    </row>
    <row r="494" spans="1:22" x14ac:dyDescent="0.25">
      <c r="A494" t="s">
        <v>44</v>
      </c>
      <c r="B494" t="s">
        <v>45</v>
      </c>
      <c r="C494" t="s">
        <v>80</v>
      </c>
      <c r="D494" t="s">
        <v>25</v>
      </c>
      <c r="E494" t="s">
        <v>19</v>
      </c>
      <c r="F494" t="s">
        <v>32</v>
      </c>
      <c r="G494">
        <v>20696</v>
      </c>
      <c r="H494">
        <v>397</v>
      </c>
      <c r="I494">
        <v>167</v>
      </c>
      <c r="J494">
        <v>47</v>
      </c>
      <c r="K494" s="2">
        <v>2702.07</v>
      </c>
      <c r="L494" s="2">
        <v>21466.49</v>
      </c>
      <c r="M494">
        <v>19</v>
      </c>
      <c r="N494">
        <v>22</v>
      </c>
      <c r="O494" t="s">
        <v>21</v>
      </c>
      <c r="P494" s="3">
        <f t="shared" si="49"/>
        <v>1.918245071511403</v>
      </c>
      <c r="Q494" s="3">
        <f t="shared" si="50"/>
        <v>11.838790931989925</v>
      </c>
      <c r="R494" s="2">
        <f t="shared" si="51"/>
        <v>6.8062216624685146</v>
      </c>
      <c r="S494" s="2">
        <f t="shared" si="52"/>
        <v>16.180059880239522</v>
      </c>
      <c r="T494" s="2">
        <f t="shared" si="53"/>
        <v>142.21421052631581</v>
      </c>
      <c r="U494" s="4">
        <f t="shared" si="54"/>
        <v>7.9444610983431225</v>
      </c>
      <c r="V494" s="3">
        <f t="shared" si="55"/>
        <v>694.44610983431221</v>
      </c>
    </row>
    <row r="495" spans="1:22" x14ac:dyDescent="0.25">
      <c r="A495" t="s">
        <v>76</v>
      </c>
      <c r="B495" t="s">
        <v>77</v>
      </c>
      <c r="C495" t="s">
        <v>80</v>
      </c>
      <c r="D495" t="s">
        <v>82</v>
      </c>
      <c r="E495" t="s">
        <v>42</v>
      </c>
      <c r="F495" t="s">
        <v>51</v>
      </c>
      <c r="G495">
        <v>35992</v>
      </c>
      <c r="H495">
        <v>421</v>
      </c>
      <c r="I495">
        <v>194</v>
      </c>
      <c r="J495">
        <v>12</v>
      </c>
      <c r="K495" s="2">
        <v>869.74</v>
      </c>
      <c r="L495" s="2">
        <v>2249.59</v>
      </c>
      <c r="M495">
        <v>6</v>
      </c>
      <c r="N495">
        <v>13</v>
      </c>
      <c r="O495" t="s">
        <v>21</v>
      </c>
      <c r="P495" s="3">
        <f t="shared" si="49"/>
        <v>1.1697043787508334</v>
      </c>
      <c r="Q495" s="3">
        <f t="shared" si="50"/>
        <v>2.8503562945368173</v>
      </c>
      <c r="R495" s="2">
        <f t="shared" si="51"/>
        <v>2.0658907363420429</v>
      </c>
      <c r="S495" s="2">
        <f t="shared" si="52"/>
        <v>4.4831958762886597</v>
      </c>
      <c r="T495" s="2">
        <f t="shared" si="53"/>
        <v>144.95666666666668</v>
      </c>
      <c r="U495" s="4">
        <f t="shared" si="54"/>
        <v>2.5865086117690343</v>
      </c>
      <c r="V495" s="3">
        <f t="shared" si="55"/>
        <v>158.65086117690345</v>
      </c>
    </row>
    <row r="496" spans="1:22" x14ac:dyDescent="0.25">
      <c r="A496" t="s">
        <v>178</v>
      </c>
      <c r="B496" t="s">
        <v>179</v>
      </c>
      <c r="C496" t="s">
        <v>538</v>
      </c>
      <c r="D496" t="s">
        <v>95</v>
      </c>
      <c r="E496" t="s">
        <v>64</v>
      </c>
      <c r="F496" t="s">
        <v>26</v>
      </c>
      <c r="G496">
        <v>88194</v>
      </c>
      <c r="H496">
        <v>1339</v>
      </c>
      <c r="I496">
        <v>547</v>
      </c>
      <c r="J496">
        <v>32</v>
      </c>
      <c r="K496" s="2">
        <v>3095.57</v>
      </c>
      <c r="L496" s="2">
        <v>5985.5</v>
      </c>
      <c r="M496">
        <v>16</v>
      </c>
      <c r="N496">
        <v>27</v>
      </c>
      <c r="O496" t="s">
        <v>23</v>
      </c>
      <c r="P496" s="3">
        <f t="shared" si="49"/>
        <v>1.5182438714651791</v>
      </c>
      <c r="Q496" s="3">
        <f t="shared" si="50"/>
        <v>2.389843166542196</v>
      </c>
      <c r="R496" s="2">
        <f t="shared" si="51"/>
        <v>2.3118521284540705</v>
      </c>
      <c r="S496" s="2">
        <f t="shared" si="52"/>
        <v>5.6591773308957958</v>
      </c>
      <c r="T496" s="2">
        <f t="shared" si="53"/>
        <v>193.47312500000001</v>
      </c>
      <c r="U496" s="4">
        <f t="shared" si="54"/>
        <v>1.9335695849229704</v>
      </c>
      <c r="V496" s="3">
        <f t="shared" si="55"/>
        <v>93.356958492297053</v>
      </c>
    </row>
    <row r="497" spans="1:22" x14ac:dyDescent="0.25">
      <c r="A497" t="s">
        <v>65</v>
      </c>
      <c r="B497" t="s">
        <v>66</v>
      </c>
      <c r="C497" t="s">
        <v>538</v>
      </c>
      <c r="D497" t="s">
        <v>68</v>
      </c>
      <c r="E497" t="s">
        <v>37</v>
      </c>
      <c r="F497" t="s">
        <v>55</v>
      </c>
      <c r="G497">
        <v>19323</v>
      </c>
      <c r="H497">
        <v>2813</v>
      </c>
      <c r="I497">
        <v>814</v>
      </c>
      <c r="J497">
        <v>343</v>
      </c>
      <c r="K497" s="2">
        <v>1311.04</v>
      </c>
      <c r="L497" s="2">
        <v>90281.88</v>
      </c>
      <c r="M497">
        <v>258</v>
      </c>
      <c r="N497">
        <v>14</v>
      </c>
      <c r="O497" t="s">
        <v>43</v>
      </c>
      <c r="P497" s="3">
        <f t="shared" si="49"/>
        <v>14.557780882885679</v>
      </c>
      <c r="Q497" s="3">
        <f t="shared" si="50"/>
        <v>12.193387842161393</v>
      </c>
      <c r="R497" s="2">
        <f t="shared" si="51"/>
        <v>0.46606469960895841</v>
      </c>
      <c r="S497" s="2">
        <f t="shared" si="52"/>
        <v>1.6106142506142507</v>
      </c>
      <c r="T497" s="2">
        <f t="shared" si="53"/>
        <v>5.0815503875968995</v>
      </c>
      <c r="U497" s="4">
        <f t="shared" si="54"/>
        <v>68.862795948254828</v>
      </c>
      <c r="V497" s="3">
        <f t="shared" si="55"/>
        <v>6786.2795948254825</v>
      </c>
    </row>
    <row r="498" spans="1:22" x14ac:dyDescent="0.25">
      <c r="A498" t="s">
        <v>60</v>
      </c>
      <c r="B498" t="s">
        <v>61</v>
      </c>
      <c r="C498" t="s">
        <v>538</v>
      </c>
      <c r="D498" t="s">
        <v>70</v>
      </c>
      <c r="E498" t="s">
        <v>64</v>
      </c>
      <c r="F498" t="s">
        <v>32</v>
      </c>
      <c r="G498">
        <v>62319</v>
      </c>
      <c r="H498">
        <v>3015</v>
      </c>
      <c r="I498">
        <v>756</v>
      </c>
      <c r="J498">
        <v>329</v>
      </c>
      <c r="K498" s="2">
        <v>9602.51</v>
      </c>
      <c r="L498" s="2">
        <v>72904.72</v>
      </c>
      <c r="M498">
        <v>239</v>
      </c>
      <c r="N498">
        <v>11</v>
      </c>
      <c r="O498" t="s">
        <v>23</v>
      </c>
      <c r="P498" s="3">
        <f t="shared" si="49"/>
        <v>4.8380108795070518</v>
      </c>
      <c r="Q498" s="3">
        <f t="shared" si="50"/>
        <v>10.912106135986734</v>
      </c>
      <c r="R498" s="2">
        <f t="shared" si="51"/>
        <v>3.1849121061359869</v>
      </c>
      <c r="S498" s="2">
        <f t="shared" si="52"/>
        <v>12.701732804232805</v>
      </c>
      <c r="T498" s="2">
        <f t="shared" si="53"/>
        <v>40.17786610878661</v>
      </c>
      <c r="U498" s="4">
        <f t="shared" si="54"/>
        <v>7.5922566079077241</v>
      </c>
      <c r="V498" s="3">
        <f t="shared" si="55"/>
        <v>659.22566079077239</v>
      </c>
    </row>
    <row r="499" spans="1:22" x14ac:dyDescent="0.25">
      <c r="A499" t="s">
        <v>60</v>
      </c>
      <c r="B499" t="s">
        <v>61</v>
      </c>
      <c r="C499" t="s">
        <v>538</v>
      </c>
      <c r="D499" t="s">
        <v>70</v>
      </c>
      <c r="E499" t="s">
        <v>64</v>
      </c>
      <c r="F499" t="s">
        <v>20</v>
      </c>
      <c r="G499">
        <v>29902</v>
      </c>
      <c r="H499">
        <v>926</v>
      </c>
      <c r="I499">
        <v>294</v>
      </c>
      <c r="J499">
        <v>81</v>
      </c>
      <c r="K499" s="2">
        <v>2403.98</v>
      </c>
      <c r="L499" s="2">
        <v>15005.11</v>
      </c>
      <c r="M499">
        <v>58</v>
      </c>
      <c r="N499">
        <v>15</v>
      </c>
      <c r="O499" t="s">
        <v>23</v>
      </c>
      <c r="P499" s="3">
        <f t="shared" si="49"/>
        <v>3.0967828238913784</v>
      </c>
      <c r="Q499" s="3">
        <f t="shared" si="50"/>
        <v>8.7473002159827207</v>
      </c>
      <c r="R499" s="2">
        <f t="shared" si="51"/>
        <v>2.5960907127429804</v>
      </c>
      <c r="S499" s="2">
        <f t="shared" si="52"/>
        <v>8.1768027210884355</v>
      </c>
      <c r="T499" s="2">
        <f t="shared" si="53"/>
        <v>41.447931034482757</v>
      </c>
      <c r="U499" s="4">
        <f t="shared" si="54"/>
        <v>6.2417782177888341</v>
      </c>
      <c r="V499" s="3">
        <f t="shared" si="55"/>
        <v>524.17782177888341</v>
      </c>
    </row>
    <row r="500" spans="1:22" x14ac:dyDescent="0.25">
      <c r="A500" t="s">
        <v>113</v>
      </c>
      <c r="B500" t="s">
        <v>114</v>
      </c>
      <c r="C500" t="s">
        <v>538</v>
      </c>
      <c r="D500" t="s">
        <v>170</v>
      </c>
      <c r="E500" t="s">
        <v>19</v>
      </c>
      <c r="F500" t="s">
        <v>26</v>
      </c>
      <c r="G500">
        <v>49659</v>
      </c>
      <c r="H500">
        <v>3186</v>
      </c>
      <c r="I500">
        <v>924</v>
      </c>
      <c r="J500">
        <v>435</v>
      </c>
      <c r="K500" s="2">
        <v>10033.11</v>
      </c>
      <c r="L500" s="2">
        <v>145689.43</v>
      </c>
      <c r="M500">
        <v>289</v>
      </c>
      <c r="N500">
        <v>18</v>
      </c>
      <c r="O500" t="s">
        <v>21</v>
      </c>
      <c r="P500" s="3">
        <f t="shared" si="49"/>
        <v>6.4157554521838938</v>
      </c>
      <c r="Q500" s="3">
        <f t="shared" si="50"/>
        <v>13.653483992467045</v>
      </c>
      <c r="R500" s="2">
        <f t="shared" si="51"/>
        <v>3.1491242937853108</v>
      </c>
      <c r="S500" s="2">
        <f t="shared" si="52"/>
        <v>10.858344155844156</v>
      </c>
      <c r="T500" s="2">
        <f t="shared" si="53"/>
        <v>34.716643598615917</v>
      </c>
      <c r="U500" s="4">
        <f t="shared" si="54"/>
        <v>14.520864417912291</v>
      </c>
      <c r="V500" s="3">
        <f t="shared" si="55"/>
        <v>1352.0864417912294</v>
      </c>
    </row>
    <row r="501" spans="1:22" x14ac:dyDescent="0.25">
      <c r="A501" t="s">
        <v>15</v>
      </c>
      <c r="B501" t="s">
        <v>16</v>
      </c>
      <c r="C501" t="s">
        <v>538</v>
      </c>
      <c r="D501" t="s">
        <v>25</v>
      </c>
      <c r="E501" t="s">
        <v>19</v>
      </c>
      <c r="F501" t="s">
        <v>55</v>
      </c>
      <c r="G501">
        <v>18036</v>
      </c>
      <c r="H501">
        <v>471</v>
      </c>
      <c r="I501">
        <v>141</v>
      </c>
      <c r="J501">
        <v>40</v>
      </c>
      <c r="K501" s="2">
        <v>4466.33</v>
      </c>
      <c r="L501" s="2">
        <v>18214.189999999999</v>
      </c>
      <c r="M501">
        <v>22</v>
      </c>
      <c r="N501">
        <v>26</v>
      </c>
      <c r="O501" t="s">
        <v>23</v>
      </c>
      <c r="P501" s="3">
        <f t="shared" si="49"/>
        <v>2.6114437791084497</v>
      </c>
      <c r="Q501" s="3">
        <f t="shared" si="50"/>
        <v>8.4925690021231421</v>
      </c>
      <c r="R501" s="2">
        <f t="shared" si="51"/>
        <v>9.4826539278131641</v>
      </c>
      <c r="S501" s="2">
        <f t="shared" si="52"/>
        <v>31.67609929078014</v>
      </c>
      <c r="T501" s="2">
        <f t="shared" si="53"/>
        <v>203.01499999999999</v>
      </c>
      <c r="U501" s="4">
        <f t="shared" si="54"/>
        <v>4.0781111113598856</v>
      </c>
      <c r="V501" s="3">
        <f t="shared" si="55"/>
        <v>307.8111111359886</v>
      </c>
    </row>
    <row r="502" spans="1:22" x14ac:dyDescent="0.25">
      <c r="A502" t="s">
        <v>27</v>
      </c>
      <c r="B502" t="s">
        <v>28</v>
      </c>
      <c r="C502" t="s">
        <v>538</v>
      </c>
      <c r="D502" t="s">
        <v>89</v>
      </c>
      <c r="E502" t="s">
        <v>31</v>
      </c>
      <c r="F502" t="s">
        <v>32</v>
      </c>
      <c r="G502">
        <v>45131</v>
      </c>
      <c r="H502">
        <v>2127</v>
      </c>
      <c r="I502">
        <v>799</v>
      </c>
      <c r="J502">
        <v>324</v>
      </c>
      <c r="K502" s="2">
        <v>825.16</v>
      </c>
      <c r="L502" s="2">
        <v>109826.61</v>
      </c>
      <c r="M502">
        <v>241</v>
      </c>
      <c r="N502">
        <v>13</v>
      </c>
      <c r="O502" t="s">
        <v>43</v>
      </c>
      <c r="P502" s="3">
        <f t="shared" si="49"/>
        <v>4.7129467550021049</v>
      </c>
      <c r="Q502" s="3">
        <f t="shared" si="50"/>
        <v>15.232722143864599</v>
      </c>
      <c r="R502" s="2">
        <f t="shared" si="51"/>
        <v>0.38794546309355898</v>
      </c>
      <c r="S502" s="2">
        <f t="shared" si="52"/>
        <v>1.0327409261576972</v>
      </c>
      <c r="T502" s="2">
        <f t="shared" si="53"/>
        <v>3.423900414937759</v>
      </c>
      <c r="U502" s="4">
        <f t="shared" si="54"/>
        <v>133.09735081681129</v>
      </c>
      <c r="V502" s="3">
        <f t="shared" si="55"/>
        <v>13209.735081681129</v>
      </c>
    </row>
    <row r="503" spans="1:22" x14ac:dyDescent="0.25">
      <c r="A503" t="s">
        <v>52</v>
      </c>
      <c r="B503" t="s">
        <v>53</v>
      </c>
      <c r="C503" t="s">
        <v>538</v>
      </c>
      <c r="D503" t="s">
        <v>89</v>
      </c>
      <c r="E503" t="s">
        <v>37</v>
      </c>
      <c r="F503" t="s">
        <v>26</v>
      </c>
      <c r="G503">
        <v>20841</v>
      </c>
      <c r="H503">
        <v>1117</v>
      </c>
      <c r="I503">
        <v>321</v>
      </c>
      <c r="J503">
        <v>115</v>
      </c>
      <c r="K503" s="2">
        <v>488</v>
      </c>
      <c r="L503" s="2">
        <v>47166.25</v>
      </c>
      <c r="M503">
        <v>87</v>
      </c>
      <c r="N503">
        <v>10</v>
      </c>
      <c r="O503" t="s">
        <v>43</v>
      </c>
      <c r="P503" s="3">
        <f t="shared" si="49"/>
        <v>5.3596276570222159</v>
      </c>
      <c r="Q503" s="3">
        <f t="shared" si="50"/>
        <v>10.295434198746642</v>
      </c>
      <c r="R503" s="2">
        <f t="shared" si="51"/>
        <v>0.43688451208594448</v>
      </c>
      <c r="S503" s="2">
        <f t="shared" si="52"/>
        <v>1.5202492211838006</v>
      </c>
      <c r="T503" s="2">
        <f t="shared" si="53"/>
        <v>5.6091954022988508</v>
      </c>
      <c r="U503" s="4">
        <f t="shared" si="54"/>
        <v>96.652151639344268</v>
      </c>
      <c r="V503" s="3">
        <f t="shared" si="55"/>
        <v>9565.2151639344265</v>
      </c>
    </row>
    <row r="504" spans="1:22" x14ac:dyDescent="0.25">
      <c r="A504" t="s">
        <v>129</v>
      </c>
      <c r="B504" t="s">
        <v>130</v>
      </c>
      <c r="C504" t="s">
        <v>538</v>
      </c>
      <c r="D504" t="s">
        <v>82</v>
      </c>
      <c r="E504" t="s">
        <v>31</v>
      </c>
      <c r="F504" t="s">
        <v>55</v>
      </c>
      <c r="G504">
        <v>79860</v>
      </c>
      <c r="H504">
        <v>1484</v>
      </c>
      <c r="I504">
        <v>427</v>
      </c>
      <c r="J504">
        <v>72</v>
      </c>
      <c r="K504" s="2">
        <v>3237.54</v>
      </c>
      <c r="L504" s="2">
        <v>17163.77</v>
      </c>
      <c r="M504">
        <v>44</v>
      </c>
      <c r="N504">
        <v>30</v>
      </c>
      <c r="O504" t="s">
        <v>21</v>
      </c>
      <c r="P504" s="3">
        <f t="shared" si="49"/>
        <v>1.858251940896569</v>
      </c>
      <c r="Q504" s="3">
        <f t="shared" si="50"/>
        <v>4.8517520215633425</v>
      </c>
      <c r="R504" s="2">
        <f t="shared" si="51"/>
        <v>2.1816307277628031</v>
      </c>
      <c r="S504" s="2">
        <f t="shared" si="52"/>
        <v>7.5820608899297426</v>
      </c>
      <c r="T504" s="2">
        <f t="shared" si="53"/>
        <v>73.580454545454543</v>
      </c>
      <c r="U504" s="4">
        <f t="shared" si="54"/>
        <v>5.3014850781766407</v>
      </c>
      <c r="V504" s="3">
        <f t="shared" si="55"/>
        <v>430.14850781766398</v>
      </c>
    </row>
    <row r="505" spans="1:22" x14ac:dyDescent="0.25">
      <c r="A505" t="s">
        <v>129</v>
      </c>
      <c r="B505" t="s">
        <v>130</v>
      </c>
      <c r="C505" t="s">
        <v>538</v>
      </c>
      <c r="D505" t="s">
        <v>82</v>
      </c>
      <c r="E505" t="s">
        <v>31</v>
      </c>
      <c r="F505" t="s">
        <v>32</v>
      </c>
      <c r="G505">
        <v>66824</v>
      </c>
      <c r="H505">
        <v>1032</v>
      </c>
      <c r="I505">
        <v>258</v>
      </c>
      <c r="J505">
        <v>35</v>
      </c>
      <c r="K505" s="2">
        <v>1569.46</v>
      </c>
      <c r="L505" s="2">
        <v>8660.75</v>
      </c>
      <c r="M505">
        <v>18</v>
      </c>
      <c r="N505">
        <v>11</v>
      </c>
      <c r="O505" t="s">
        <v>23</v>
      </c>
      <c r="P505" s="3">
        <f t="shared" si="49"/>
        <v>1.5443553214413983</v>
      </c>
      <c r="Q505" s="3">
        <f t="shared" si="50"/>
        <v>3.3914728682170541</v>
      </c>
      <c r="R505" s="2">
        <f t="shared" si="51"/>
        <v>1.520794573643411</v>
      </c>
      <c r="S505" s="2">
        <f t="shared" si="52"/>
        <v>6.0831782945736439</v>
      </c>
      <c r="T505" s="2">
        <f t="shared" si="53"/>
        <v>87.192222222222227</v>
      </c>
      <c r="U505" s="4">
        <f t="shared" si="54"/>
        <v>5.5182992876530781</v>
      </c>
      <c r="V505" s="3">
        <f t="shared" si="55"/>
        <v>451.82992876530778</v>
      </c>
    </row>
    <row r="506" spans="1:22" x14ac:dyDescent="0.25">
      <c r="A506" t="s">
        <v>60</v>
      </c>
      <c r="B506" t="s">
        <v>61</v>
      </c>
      <c r="C506" t="s">
        <v>576</v>
      </c>
      <c r="D506" t="s">
        <v>70</v>
      </c>
      <c r="E506" t="s">
        <v>64</v>
      </c>
      <c r="F506" t="s">
        <v>26</v>
      </c>
      <c r="G506">
        <v>50784</v>
      </c>
      <c r="H506">
        <v>1523</v>
      </c>
      <c r="I506">
        <v>693</v>
      </c>
      <c r="J506">
        <v>116</v>
      </c>
      <c r="K506" s="2">
        <v>2793.64</v>
      </c>
      <c r="L506" s="2">
        <v>24391.5</v>
      </c>
      <c r="M506">
        <v>82</v>
      </c>
      <c r="N506">
        <v>8</v>
      </c>
      <c r="O506" t="s">
        <v>23</v>
      </c>
      <c r="P506" s="3">
        <f t="shared" si="49"/>
        <v>2.9989760554505356</v>
      </c>
      <c r="Q506" s="3">
        <f t="shared" si="50"/>
        <v>7.6165462902166778</v>
      </c>
      <c r="R506" s="2">
        <f t="shared" si="51"/>
        <v>1.8343007222586998</v>
      </c>
      <c r="S506" s="2">
        <f t="shared" si="52"/>
        <v>4.0312265512265508</v>
      </c>
      <c r="T506" s="2">
        <f t="shared" si="53"/>
        <v>34.068780487804879</v>
      </c>
      <c r="U506" s="4">
        <f t="shared" si="54"/>
        <v>8.731082029180568</v>
      </c>
      <c r="V506" s="3">
        <f t="shared" si="55"/>
        <v>773.1082029180568</v>
      </c>
    </row>
    <row r="507" spans="1:22" x14ac:dyDescent="0.25">
      <c r="A507" t="s">
        <v>33</v>
      </c>
      <c r="B507" t="s">
        <v>34</v>
      </c>
      <c r="C507" t="s">
        <v>576</v>
      </c>
      <c r="D507" t="s">
        <v>170</v>
      </c>
      <c r="E507" t="s">
        <v>37</v>
      </c>
      <c r="F507" t="s">
        <v>32</v>
      </c>
      <c r="G507">
        <v>26295</v>
      </c>
      <c r="H507">
        <v>1396</v>
      </c>
      <c r="I507">
        <v>359</v>
      </c>
      <c r="J507">
        <v>157</v>
      </c>
      <c r="K507" s="2">
        <v>5691.39</v>
      </c>
      <c r="L507" s="2">
        <v>38177.29</v>
      </c>
      <c r="M507">
        <v>125</v>
      </c>
      <c r="N507">
        <v>7</v>
      </c>
      <c r="O507" t="s">
        <v>43</v>
      </c>
      <c r="P507" s="3">
        <f t="shared" si="49"/>
        <v>5.3089941053432215</v>
      </c>
      <c r="Q507" s="3">
        <f t="shared" si="50"/>
        <v>11.246418338108882</v>
      </c>
      <c r="R507" s="2">
        <f t="shared" si="51"/>
        <v>4.076926934097421</v>
      </c>
      <c r="S507" s="2">
        <f t="shared" si="52"/>
        <v>15.853454038997215</v>
      </c>
      <c r="T507" s="2">
        <f t="shared" si="53"/>
        <v>45.531120000000001</v>
      </c>
      <c r="U507" s="4">
        <f t="shared" si="54"/>
        <v>6.707902638898406</v>
      </c>
      <c r="V507" s="3">
        <f t="shared" si="55"/>
        <v>570.79026388984062</v>
      </c>
    </row>
    <row r="508" spans="1:22" x14ac:dyDescent="0.25">
      <c r="A508" t="s">
        <v>15</v>
      </c>
      <c r="B508" t="s">
        <v>16</v>
      </c>
      <c r="C508" t="s">
        <v>576</v>
      </c>
      <c r="D508" t="s">
        <v>25</v>
      </c>
      <c r="E508" t="s">
        <v>19</v>
      </c>
      <c r="F508" t="s">
        <v>55</v>
      </c>
      <c r="G508">
        <v>12774</v>
      </c>
      <c r="H508">
        <v>354</v>
      </c>
      <c r="I508">
        <v>161</v>
      </c>
      <c r="J508">
        <v>27</v>
      </c>
      <c r="K508" s="2">
        <v>2377.4</v>
      </c>
      <c r="L508" s="2">
        <v>17077.310000000001</v>
      </c>
      <c r="M508">
        <v>13</v>
      </c>
      <c r="N508">
        <v>8</v>
      </c>
      <c r="O508" t="s">
        <v>21</v>
      </c>
      <c r="P508" s="3">
        <f t="shared" si="49"/>
        <v>2.7712541099107564</v>
      </c>
      <c r="Q508" s="3">
        <f t="shared" si="50"/>
        <v>7.6271186440677967</v>
      </c>
      <c r="R508" s="2">
        <f t="shared" si="51"/>
        <v>6.7158192090395481</v>
      </c>
      <c r="S508" s="2">
        <f t="shared" si="52"/>
        <v>14.766459627329192</v>
      </c>
      <c r="T508" s="2">
        <f t="shared" si="53"/>
        <v>182.87692307692308</v>
      </c>
      <c r="U508" s="4">
        <f t="shared" si="54"/>
        <v>7.1831875157735343</v>
      </c>
      <c r="V508" s="3">
        <f t="shared" si="55"/>
        <v>618.3187515773534</v>
      </c>
    </row>
    <row r="509" spans="1:22" x14ac:dyDescent="0.25">
      <c r="A509" t="s">
        <v>15</v>
      </c>
      <c r="B509" t="s">
        <v>16</v>
      </c>
      <c r="C509" t="s">
        <v>576</v>
      </c>
      <c r="D509" t="s">
        <v>25</v>
      </c>
      <c r="E509" t="s">
        <v>19</v>
      </c>
      <c r="F509" t="s">
        <v>51</v>
      </c>
      <c r="G509">
        <v>17597</v>
      </c>
      <c r="H509">
        <v>323</v>
      </c>
      <c r="I509">
        <v>171</v>
      </c>
      <c r="J509">
        <v>37</v>
      </c>
      <c r="K509" s="2">
        <v>2005.58</v>
      </c>
      <c r="L509" s="2">
        <v>22183.07</v>
      </c>
      <c r="M509">
        <v>16</v>
      </c>
      <c r="N509">
        <v>7</v>
      </c>
      <c r="O509" t="s">
        <v>23</v>
      </c>
      <c r="P509" s="3">
        <f t="shared" si="49"/>
        <v>1.8355401488890151</v>
      </c>
      <c r="Q509" s="3">
        <f t="shared" si="50"/>
        <v>11.455108359133128</v>
      </c>
      <c r="R509" s="2">
        <f t="shared" si="51"/>
        <v>6.2092260061919502</v>
      </c>
      <c r="S509" s="2">
        <f t="shared" si="52"/>
        <v>11.728538011695907</v>
      </c>
      <c r="T509" s="2">
        <f t="shared" si="53"/>
        <v>125.34875</v>
      </c>
      <c r="U509" s="4">
        <f t="shared" si="54"/>
        <v>11.060675714755831</v>
      </c>
      <c r="V509" s="3">
        <f t="shared" si="55"/>
        <v>1006.0675714755831</v>
      </c>
    </row>
    <row r="510" spans="1:22" x14ac:dyDescent="0.25">
      <c r="A510" t="s">
        <v>92</v>
      </c>
      <c r="B510" t="s">
        <v>93</v>
      </c>
      <c r="C510" t="s">
        <v>295</v>
      </c>
      <c r="D510" t="s">
        <v>95</v>
      </c>
      <c r="E510" t="s">
        <v>31</v>
      </c>
      <c r="F510" t="s">
        <v>20</v>
      </c>
      <c r="G510">
        <v>59874</v>
      </c>
      <c r="H510">
        <v>942</v>
      </c>
      <c r="I510">
        <v>261</v>
      </c>
      <c r="J510">
        <v>15</v>
      </c>
      <c r="K510" s="2">
        <v>3008.52</v>
      </c>
      <c r="L510" s="2">
        <v>2653.11</v>
      </c>
      <c r="M510">
        <v>6</v>
      </c>
      <c r="N510">
        <v>28</v>
      </c>
      <c r="O510" t="s">
        <v>43</v>
      </c>
      <c r="P510" s="3">
        <f t="shared" si="49"/>
        <v>1.5733039382703677</v>
      </c>
      <c r="Q510" s="3">
        <f t="shared" si="50"/>
        <v>1.5923566878980893</v>
      </c>
      <c r="R510" s="2">
        <f t="shared" si="51"/>
        <v>3.1937579617834393</v>
      </c>
      <c r="S510" s="2">
        <f t="shared" si="52"/>
        <v>11.526896551724137</v>
      </c>
      <c r="T510" s="2">
        <f t="shared" si="53"/>
        <v>501.42</v>
      </c>
      <c r="U510" s="4">
        <f t="shared" si="54"/>
        <v>0.88186550197439273</v>
      </c>
      <c r="V510" s="3">
        <f t="shared" si="55"/>
        <v>-11.813449802560722</v>
      </c>
    </row>
    <row r="511" spans="1:22" x14ac:dyDescent="0.25">
      <c r="A511" t="s">
        <v>92</v>
      </c>
      <c r="B511" t="s">
        <v>93</v>
      </c>
      <c r="C511" t="s">
        <v>295</v>
      </c>
      <c r="D511" t="s">
        <v>95</v>
      </c>
      <c r="E511" t="s">
        <v>31</v>
      </c>
      <c r="F511" t="s">
        <v>55</v>
      </c>
      <c r="G511">
        <v>49793</v>
      </c>
      <c r="H511">
        <v>580</v>
      </c>
      <c r="I511">
        <v>251</v>
      </c>
      <c r="J511">
        <v>21</v>
      </c>
      <c r="K511" s="2">
        <v>1800.14</v>
      </c>
      <c r="L511" s="2">
        <v>3629.77</v>
      </c>
      <c r="M511">
        <v>8</v>
      </c>
      <c r="N511">
        <v>17</v>
      </c>
      <c r="O511" t="s">
        <v>23</v>
      </c>
      <c r="P511" s="3">
        <f t="shared" si="49"/>
        <v>1.1648223645894</v>
      </c>
      <c r="Q511" s="3">
        <f t="shared" si="50"/>
        <v>3.6206896551724141</v>
      </c>
      <c r="R511" s="2">
        <f t="shared" si="51"/>
        <v>3.1036896551724138</v>
      </c>
      <c r="S511" s="2">
        <f t="shared" si="52"/>
        <v>7.1718725099601599</v>
      </c>
      <c r="T511" s="2">
        <f t="shared" si="53"/>
        <v>225.01750000000001</v>
      </c>
      <c r="U511" s="4">
        <f t="shared" si="54"/>
        <v>2.0163820591731754</v>
      </c>
      <c r="V511" s="3">
        <f t="shared" si="55"/>
        <v>101.63820591731753</v>
      </c>
    </row>
    <row r="512" spans="1:22" x14ac:dyDescent="0.25">
      <c r="A512" t="s">
        <v>98</v>
      </c>
      <c r="B512" t="s">
        <v>99</v>
      </c>
      <c r="C512" t="s">
        <v>295</v>
      </c>
      <c r="D512" t="s">
        <v>68</v>
      </c>
      <c r="E512" t="s">
        <v>42</v>
      </c>
      <c r="F512" t="s">
        <v>20</v>
      </c>
      <c r="G512">
        <v>25887</v>
      </c>
      <c r="H512">
        <v>2319</v>
      </c>
      <c r="I512">
        <v>813</v>
      </c>
      <c r="J512">
        <v>462</v>
      </c>
      <c r="K512" s="2">
        <v>1665.54</v>
      </c>
      <c r="L512" s="2">
        <v>155953.19</v>
      </c>
      <c r="M512">
        <v>378</v>
      </c>
      <c r="N512">
        <v>25</v>
      </c>
      <c r="O512" t="s">
        <v>43</v>
      </c>
      <c r="P512" s="3">
        <f t="shared" si="49"/>
        <v>8.9581643295862801</v>
      </c>
      <c r="Q512" s="3">
        <f t="shared" si="50"/>
        <v>19.922380336351875</v>
      </c>
      <c r="R512" s="2">
        <f t="shared" si="51"/>
        <v>0.71821474773609317</v>
      </c>
      <c r="S512" s="2">
        <f t="shared" si="52"/>
        <v>2.0486346863468636</v>
      </c>
      <c r="T512" s="2">
        <f t="shared" si="53"/>
        <v>4.406190476190476</v>
      </c>
      <c r="U512" s="4">
        <f t="shared" si="54"/>
        <v>93.635211402908368</v>
      </c>
      <c r="V512" s="3">
        <f t="shared" si="55"/>
        <v>9263.5211402908371</v>
      </c>
    </row>
    <row r="513" spans="1:22" x14ac:dyDescent="0.25">
      <c r="A513" t="s">
        <v>65</v>
      </c>
      <c r="B513" t="s">
        <v>66</v>
      </c>
      <c r="C513" t="s">
        <v>295</v>
      </c>
      <c r="D513" t="s">
        <v>68</v>
      </c>
      <c r="E513" t="s">
        <v>37</v>
      </c>
      <c r="F513" t="s">
        <v>51</v>
      </c>
      <c r="G513">
        <v>19078</v>
      </c>
      <c r="H513">
        <v>1554</v>
      </c>
      <c r="I513">
        <v>415</v>
      </c>
      <c r="J513">
        <v>277</v>
      </c>
      <c r="K513" s="2">
        <v>896.6</v>
      </c>
      <c r="L513" s="2">
        <v>55758.54</v>
      </c>
      <c r="M513">
        <v>233</v>
      </c>
      <c r="N513">
        <v>9</v>
      </c>
      <c r="O513" t="s">
        <v>43</v>
      </c>
      <c r="P513" s="3">
        <f t="shared" si="49"/>
        <v>8.1455079148757736</v>
      </c>
      <c r="Q513" s="3">
        <f t="shared" si="50"/>
        <v>17.824967824967825</v>
      </c>
      <c r="R513" s="2">
        <f t="shared" si="51"/>
        <v>0.576962676962677</v>
      </c>
      <c r="S513" s="2">
        <f t="shared" si="52"/>
        <v>2.1604819277108436</v>
      </c>
      <c r="T513" s="2">
        <f t="shared" si="53"/>
        <v>3.8480686695278972</v>
      </c>
      <c r="U513" s="4">
        <f t="shared" si="54"/>
        <v>62.188869060896721</v>
      </c>
      <c r="V513" s="3">
        <f t="shared" si="55"/>
        <v>6118.8869060896723</v>
      </c>
    </row>
    <row r="514" spans="1:22" x14ac:dyDescent="0.25">
      <c r="A514" t="s">
        <v>60</v>
      </c>
      <c r="B514" t="s">
        <v>61</v>
      </c>
      <c r="C514" t="s">
        <v>295</v>
      </c>
      <c r="D514" t="s">
        <v>70</v>
      </c>
      <c r="E514" t="s">
        <v>64</v>
      </c>
      <c r="F514" t="s">
        <v>26</v>
      </c>
      <c r="G514">
        <v>49723</v>
      </c>
      <c r="H514">
        <v>1613</v>
      </c>
      <c r="I514">
        <v>601</v>
      </c>
      <c r="J514">
        <v>165</v>
      </c>
      <c r="K514" s="2">
        <v>2567.7399999999998</v>
      </c>
      <c r="L514" s="2">
        <v>31966.53</v>
      </c>
      <c r="M514">
        <v>97</v>
      </c>
      <c r="N514">
        <v>19</v>
      </c>
      <c r="O514" t="s">
        <v>21</v>
      </c>
      <c r="P514" s="3">
        <f t="shared" ref="P514:P577" si="56">IFERROR(H514/G514*100, 0)</f>
        <v>3.2439716026788403</v>
      </c>
      <c r="Q514" s="3">
        <f t="shared" ref="Q514:Q577" si="57">IFERROR(J514/H514*100, 0)</f>
        <v>10.229386236825791</v>
      </c>
      <c r="R514" s="2">
        <f t="shared" ref="R514:R577" si="58">IFERROR(K514/H514, 0)</f>
        <v>1.5919032858028517</v>
      </c>
      <c r="S514" s="2">
        <f t="shared" ref="S514:S577" si="59">IFERROR(K514/I514, 0)</f>
        <v>4.2724459234608982</v>
      </c>
      <c r="T514" s="2">
        <f t="shared" ref="T514:T577" si="60">IFERROR(K514/M514, 0)</f>
        <v>26.471546391752575</v>
      </c>
      <c r="U514" s="4">
        <f t="shared" ref="U514:U577" si="61">IFERROR(L514/K514, 0)</f>
        <v>12.449286142677998</v>
      </c>
      <c r="V514" s="3">
        <f t="shared" ref="V514:V577" si="62">IFERROR((L514-K514)/K514*100, 0)</f>
        <v>1144.9286142677997</v>
      </c>
    </row>
    <row r="515" spans="1:22" x14ac:dyDescent="0.25">
      <c r="A515" t="s">
        <v>60</v>
      </c>
      <c r="B515" t="s">
        <v>61</v>
      </c>
      <c r="C515" t="s">
        <v>295</v>
      </c>
      <c r="D515" t="s">
        <v>70</v>
      </c>
      <c r="E515" t="s">
        <v>64</v>
      </c>
      <c r="F515" t="s">
        <v>51</v>
      </c>
      <c r="G515">
        <v>48641</v>
      </c>
      <c r="H515">
        <v>1555</v>
      </c>
      <c r="I515">
        <v>508</v>
      </c>
      <c r="J515">
        <v>116</v>
      </c>
      <c r="K515" s="2">
        <v>4402.8900000000003</v>
      </c>
      <c r="L515" s="2">
        <v>29448.65</v>
      </c>
      <c r="M515">
        <v>70</v>
      </c>
      <c r="N515">
        <v>12</v>
      </c>
      <c r="O515" t="s">
        <v>21</v>
      </c>
      <c r="P515" s="3">
        <f t="shared" si="56"/>
        <v>3.1968915112764948</v>
      </c>
      <c r="Q515" s="3">
        <f t="shared" si="57"/>
        <v>7.459807073954984</v>
      </c>
      <c r="R515" s="2">
        <f t="shared" si="58"/>
        <v>2.8314405144694534</v>
      </c>
      <c r="S515" s="2">
        <f t="shared" si="59"/>
        <v>8.6671062992125982</v>
      </c>
      <c r="T515" s="2">
        <f t="shared" si="60"/>
        <v>62.898428571428575</v>
      </c>
      <c r="U515" s="4">
        <f t="shared" si="61"/>
        <v>6.6884818834901623</v>
      </c>
      <c r="V515" s="3">
        <f t="shared" si="62"/>
        <v>568.84818834901625</v>
      </c>
    </row>
    <row r="516" spans="1:22" x14ac:dyDescent="0.25">
      <c r="A516" t="s">
        <v>72</v>
      </c>
      <c r="B516" t="s">
        <v>73</v>
      </c>
      <c r="C516" t="s">
        <v>295</v>
      </c>
      <c r="D516" t="s">
        <v>70</v>
      </c>
      <c r="E516" t="s">
        <v>31</v>
      </c>
      <c r="F516" t="s">
        <v>20</v>
      </c>
      <c r="G516">
        <v>17639</v>
      </c>
      <c r="H516">
        <v>671</v>
      </c>
      <c r="I516">
        <v>173</v>
      </c>
      <c r="J516">
        <v>50</v>
      </c>
      <c r="K516" s="2">
        <v>1140.81</v>
      </c>
      <c r="L516" s="2">
        <v>10872.3</v>
      </c>
      <c r="M516">
        <v>30</v>
      </c>
      <c r="N516">
        <v>16</v>
      </c>
      <c r="O516" t="s">
        <v>23</v>
      </c>
      <c r="P516" s="3">
        <f t="shared" si="56"/>
        <v>3.8040705255399967</v>
      </c>
      <c r="Q516" s="3">
        <f t="shared" si="57"/>
        <v>7.4515648286140088</v>
      </c>
      <c r="R516" s="2">
        <f t="shared" si="58"/>
        <v>1.7001639344262294</v>
      </c>
      <c r="S516" s="2">
        <f t="shared" si="59"/>
        <v>6.5942774566473989</v>
      </c>
      <c r="T516" s="2">
        <f t="shared" si="60"/>
        <v>38.027000000000001</v>
      </c>
      <c r="U516" s="4">
        <f t="shared" si="61"/>
        <v>9.5303337102584997</v>
      </c>
      <c r="V516" s="3">
        <f t="shared" si="62"/>
        <v>853.0333710258501</v>
      </c>
    </row>
    <row r="517" spans="1:22" x14ac:dyDescent="0.25">
      <c r="A517" t="s">
        <v>72</v>
      </c>
      <c r="B517" t="s">
        <v>73</v>
      </c>
      <c r="C517" t="s">
        <v>295</v>
      </c>
      <c r="D517" t="s">
        <v>70</v>
      </c>
      <c r="E517" t="s">
        <v>31</v>
      </c>
      <c r="F517" t="s">
        <v>20</v>
      </c>
      <c r="G517">
        <v>23277</v>
      </c>
      <c r="H517">
        <v>1090</v>
      </c>
      <c r="I517">
        <v>555</v>
      </c>
      <c r="J517">
        <v>89</v>
      </c>
      <c r="K517" s="2">
        <v>2203.9299999999998</v>
      </c>
      <c r="L517" s="2">
        <v>24780.37</v>
      </c>
      <c r="M517">
        <v>50</v>
      </c>
      <c r="N517">
        <v>16</v>
      </c>
      <c r="O517" t="s">
        <v>23</v>
      </c>
      <c r="P517" s="3">
        <f t="shared" si="56"/>
        <v>4.6827340292993087</v>
      </c>
      <c r="Q517" s="3">
        <f t="shared" si="57"/>
        <v>8.1651376146788994</v>
      </c>
      <c r="R517" s="2">
        <f t="shared" si="58"/>
        <v>2.0219541284403668</v>
      </c>
      <c r="S517" s="2">
        <f t="shared" si="59"/>
        <v>3.9710450450450447</v>
      </c>
      <c r="T517" s="2">
        <f t="shared" si="60"/>
        <v>44.078599999999994</v>
      </c>
      <c r="U517" s="4">
        <f t="shared" si="61"/>
        <v>11.243719174383942</v>
      </c>
      <c r="V517" s="3">
        <f t="shared" si="62"/>
        <v>1024.3719174383943</v>
      </c>
    </row>
    <row r="518" spans="1:22" x14ac:dyDescent="0.25">
      <c r="A518" t="s">
        <v>33</v>
      </c>
      <c r="B518" t="s">
        <v>34</v>
      </c>
      <c r="C518" t="s">
        <v>295</v>
      </c>
      <c r="D518" t="s">
        <v>170</v>
      </c>
      <c r="E518" t="s">
        <v>37</v>
      </c>
      <c r="F518" t="s">
        <v>20</v>
      </c>
      <c r="G518">
        <v>14934</v>
      </c>
      <c r="H518">
        <v>879</v>
      </c>
      <c r="I518">
        <v>401</v>
      </c>
      <c r="J518">
        <v>84</v>
      </c>
      <c r="K518" s="2">
        <v>2584.6799999999998</v>
      </c>
      <c r="L518" s="2">
        <v>28127.200000000001</v>
      </c>
      <c r="M518">
        <v>54</v>
      </c>
      <c r="N518">
        <v>27</v>
      </c>
      <c r="O518" t="s">
        <v>43</v>
      </c>
      <c r="P518" s="3">
        <f t="shared" si="56"/>
        <v>5.8858979509843312</v>
      </c>
      <c r="Q518" s="3">
        <f t="shared" si="57"/>
        <v>9.5563139931740615</v>
      </c>
      <c r="R518" s="2">
        <f t="shared" si="58"/>
        <v>2.9404778156996585</v>
      </c>
      <c r="S518" s="2">
        <f t="shared" si="59"/>
        <v>6.4455860349127176</v>
      </c>
      <c r="T518" s="2">
        <f t="shared" si="60"/>
        <v>47.864444444444445</v>
      </c>
      <c r="U518" s="4">
        <f t="shared" si="61"/>
        <v>10.882275562158567</v>
      </c>
      <c r="V518" s="3">
        <f t="shared" si="62"/>
        <v>988.22755621585668</v>
      </c>
    </row>
    <row r="519" spans="1:22" x14ac:dyDescent="0.25">
      <c r="A519" t="s">
        <v>38</v>
      </c>
      <c r="B519" t="s">
        <v>39</v>
      </c>
      <c r="C519" t="s">
        <v>295</v>
      </c>
      <c r="D519" t="s">
        <v>106</v>
      </c>
      <c r="E519" t="s">
        <v>42</v>
      </c>
      <c r="F519" t="s">
        <v>55</v>
      </c>
      <c r="G519">
        <v>30994</v>
      </c>
      <c r="H519">
        <v>1524</v>
      </c>
      <c r="I519">
        <v>833</v>
      </c>
      <c r="J519">
        <v>108</v>
      </c>
      <c r="K519" s="2">
        <v>3697.27</v>
      </c>
      <c r="L519" s="2">
        <v>24369.48</v>
      </c>
      <c r="M519">
        <v>59</v>
      </c>
      <c r="N519">
        <v>12</v>
      </c>
      <c r="O519" t="s">
        <v>43</v>
      </c>
      <c r="P519" s="3">
        <f t="shared" si="56"/>
        <v>4.9170807253016715</v>
      </c>
      <c r="Q519" s="3">
        <f t="shared" si="57"/>
        <v>7.0866141732283463</v>
      </c>
      <c r="R519" s="2">
        <f t="shared" si="58"/>
        <v>2.4260301837270339</v>
      </c>
      <c r="S519" s="2">
        <f t="shared" si="59"/>
        <v>4.4384993997599036</v>
      </c>
      <c r="T519" s="2">
        <f t="shared" si="60"/>
        <v>62.665593220338984</v>
      </c>
      <c r="U519" s="4">
        <f t="shared" si="61"/>
        <v>6.5912091894830507</v>
      </c>
      <c r="V519" s="3">
        <f t="shared" si="62"/>
        <v>559.12091894830507</v>
      </c>
    </row>
    <row r="520" spans="1:22" x14ac:dyDescent="0.25">
      <c r="A520" t="s">
        <v>47</v>
      </c>
      <c r="B520" t="s">
        <v>48</v>
      </c>
      <c r="C520" t="s">
        <v>295</v>
      </c>
      <c r="D520" t="s">
        <v>106</v>
      </c>
      <c r="E520" t="s">
        <v>37</v>
      </c>
      <c r="F520" t="s">
        <v>20</v>
      </c>
      <c r="G520">
        <v>19721</v>
      </c>
      <c r="H520">
        <v>981</v>
      </c>
      <c r="I520">
        <v>364</v>
      </c>
      <c r="J520">
        <v>69</v>
      </c>
      <c r="K520" s="2">
        <v>2797.8</v>
      </c>
      <c r="L520" s="2">
        <v>13349.05</v>
      </c>
      <c r="M520">
        <v>38</v>
      </c>
      <c r="N520">
        <v>27</v>
      </c>
      <c r="O520" t="s">
        <v>43</v>
      </c>
      <c r="P520" s="3">
        <f t="shared" si="56"/>
        <v>4.9743927792708282</v>
      </c>
      <c r="Q520" s="3">
        <f t="shared" si="57"/>
        <v>7.0336391437308867</v>
      </c>
      <c r="R520" s="2">
        <f t="shared" si="58"/>
        <v>2.8519877675840979</v>
      </c>
      <c r="S520" s="2">
        <f t="shared" si="59"/>
        <v>7.6862637362637365</v>
      </c>
      <c r="T520" s="2">
        <f t="shared" si="60"/>
        <v>73.626315789473693</v>
      </c>
      <c r="U520" s="4">
        <f t="shared" si="61"/>
        <v>4.7712667095575085</v>
      </c>
      <c r="V520" s="3">
        <f t="shared" si="62"/>
        <v>377.12667095575097</v>
      </c>
    </row>
    <row r="521" spans="1:22" x14ac:dyDescent="0.25">
      <c r="A521" t="s">
        <v>27</v>
      </c>
      <c r="B521" t="s">
        <v>28</v>
      </c>
      <c r="C521" t="s">
        <v>295</v>
      </c>
      <c r="D521" t="s">
        <v>89</v>
      </c>
      <c r="E521" t="s">
        <v>31</v>
      </c>
      <c r="F521" t="s">
        <v>26</v>
      </c>
      <c r="G521">
        <v>35723</v>
      </c>
      <c r="H521">
        <v>2672</v>
      </c>
      <c r="I521">
        <v>1065</v>
      </c>
      <c r="J521">
        <v>292</v>
      </c>
      <c r="K521" s="2">
        <v>1293.19</v>
      </c>
      <c r="L521" s="2">
        <v>93228.93</v>
      </c>
      <c r="M521">
        <v>196</v>
      </c>
      <c r="N521">
        <v>15</v>
      </c>
      <c r="O521" t="s">
        <v>23</v>
      </c>
      <c r="P521" s="3">
        <f t="shared" si="56"/>
        <v>7.4797749349158806</v>
      </c>
      <c r="Q521" s="3">
        <f t="shared" si="57"/>
        <v>10.928143712574851</v>
      </c>
      <c r="R521" s="2">
        <f t="shared" si="58"/>
        <v>0.48397829341317367</v>
      </c>
      <c r="S521" s="2">
        <f t="shared" si="59"/>
        <v>1.2142629107981222</v>
      </c>
      <c r="T521" s="2">
        <f t="shared" si="60"/>
        <v>6.5979081632653065</v>
      </c>
      <c r="U521" s="4">
        <f t="shared" si="61"/>
        <v>72.092213827821112</v>
      </c>
      <c r="V521" s="3">
        <f t="shared" si="62"/>
        <v>7109.2213827821115</v>
      </c>
    </row>
    <row r="522" spans="1:22" x14ac:dyDescent="0.25">
      <c r="A522" t="s">
        <v>92</v>
      </c>
      <c r="B522" t="s">
        <v>93</v>
      </c>
      <c r="C522" t="s">
        <v>469</v>
      </c>
      <c r="D522" t="s">
        <v>95</v>
      </c>
      <c r="E522" t="s">
        <v>31</v>
      </c>
      <c r="F522" t="s">
        <v>51</v>
      </c>
      <c r="G522">
        <v>89616</v>
      </c>
      <c r="H522">
        <v>1598</v>
      </c>
      <c r="I522">
        <v>744</v>
      </c>
      <c r="J522">
        <v>61</v>
      </c>
      <c r="K522" s="2">
        <v>4779.47</v>
      </c>
      <c r="L522" s="2">
        <v>11060.16</v>
      </c>
      <c r="M522">
        <v>28</v>
      </c>
      <c r="N522">
        <v>21</v>
      </c>
      <c r="O522" t="s">
        <v>23</v>
      </c>
      <c r="P522" s="3">
        <f t="shared" si="56"/>
        <v>1.7831637207641491</v>
      </c>
      <c r="Q522" s="3">
        <f t="shared" si="57"/>
        <v>3.8172715894868583</v>
      </c>
      <c r="R522" s="2">
        <f t="shared" si="58"/>
        <v>2.990907384230288</v>
      </c>
      <c r="S522" s="2">
        <f t="shared" si="59"/>
        <v>6.4240188172043018</v>
      </c>
      <c r="T522" s="2">
        <f t="shared" si="60"/>
        <v>170.69535714285715</v>
      </c>
      <c r="U522" s="4">
        <f t="shared" si="61"/>
        <v>2.3140975882263093</v>
      </c>
      <c r="V522" s="3">
        <f t="shared" si="62"/>
        <v>131.40975882263095</v>
      </c>
    </row>
    <row r="523" spans="1:22" x14ac:dyDescent="0.25">
      <c r="A523" t="s">
        <v>178</v>
      </c>
      <c r="B523" t="s">
        <v>179</v>
      </c>
      <c r="C523" t="s">
        <v>469</v>
      </c>
      <c r="D523" t="s">
        <v>95</v>
      </c>
      <c r="E523" t="s">
        <v>64</v>
      </c>
      <c r="F523" t="s">
        <v>26</v>
      </c>
      <c r="G523">
        <v>83426</v>
      </c>
      <c r="H523">
        <v>620</v>
      </c>
      <c r="I523">
        <v>312</v>
      </c>
      <c r="J523">
        <v>12</v>
      </c>
      <c r="K523" s="2">
        <v>2149.84</v>
      </c>
      <c r="L523" s="2">
        <v>1653.78</v>
      </c>
      <c r="M523">
        <v>4</v>
      </c>
      <c r="N523">
        <v>20</v>
      </c>
      <c r="O523" t="s">
        <v>23</v>
      </c>
      <c r="P523" s="3">
        <f t="shared" si="56"/>
        <v>0.74317359096684488</v>
      </c>
      <c r="Q523" s="3">
        <f t="shared" si="57"/>
        <v>1.935483870967742</v>
      </c>
      <c r="R523" s="2">
        <f t="shared" si="58"/>
        <v>3.467483870967742</v>
      </c>
      <c r="S523" s="2">
        <f t="shared" si="59"/>
        <v>6.8905128205128205</v>
      </c>
      <c r="T523" s="2">
        <f t="shared" si="60"/>
        <v>537.46</v>
      </c>
      <c r="U523" s="4">
        <f t="shared" si="61"/>
        <v>0.76925724705094323</v>
      </c>
      <c r="V523" s="3">
        <f t="shared" si="62"/>
        <v>-23.074275294905675</v>
      </c>
    </row>
    <row r="524" spans="1:22" x14ac:dyDescent="0.25">
      <c r="A524" t="s">
        <v>178</v>
      </c>
      <c r="B524" t="s">
        <v>179</v>
      </c>
      <c r="C524" t="s">
        <v>469</v>
      </c>
      <c r="D524" t="s">
        <v>95</v>
      </c>
      <c r="E524" t="s">
        <v>64</v>
      </c>
      <c r="F524" t="s">
        <v>20</v>
      </c>
      <c r="G524">
        <v>96415</v>
      </c>
      <c r="H524">
        <v>581</v>
      </c>
      <c r="I524">
        <v>233</v>
      </c>
      <c r="J524">
        <v>13</v>
      </c>
      <c r="K524" s="2">
        <v>2158.39</v>
      </c>
      <c r="L524" s="2">
        <v>1908.99</v>
      </c>
      <c r="M524">
        <v>6</v>
      </c>
      <c r="N524">
        <v>18</v>
      </c>
      <c r="O524" t="s">
        <v>43</v>
      </c>
      <c r="P524" s="3">
        <f t="shared" si="56"/>
        <v>0.60260332935746519</v>
      </c>
      <c r="Q524" s="3">
        <f t="shared" si="57"/>
        <v>2.2375215146299485</v>
      </c>
      <c r="R524" s="2">
        <f t="shared" si="58"/>
        <v>3.7149569707401029</v>
      </c>
      <c r="S524" s="2">
        <f t="shared" si="59"/>
        <v>9.2634763948497856</v>
      </c>
      <c r="T524" s="2">
        <f t="shared" si="60"/>
        <v>359.73166666666663</v>
      </c>
      <c r="U524" s="4">
        <f t="shared" si="61"/>
        <v>0.88445091016915389</v>
      </c>
      <c r="V524" s="3">
        <f t="shared" si="62"/>
        <v>-11.554908983084609</v>
      </c>
    </row>
    <row r="525" spans="1:22" x14ac:dyDescent="0.25">
      <c r="A525" t="s">
        <v>72</v>
      </c>
      <c r="B525" t="s">
        <v>73</v>
      </c>
      <c r="C525" t="s">
        <v>469</v>
      </c>
      <c r="D525" t="s">
        <v>70</v>
      </c>
      <c r="E525" t="s">
        <v>31</v>
      </c>
      <c r="F525" t="s">
        <v>26</v>
      </c>
      <c r="G525">
        <v>18449</v>
      </c>
      <c r="H525">
        <v>921</v>
      </c>
      <c r="I525">
        <v>478</v>
      </c>
      <c r="J525">
        <v>85</v>
      </c>
      <c r="K525" s="2">
        <v>2874.64</v>
      </c>
      <c r="L525" s="2">
        <v>20259.93</v>
      </c>
      <c r="M525">
        <v>50</v>
      </c>
      <c r="N525">
        <v>16</v>
      </c>
      <c r="O525" t="s">
        <v>43</v>
      </c>
      <c r="P525" s="3">
        <f t="shared" si="56"/>
        <v>4.9921404954198056</v>
      </c>
      <c r="Q525" s="3">
        <f t="shared" si="57"/>
        <v>9.2290988056460375</v>
      </c>
      <c r="R525" s="2">
        <f t="shared" si="58"/>
        <v>3.1212160694896851</v>
      </c>
      <c r="S525" s="2">
        <f t="shared" si="59"/>
        <v>6.0138912133891207</v>
      </c>
      <c r="T525" s="2">
        <f t="shared" si="60"/>
        <v>57.492799999999995</v>
      </c>
      <c r="U525" s="4">
        <f t="shared" si="61"/>
        <v>7.0478146828820307</v>
      </c>
      <c r="V525" s="3">
        <f t="shared" si="62"/>
        <v>604.78146828820309</v>
      </c>
    </row>
    <row r="526" spans="1:22" x14ac:dyDescent="0.25">
      <c r="A526" t="s">
        <v>113</v>
      </c>
      <c r="B526" t="s">
        <v>114</v>
      </c>
      <c r="C526" t="s">
        <v>469</v>
      </c>
      <c r="D526" t="s">
        <v>170</v>
      </c>
      <c r="E526" t="s">
        <v>19</v>
      </c>
      <c r="F526" t="s">
        <v>32</v>
      </c>
      <c r="G526">
        <v>16007</v>
      </c>
      <c r="H526">
        <v>878</v>
      </c>
      <c r="I526">
        <v>283</v>
      </c>
      <c r="J526">
        <v>101</v>
      </c>
      <c r="K526" s="2">
        <v>3321.83</v>
      </c>
      <c r="L526" s="2">
        <v>22500.42</v>
      </c>
      <c r="M526">
        <v>80</v>
      </c>
      <c r="N526">
        <v>21</v>
      </c>
      <c r="O526" t="s">
        <v>23</v>
      </c>
      <c r="P526" s="3">
        <f t="shared" si="56"/>
        <v>5.4851002686324737</v>
      </c>
      <c r="Q526" s="3">
        <f t="shared" si="57"/>
        <v>11.503416856492027</v>
      </c>
      <c r="R526" s="2">
        <f t="shared" si="58"/>
        <v>3.7834054669703874</v>
      </c>
      <c r="S526" s="2">
        <f t="shared" si="59"/>
        <v>11.737915194346289</v>
      </c>
      <c r="T526" s="2">
        <f t="shared" si="60"/>
        <v>41.522874999999999</v>
      </c>
      <c r="U526" s="4">
        <f t="shared" si="61"/>
        <v>6.773501353169789</v>
      </c>
      <c r="V526" s="3">
        <f t="shared" si="62"/>
        <v>577.35013531697882</v>
      </c>
    </row>
    <row r="527" spans="1:22" x14ac:dyDescent="0.25">
      <c r="A527" t="s">
        <v>44</v>
      </c>
      <c r="B527" t="s">
        <v>45</v>
      </c>
      <c r="C527" t="s">
        <v>469</v>
      </c>
      <c r="D527" t="s">
        <v>25</v>
      </c>
      <c r="E527" t="s">
        <v>19</v>
      </c>
      <c r="F527" t="s">
        <v>51</v>
      </c>
      <c r="G527">
        <v>6175</v>
      </c>
      <c r="H527">
        <v>213</v>
      </c>
      <c r="I527">
        <v>85</v>
      </c>
      <c r="J527">
        <v>23</v>
      </c>
      <c r="K527" s="2">
        <v>2021.73</v>
      </c>
      <c r="L527" s="2">
        <v>13480.96</v>
      </c>
      <c r="M527">
        <v>9</v>
      </c>
      <c r="N527">
        <v>11</v>
      </c>
      <c r="O527" t="s">
        <v>23</v>
      </c>
      <c r="P527" s="3">
        <f t="shared" si="56"/>
        <v>3.449392712550607</v>
      </c>
      <c r="Q527" s="3">
        <f t="shared" si="57"/>
        <v>10.7981220657277</v>
      </c>
      <c r="R527" s="2">
        <f t="shared" si="58"/>
        <v>9.4916901408450709</v>
      </c>
      <c r="S527" s="2">
        <f t="shared" si="59"/>
        <v>23.785058823529411</v>
      </c>
      <c r="T527" s="2">
        <f t="shared" si="60"/>
        <v>224.63666666666666</v>
      </c>
      <c r="U527" s="4">
        <f t="shared" si="61"/>
        <v>6.6680318341222611</v>
      </c>
      <c r="V527" s="3">
        <f t="shared" si="62"/>
        <v>566.80318341222608</v>
      </c>
    </row>
    <row r="528" spans="1:22" x14ac:dyDescent="0.25">
      <c r="A528" t="s">
        <v>129</v>
      </c>
      <c r="B528" t="s">
        <v>130</v>
      </c>
      <c r="C528" t="s">
        <v>469</v>
      </c>
      <c r="D528" t="s">
        <v>82</v>
      </c>
      <c r="E528" t="s">
        <v>31</v>
      </c>
      <c r="F528" t="s">
        <v>55</v>
      </c>
      <c r="G528">
        <v>88118</v>
      </c>
      <c r="H528">
        <v>1681</v>
      </c>
      <c r="I528">
        <v>563</v>
      </c>
      <c r="J528">
        <v>94</v>
      </c>
      <c r="K528" s="2">
        <v>3277.8</v>
      </c>
      <c r="L528" s="2">
        <v>19161.32</v>
      </c>
      <c r="M528">
        <v>60</v>
      </c>
      <c r="N528">
        <v>28</v>
      </c>
      <c r="O528" t="s">
        <v>43</v>
      </c>
      <c r="P528" s="3">
        <f t="shared" si="56"/>
        <v>1.9076692616718491</v>
      </c>
      <c r="Q528" s="3">
        <f t="shared" si="57"/>
        <v>5.5919095776323617</v>
      </c>
      <c r="R528" s="2">
        <f t="shared" si="58"/>
        <v>1.9499107674003571</v>
      </c>
      <c r="S528" s="2">
        <f t="shared" si="59"/>
        <v>5.82202486678508</v>
      </c>
      <c r="T528" s="2">
        <f t="shared" si="60"/>
        <v>54.63</v>
      </c>
      <c r="U528" s="4">
        <f t="shared" si="61"/>
        <v>5.8457868082250286</v>
      </c>
      <c r="V528" s="3">
        <f t="shared" si="62"/>
        <v>484.57868082250286</v>
      </c>
    </row>
    <row r="529" spans="1:22" x14ac:dyDescent="0.25">
      <c r="A529" t="s">
        <v>98</v>
      </c>
      <c r="B529" t="s">
        <v>99</v>
      </c>
      <c r="C529" t="s">
        <v>311</v>
      </c>
      <c r="D529" t="s">
        <v>68</v>
      </c>
      <c r="E529" t="s">
        <v>42</v>
      </c>
      <c r="F529" t="s">
        <v>55</v>
      </c>
      <c r="G529">
        <v>27631</v>
      </c>
      <c r="H529">
        <v>3524</v>
      </c>
      <c r="I529">
        <v>1617</v>
      </c>
      <c r="J529">
        <v>665</v>
      </c>
      <c r="K529" s="2">
        <v>1160.43</v>
      </c>
      <c r="L529" s="2">
        <v>190187.48</v>
      </c>
      <c r="M529">
        <v>513</v>
      </c>
      <c r="N529">
        <v>30</v>
      </c>
      <c r="O529" t="s">
        <v>23</v>
      </c>
      <c r="P529" s="3">
        <f t="shared" si="56"/>
        <v>12.753791031812096</v>
      </c>
      <c r="Q529" s="3">
        <f t="shared" si="57"/>
        <v>18.870601589103291</v>
      </c>
      <c r="R529" s="2">
        <f t="shared" si="58"/>
        <v>0.32929341657207722</v>
      </c>
      <c r="S529" s="2">
        <f t="shared" si="59"/>
        <v>0.71764378478664193</v>
      </c>
      <c r="T529" s="2">
        <f t="shared" si="60"/>
        <v>2.2620467836257312</v>
      </c>
      <c r="U529" s="4">
        <f t="shared" si="61"/>
        <v>163.8939703385814</v>
      </c>
      <c r="V529" s="3">
        <f t="shared" si="62"/>
        <v>16289.39703385814</v>
      </c>
    </row>
    <row r="530" spans="1:22" x14ac:dyDescent="0.25">
      <c r="A530" t="s">
        <v>44</v>
      </c>
      <c r="B530" t="s">
        <v>45</v>
      </c>
      <c r="C530" t="s">
        <v>311</v>
      </c>
      <c r="D530" t="s">
        <v>25</v>
      </c>
      <c r="E530" t="s">
        <v>19</v>
      </c>
      <c r="F530" t="s">
        <v>32</v>
      </c>
      <c r="G530">
        <v>18131</v>
      </c>
      <c r="H530">
        <v>319</v>
      </c>
      <c r="I530">
        <v>127</v>
      </c>
      <c r="J530">
        <v>27</v>
      </c>
      <c r="K530" s="2">
        <v>3095.14</v>
      </c>
      <c r="L530" s="2">
        <v>12837.82</v>
      </c>
      <c r="M530">
        <v>11</v>
      </c>
      <c r="N530">
        <v>19</v>
      </c>
      <c r="O530" t="s">
        <v>21</v>
      </c>
      <c r="P530" s="3">
        <f t="shared" si="56"/>
        <v>1.7594175721140588</v>
      </c>
      <c r="Q530" s="3">
        <f t="shared" si="57"/>
        <v>8.4639498432601883</v>
      </c>
      <c r="R530" s="2">
        <f t="shared" si="58"/>
        <v>9.7026332288401242</v>
      </c>
      <c r="S530" s="2">
        <f t="shared" si="59"/>
        <v>24.371181102362204</v>
      </c>
      <c r="T530" s="2">
        <f t="shared" si="60"/>
        <v>281.37636363636364</v>
      </c>
      <c r="U530" s="4">
        <f t="shared" si="61"/>
        <v>4.1477348359040302</v>
      </c>
      <c r="V530" s="3">
        <f t="shared" si="62"/>
        <v>314.77348359040303</v>
      </c>
    </row>
    <row r="531" spans="1:22" x14ac:dyDescent="0.25">
      <c r="A531" t="s">
        <v>27</v>
      </c>
      <c r="B531" t="s">
        <v>28</v>
      </c>
      <c r="C531" t="s">
        <v>311</v>
      </c>
      <c r="D531" t="s">
        <v>89</v>
      </c>
      <c r="E531" t="s">
        <v>31</v>
      </c>
      <c r="F531" t="s">
        <v>26</v>
      </c>
      <c r="G531">
        <v>42062</v>
      </c>
      <c r="H531">
        <v>3210</v>
      </c>
      <c r="I531">
        <v>1555</v>
      </c>
      <c r="J531">
        <v>465</v>
      </c>
      <c r="K531" s="2">
        <v>1470</v>
      </c>
      <c r="L531" s="2">
        <v>147538.67000000001</v>
      </c>
      <c r="M531">
        <v>389</v>
      </c>
      <c r="N531">
        <v>21</v>
      </c>
      <c r="O531" t="s">
        <v>43</v>
      </c>
      <c r="P531" s="3">
        <f t="shared" si="56"/>
        <v>7.6315914602253816</v>
      </c>
      <c r="Q531" s="3">
        <f t="shared" si="57"/>
        <v>14.485981308411214</v>
      </c>
      <c r="R531" s="2">
        <f t="shared" si="58"/>
        <v>0.45794392523364486</v>
      </c>
      <c r="S531" s="2">
        <f t="shared" si="59"/>
        <v>0.94533762057877813</v>
      </c>
      <c r="T531" s="2">
        <f t="shared" si="60"/>
        <v>3.7789203084832903</v>
      </c>
      <c r="U531" s="4">
        <f t="shared" si="61"/>
        <v>100.36644217687076</v>
      </c>
      <c r="V531" s="3">
        <f t="shared" si="62"/>
        <v>9936.6442176870769</v>
      </c>
    </row>
    <row r="532" spans="1:22" x14ac:dyDescent="0.25">
      <c r="A532" t="s">
        <v>129</v>
      </c>
      <c r="B532" t="s">
        <v>130</v>
      </c>
      <c r="C532" t="s">
        <v>311</v>
      </c>
      <c r="D532" t="s">
        <v>82</v>
      </c>
      <c r="E532" t="s">
        <v>31</v>
      </c>
      <c r="F532" t="s">
        <v>20</v>
      </c>
      <c r="G532">
        <v>30164</v>
      </c>
      <c r="H532">
        <v>551</v>
      </c>
      <c r="I532">
        <v>254</v>
      </c>
      <c r="J532">
        <v>30</v>
      </c>
      <c r="K532" s="2">
        <v>1255.3</v>
      </c>
      <c r="L532" s="2">
        <v>7085.12</v>
      </c>
      <c r="M532">
        <v>16</v>
      </c>
      <c r="N532">
        <v>19</v>
      </c>
      <c r="O532" t="s">
        <v>21</v>
      </c>
      <c r="P532" s="3">
        <f t="shared" si="56"/>
        <v>1.8266808115634532</v>
      </c>
      <c r="Q532" s="3">
        <f t="shared" si="57"/>
        <v>5.4446460980036298</v>
      </c>
      <c r="R532" s="2">
        <f t="shared" si="58"/>
        <v>2.2782214156079852</v>
      </c>
      <c r="S532" s="2">
        <f t="shared" si="59"/>
        <v>4.9421259842519687</v>
      </c>
      <c r="T532" s="2">
        <f t="shared" si="60"/>
        <v>78.456249999999997</v>
      </c>
      <c r="U532" s="4">
        <f t="shared" si="61"/>
        <v>5.6441647414960565</v>
      </c>
      <c r="V532" s="3">
        <f t="shared" si="62"/>
        <v>464.41647414960568</v>
      </c>
    </row>
    <row r="533" spans="1:22" x14ac:dyDescent="0.25">
      <c r="A533" t="s">
        <v>98</v>
      </c>
      <c r="B533" t="s">
        <v>99</v>
      </c>
      <c r="C533" t="s">
        <v>194</v>
      </c>
      <c r="D533" t="s">
        <v>68</v>
      </c>
      <c r="E533" t="s">
        <v>42</v>
      </c>
      <c r="F533" t="s">
        <v>32</v>
      </c>
      <c r="G533">
        <v>18906</v>
      </c>
      <c r="H533">
        <v>2079</v>
      </c>
      <c r="I533">
        <v>714</v>
      </c>
      <c r="J533">
        <v>350</v>
      </c>
      <c r="K533" s="2">
        <v>1143.1600000000001</v>
      </c>
      <c r="L533" s="2">
        <v>103952.82</v>
      </c>
      <c r="M533">
        <v>301</v>
      </c>
      <c r="N533">
        <v>13</v>
      </c>
      <c r="O533" t="s">
        <v>23</v>
      </c>
      <c r="P533" s="3">
        <f t="shared" si="56"/>
        <v>10.996509044747699</v>
      </c>
      <c r="Q533" s="3">
        <f t="shared" si="57"/>
        <v>16.835016835016837</v>
      </c>
      <c r="R533" s="2">
        <f t="shared" si="58"/>
        <v>0.54986050986050994</v>
      </c>
      <c r="S533" s="2">
        <f t="shared" si="59"/>
        <v>1.6010644257703082</v>
      </c>
      <c r="T533" s="2">
        <f t="shared" si="60"/>
        <v>3.7978737541528242</v>
      </c>
      <c r="U533" s="4">
        <f t="shared" si="61"/>
        <v>90.934619825746182</v>
      </c>
      <c r="V533" s="3">
        <f t="shared" si="62"/>
        <v>8993.4619825746177</v>
      </c>
    </row>
    <row r="534" spans="1:22" x14ac:dyDescent="0.25">
      <c r="A534" t="s">
        <v>72</v>
      </c>
      <c r="B534" t="s">
        <v>73</v>
      </c>
      <c r="C534" t="s">
        <v>194</v>
      </c>
      <c r="D534" t="s">
        <v>70</v>
      </c>
      <c r="E534" t="s">
        <v>31</v>
      </c>
      <c r="F534" t="s">
        <v>51</v>
      </c>
      <c r="G534">
        <v>58108</v>
      </c>
      <c r="H534">
        <v>2435</v>
      </c>
      <c r="I534">
        <v>1097</v>
      </c>
      <c r="J534">
        <v>183</v>
      </c>
      <c r="K534" s="2">
        <v>4244.51</v>
      </c>
      <c r="L534" s="2">
        <v>41837.5</v>
      </c>
      <c r="M534">
        <v>121</v>
      </c>
      <c r="N534">
        <v>19</v>
      </c>
      <c r="O534" t="s">
        <v>21</v>
      </c>
      <c r="P534" s="3">
        <f t="shared" si="56"/>
        <v>4.1904729125077447</v>
      </c>
      <c r="Q534" s="3">
        <f t="shared" si="57"/>
        <v>7.5154004106776178</v>
      </c>
      <c r="R534" s="2">
        <f t="shared" si="58"/>
        <v>1.7431252566735114</v>
      </c>
      <c r="S534" s="2">
        <f t="shared" si="59"/>
        <v>3.8691978122151323</v>
      </c>
      <c r="T534" s="2">
        <f t="shared" si="60"/>
        <v>35.078595041322316</v>
      </c>
      <c r="U534" s="4">
        <f t="shared" si="61"/>
        <v>9.8568503784889181</v>
      </c>
      <c r="V534" s="3">
        <f t="shared" si="62"/>
        <v>885.68503784889185</v>
      </c>
    </row>
    <row r="535" spans="1:22" x14ac:dyDescent="0.25">
      <c r="A535" t="s">
        <v>72</v>
      </c>
      <c r="B535" t="s">
        <v>73</v>
      </c>
      <c r="C535" t="s">
        <v>194</v>
      </c>
      <c r="D535" t="s">
        <v>70</v>
      </c>
      <c r="E535" t="s">
        <v>31</v>
      </c>
      <c r="F535" t="s">
        <v>51</v>
      </c>
      <c r="G535">
        <v>44227</v>
      </c>
      <c r="H535">
        <v>1198</v>
      </c>
      <c r="I535">
        <v>653</v>
      </c>
      <c r="J535">
        <v>84</v>
      </c>
      <c r="K535" s="2">
        <v>3091.87</v>
      </c>
      <c r="L535" s="2">
        <v>23250.46</v>
      </c>
      <c r="M535">
        <v>52</v>
      </c>
      <c r="N535">
        <v>20</v>
      </c>
      <c r="O535" t="s">
        <v>21</v>
      </c>
      <c r="P535" s="3">
        <f t="shared" si="56"/>
        <v>2.7087525719583061</v>
      </c>
      <c r="Q535" s="3">
        <f t="shared" si="57"/>
        <v>7.0116861435726205</v>
      </c>
      <c r="R535" s="2">
        <f t="shared" si="58"/>
        <v>2.5808597662771287</v>
      </c>
      <c r="S535" s="2">
        <f t="shared" si="59"/>
        <v>4.7348698315467077</v>
      </c>
      <c r="T535" s="2">
        <f t="shared" si="60"/>
        <v>59.459038461538462</v>
      </c>
      <c r="U535" s="4">
        <f t="shared" si="61"/>
        <v>7.5198698522253524</v>
      </c>
      <c r="V535" s="3">
        <f t="shared" si="62"/>
        <v>651.98698522253528</v>
      </c>
    </row>
    <row r="536" spans="1:22" x14ac:dyDescent="0.25">
      <c r="A536" t="s">
        <v>33</v>
      </c>
      <c r="B536" t="s">
        <v>34</v>
      </c>
      <c r="C536" t="s">
        <v>194</v>
      </c>
      <c r="D536" t="s">
        <v>170</v>
      </c>
      <c r="E536" t="s">
        <v>37</v>
      </c>
      <c r="F536" t="s">
        <v>20</v>
      </c>
      <c r="G536">
        <v>26518</v>
      </c>
      <c r="H536">
        <v>1033</v>
      </c>
      <c r="I536">
        <v>312</v>
      </c>
      <c r="J536">
        <v>135</v>
      </c>
      <c r="K536" s="2">
        <v>3162.99</v>
      </c>
      <c r="L536" s="2">
        <v>29949.26</v>
      </c>
      <c r="M536">
        <v>84</v>
      </c>
      <c r="N536">
        <v>15</v>
      </c>
      <c r="O536" t="s">
        <v>23</v>
      </c>
      <c r="P536" s="3">
        <f t="shared" si="56"/>
        <v>3.8954672298061697</v>
      </c>
      <c r="Q536" s="3">
        <f t="shared" si="57"/>
        <v>13.068731848983543</v>
      </c>
      <c r="R536" s="2">
        <f t="shared" si="58"/>
        <v>3.0619457889641817</v>
      </c>
      <c r="S536" s="2">
        <f t="shared" si="59"/>
        <v>10.137788461538461</v>
      </c>
      <c r="T536" s="2">
        <f t="shared" si="60"/>
        <v>37.654642857142854</v>
      </c>
      <c r="U536" s="4">
        <f t="shared" si="61"/>
        <v>9.4686546590409701</v>
      </c>
      <c r="V536" s="3">
        <f t="shared" si="62"/>
        <v>846.86546590409705</v>
      </c>
    </row>
    <row r="537" spans="1:22" x14ac:dyDescent="0.25">
      <c r="A537" t="s">
        <v>38</v>
      </c>
      <c r="B537" t="s">
        <v>39</v>
      </c>
      <c r="C537" t="s">
        <v>194</v>
      </c>
      <c r="D537" t="s">
        <v>106</v>
      </c>
      <c r="E537" t="s">
        <v>42</v>
      </c>
      <c r="F537" t="s">
        <v>26</v>
      </c>
      <c r="G537">
        <v>39840</v>
      </c>
      <c r="H537">
        <v>1883</v>
      </c>
      <c r="I537">
        <v>494</v>
      </c>
      <c r="J537">
        <v>101</v>
      </c>
      <c r="K537" s="2">
        <v>5899.16</v>
      </c>
      <c r="L537" s="2">
        <v>23984.39</v>
      </c>
      <c r="M537">
        <v>65</v>
      </c>
      <c r="N537">
        <v>9</v>
      </c>
      <c r="O537" t="s">
        <v>43</v>
      </c>
      <c r="P537" s="3">
        <f t="shared" si="56"/>
        <v>4.7264056224899598</v>
      </c>
      <c r="Q537" s="3">
        <f t="shared" si="57"/>
        <v>5.3637812002124274</v>
      </c>
      <c r="R537" s="2">
        <f t="shared" si="58"/>
        <v>3.1328518321826873</v>
      </c>
      <c r="S537" s="2">
        <f t="shared" si="59"/>
        <v>11.94161943319838</v>
      </c>
      <c r="T537" s="2">
        <f t="shared" si="60"/>
        <v>90.756307692307686</v>
      </c>
      <c r="U537" s="4">
        <f t="shared" si="61"/>
        <v>4.0657296971094192</v>
      </c>
      <c r="V537" s="3">
        <f t="shared" si="62"/>
        <v>306.57296971094189</v>
      </c>
    </row>
    <row r="538" spans="1:22" x14ac:dyDescent="0.25">
      <c r="A538" t="s">
        <v>27</v>
      </c>
      <c r="B538" t="s">
        <v>28</v>
      </c>
      <c r="C538" t="s">
        <v>194</v>
      </c>
      <c r="D538" t="s">
        <v>89</v>
      </c>
      <c r="E538" t="s">
        <v>31</v>
      </c>
      <c r="F538" t="s">
        <v>20</v>
      </c>
      <c r="G538">
        <v>46492</v>
      </c>
      <c r="H538">
        <v>2873</v>
      </c>
      <c r="I538">
        <v>878</v>
      </c>
      <c r="J538">
        <v>448</v>
      </c>
      <c r="K538" s="2">
        <v>731.1</v>
      </c>
      <c r="L538" s="2">
        <v>165496.57</v>
      </c>
      <c r="M538">
        <v>360</v>
      </c>
      <c r="N538">
        <v>30</v>
      </c>
      <c r="O538" t="s">
        <v>43</v>
      </c>
      <c r="P538" s="3">
        <f t="shared" si="56"/>
        <v>6.1795577733803668</v>
      </c>
      <c r="Q538" s="3">
        <f t="shared" si="57"/>
        <v>15.593456317438218</v>
      </c>
      <c r="R538" s="2">
        <f t="shared" si="58"/>
        <v>0.25447267664462236</v>
      </c>
      <c r="S538" s="2">
        <f t="shared" si="59"/>
        <v>0.83268792710706152</v>
      </c>
      <c r="T538" s="2">
        <f t="shared" si="60"/>
        <v>2.0308333333333333</v>
      </c>
      <c r="U538" s="4">
        <f t="shared" si="61"/>
        <v>226.36652988647245</v>
      </c>
      <c r="V538" s="3">
        <f t="shared" si="62"/>
        <v>22536.652988647242</v>
      </c>
    </row>
    <row r="539" spans="1:22" x14ac:dyDescent="0.25">
      <c r="A539" t="s">
        <v>52</v>
      </c>
      <c r="B539" t="s">
        <v>53</v>
      </c>
      <c r="C539" t="s">
        <v>194</v>
      </c>
      <c r="D539" t="s">
        <v>89</v>
      </c>
      <c r="E539" t="s">
        <v>37</v>
      </c>
      <c r="F539" t="s">
        <v>51</v>
      </c>
      <c r="G539">
        <v>50844</v>
      </c>
      <c r="H539">
        <v>2310</v>
      </c>
      <c r="I539">
        <v>1259</v>
      </c>
      <c r="J539">
        <v>274</v>
      </c>
      <c r="K539" s="2">
        <v>591.09</v>
      </c>
      <c r="L539" s="2">
        <v>103465.41</v>
      </c>
      <c r="M539">
        <v>206</v>
      </c>
      <c r="N539">
        <v>23</v>
      </c>
      <c r="O539" t="s">
        <v>23</v>
      </c>
      <c r="P539" s="3">
        <f t="shared" si="56"/>
        <v>4.5433089450082607</v>
      </c>
      <c r="Q539" s="3">
        <f t="shared" si="57"/>
        <v>11.861471861471863</v>
      </c>
      <c r="R539" s="2">
        <f t="shared" si="58"/>
        <v>0.25588311688311688</v>
      </c>
      <c r="S539" s="2">
        <f t="shared" si="59"/>
        <v>0.46949166004765691</v>
      </c>
      <c r="T539" s="2">
        <f t="shared" si="60"/>
        <v>2.8693689320388351</v>
      </c>
      <c r="U539" s="4">
        <f t="shared" si="61"/>
        <v>175.04171953509618</v>
      </c>
      <c r="V539" s="3">
        <f t="shared" si="62"/>
        <v>17404.171953509616</v>
      </c>
    </row>
    <row r="540" spans="1:22" x14ac:dyDescent="0.25">
      <c r="A540" t="s">
        <v>52</v>
      </c>
      <c r="B540" t="s">
        <v>53</v>
      </c>
      <c r="C540" t="s">
        <v>194</v>
      </c>
      <c r="D540" t="s">
        <v>89</v>
      </c>
      <c r="E540" t="s">
        <v>37</v>
      </c>
      <c r="F540" t="s">
        <v>32</v>
      </c>
      <c r="G540">
        <v>49888</v>
      </c>
      <c r="H540">
        <v>3422</v>
      </c>
      <c r="I540">
        <v>1836</v>
      </c>
      <c r="J540">
        <v>484</v>
      </c>
      <c r="K540" s="2">
        <v>700.18</v>
      </c>
      <c r="L540" s="2">
        <v>156810.41</v>
      </c>
      <c r="M540">
        <v>346</v>
      </c>
      <c r="N540">
        <v>15</v>
      </c>
      <c r="O540" t="s">
        <v>23</v>
      </c>
      <c r="P540" s="3">
        <f t="shared" si="56"/>
        <v>6.8593649775497116</v>
      </c>
      <c r="Q540" s="3">
        <f t="shared" si="57"/>
        <v>14.143775569842198</v>
      </c>
      <c r="R540" s="2">
        <f t="shared" si="58"/>
        <v>0.2046113383985973</v>
      </c>
      <c r="S540" s="2">
        <f t="shared" si="59"/>
        <v>0.38136165577342046</v>
      </c>
      <c r="T540" s="2">
        <f t="shared" si="60"/>
        <v>2.0236416184971096</v>
      </c>
      <c r="U540" s="4">
        <f t="shared" si="61"/>
        <v>223.95728241309379</v>
      </c>
      <c r="V540" s="3">
        <f t="shared" si="62"/>
        <v>22295.728241309378</v>
      </c>
    </row>
    <row r="541" spans="1:22" x14ac:dyDescent="0.25">
      <c r="A541" t="s">
        <v>52</v>
      </c>
      <c r="B541" t="s">
        <v>53</v>
      </c>
      <c r="C541" t="s">
        <v>194</v>
      </c>
      <c r="D541" t="s">
        <v>89</v>
      </c>
      <c r="E541" t="s">
        <v>37</v>
      </c>
      <c r="F541" t="s">
        <v>32</v>
      </c>
      <c r="G541">
        <v>31362</v>
      </c>
      <c r="H541">
        <v>1437</v>
      </c>
      <c r="I541">
        <v>420</v>
      </c>
      <c r="J541">
        <v>154</v>
      </c>
      <c r="K541" s="2">
        <v>472.54</v>
      </c>
      <c r="L541" s="2">
        <v>60584.29</v>
      </c>
      <c r="M541">
        <v>112</v>
      </c>
      <c r="N541">
        <v>11</v>
      </c>
      <c r="O541" t="s">
        <v>21</v>
      </c>
      <c r="P541" s="3">
        <f t="shared" si="56"/>
        <v>4.5819781901664438</v>
      </c>
      <c r="Q541" s="3">
        <f t="shared" si="57"/>
        <v>10.716771050800277</v>
      </c>
      <c r="R541" s="2">
        <f t="shared" si="58"/>
        <v>0.32883785664578985</v>
      </c>
      <c r="S541" s="2">
        <f t="shared" si="59"/>
        <v>1.1250952380952381</v>
      </c>
      <c r="T541" s="2">
        <f t="shared" si="60"/>
        <v>4.2191071428571432</v>
      </c>
      <c r="U541" s="4">
        <f t="shared" si="61"/>
        <v>128.20986583146399</v>
      </c>
      <c r="V541" s="3">
        <f t="shared" si="62"/>
        <v>12720.986583146399</v>
      </c>
    </row>
    <row r="542" spans="1:22" x14ac:dyDescent="0.25">
      <c r="A542" t="s">
        <v>52</v>
      </c>
      <c r="B542" t="s">
        <v>53</v>
      </c>
      <c r="C542" t="s">
        <v>194</v>
      </c>
      <c r="D542" t="s">
        <v>89</v>
      </c>
      <c r="E542" t="s">
        <v>37</v>
      </c>
      <c r="F542" t="s">
        <v>32</v>
      </c>
      <c r="G542">
        <v>57492</v>
      </c>
      <c r="H542">
        <v>2335</v>
      </c>
      <c r="I542">
        <v>643</v>
      </c>
      <c r="J542">
        <v>289</v>
      </c>
      <c r="K542" s="2">
        <v>1140.73</v>
      </c>
      <c r="L542" s="2">
        <v>93706.8</v>
      </c>
      <c r="M542">
        <v>245</v>
      </c>
      <c r="N542">
        <v>9</v>
      </c>
      <c r="O542" t="s">
        <v>21</v>
      </c>
      <c r="P542" s="3">
        <f t="shared" si="56"/>
        <v>4.0614346343839136</v>
      </c>
      <c r="Q542" s="3">
        <f t="shared" si="57"/>
        <v>12.376873661670237</v>
      </c>
      <c r="R542" s="2">
        <f t="shared" si="58"/>
        <v>0.48853533190578158</v>
      </c>
      <c r="S542" s="2">
        <f t="shared" si="59"/>
        <v>1.7740746500777604</v>
      </c>
      <c r="T542" s="2">
        <f t="shared" si="60"/>
        <v>4.6560408163265308</v>
      </c>
      <c r="U542" s="4">
        <f t="shared" si="61"/>
        <v>82.146344884416123</v>
      </c>
      <c r="V542" s="3">
        <f t="shared" si="62"/>
        <v>8114.6344884416121</v>
      </c>
    </row>
    <row r="543" spans="1:22" x14ac:dyDescent="0.25">
      <c r="A543" t="s">
        <v>76</v>
      </c>
      <c r="B543" t="s">
        <v>77</v>
      </c>
      <c r="C543" t="s">
        <v>194</v>
      </c>
      <c r="D543" t="s">
        <v>82</v>
      </c>
      <c r="E543" t="s">
        <v>42</v>
      </c>
      <c r="F543" t="s">
        <v>20</v>
      </c>
      <c r="G543">
        <v>42756</v>
      </c>
      <c r="H543">
        <v>763</v>
      </c>
      <c r="I543">
        <v>231</v>
      </c>
      <c r="J543">
        <v>51</v>
      </c>
      <c r="K543" s="2">
        <v>1324.29</v>
      </c>
      <c r="L543" s="2">
        <v>10763.74</v>
      </c>
      <c r="M543">
        <v>23</v>
      </c>
      <c r="N543">
        <v>27</v>
      </c>
      <c r="O543" t="s">
        <v>21</v>
      </c>
      <c r="P543" s="3">
        <f t="shared" si="56"/>
        <v>1.7845448592010478</v>
      </c>
      <c r="Q543" s="3">
        <f t="shared" si="57"/>
        <v>6.6841415465268668</v>
      </c>
      <c r="R543" s="2">
        <f t="shared" si="58"/>
        <v>1.7356356487549147</v>
      </c>
      <c r="S543" s="2">
        <f t="shared" si="59"/>
        <v>5.7328571428571431</v>
      </c>
      <c r="T543" s="2">
        <f t="shared" si="60"/>
        <v>57.57782608695652</v>
      </c>
      <c r="U543" s="4">
        <f t="shared" si="61"/>
        <v>8.1279327035619087</v>
      </c>
      <c r="V543" s="3">
        <f t="shared" si="62"/>
        <v>712.79327035619099</v>
      </c>
    </row>
    <row r="544" spans="1:22" x14ac:dyDescent="0.25">
      <c r="A544" t="s">
        <v>98</v>
      </c>
      <c r="B544" t="s">
        <v>99</v>
      </c>
      <c r="C544" t="s">
        <v>162</v>
      </c>
      <c r="D544" t="s">
        <v>68</v>
      </c>
      <c r="E544" t="s">
        <v>42</v>
      </c>
      <c r="F544" t="s">
        <v>26</v>
      </c>
      <c r="G544">
        <v>22734</v>
      </c>
      <c r="H544">
        <v>1880</v>
      </c>
      <c r="I544">
        <v>767</v>
      </c>
      <c r="J544">
        <v>243</v>
      </c>
      <c r="K544" s="2">
        <v>1199.92</v>
      </c>
      <c r="L544" s="2">
        <v>91883.53</v>
      </c>
      <c r="M544">
        <v>175</v>
      </c>
      <c r="N544">
        <v>15</v>
      </c>
      <c r="O544" t="s">
        <v>23</v>
      </c>
      <c r="P544" s="3">
        <f t="shared" si="56"/>
        <v>8.2695522125450864</v>
      </c>
      <c r="Q544" s="3">
        <f t="shared" si="57"/>
        <v>12.925531914893618</v>
      </c>
      <c r="R544" s="2">
        <f t="shared" si="58"/>
        <v>0.63825531914893618</v>
      </c>
      <c r="S544" s="2">
        <f t="shared" si="59"/>
        <v>1.5644328552803131</v>
      </c>
      <c r="T544" s="2">
        <f t="shared" si="60"/>
        <v>6.8566857142857147</v>
      </c>
      <c r="U544" s="4">
        <f t="shared" si="61"/>
        <v>76.574713314220944</v>
      </c>
      <c r="V544" s="3">
        <f t="shared" si="62"/>
        <v>7557.4713314220944</v>
      </c>
    </row>
    <row r="545" spans="1:22" x14ac:dyDescent="0.25">
      <c r="A545" t="s">
        <v>65</v>
      </c>
      <c r="B545" t="s">
        <v>66</v>
      </c>
      <c r="C545" t="s">
        <v>162</v>
      </c>
      <c r="D545" t="s">
        <v>68</v>
      </c>
      <c r="E545" t="s">
        <v>37</v>
      </c>
      <c r="F545" t="s">
        <v>26</v>
      </c>
      <c r="G545">
        <v>16890</v>
      </c>
      <c r="H545">
        <v>2380</v>
      </c>
      <c r="I545">
        <v>818</v>
      </c>
      <c r="J545">
        <v>337</v>
      </c>
      <c r="K545" s="2">
        <v>1169.81</v>
      </c>
      <c r="L545" s="2">
        <v>72226.42</v>
      </c>
      <c r="M545">
        <v>264</v>
      </c>
      <c r="N545">
        <v>11</v>
      </c>
      <c r="O545" t="s">
        <v>21</v>
      </c>
      <c r="P545" s="3">
        <f t="shared" si="56"/>
        <v>14.09117821195974</v>
      </c>
      <c r="Q545" s="3">
        <f t="shared" si="57"/>
        <v>14.159663865546218</v>
      </c>
      <c r="R545" s="2">
        <f t="shared" si="58"/>
        <v>0.49151680672268905</v>
      </c>
      <c r="S545" s="2">
        <f t="shared" si="59"/>
        <v>1.430085574572127</v>
      </c>
      <c r="T545" s="2">
        <f t="shared" si="60"/>
        <v>4.4310984848484845</v>
      </c>
      <c r="U545" s="4">
        <f t="shared" si="61"/>
        <v>61.742009386139628</v>
      </c>
      <c r="V545" s="3">
        <f t="shared" si="62"/>
        <v>6074.2009386139634</v>
      </c>
    </row>
    <row r="546" spans="1:22" x14ac:dyDescent="0.25">
      <c r="A546" t="s">
        <v>113</v>
      </c>
      <c r="B546" t="s">
        <v>114</v>
      </c>
      <c r="C546" t="s">
        <v>162</v>
      </c>
      <c r="D546" t="s">
        <v>170</v>
      </c>
      <c r="E546" t="s">
        <v>19</v>
      </c>
      <c r="F546" t="s">
        <v>55</v>
      </c>
      <c r="G546">
        <v>12762</v>
      </c>
      <c r="H546">
        <v>808</v>
      </c>
      <c r="I546">
        <v>298</v>
      </c>
      <c r="J546">
        <v>67</v>
      </c>
      <c r="K546" s="2">
        <v>3433.72</v>
      </c>
      <c r="L546" s="2">
        <v>22447.8</v>
      </c>
      <c r="M546">
        <v>46</v>
      </c>
      <c r="N546">
        <v>7</v>
      </c>
      <c r="O546" t="s">
        <v>21</v>
      </c>
      <c r="P546" s="3">
        <f t="shared" si="56"/>
        <v>6.3312960351042156</v>
      </c>
      <c r="Q546" s="3">
        <f t="shared" si="57"/>
        <v>8.2920792079207928</v>
      </c>
      <c r="R546" s="2">
        <f t="shared" si="58"/>
        <v>4.2496534653465341</v>
      </c>
      <c r="S546" s="2">
        <f t="shared" si="59"/>
        <v>11.52255033557047</v>
      </c>
      <c r="T546" s="2">
        <f t="shared" si="60"/>
        <v>74.646086956521728</v>
      </c>
      <c r="U546" s="4">
        <f t="shared" si="61"/>
        <v>6.5374579173607632</v>
      </c>
      <c r="V546" s="3">
        <f t="shared" si="62"/>
        <v>553.74579173607628</v>
      </c>
    </row>
    <row r="547" spans="1:22" x14ac:dyDescent="0.25">
      <c r="A547" t="s">
        <v>38</v>
      </c>
      <c r="B547" t="s">
        <v>39</v>
      </c>
      <c r="C547" t="s">
        <v>162</v>
      </c>
      <c r="D547" t="s">
        <v>106</v>
      </c>
      <c r="E547" t="s">
        <v>42</v>
      </c>
      <c r="F547" t="s">
        <v>55</v>
      </c>
      <c r="G547">
        <v>12231</v>
      </c>
      <c r="H547">
        <v>494</v>
      </c>
      <c r="I547">
        <v>146</v>
      </c>
      <c r="J547">
        <v>34</v>
      </c>
      <c r="K547" s="2">
        <v>1648.81</v>
      </c>
      <c r="L547" s="2">
        <v>6995.87</v>
      </c>
      <c r="M547">
        <v>19</v>
      </c>
      <c r="N547">
        <v>9</v>
      </c>
      <c r="O547" t="s">
        <v>23</v>
      </c>
      <c r="P547" s="3">
        <f t="shared" si="56"/>
        <v>4.0389175047011694</v>
      </c>
      <c r="Q547" s="3">
        <f t="shared" si="57"/>
        <v>6.8825910931174086</v>
      </c>
      <c r="R547" s="2">
        <f t="shared" si="58"/>
        <v>3.3376720647773279</v>
      </c>
      <c r="S547" s="2">
        <f t="shared" si="59"/>
        <v>11.293219178082191</v>
      </c>
      <c r="T547" s="2">
        <f t="shared" si="60"/>
        <v>86.779473684210529</v>
      </c>
      <c r="U547" s="4">
        <f t="shared" si="61"/>
        <v>4.2429813016660498</v>
      </c>
      <c r="V547" s="3">
        <f t="shared" si="62"/>
        <v>324.29813016660501</v>
      </c>
    </row>
    <row r="548" spans="1:22" x14ac:dyDescent="0.25">
      <c r="A548" t="s">
        <v>47</v>
      </c>
      <c r="B548" t="s">
        <v>48</v>
      </c>
      <c r="C548" t="s">
        <v>162</v>
      </c>
      <c r="D548" t="s">
        <v>106</v>
      </c>
      <c r="E548" t="s">
        <v>37</v>
      </c>
      <c r="F548" t="s">
        <v>26</v>
      </c>
      <c r="G548">
        <v>21878</v>
      </c>
      <c r="H548">
        <v>670</v>
      </c>
      <c r="I548">
        <v>184</v>
      </c>
      <c r="J548">
        <v>36</v>
      </c>
      <c r="K548" s="2">
        <v>1394.42</v>
      </c>
      <c r="L548" s="2">
        <v>8264.9</v>
      </c>
      <c r="M548">
        <v>19</v>
      </c>
      <c r="N548">
        <v>10</v>
      </c>
      <c r="O548" t="s">
        <v>43</v>
      </c>
      <c r="P548" s="3">
        <f t="shared" si="56"/>
        <v>3.0624371514763693</v>
      </c>
      <c r="Q548" s="3">
        <f t="shared" si="57"/>
        <v>5.3731343283582085</v>
      </c>
      <c r="R548" s="2">
        <f t="shared" si="58"/>
        <v>2.0812238805970149</v>
      </c>
      <c r="S548" s="2">
        <f t="shared" si="59"/>
        <v>7.5783695652173915</v>
      </c>
      <c r="T548" s="2">
        <f t="shared" si="60"/>
        <v>73.390526315789472</v>
      </c>
      <c r="U548" s="4">
        <f t="shared" si="61"/>
        <v>5.9271238220909046</v>
      </c>
      <c r="V548" s="3">
        <f t="shared" si="62"/>
        <v>492.71238220909044</v>
      </c>
    </row>
    <row r="549" spans="1:22" x14ac:dyDescent="0.25">
      <c r="A549" t="s">
        <v>44</v>
      </c>
      <c r="B549" t="s">
        <v>45</v>
      </c>
      <c r="C549" t="s">
        <v>162</v>
      </c>
      <c r="D549" t="s">
        <v>25</v>
      </c>
      <c r="E549" t="s">
        <v>19</v>
      </c>
      <c r="F549" t="s">
        <v>55</v>
      </c>
      <c r="G549">
        <v>11390</v>
      </c>
      <c r="H549">
        <v>278</v>
      </c>
      <c r="I549">
        <v>114</v>
      </c>
      <c r="J549">
        <v>19</v>
      </c>
      <c r="K549" s="2">
        <v>2031.93</v>
      </c>
      <c r="L549" s="2">
        <v>8916.73</v>
      </c>
      <c r="M549">
        <v>9</v>
      </c>
      <c r="N549">
        <v>25</v>
      </c>
      <c r="O549" t="s">
        <v>23</v>
      </c>
      <c r="P549" s="3">
        <f t="shared" si="56"/>
        <v>2.4407374890254609</v>
      </c>
      <c r="Q549" s="3">
        <f t="shared" si="57"/>
        <v>6.8345323741007196</v>
      </c>
      <c r="R549" s="2">
        <f t="shared" si="58"/>
        <v>7.3091007194244604</v>
      </c>
      <c r="S549" s="2">
        <f t="shared" si="59"/>
        <v>17.823947368421052</v>
      </c>
      <c r="T549" s="2">
        <f t="shared" si="60"/>
        <v>225.77</v>
      </c>
      <c r="U549" s="4">
        <f t="shared" si="61"/>
        <v>4.3883056995073648</v>
      </c>
      <c r="V549" s="3">
        <f t="shared" si="62"/>
        <v>338.83056995073645</v>
      </c>
    </row>
    <row r="550" spans="1:22" x14ac:dyDescent="0.25">
      <c r="A550" t="s">
        <v>27</v>
      </c>
      <c r="B550" t="s">
        <v>28</v>
      </c>
      <c r="C550" t="s">
        <v>162</v>
      </c>
      <c r="D550" t="s">
        <v>89</v>
      </c>
      <c r="E550" t="s">
        <v>31</v>
      </c>
      <c r="F550" t="s">
        <v>26</v>
      </c>
      <c r="G550">
        <v>16767</v>
      </c>
      <c r="H550">
        <v>1278</v>
      </c>
      <c r="I550">
        <v>651</v>
      </c>
      <c r="J550">
        <v>174</v>
      </c>
      <c r="K550" s="2">
        <v>558.17999999999995</v>
      </c>
      <c r="L550" s="2">
        <v>45983.17</v>
      </c>
      <c r="M550">
        <v>128</v>
      </c>
      <c r="N550">
        <v>24</v>
      </c>
      <c r="O550" t="s">
        <v>43</v>
      </c>
      <c r="P550" s="3">
        <f t="shared" si="56"/>
        <v>7.6221148684916802</v>
      </c>
      <c r="Q550" s="3">
        <f t="shared" si="57"/>
        <v>13.615023474178404</v>
      </c>
      <c r="R550" s="2">
        <f t="shared" si="58"/>
        <v>0.43676056338028163</v>
      </c>
      <c r="S550" s="2">
        <f t="shared" si="59"/>
        <v>0.85741935483870957</v>
      </c>
      <c r="T550" s="2">
        <f t="shared" si="60"/>
        <v>4.3607812499999996</v>
      </c>
      <c r="U550" s="4">
        <f t="shared" si="61"/>
        <v>82.380540327492923</v>
      </c>
      <c r="V550" s="3">
        <f t="shared" si="62"/>
        <v>8138.0540327492927</v>
      </c>
    </row>
    <row r="551" spans="1:22" x14ac:dyDescent="0.25">
      <c r="A551" t="s">
        <v>27</v>
      </c>
      <c r="B551" t="s">
        <v>28</v>
      </c>
      <c r="C551" t="s">
        <v>162</v>
      </c>
      <c r="D551" t="s">
        <v>89</v>
      </c>
      <c r="E551" t="s">
        <v>31</v>
      </c>
      <c r="F551" t="s">
        <v>26</v>
      </c>
      <c r="G551">
        <v>39979</v>
      </c>
      <c r="H551">
        <v>2243</v>
      </c>
      <c r="I551">
        <v>954</v>
      </c>
      <c r="J551">
        <v>323</v>
      </c>
      <c r="K551" s="2">
        <v>864.54</v>
      </c>
      <c r="L551" s="2">
        <v>134021.26999999999</v>
      </c>
      <c r="M551">
        <v>236</v>
      </c>
      <c r="N551">
        <v>8</v>
      </c>
      <c r="O551" t="s">
        <v>23</v>
      </c>
      <c r="P551" s="3">
        <f t="shared" si="56"/>
        <v>5.6104454838790359</v>
      </c>
      <c r="Q551" s="3">
        <f t="shared" si="57"/>
        <v>14.400356665180562</v>
      </c>
      <c r="R551" s="2">
        <f t="shared" si="58"/>
        <v>0.38543914400356666</v>
      </c>
      <c r="S551" s="2">
        <f t="shared" si="59"/>
        <v>0.90622641509433954</v>
      </c>
      <c r="T551" s="2">
        <f t="shared" si="60"/>
        <v>3.6633050847457627</v>
      </c>
      <c r="U551" s="4">
        <f t="shared" si="61"/>
        <v>155.02032294630669</v>
      </c>
      <c r="V551" s="3">
        <f t="shared" si="62"/>
        <v>15402.03229463067</v>
      </c>
    </row>
    <row r="552" spans="1:22" x14ac:dyDescent="0.25">
      <c r="A552" t="s">
        <v>52</v>
      </c>
      <c r="B552" t="s">
        <v>53</v>
      </c>
      <c r="C552" t="s">
        <v>162</v>
      </c>
      <c r="D552" t="s">
        <v>89</v>
      </c>
      <c r="E552" t="s">
        <v>37</v>
      </c>
      <c r="F552" t="s">
        <v>55</v>
      </c>
      <c r="G552">
        <v>66172</v>
      </c>
      <c r="H552">
        <v>2721</v>
      </c>
      <c r="I552">
        <v>1141</v>
      </c>
      <c r="J552">
        <v>258</v>
      </c>
      <c r="K552" s="2">
        <v>1095.25</v>
      </c>
      <c r="L552" s="2">
        <v>72448.89</v>
      </c>
      <c r="M552">
        <v>181</v>
      </c>
      <c r="N552">
        <v>28</v>
      </c>
      <c r="O552" t="s">
        <v>21</v>
      </c>
      <c r="P552" s="3">
        <f t="shared" si="56"/>
        <v>4.1120111225291662</v>
      </c>
      <c r="Q552" s="3">
        <f t="shared" si="57"/>
        <v>9.4818081587651584</v>
      </c>
      <c r="R552" s="2">
        <f t="shared" si="58"/>
        <v>0.40251745681734658</v>
      </c>
      <c r="S552" s="2">
        <f t="shared" si="59"/>
        <v>0.95990359333917619</v>
      </c>
      <c r="T552" s="2">
        <f t="shared" si="60"/>
        <v>6.0511049723756907</v>
      </c>
      <c r="U552" s="4">
        <f t="shared" si="61"/>
        <v>66.148267518831318</v>
      </c>
      <c r="V552" s="3">
        <f t="shared" si="62"/>
        <v>6514.8267518831317</v>
      </c>
    </row>
    <row r="553" spans="1:22" x14ac:dyDescent="0.25">
      <c r="A553" t="s">
        <v>52</v>
      </c>
      <c r="B553" t="s">
        <v>53</v>
      </c>
      <c r="C553" t="s">
        <v>162</v>
      </c>
      <c r="D553" t="s">
        <v>89</v>
      </c>
      <c r="E553" t="s">
        <v>37</v>
      </c>
      <c r="F553" t="s">
        <v>26</v>
      </c>
      <c r="G553">
        <v>23479</v>
      </c>
      <c r="H553">
        <v>1848</v>
      </c>
      <c r="I553">
        <v>480</v>
      </c>
      <c r="J553">
        <v>234</v>
      </c>
      <c r="K553" s="2">
        <v>748.95</v>
      </c>
      <c r="L553" s="2">
        <v>86126.04</v>
      </c>
      <c r="M553">
        <v>173</v>
      </c>
      <c r="N553">
        <v>21</v>
      </c>
      <c r="O553" t="s">
        <v>21</v>
      </c>
      <c r="P553" s="3">
        <f t="shared" si="56"/>
        <v>7.8708633246731123</v>
      </c>
      <c r="Q553" s="3">
        <f t="shared" si="57"/>
        <v>12.662337662337661</v>
      </c>
      <c r="R553" s="2">
        <f t="shared" si="58"/>
        <v>0.40527597402597404</v>
      </c>
      <c r="S553" s="2">
        <f t="shared" si="59"/>
        <v>1.5603125</v>
      </c>
      <c r="T553" s="2">
        <f t="shared" si="60"/>
        <v>4.3291907514450871</v>
      </c>
      <c r="U553" s="4">
        <f t="shared" si="61"/>
        <v>114.99571399959942</v>
      </c>
      <c r="V553" s="3">
        <f t="shared" si="62"/>
        <v>11399.571399959943</v>
      </c>
    </row>
    <row r="554" spans="1:22" x14ac:dyDescent="0.25">
      <c r="A554" t="s">
        <v>129</v>
      </c>
      <c r="B554" t="s">
        <v>130</v>
      </c>
      <c r="C554" t="s">
        <v>162</v>
      </c>
      <c r="D554" t="s">
        <v>82</v>
      </c>
      <c r="E554" t="s">
        <v>31</v>
      </c>
      <c r="F554" t="s">
        <v>32</v>
      </c>
      <c r="G554">
        <v>34627</v>
      </c>
      <c r="H554">
        <v>798</v>
      </c>
      <c r="I554">
        <v>320</v>
      </c>
      <c r="J554">
        <v>31</v>
      </c>
      <c r="K554" s="2">
        <v>1638.11</v>
      </c>
      <c r="L554" s="2">
        <v>6679.26</v>
      </c>
      <c r="M554">
        <v>15</v>
      </c>
      <c r="N554">
        <v>12</v>
      </c>
      <c r="O554" t="s">
        <v>43</v>
      </c>
      <c r="P554" s="3">
        <f t="shared" si="56"/>
        <v>2.3045600254136942</v>
      </c>
      <c r="Q554" s="3">
        <f t="shared" si="57"/>
        <v>3.8847117794486214</v>
      </c>
      <c r="R554" s="2">
        <f t="shared" si="58"/>
        <v>2.0527694235588969</v>
      </c>
      <c r="S554" s="2">
        <f t="shared" si="59"/>
        <v>5.1190937499999993</v>
      </c>
      <c r="T554" s="2">
        <f t="shared" si="60"/>
        <v>109.20733333333332</v>
      </c>
      <c r="U554" s="4">
        <f t="shared" si="61"/>
        <v>4.0774184883799016</v>
      </c>
      <c r="V554" s="3">
        <f t="shared" si="62"/>
        <v>307.74184883799018</v>
      </c>
    </row>
    <row r="555" spans="1:22" x14ac:dyDescent="0.25">
      <c r="A555" t="s">
        <v>76</v>
      </c>
      <c r="B555" t="s">
        <v>77</v>
      </c>
      <c r="C555" t="s">
        <v>162</v>
      </c>
      <c r="D555" t="s">
        <v>82</v>
      </c>
      <c r="E555" t="s">
        <v>42</v>
      </c>
      <c r="F555" t="s">
        <v>26</v>
      </c>
      <c r="G555">
        <v>60288</v>
      </c>
      <c r="H555">
        <v>685</v>
      </c>
      <c r="I555">
        <v>365</v>
      </c>
      <c r="J555">
        <v>26</v>
      </c>
      <c r="K555" s="2">
        <v>1068.24</v>
      </c>
      <c r="L555" s="2">
        <v>5572.33</v>
      </c>
      <c r="M555">
        <v>13</v>
      </c>
      <c r="N555">
        <v>28</v>
      </c>
      <c r="O555" t="s">
        <v>43</v>
      </c>
      <c r="P555" s="3">
        <f t="shared" si="56"/>
        <v>1.1362128450106157</v>
      </c>
      <c r="Q555" s="3">
        <f t="shared" si="57"/>
        <v>3.7956204379562042</v>
      </c>
      <c r="R555" s="2">
        <f t="shared" si="58"/>
        <v>1.5594744525547446</v>
      </c>
      <c r="S555" s="2">
        <f t="shared" si="59"/>
        <v>2.9266849315068493</v>
      </c>
      <c r="T555" s="2">
        <f t="shared" si="60"/>
        <v>82.172307692307697</v>
      </c>
      <c r="U555" s="4">
        <f t="shared" si="61"/>
        <v>5.2163652362764923</v>
      </c>
      <c r="V555" s="3">
        <f t="shared" si="62"/>
        <v>421.63652362764924</v>
      </c>
    </row>
    <row r="556" spans="1:22" x14ac:dyDescent="0.25">
      <c r="A556" t="s">
        <v>60</v>
      </c>
      <c r="B556" t="s">
        <v>61</v>
      </c>
      <c r="C556" t="s">
        <v>232</v>
      </c>
      <c r="D556" t="s">
        <v>70</v>
      </c>
      <c r="E556" t="s">
        <v>64</v>
      </c>
      <c r="F556" t="s">
        <v>20</v>
      </c>
      <c r="G556">
        <v>56386</v>
      </c>
      <c r="H556">
        <v>2505</v>
      </c>
      <c r="I556">
        <v>1257</v>
      </c>
      <c r="J556">
        <v>232</v>
      </c>
      <c r="K556" s="2">
        <v>4551.95</v>
      </c>
      <c r="L556" s="2">
        <v>46904.72</v>
      </c>
      <c r="M556">
        <v>136</v>
      </c>
      <c r="N556">
        <v>27</v>
      </c>
      <c r="O556" t="s">
        <v>23</v>
      </c>
      <c r="P556" s="3">
        <f t="shared" si="56"/>
        <v>4.4425921327989215</v>
      </c>
      <c r="Q556" s="3">
        <f t="shared" si="57"/>
        <v>9.2614770459081832</v>
      </c>
      <c r="R556" s="2">
        <f t="shared" si="58"/>
        <v>1.8171457085828342</v>
      </c>
      <c r="S556" s="2">
        <f t="shared" si="59"/>
        <v>3.6212808273667463</v>
      </c>
      <c r="T556" s="2">
        <f t="shared" si="60"/>
        <v>33.470220588235293</v>
      </c>
      <c r="U556" s="4">
        <f t="shared" si="61"/>
        <v>10.304313535957117</v>
      </c>
      <c r="V556" s="3">
        <f t="shared" si="62"/>
        <v>930.43135359571193</v>
      </c>
    </row>
    <row r="557" spans="1:22" x14ac:dyDescent="0.25">
      <c r="A557" t="s">
        <v>33</v>
      </c>
      <c r="B557" t="s">
        <v>34</v>
      </c>
      <c r="C557" t="s">
        <v>232</v>
      </c>
      <c r="D557" t="s">
        <v>170</v>
      </c>
      <c r="E557" t="s">
        <v>37</v>
      </c>
      <c r="F557" t="s">
        <v>26</v>
      </c>
      <c r="G557">
        <v>20882</v>
      </c>
      <c r="H557">
        <v>1216</v>
      </c>
      <c r="I557">
        <v>601</v>
      </c>
      <c r="J557">
        <v>166</v>
      </c>
      <c r="K557" s="2">
        <v>4920.58</v>
      </c>
      <c r="L557" s="2">
        <v>42430.11</v>
      </c>
      <c r="M557">
        <v>125</v>
      </c>
      <c r="N557">
        <v>22</v>
      </c>
      <c r="O557" t="s">
        <v>43</v>
      </c>
      <c r="P557" s="3">
        <f t="shared" si="56"/>
        <v>5.823197011780481</v>
      </c>
      <c r="Q557" s="3">
        <f t="shared" si="57"/>
        <v>13.651315789473683</v>
      </c>
      <c r="R557" s="2">
        <f t="shared" si="58"/>
        <v>4.0465296052631574</v>
      </c>
      <c r="S557" s="2">
        <f t="shared" si="59"/>
        <v>8.1873211314475878</v>
      </c>
      <c r="T557" s="2">
        <f t="shared" si="60"/>
        <v>39.364640000000001</v>
      </c>
      <c r="U557" s="4">
        <f t="shared" si="61"/>
        <v>8.6229895662706433</v>
      </c>
      <c r="V557" s="3">
        <f t="shared" si="62"/>
        <v>762.29895662706429</v>
      </c>
    </row>
    <row r="558" spans="1:22" x14ac:dyDescent="0.25">
      <c r="A558" t="s">
        <v>44</v>
      </c>
      <c r="B558" t="s">
        <v>45</v>
      </c>
      <c r="C558" t="s">
        <v>232</v>
      </c>
      <c r="D558" t="s">
        <v>25</v>
      </c>
      <c r="E558" t="s">
        <v>19</v>
      </c>
      <c r="F558" t="s">
        <v>32</v>
      </c>
      <c r="G558">
        <v>24289</v>
      </c>
      <c r="H558">
        <v>513</v>
      </c>
      <c r="I558">
        <v>208</v>
      </c>
      <c r="J558">
        <v>37</v>
      </c>
      <c r="K558" s="2">
        <v>3245.46</v>
      </c>
      <c r="L558" s="2">
        <v>27177.94</v>
      </c>
      <c r="M558">
        <v>19</v>
      </c>
      <c r="N558">
        <v>23</v>
      </c>
      <c r="O558" t="s">
        <v>43</v>
      </c>
      <c r="P558" s="3">
        <f t="shared" si="56"/>
        <v>2.1120671909094653</v>
      </c>
      <c r="Q558" s="3">
        <f t="shared" si="57"/>
        <v>7.2124756335282649</v>
      </c>
      <c r="R558" s="2">
        <f t="shared" si="58"/>
        <v>6.3264327485380116</v>
      </c>
      <c r="S558" s="2">
        <f t="shared" si="59"/>
        <v>15.603173076923078</v>
      </c>
      <c r="T558" s="2">
        <f t="shared" si="60"/>
        <v>170.8136842105263</v>
      </c>
      <c r="U558" s="4">
        <f t="shared" si="61"/>
        <v>8.3741411078860928</v>
      </c>
      <c r="V558" s="3">
        <f t="shared" si="62"/>
        <v>737.41411078860926</v>
      </c>
    </row>
    <row r="559" spans="1:22" x14ac:dyDescent="0.25">
      <c r="A559" t="s">
        <v>52</v>
      </c>
      <c r="B559" t="s">
        <v>53</v>
      </c>
      <c r="C559" t="s">
        <v>232</v>
      </c>
      <c r="D559" t="s">
        <v>89</v>
      </c>
      <c r="E559" t="s">
        <v>37</v>
      </c>
      <c r="F559" t="s">
        <v>20</v>
      </c>
      <c r="G559">
        <v>24178</v>
      </c>
      <c r="H559">
        <v>1345</v>
      </c>
      <c r="I559">
        <v>719</v>
      </c>
      <c r="J559">
        <v>149</v>
      </c>
      <c r="K559" s="2">
        <v>396.11</v>
      </c>
      <c r="L559" s="2">
        <v>49484.86</v>
      </c>
      <c r="M559">
        <v>114</v>
      </c>
      <c r="N559">
        <v>13</v>
      </c>
      <c r="O559" t="s">
        <v>43</v>
      </c>
      <c r="P559" s="3">
        <f t="shared" si="56"/>
        <v>5.5629084291504673</v>
      </c>
      <c r="Q559" s="3">
        <f t="shared" si="57"/>
        <v>11.078066914498141</v>
      </c>
      <c r="R559" s="2">
        <f t="shared" si="58"/>
        <v>0.29450557620817847</v>
      </c>
      <c r="S559" s="2">
        <f t="shared" si="59"/>
        <v>0.55091794158553553</v>
      </c>
      <c r="T559" s="2">
        <f t="shared" si="60"/>
        <v>3.4746491228070178</v>
      </c>
      <c r="U559" s="4">
        <f t="shared" si="61"/>
        <v>124.92706571406931</v>
      </c>
      <c r="V559" s="3">
        <f t="shared" si="62"/>
        <v>12392.706571406932</v>
      </c>
    </row>
    <row r="560" spans="1:22" x14ac:dyDescent="0.25">
      <c r="A560" t="s">
        <v>52</v>
      </c>
      <c r="B560" t="s">
        <v>53</v>
      </c>
      <c r="C560" t="s">
        <v>232</v>
      </c>
      <c r="D560" t="s">
        <v>89</v>
      </c>
      <c r="E560" t="s">
        <v>37</v>
      </c>
      <c r="F560" t="s">
        <v>55</v>
      </c>
      <c r="G560">
        <v>62497</v>
      </c>
      <c r="H560">
        <v>3433</v>
      </c>
      <c r="I560">
        <v>876</v>
      </c>
      <c r="J560">
        <v>339</v>
      </c>
      <c r="K560" s="2">
        <v>1632.07</v>
      </c>
      <c r="L560" s="2">
        <v>117329.83</v>
      </c>
      <c r="M560">
        <v>252</v>
      </c>
      <c r="N560">
        <v>17</v>
      </c>
      <c r="O560" t="s">
        <v>21</v>
      </c>
      <c r="P560" s="3">
        <f t="shared" si="56"/>
        <v>5.4930636670560187</v>
      </c>
      <c r="Q560" s="3">
        <f t="shared" si="57"/>
        <v>9.8747451208855228</v>
      </c>
      <c r="R560" s="2">
        <f t="shared" si="58"/>
        <v>0.47540635013108068</v>
      </c>
      <c r="S560" s="2">
        <f t="shared" si="59"/>
        <v>1.8630936073059361</v>
      </c>
      <c r="T560" s="2">
        <f t="shared" si="60"/>
        <v>6.4764682539682541</v>
      </c>
      <c r="U560" s="4">
        <f t="shared" si="61"/>
        <v>71.890194660768231</v>
      </c>
      <c r="V560" s="3">
        <f t="shared" si="62"/>
        <v>7089.0194660768229</v>
      </c>
    </row>
    <row r="561" spans="1:22" x14ac:dyDescent="0.25">
      <c r="A561" t="s">
        <v>52</v>
      </c>
      <c r="B561" t="s">
        <v>53</v>
      </c>
      <c r="C561" t="s">
        <v>232</v>
      </c>
      <c r="D561" t="s">
        <v>89</v>
      </c>
      <c r="E561" t="s">
        <v>37</v>
      </c>
      <c r="F561" t="s">
        <v>20</v>
      </c>
      <c r="G561">
        <v>25062</v>
      </c>
      <c r="H561">
        <v>1750</v>
      </c>
      <c r="I561">
        <v>795</v>
      </c>
      <c r="J561">
        <v>157</v>
      </c>
      <c r="K561" s="2">
        <v>720.26</v>
      </c>
      <c r="L561" s="2">
        <v>63388.83</v>
      </c>
      <c r="M561">
        <v>123</v>
      </c>
      <c r="N561">
        <v>8</v>
      </c>
      <c r="O561" t="s">
        <v>23</v>
      </c>
      <c r="P561" s="3">
        <f t="shared" si="56"/>
        <v>6.9826829462931919</v>
      </c>
      <c r="Q561" s="3">
        <f t="shared" si="57"/>
        <v>8.9714285714285715</v>
      </c>
      <c r="R561" s="2">
        <f t="shared" si="58"/>
        <v>0.41157714285714286</v>
      </c>
      <c r="S561" s="2">
        <f t="shared" si="59"/>
        <v>0.90598742138364774</v>
      </c>
      <c r="T561" s="2">
        <f t="shared" si="60"/>
        <v>5.855772357723577</v>
      </c>
      <c r="U561" s="4">
        <f t="shared" si="61"/>
        <v>88.008260905784027</v>
      </c>
      <c r="V561" s="3">
        <f t="shared" si="62"/>
        <v>8700.8260905784027</v>
      </c>
    </row>
    <row r="562" spans="1:22" x14ac:dyDescent="0.25">
      <c r="A562" t="s">
        <v>129</v>
      </c>
      <c r="B562" t="s">
        <v>130</v>
      </c>
      <c r="C562" t="s">
        <v>232</v>
      </c>
      <c r="D562" t="s">
        <v>82</v>
      </c>
      <c r="E562" t="s">
        <v>31</v>
      </c>
      <c r="F562" t="s">
        <v>55</v>
      </c>
      <c r="G562">
        <v>35589</v>
      </c>
      <c r="H562">
        <v>751</v>
      </c>
      <c r="I562">
        <v>386</v>
      </c>
      <c r="J562">
        <v>35</v>
      </c>
      <c r="K562" s="2">
        <v>1439.81</v>
      </c>
      <c r="L562" s="2">
        <v>5283.84</v>
      </c>
      <c r="M562">
        <v>16</v>
      </c>
      <c r="N562">
        <v>15</v>
      </c>
      <c r="O562" t="s">
        <v>43</v>
      </c>
      <c r="P562" s="3">
        <f t="shared" si="56"/>
        <v>2.1102025906881341</v>
      </c>
      <c r="Q562" s="3">
        <f t="shared" si="57"/>
        <v>4.6604527296937421</v>
      </c>
      <c r="R562" s="2">
        <f t="shared" si="58"/>
        <v>1.917190412782956</v>
      </c>
      <c r="S562" s="2">
        <f t="shared" si="59"/>
        <v>3.7300777202072539</v>
      </c>
      <c r="T562" s="2">
        <f t="shared" si="60"/>
        <v>89.988124999999997</v>
      </c>
      <c r="U562" s="4">
        <f t="shared" si="61"/>
        <v>3.6698175453705701</v>
      </c>
      <c r="V562" s="3">
        <f t="shared" si="62"/>
        <v>266.98175453705699</v>
      </c>
    </row>
    <row r="563" spans="1:22" x14ac:dyDescent="0.25">
      <c r="A563" t="s">
        <v>92</v>
      </c>
      <c r="B563" t="s">
        <v>93</v>
      </c>
      <c r="C563" t="s">
        <v>159</v>
      </c>
      <c r="D563" t="s">
        <v>95</v>
      </c>
      <c r="E563" t="s">
        <v>31</v>
      </c>
      <c r="F563" t="s">
        <v>51</v>
      </c>
      <c r="G563">
        <v>62823</v>
      </c>
      <c r="H563">
        <v>924</v>
      </c>
      <c r="I563">
        <v>378</v>
      </c>
      <c r="J563">
        <v>16</v>
      </c>
      <c r="K563" s="2">
        <v>1987.78</v>
      </c>
      <c r="L563" s="2">
        <v>2450.44</v>
      </c>
      <c r="M563">
        <v>8</v>
      </c>
      <c r="N563">
        <v>16</v>
      </c>
      <c r="O563" t="s">
        <v>43</v>
      </c>
      <c r="P563" s="3">
        <f t="shared" si="56"/>
        <v>1.4707989112267801</v>
      </c>
      <c r="Q563" s="3">
        <f t="shared" si="57"/>
        <v>1.7316017316017316</v>
      </c>
      <c r="R563" s="2">
        <f t="shared" si="58"/>
        <v>2.1512770562770562</v>
      </c>
      <c r="S563" s="2">
        <f t="shared" si="59"/>
        <v>5.2586772486772482</v>
      </c>
      <c r="T563" s="2">
        <f t="shared" si="60"/>
        <v>248.4725</v>
      </c>
      <c r="U563" s="4">
        <f t="shared" si="61"/>
        <v>1.2327521154252483</v>
      </c>
      <c r="V563" s="3">
        <f t="shared" si="62"/>
        <v>23.275211542524833</v>
      </c>
    </row>
    <row r="564" spans="1:22" x14ac:dyDescent="0.25">
      <c r="A564" t="s">
        <v>98</v>
      </c>
      <c r="B564" t="s">
        <v>99</v>
      </c>
      <c r="C564" t="s">
        <v>159</v>
      </c>
      <c r="D564" t="s">
        <v>68</v>
      </c>
      <c r="E564" t="s">
        <v>42</v>
      </c>
      <c r="F564" t="s">
        <v>20</v>
      </c>
      <c r="G564">
        <v>18743</v>
      </c>
      <c r="H564">
        <v>2563</v>
      </c>
      <c r="I564">
        <v>910</v>
      </c>
      <c r="J564">
        <v>536</v>
      </c>
      <c r="K564" s="2">
        <v>1931.13</v>
      </c>
      <c r="L564" s="2">
        <v>156992.79</v>
      </c>
      <c r="M564">
        <v>425</v>
      </c>
      <c r="N564">
        <v>9</v>
      </c>
      <c r="O564" t="s">
        <v>23</v>
      </c>
      <c r="P564" s="3">
        <f t="shared" si="56"/>
        <v>13.674438457023955</v>
      </c>
      <c r="Q564" s="3">
        <f t="shared" si="57"/>
        <v>20.912992586812329</v>
      </c>
      <c r="R564" s="2">
        <f t="shared" si="58"/>
        <v>0.75346468981662118</v>
      </c>
      <c r="S564" s="2">
        <f t="shared" si="59"/>
        <v>2.1221208791208794</v>
      </c>
      <c r="T564" s="2">
        <f t="shared" si="60"/>
        <v>4.5438352941176472</v>
      </c>
      <c r="U564" s="4">
        <f t="shared" si="61"/>
        <v>81.295816439079715</v>
      </c>
      <c r="V564" s="3">
        <f t="shared" si="62"/>
        <v>8029.5816439079699</v>
      </c>
    </row>
    <row r="565" spans="1:22" x14ac:dyDescent="0.25">
      <c r="A565" t="s">
        <v>72</v>
      </c>
      <c r="B565" t="s">
        <v>73</v>
      </c>
      <c r="C565" t="s">
        <v>159</v>
      </c>
      <c r="D565" t="s">
        <v>70</v>
      </c>
      <c r="E565" t="s">
        <v>31</v>
      </c>
      <c r="F565" t="s">
        <v>20</v>
      </c>
      <c r="G565">
        <v>64896</v>
      </c>
      <c r="H565">
        <v>1935</v>
      </c>
      <c r="I565">
        <v>643</v>
      </c>
      <c r="J565">
        <v>118</v>
      </c>
      <c r="K565" s="2">
        <v>3361.77</v>
      </c>
      <c r="L565" s="2">
        <v>30924.09</v>
      </c>
      <c r="M565">
        <v>83</v>
      </c>
      <c r="N565">
        <v>21</v>
      </c>
      <c r="O565" t="s">
        <v>23</v>
      </c>
      <c r="P565" s="3">
        <f t="shared" si="56"/>
        <v>2.9816937869822486</v>
      </c>
      <c r="Q565" s="3">
        <f t="shared" si="57"/>
        <v>6.0981912144702841</v>
      </c>
      <c r="R565" s="2">
        <f t="shared" si="58"/>
        <v>1.7373488372093022</v>
      </c>
      <c r="S565" s="2">
        <f t="shared" si="59"/>
        <v>5.2282581648522548</v>
      </c>
      <c r="T565" s="2">
        <f t="shared" si="60"/>
        <v>40.503253012048191</v>
      </c>
      <c r="U565" s="4">
        <f t="shared" si="61"/>
        <v>9.1987524429095391</v>
      </c>
      <c r="V565" s="3">
        <f t="shared" si="62"/>
        <v>819.8752442909539</v>
      </c>
    </row>
    <row r="566" spans="1:22" x14ac:dyDescent="0.25">
      <c r="A566" t="s">
        <v>38</v>
      </c>
      <c r="B566" t="s">
        <v>39</v>
      </c>
      <c r="C566" t="s">
        <v>159</v>
      </c>
      <c r="D566" t="s">
        <v>106</v>
      </c>
      <c r="E566" t="s">
        <v>42</v>
      </c>
      <c r="F566" t="s">
        <v>51</v>
      </c>
      <c r="G566">
        <v>40618</v>
      </c>
      <c r="H566">
        <v>1512</v>
      </c>
      <c r="I566">
        <v>822</v>
      </c>
      <c r="J566">
        <v>146</v>
      </c>
      <c r="K566" s="2">
        <v>4365.5200000000004</v>
      </c>
      <c r="L566" s="2">
        <v>28607.01</v>
      </c>
      <c r="M566">
        <v>87</v>
      </c>
      <c r="N566">
        <v>7</v>
      </c>
      <c r="O566" t="s">
        <v>21</v>
      </c>
      <c r="P566" s="3">
        <f t="shared" si="56"/>
        <v>3.7224875670884829</v>
      </c>
      <c r="Q566" s="3">
        <f t="shared" si="57"/>
        <v>9.6560846560846549</v>
      </c>
      <c r="R566" s="2">
        <f t="shared" si="58"/>
        <v>2.8872486772486776</v>
      </c>
      <c r="S566" s="2">
        <f t="shared" si="59"/>
        <v>5.3108515815085164</v>
      </c>
      <c r="T566" s="2">
        <f t="shared" si="60"/>
        <v>50.178390804597704</v>
      </c>
      <c r="U566" s="4">
        <f t="shared" si="61"/>
        <v>6.5529444373178904</v>
      </c>
      <c r="V566" s="3">
        <f t="shared" si="62"/>
        <v>555.29444373178899</v>
      </c>
    </row>
    <row r="567" spans="1:22" x14ac:dyDescent="0.25">
      <c r="A567" t="s">
        <v>15</v>
      </c>
      <c r="B567" t="s">
        <v>16</v>
      </c>
      <c r="C567" t="s">
        <v>159</v>
      </c>
      <c r="D567" t="s">
        <v>25</v>
      </c>
      <c r="E567" t="s">
        <v>19</v>
      </c>
      <c r="F567" t="s">
        <v>26</v>
      </c>
      <c r="G567">
        <v>24189</v>
      </c>
      <c r="H567">
        <v>665</v>
      </c>
      <c r="I567">
        <v>246</v>
      </c>
      <c r="J567">
        <v>55</v>
      </c>
      <c r="K567" s="2">
        <v>4005.78</v>
      </c>
      <c r="L567" s="2">
        <v>28826.6</v>
      </c>
      <c r="M567">
        <v>27</v>
      </c>
      <c r="N567">
        <v>28</v>
      </c>
      <c r="O567" t="s">
        <v>43</v>
      </c>
      <c r="P567" s="3">
        <f t="shared" si="56"/>
        <v>2.749183513167142</v>
      </c>
      <c r="Q567" s="3">
        <f t="shared" si="57"/>
        <v>8.2706766917293226</v>
      </c>
      <c r="R567" s="2">
        <f t="shared" si="58"/>
        <v>6.0237293233082712</v>
      </c>
      <c r="S567" s="2">
        <f t="shared" si="59"/>
        <v>16.283658536585367</v>
      </c>
      <c r="T567" s="2">
        <f t="shared" si="60"/>
        <v>148.36222222222224</v>
      </c>
      <c r="U567" s="4">
        <f t="shared" si="61"/>
        <v>7.1962514167028635</v>
      </c>
      <c r="V567" s="3">
        <f t="shared" si="62"/>
        <v>619.62514167028644</v>
      </c>
    </row>
    <row r="568" spans="1:22" x14ac:dyDescent="0.25">
      <c r="A568" t="s">
        <v>52</v>
      </c>
      <c r="B568" t="s">
        <v>53</v>
      </c>
      <c r="C568" t="s">
        <v>159</v>
      </c>
      <c r="D568" t="s">
        <v>89</v>
      </c>
      <c r="E568" t="s">
        <v>37</v>
      </c>
      <c r="F568" t="s">
        <v>26</v>
      </c>
      <c r="G568">
        <v>46218</v>
      </c>
      <c r="H568">
        <v>1911</v>
      </c>
      <c r="I568">
        <v>819</v>
      </c>
      <c r="J568">
        <v>231</v>
      </c>
      <c r="K568" s="2">
        <v>968.9</v>
      </c>
      <c r="L568" s="2">
        <v>75056.570000000007</v>
      </c>
      <c r="M568">
        <v>171</v>
      </c>
      <c r="N568">
        <v>24</v>
      </c>
      <c r="O568" t="s">
        <v>21</v>
      </c>
      <c r="P568" s="3">
        <f t="shared" si="56"/>
        <v>4.1347526937556802</v>
      </c>
      <c r="Q568" s="3">
        <f t="shared" si="57"/>
        <v>12.087912087912088</v>
      </c>
      <c r="R568" s="2">
        <f t="shared" si="58"/>
        <v>0.50701203558346419</v>
      </c>
      <c r="S568" s="2">
        <f t="shared" si="59"/>
        <v>1.183028083028083</v>
      </c>
      <c r="T568" s="2">
        <f t="shared" si="60"/>
        <v>5.6660818713450292</v>
      </c>
      <c r="U568" s="4">
        <f t="shared" si="61"/>
        <v>77.465754979874092</v>
      </c>
      <c r="V568" s="3">
        <f t="shared" si="62"/>
        <v>7646.5754979874109</v>
      </c>
    </row>
    <row r="569" spans="1:22" x14ac:dyDescent="0.25">
      <c r="A569" t="s">
        <v>52</v>
      </c>
      <c r="B569" t="s">
        <v>53</v>
      </c>
      <c r="C569" t="s">
        <v>159</v>
      </c>
      <c r="D569" t="s">
        <v>89</v>
      </c>
      <c r="E569" t="s">
        <v>37</v>
      </c>
      <c r="F569" t="s">
        <v>20</v>
      </c>
      <c r="G569">
        <v>52449</v>
      </c>
      <c r="H569">
        <v>3661</v>
      </c>
      <c r="I569">
        <v>1681</v>
      </c>
      <c r="J569">
        <v>396</v>
      </c>
      <c r="K569" s="2">
        <v>1534.91</v>
      </c>
      <c r="L569" s="2">
        <v>125828.84</v>
      </c>
      <c r="M569">
        <v>291</v>
      </c>
      <c r="N569">
        <v>22</v>
      </c>
      <c r="O569" t="s">
        <v>23</v>
      </c>
      <c r="P569" s="3">
        <f t="shared" si="56"/>
        <v>6.9801140155198382</v>
      </c>
      <c r="Q569" s="3">
        <f t="shared" si="57"/>
        <v>10.816716744059001</v>
      </c>
      <c r="R569" s="2">
        <f t="shared" si="58"/>
        <v>0.41925976509150509</v>
      </c>
      <c r="S569" s="2">
        <f t="shared" si="59"/>
        <v>0.91309339678762647</v>
      </c>
      <c r="T569" s="2">
        <f t="shared" si="60"/>
        <v>5.2746048109965642</v>
      </c>
      <c r="U569" s="4">
        <f t="shared" si="61"/>
        <v>81.977992194982107</v>
      </c>
      <c r="V569" s="3">
        <f t="shared" si="62"/>
        <v>8097.7992194982107</v>
      </c>
    </row>
    <row r="570" spans="1:22" x14ac:dyDescent="0.25">
      <c r="A570" t="s">
        <v>52</v>
      </c>
      <c r="B570" t="s">
        <v>53</v>
      </c>
      <c r="C570" t="s">
        <v>159</v>
      </c>
      <c r="D570" t="s">
        <v>89</v>
      </c>
      <c r="E570" t="s">
        <v>37</v>
      </c>
      <c r="F570" t="s">
        <v>26</v>
      </c>
      <c r="G570">
        <v>31859</v>
      </c>
      <c r="H570">
        <v>2412</v>
      </c>
      <c r="I570">
        <v>1279</v>
      </c>
      <c r="J570">
        <v>234</v>
      </c>
      <c r="K570" s="2">
        <v>580.26</v>
      </c>
      <c r="L570" s="2">
        <v>87085.95</v>
      </c>
      <c r="M570">
        <v>179</v>
      </c>
      <c r="N570">
        <v>25</v>
      </c>
      <c r="O570" t="s">
        <v>23</v>
      </c>
      <c r="P570" s="3">
        <f t="shared" si="56"/>
        <v>7.5708590979001222</v>
      </c>
      <c r="Q570" s="3">
        <f t="shared" si="57"/>
        <v>9.7014925373134329</v>
      </c>
      <c r="R570" s="2">
        <f t="shared" si="58"/>
        <v>0.24057213930348259</v>
      </c>
      <c r="S570" s="2">
        <f t="shared" si="59"/>
        <v>0.45368256450351835</v>
      </c>
      <c r="T570" s="2">
        <f t="shared" si="60"/>
        <v>3.2416759776536312</v>
      </c>
      <c r="U570" s="4">
        <f t="shared" si="61"/>
        <v>150.0809120049633</v>
      </c>
      <c r="V570" s="3">
        <f t="shared" si="62"/>
        <v>14908.09120049633</v>
      </c>
    </row>
    <row r="571" spans="1:22" x14ac:dyDescent="0.25">
      <c r="A571" t="s">
        <v>129</v>
      </c>
      <c r="B571" t="s">
        <v>130</v>
      </c>
      <c r="C571" t="s">
        <v>159</v>
      </c>
      <c r="D571" t="s">
        <v>82</v>
      </c>
      <c r="E571" t="s">
        <v>31</v>
      </c>
      <c r="F571" t="s">
        <v>26</v>
      </c>
      <c r="G571">
        <v>74006</v>
      </c>
      <c r="H571">
        <v>861</v>
      </c>
      <c r="I571">
        <v>265</v>
      </c>
      <c r="J571">
        <v>58</v>
      </c>
      <c r="K571" s="2">
        <v>1504.94</v>
      </c>
      <c r="L571" s="2">
        <v>10787.43</v>
      </c>
      <c r="M571">
        <v>33</v>
      </c>
      <c r="N571">
        <v>23</v>
      </c>
      <c r="O571" t="s">
        <v>23</v>
      </c>
      <c r="P571" s="3">
        <f t="shared" si="56"/>
        <v>1.1634191822284681</v>
      </c>
      <c r="Q571" s="3">
        <f t="shared" si="57"/>
        <v>6.7363530778164922</v>
      </c>
      <c r="R571" s="2">
        <f t="shared" si="58"/>
        <v>1.747897793263647</v>
      </c>
      <c r="S571" s="2">
        <f t="shared" si="59"/>
        <v>5.6790188679245288</v>
      </c>
      <c r="T571" s="2">
        <f t="shared" si="60"/>
        <v>45.604242424242429</v>
      </c>
      <c r="U571" s="4">
        <f t="shared" si="61"/>
        <v>7.1680133427246266</v>
      </c>
      <c r="V571" s="3">
        <f t="shared" si="62"/>
        <v>616.80133427246267</v>
      </c>
    </row>
    <row r="572" spans="1:22" x14ac:dyDescent="0.25">
      <c r="A572" t="s">
        <v>178</v>
      </c>
      <c r="B572" t="s">
        <v>179</v>
      </c>
      <c r="C572" t="s">
        <v>273</v>
      </c>
      <c r="D572" t="s">
        <v>95</v>
      </c>
      <c r="E572" t="s">
        <v>64</v>
      </c>
      <c r="F572" t="s">
        <v>32</v>
      </c>
      <c r="G572">
        <v>48245</v>
      </c>
      <c r="H572">
        <v>616</v>
      </c>
      <c r="I572">
        <v>272</v>
      </c>
      <c r="J572">
        <v>9</v>
      </c>
      <c r="K572" s="2">
        <v>1352.2</v>
      </c>
      <c r="L572" s="2">
        <v>1205.54</v>
      </c>
      <c r="M572">
        <v>4</v>
      </c>
      <c r="N572">
        <v>29</v>
      </c>
      <c r="O572" t="s">
        <v>43</v>
      </c>
      <c r="P572" s="3">
        <f t="shared" si="56"/>
        <v>1.2768162503886413</v>
      </c>
      <c r="Q572" s="3">
        <f t="shared" si="57"/>
        <v>1.4610389610389609</v>
      </c>
      <c r="R572" s="2">
        <f t="shared" si="58"/>
        <v>2.19512987012987</v>
      </c>
      <c r="S572" s="2">
        <f t="shared" si="59"/>
        <v>4.971323529411765</v>
      </c>
      <c r="T572" s="2">
        <f t="shared" si="60"/>
        <v>338.05</v>
      </c>
      <c r="U572" s="4">
        <f t="shared" si="61"/>
        <v>0.89153971306019819</v>
      </c>
      <c r="V572" s="3">
        <f t="shared" si="62"/>
        <v>-10.846028693980186</v>
      </c>
    </row>
    <row r="573" spans="1:22" x14ac:dyDescent="0.25">
      <c r="A573" t="s">
        <v>65</v>
      </c>
      <c r="B573" t="s">
        <v>66</v>
      </c>
      <c r="C573" t="s">
        <v>273</v>
      </c>
      <c r="D573" t="s">
        <v>68</v>
      </c>
      <c r="E573" t="s">
        <v>37</v>
      </c>
      <c r="F573" t="s">
        <v>51</v>
      </c>
      <c r="G573">
        <v>8771</v>
      </c>
      <c r="H573">
        <v>1280</v>
      </c>
      <c r="I573">
        <v>559</v>
      </c>
      <c r="J573">
        <v>160</v>
      </c>
      <c r="K573" s="2">
        <v>465.21</v>
      </c>
      <c r="L573" s="2">
        <v>40806.339999999997</v>
      </c>
      <c r="M573">
        <v>126</v>
      </c>
      <c r="N573">
        <v>22</v>
      </c>
      <c r="O573" t="s">
        <v>23</v>
      </c>
      <c r="P573" s="3">
        <f t="shared" si="56"/>
        <v>14.593546915973093</v>
      </c>
      <c r="Q573" s="3">
        <f t="shared" si="57"/>
        <v>12.5</v>
      </c>
      <c r="R573" s="2">
        <f t="shared" si="58"/>
        <v>0.36344531250000001</v>
      </c>
      <c r="S573" s="2">
        <f t="shared" si="59"/>
        <v>0.83221824686940959</v>
      </c>
      <c r="T573" s="2">
        <f t="shared" si="60"/>
        <v>3.6921428571428572</v>
      </c>
      <c r="U573" s="4">
        <f t="shared" si="61"/>
        <v>87.715956234818677</v>
      </c>
      <c r="V573" s="3">
        <f t="shared" si="62"/>
        <v>8671.5956234818677</v>
      </c>
    </row>
    <row r="574" spans="1:22" x14ac:dyDescent="0.25">
      <c r="A574" t="s">
        <v>72</v>
      </c>
      <c r="B574" t="s">
        <v>73</v>
      </c>
      <c r="C574" t="s">
        <v>273</v>
      </c>
      <c r="D574" t="s">
        <v>70</v>
      </c>
      <c r="E574" t="s">
        <v>31</v>
      </c>
      <c r="F574" t="s">
        <v>20</v>
      </c>
      <c r="G574">
        <v>51468</v>
      </c>
      <c r="H574">
        <v>1543</v>
      </c>
      <c r="I574">
        <v>460</v>
      </c>
      <c r="J574">
        <v>126</v>
      </c>
      <c r="K574" s="2">
        <v>2976.82</v>
      </c>
      <c r="L574" s="2">
        <v>26284.73</v>
      </c>
      <c r="M574">
        <v>74</v>
      </c>
      <c r="N574">
        <v>25</v>
      </c>
      <c r="O574" t="s">
        <v>43</v>
      </c>
      <c r="P574" s="3">
        <f t="shared" si="56"/>
        <v>2.9979793269604413</v>
      </c>
      <c r="Q574" s="3">
        <f t="shared" si="57"/>
        <v>8.1659105638366807</v>
      </c>
      <c r="R574" s="2">
        <f t="shared" si="58"/>
        <v>1.9292417368762154</v>
      </c>
      <c r="S574" s="2">
        <f t="shared" si="59"/>
        <v>6.4713478260869568</v>
      </c>
      <c r="T574" s="2">
        <f t="shared" si="60"/>
        <v>40.227297297297298</v>
      </c>
      <c r="U574" s="4">
        <f t="shared" si="61"/>
        <v>8.8298016003654904</v>
      </c>
      <c r="V574" s="3">
        <f t="shared" si="62"/>
        <v>782.98016003654902</v>
      </c>
    </row>
    <row r="575" spans="1:22" x14ac:dyDescent="0.25">
      <c r="A575" t="s">
        <v>33</v>
      </c>
      <c r="B575" t="s">
        <v>34</v>
      </c>
      <c r="C575" t="s">
        <v>273</v>
      </c>
      <c r="D575" t="s">
        <v>170</v>
      </c>
      <c r="E575" t="s">
        <v>37</v>
      </c>
      <c r="F575" t="s">
        <v>20</v>
      </c>
      <c r="G575">
        <v>44112</v>
      </c>
      <c r="H575">
        <v>2286</v>
      </c>
      <c r="I575">
        <v>1069</v>
      </c>
      <c r="J575">
        <v>201</v>
      </c>
      <c r="K575" s="2">
        <v>6247.61</v>
      </c>
      <c r="L575" s="2">
        <v>57137.25</v>
      </c>
      <c r="M575">
        <v>170</v>
      </c>
      <c r="N575">
        <v>26</v>
      </c>
      <c r="O575" t="s">
        <v>23</v>
      </c>
      <c r="P575" s="3">
        <f t="shared" si="56"/>
        <v>5.1822633297062017</v>
      </c>
      <c r="Q575" s="3">
        <f t="shared" si="57"/>
        <v>8.7926509186351716</v>
      </c>
      <c r="R575" s="2">
        <f t="shared" si="58"/>
        <v>2.7329877515310583</v>
      </c>
      <c r="S575" s="2">
        <f t="shared" si="59"/>
        <v>5.8443498596819454</v>
      </c>
      <c r="T575" s="2">
        <f t="shared" si="60"/>
        <v>36.750647058823525</v>
      </c>
      <c r="U575" s="4">
        <f t="shared" si="61"/>
        <v>9.1454572228420155</v>
      </c>
      <c r="V575" s="3">
        <f t="shared" si="62"/>
        <v>814.54572228420159</v>
      </c>
    </row>
    <row r="576" spans="1:22" x14ac:dyDescent="0.25">
      <c r="A576" t="s">
        <v>38</v>
      </c>
      <c r="B576" t="s">
        <v>39</v>
      </c>
      <c r="C576" t="s">
        <v>273</v>
      </c>
      <c r="D576" t="s">
        <v>106</v>
      </c>
      <c r="E576" t="s">
        <v>42</v>
      </c>
      <c r="F576" t="s">
        <v>26</v>
      </c>
      <c r="G576">
        <v>43907</v>
      </c>
      <c r="H576">
        <v>2242</v>
      </c>
      <c r="I576">
        <v>1037</v>
      </c>
      <c r="J576">
        <v>164</v>
      </c>
      <c r="K576" s="2">
        <v>7034.58</v>
      </c>
      <c r="L576" s="2">
        <v>41992.86</v>
      </c>
      <c r="M576">
        <v>83</v>
      </c>
      <c r="N576">
        <v>29</v>
      </c>
      <c r="O576" t="s">
        <v>43</v>
      </c>
      <c r="P576" s="3">
        <f t="shared" si="56"/>
        <v>5.1062472954198652</v>
      </c>
      <c r="Q576" s="3">
        <f t="shared" si="57"/>
        <v>7.3148974130240854</v>
      </c>
      <c r="R576" s="2">
        <f t="shared" si="58"/>
        <v>3.137636039250669</v>
      </c>
      <c r="S576" s="2">
        <f t="shared" si="59"/>
        <v>6.7835872709739631</v>
      </c>
      <c r="T576" s="2">
        <f t="shared" si="60"/>
        <v>84.75397590361446</v>
      </c>
      <c r="U576" s="4">
        <f t="shared" si="61"/>
        <v>5.9694907158636337</v>
      </c>
      <c r="V576" s="3">
        <f t="shared" si="62"/>
        <v>496.94907158636335</v>
      </c>
    </row>
    <row r="577" spans="1:22" x14ac:dyDescent="0.25">
      <c r="A577" t="s">
        <v>47</v>
      </c>
      <c r="B577" t="s">
        <v>48</v>
      </c>
      <c r="C577" t="s">
        <v>273</v>
      </c>
      <c r="D577" t="s">
        <v>106</v>
      </c>
      <c r="E577" t="s">
        <v>37</v>
      </c>
      <c r="F577" t="s">
        <v>26</v>
      </c>
      <c r="G577">
        <v>44939</v>
      </c>
      <c r="H577">
        <v>2413</v>
      </c>
      <c r="I577">
        <v>735</v>
      </c>
      <c r="J577">
        <v>218</v>
      </c>
      <c r="K577" s="2">
        <v>6192.06</v>
      </c>
      <c r="L577" s="2">
        <v>38926.910000000003</v>
      </c>
      <c r="M577">
        <v>111</v>
      </c>
      <c r="N577">
        <v>12</v>
      </c>
      <c r="O577" t="s">
        <v>21</v>
      </c>
      <c r="P577" s="3">
        <f t="shared" si="56"/>
        <v>5.3695008789692693</v>
      </c>
      <c r="Q577" s="3">
        <f t="shared" si="57"/>
        <v>9.0343970161624529</v>
      </c>
      <c r="R577" s="2">
        <f t="shared" si="58"/>
        <v>2.5661251554082058</v>
      </c>
      <c r="S577" s="2">
        <f t="shared" si="59"/>
        <v>8.4245714285714293</v>
      </c>
      <c r="T577" s="2">
        <f t="shared" si="60"/>
        <v>55.784324324324331</v>
      </c>
      <c r="U577" s="4">
        <f t="shared" si="61"/>
        <v>6.2865847553156788</v>
      </c>
      <c r="V577" s="3">
        <f t="shared" si="62"/>
        <v>528.65847553156789</v>
      </c>
    </row>
    <row r="578" spans="1:22" x14ac:dyDescent="0.25">
      <c r="A578" t="s">
        <v>47</v>
      </c>
      <c r="B578" t="s">
        <v>48</v>
      </c>
      <c r="C578" t="s">
        <v>273</v>
      </c>
      <c r="D578" t="s">
        <v>106</v>
      </c>
      <c r="E578" t="s">
        <v>37</v>
      </c>
      <c r="F578" t="s">
        <v>32</v>
      </c>
      <c r="G578">
        <v>16032</v>
      </c>
      <c r="H578">
        <v>750</v>
      </c>
      <c r="I578">
        <v>253</v>
      </c>
      <c r="J578">
        <v>48</v>
      </c>
      <c r="K578" s="2">
        <v>1783.41</v>
      </c>
      <c r="L578" s="2">
        <v>10747.59</v>
      </c>
      <c r="M578">
        <v>33</v>
      </c>
      <c r="N578">
        <v>29</v>
      </c>
      <c r="O578" t="s">
        <v>21</v>
      </c>
      <c r="P578" s="3">
        <f t="shared" ref="P578:P641" si="63">IFERROR(H578/G578*100, 0)</f>
        <v>4.6781437125748502</v>
      </c>
      <c r="Q578" s="3">
        <f t="shared" ref="Q578:Q641" si="64">IFERROR(J578/H578*100, 0)</f>
        <v>6.4</v>
      </c>
      <c r="R578" s="2">
        <f t="shared" ref="R578:R641" si="65">IFERROR(K578/H578, 0)</f>
        <v>2.3778800000000002</v>
      </c>
      <c r="S578" s="2">
        <f t="shared" ref="S578:S641" si="66">IFERROR(K578/I578, 0)</f>
        <v>7.0490513833992097</v>
      </c>
      <c r="T578" s="2">
        <f t="shared" ref="T578:T641" si="67">IFERROR(K578/M578, 0)</f>
        <v>54.042727272727276</v>
      </c>
      <c r="U578" s="4">
        <f t="shared" ref="U578:U641" si="68">IFERROR(L578/K578, 0)</f>
        <v>6.0264269012734033</v>
      </c>
      <c r="V578" s="3">
        <f t="shared" ref="V578:V641" si="69">IFERROR((L578-K578)/K578*100, 0)</f>
        <v>502.6426901273403</v>
      </c>
    </row>
    <row r="579" spans="1:22" x14ac:dyDescent="0.25">
      <c r="A579" t="s">
        <v>15</v>
      </c>
      <c r="B579" t="s">
        <v>16</v>
      </c>
      <c r="C579" t="s">
        <v>273</v>
      </c>
      <c r="D579" t="s">
        <v>25</v>
      </c>
      <c r="E579" t="s">
        <v>19</v>
      </c>
      <c r="F579" t="s">
        <v>26</v>
      </c>
      <c r="G579">
        <v>12806</v>
      </c>
      <c r="H579">
        <v>443</v>
      </c>
      <c r="I579">
        <v>122</v>
      </c>
      <c r="J579">
        <v>38</v>
      </c>
      <c r="K579" s="2">
        <v>4147.04</v>
      </c>
      <c r="L579" s="2">
        <v>26658.39</v>
      </c>
      <c r="M579">
        <v>22</v>
      </c>
      <c r="N579">
        <v>18</v>
      </c>
      <c r="O579" t="s">
        <v>43</v>
      </c>
      <c r="P579" s="3">
        <f t="shared" si="63"/>
        <v>3.4593159456504763</v>
      </c>
      <c r="Q579" s="3">
        <f t="shared" si="64"/>
        <v>8.5778781038374721</v>
      </c>
      <c r="R579" s="2">
        <f t="shared" si="65"/>
        <v>9.3612641083521435</v>
      </c>
      <c r="S579" s="2">
        <f t="shared" si="66"/>
        <v>33.992131147540981</v>
      </c>
      <c r="T579" s="2">
        <f t="shared" si="67"/>
        <v>188.50181818181818</v>
      </c>
      <c r="U579" s="4">
        <f t="shared" si="68"/>
        <v>6.4282934333886335</v>
      </c>
      <c r="V579" s="3">
        <f t="shared" si="69"/>
        <v>542.8293433388634</v>
      </c>
    </row>
    <row r="580" spans="1:22" x14ac:dyDescent="0.25">
      <c r="A580" t="s">
        <v>44</v>
      </c>
      <c r="B580" t="s">
        <v>45</v>
      </c>
      <c r="C580" t="s">
        <v>273</v>
      </c>
      <c r="D580" t="s">
        <v>25</v>
      </c>
      <c r="E580" t="s">
        <v>19</v>
      </c>
      <c r="F580" t="s">
        <v>32</v>
      </c>
      <c r="G580">
        <v>12404</v>
      </c>
      <c r="H580">
        <v>419</v>
      </c>
      <c r="I580">
        <v>164</v>
      </c>
      <c r="J580">
        <v>35</v>
      </c>
      <c r="K580" s="2">
        <v>2785.66</v>
      </c>
      <c r="L580" s="2">
        <v>19530.88</v>
      </c>
      <c r="M580">
        <v>20</v>
      </c>
      <c r="N580">
        <v>25</v>
      </c>
      <c r="O580" t="s">
        <v>23</v>
      </c>
      <c r="P580" s="3">
        <f t="shared" si="63"/>
        <v>3.3779425991615613</v>
      </c>
      <c r="Q580" s="3">
        <f t="shared" si="64"/>
        <v>8.3532219570405726</v>
      </c>
      <c r="R580" s="2">
        <f t="shared" si="65"/>
        <v>6.6483532219570405</v>
      </c>
      <c r="S580" s="2">
        <f t="shared" si="66"/>
        <v>16.985731707317072</v>
      </c>
      <c r="T580" s="2">
        <f t="shared" si="67"/>
        <v>139.28299999999999</v>
      </c>
      <c r="U580" s="4">
        <f t="shared" si="68"/>
        <v>7.0112217571419349</v>
      </c>
      <c r="V580" s="3">
        <f t="shared" si="69"/>
        <v>601.12217571419353</v>
      </c>
    </row>
    <row r="581" spans="1:22" x14ac:dyDescent="0.25">
      <c r="A581" t="s">
        <v>44</v>
      </c>
      <c r="B581" t="s">
        <v>45</v>
      </c>
      <c r="C581" t="s">
        <v>273</v>
      </c>
      <c r="D581" t="s">
        <v>25</v>
      </c>
      <c r="E581" t="s">
        <v>19</v>
      </c>
      <c r="F581" t="s">
        <v>26</v>
      </c>
      <c r="G581">
        <v>9379</v>
      </c>
      <c r="H581">
        <v>268</v>
      </c>
      <c r="I581">
        <v>139</v>
      </c>
      <c r="J581">
        <v>23</v>
      </c>
      <c r="K581" s="2">
        <v>2919.66</v>
      </c>
      <c r="L581" s="2">
        <v>14409.84</v>
      </c>
      <c r="M581">
        <v>9</v>
      </c>
      <c r="N581">
        <v>11</v>
      </c>
      <c r="O581" t="s">
        <v>23</v>
      </c>
      <c r="P581" s="3">
        <f t="shared" si="63"/>
        <v>2.8574474890713297</v>
      </c>
      <c r="Q581" s="3">
        <f t="shared" si="64"/>
        <v>8.5820895522388057</v>
      </c>
      <c r="R581" s="2">
        <f t="shared" si="65"/>
        <v>10.894253731343284</v>
      </c>
      <c r="S581" s="2">
        <f t="shared" si="66"/>
        <v>21.004748201438847</v>
      </c>
      <c r="T581" s="2">
        <f t="shared" si="67"/>
        <v>324.40666666666664</v>
      </c>
      <c r="U581" s="4">
        <f t="shared" si="68"/>
        <v>4.9354513881753359</v>
      </c>
      <c r="V581" s="3">
        <f t="shared" si="69"/>
        <v>393.5451388175336</v>
      </c>
    </row>
    <row r="582" spans="1:22" x14ac:dyDescent="0.25">
      <c r="A582" t="s">
        <v>27</v>
      </c>
      <c r="B582" t="s">
        <v>28</v>
      </c>
      <c r="C582" t="s">
        <v>273</v>
      </c>
      <c r="D582" t="s">
        <v>89</v>
      </c>
      <c r="E582" t="s">
        <v>31</v>
      </c>
      <c r="F582" t="s">
        <v>55</v>
      </c>
      <c r="G582">
        <v>57523</v>
      </c>
      <c r="H582">
        <v>4204</v>
      </c>
      <c r="I582">
        <v>1802</v>
      </c>
      <c r="J582">
        <v>496</v>
      </c>
      <c r="K582" s="2">
        <v>852.64</v>
      </c>
      <c r="L582" s="2">
        <v>184311.45</v>
      </c>
      <c r="M582">
        <v>406</v>
      </c>
      <c r="N582">
        <v>7</v>
      </c>
      <c r="O582" t="s">
        <v>21</v>
      </c>
      <c r="P582" s="3">
        <f t="shared" si="63"/>
        <v>7.3083809954279157</v>
      </c>
      <c r="Q582" s="3">
        <f t="shared" si="64"/>
        <v>11.798287345385347</v>
      </c>
      <c r="R582" s="2">
        <f t="shared" si="65"/>
        <v>0.20281636536631778</v>
      </c>
      <c r="S582" s="2">
        <f t="shared" si="66"/>
        <v>0.47316315205327414</v>
      </c>
      <c r="T582" s="2">
        <f t="shared" si="67"/>
        <v>2.1000985221674875</v>
      </c>
      <c r="U582" s="4">
        <f t="shared" si="68"/>
        <v>216.16561503096267</v>
      </c>
      <c r="V582" s="3">
        <f t="shared" si="69"/>
        <v>21516.561503096265</v>
      </c>
    </row>
    <row r="583" spans="1:22" x14ac:dyDescent="0.25">
      <c r="A583" t="s">
        <v>76</v>
      </c>
      <c r="B583" t="s">
        <v>77</v>
      </c>
      <c r="C583" t="s">
        <v>273</v>
      </c>
      <c r="D583" t="s">
        <v>82</v>
      </c>
      <c r="E583" t="s">
        <v>42</v>
      </c>
      <c r="F583" t="s">
        <v>20</v>
      </c>
      <c r="G583">
        <v>45207</v>
      </c>
      <c r="H583">
        <v>480</v>
      </c>
      <c r="I583">
        <v>131</v>
      </c>
      <c r="J583">
        <v>27</v>
      </c>
      <c r="K583" s="2">
        <v>797.43</v>
      </c>
      <c r="L583" s="2">
        <v>5197.2700000000004</v>
      </c>
      <c r="M583">
        <v>14</v>
      </c>
      <c r="N583">
        <v>29</v>
      </c>
      <c r="O583" t="s">
        <v>43</v>
      </c>
      <c r="P583" s="3">
        <f t="shared" si="63"/>
        <v>1.0617824673170084</v>
      </c>
      <c r="Q583" s="3">
        <f t="shared" si="64"/>
        <v>5.625</v>
      </c>
      <c r="R583" s="2">
        <f t="shared" si="65"/>
        <v>1.6613125</v>
      </c>
      <c r="S583" s="2">
        <f t="shared" si="66"/>
        <v>6.0872519083969463</v>
      </c>
      <c r="T583" s="2">
        <f t="shared" si="67"/>
        <v>56.959285714285713</v>
      </c>
      <c r="U583" s="4">
        <f t="shared" si="68"/>
        <v>6.5175250492206223</v>
      </c>
      <c r="V583" s="3">
        <f t="shared" si="69"/>
        <v>551.75250492206214</v>
      </c>
    </row>
    <row r="584" spans="1:22" x14ac:dyDescent="0.25">
      <c r="A584" t="s">
        <v>92</v>
      </c>
      <c r="B584" t="s">
        <v>93</v>
      </c>
      <c r="C584" t="s">
        <v>332</v>
      </c>
      <c r="D584" t="s">
        <v>95</v>
      </c>
      <c r="E584" t="s">
        <v>31</v>
      </c>
      <c r="F584" t="s">
        <v>26</v>
      </c>
      <c r="G584">
        <v>82511</v>
      </c>
      <c r="H584">
        <v>730</v>
      </c>
      <c r="I584">
        <v>195</v>
      </c>
      <c r="J584">
        <v>18</v>
      </c>
      <c r="K584" s="2">
        <v>1495.59</v>
      </c>
      <c r="L584" s="2">
        <v>2061.75</v>
      </c>
      <c r="M584">
        <v>6</v>
      </c>
      <c r="N584">
        <v>10</v>
      </c>
      <c r="O584" t="s">
        <v>43</v>
      </c>
      <c r="P584" s="3">
        <f t="shared" si="63"/>
        <v>0.88473052077904768</v>
      </c>
      <c r="Q584" s="3">
        <f t="shared" si="64"/>
        <v>2.4657534246575343</v>
      </c>
      <c r="R584" s="2">
        <f t="shared" si="65"/>
        <v>2.0487534246575341</v>
      </c>
      <c r="S584" s="2">
        <f t="shared" si="66"/>
        <v>7.6696923076923076</v>
      </c>
      <c r="T584" s="2">
        <f t="shared" si="67"/>
        <v>249.26499999999999</v>
      </c>
      <c r="U584" s="4">
        <f t="shared" si="68"/>
        <v>1.3785529456602412</v>
      </c>
      <c r="V584" s="3">
        <f t="shared" si="69"/>
        <v>37.855294566024114</v>
      </c>
    </row>
    <row r="585" spans="1:22" x14ac:dyDescent="0.25">
      <c r="A585" t="s">
        <v>178</v>
      </c>
      <c r="B585" t="s">
        <v>179</v>
      </c>
      <c r="C585" t="s">
        <v>332</v>
      </c>
      <c r="D585" t="s">
        <v>95</v>
      </c>
      <c r="E585" t="s">
        <v>64</v>
      </c>
      <c r="F585" t="s">
        <v>55</v>
      </c>
      <c r="G585">
        <v>35216</v>
      </c>
      <c r="H585">
        <v>438</v>
      </c>
      <c r="I585">
        <v>200</v>
      </c>
      <c r="J585">
        <v>16</v>
      </c>
      <c r="K585" s="2">
        <v>823.25</v>
      </c>
      <c r="L585" s="2">
        <v>2334.04</v>
      </c>
      <c r="M585">
        <v>6</v>
      </c>
      <c r="N585">
        <v>18</v>
      </c>
      <c r="O585" t="s">
        <v>23</v>
      </c>
      <c r="P585" s="3">
        <f t="shared" si="63"/>
        <v>1.2437528396183553</v>
      </c>
      <c r="Q585" s="3">
        <f t="shared" si="64"/>
        <v>3.6529680365296802</v>
      </c>
      <c r="R585" s="2">
        <f t="shared" si="65"/>
        <v>1.879566210045662</v>
      </c>
      <c r="S585" s="2">
        <f t="shared" si="66"/>
        <v>4.11625</v>
      </c>
      <c r="T585" s="2">
        <f t="shared" si="67"/>
        <v>137.20833333333334</v>
      </c>
      <c r="U585" s="4">
        <f t="shared" si="68"/>
        <v>2.8351533556027939</v>
      </c>
      <c r="V585" s="3">
        <f t="shared" si="69"/>
        <v>183.51533556027937</v>
      </c>
    </row>
    <row r="586" spans="1:22" x14ac:dyDescent="0.25">
      <c r="A586" t="s">
        <v>98</v>
      </c>
      <c r="B586" t="s">
        <v>99</v>
      </c>
      <c r="C586" t="s">
        <v>332</v>
      </c>
      <c r="D586" t="s">
        <v>68</v>
      </c>
      <c r="E586" t="s">
        <v>42</v>
      </c>
      <c r="F586" t="s">
        <v>51</v>
      </c>
      <c r="G586">
        <v>23617</v>
      </c>
      <c r="H586">
        <v>2683</v>
      </c>
      <c r="I586">
        <v>909</v>
      </c>
      <c r="J586">
        <v>408</v>
      </c>
      <c r="K586" s="2">
        <v>1009.2</v>
      </c>
      <c r="L586" s="2">
        <v>125903.53</v>
      </c>
      <c r="M586">
        <v>326</v>
      </c>
      <c r="N586">
        <v>26</v>
      </c>
      <c r="O586" t="s">
        <v>23</v>
      </c>
      <c r="P586" s="3">
        <f t="shared" si="63"/>
        <v>11.360460685099715</v>
      </c>
      <c r="Q586" s="3">
        <f t="shared" si="64"/>
        <v>15.206857994781961</v>
      </c>
      <c r="R586" s="2">
        <f t="shared" si="65"/>
        <v>0.37614610510622437</v>
      </c>
      <c r="S586" s="2">
        <f t="shared" si="66"/>
        <v>1.1102310231023103</v>
      </c>
      <c r="T586" s="2">
        <f t="shared" si="67"/>
        <v>3.095705521472393</v>
      </c>
      <c r="U586" s="4">
        <f t="shared" si="68"/>
        <v>124.75577685295282</v>
      </c>
      <c r="V586" s="3">
        <f t="shared" si="69"/>
        <v>12375.577685295284</v>
      </c>
    </row>
    <row r="587" spans="1:22" x14ac:dyDescent="0.25">
      <c r="A587" t="s">
        <v>98</v>
      </c>
      <c r="B587" t="s">
        <v>99</v>
      </c>
      <c r="C587" t="s">
        <v>332</v>
      </c>
      <c r="D587" t="s">
        <v>68</v>
      </c>
      <c r="E587" t="s">
        <v>42</v>
      </c>
      <c r="F587" t="s">
        <v>26</v>
      </c>
      <c r="G587">
        <v>8710</v>
      </c>
      <c r="H587">
        <v>1047</v>
      </c>
      <c r="I587">
        <v>333</v>
      </c>
      <c r="J587">
        <v>229</v>
      </c>
      <c r="K587" s="2">
        <v>445.69</v>
      </c>
      <c r="L587" s="2">
        <v>48489.96</v>
      </c>
      <c r="M587">
        <v>188</v>
      </c>
      <c r="N587">
        <v>12</v>
      </c>
      <c r="O587" t="s">
        <v>23</v>
      </c>
      <c r="P587" s="3">
        <f t="shared" si="63"/>
        <v>12.020665901262916</v>
      </c>
      <c r="Q587" s="3">
        <f t="shared" si="64"/>
        <v>21.872015281757403</v>
      </c>
      <c r="R587" s="2">
        <f t="shared" si="65"/>
        <v>0.42568290353390642</v>
      </c>
      <c r="S587" s="2">
        <f t="shared" si="66"/>
        <v>1.3384084084084085</v>
      </c>
      <c r="T587" s="2">
        <f t="shared" si="67"/>
        <v>2.3706914893617022</v>
      </c>
      <c r="U587" s="4">
        <f t="shared" si="68"/>
        <v>108.79750499225919</v>
      </c>
      <c r="V587" s="3">
        <f t="shared" si="69"/>
        <v>10779.75049922592</v>
      </c>
    </row>
    <row r="588" spans="1:22" x14ac:dyDescent="0.25">
      <c r="A588" t="s">
        <v>98</v>
      </c>
      <c r="B588" t="s">
        <v>99</v>
      </c>
      <c r="C588" t="s">
        <v>332</v>
      </c>
      <c r="D588" t="s">
        <v>68</v>
      </c>
      <c r="E588" t="s">
        <v>42</v>
      </c>
      <c r="F588" t="s">
        <v>20</v>
      </c>
      <c r="G588">
        <v>14441</v>
      </c>
      <c r="H588">
        <v>1568</v>
      </c>
      <c r="I588">
        <v>539</v>
      </c>
      <c r="J588">
        <v>193</v>
      </c>
      <c r="K588" s="2">
        <v>896.66</v>
      </c>
      <c r="L588" s="2">
        <v>50375.61</v>
      </c>
      <c r="M588">
        <v>153</v>
      </c>
      <c r="N588">
        <v>18</v>
      </c>
      <c r="O588" t="s">
        <v>43</v>
      </c>
      <c r="P588" s="3">
        <f t="shared" si="63"/>
        <v>10.857973824527388</v>
      </c>
      <c r="Q588" s="3">
        <f t="shared" si="64"/>
        <v>12.308673469387756</v>
      </c>
      <c r="R588" s="2">
        <f t="shared" si="65"/>
        <v>0.57184948979591832</v>
      </c>
      <c r="S588" s="2">
        <f t="shared" si="66"/>
        <v>1.6635621521335806</v>
      </c>
      <c r="T588" s="2">
        <f t="shared" si="67"/>
        <v>5.8605228758169936</v>
      </c>
      <c r="U588" s="4">
        <f t="shared" si="68"/>
        <v>56.181395400709299</v>
      </c>
      <c r="V588" s="3">
        <f t="shared" si="69"/>
        <v>5518.1395400709298</v>
      </c>
    </row>
    <row r="589" spans="1:22" x14ac:dyDescent="0.25">
      <c r="A589" t="s">
        <v>65</v>
      </c>
      <c r="B589" t="s">
        <v>66</v>
      </c>
      <c r="C589" t="s">
        <v>332</v>
      </c>
      <c r="D589" t="s">
        <v>68</v>
      </c>
      <c r="E589" t="s">
        <v>37</v>
      </c>
      <c r="F589" t="s">
        <v>51</v>
      </c>
      <c r="G589">
        <v>9368</v>
      </c>
      <c r="H589">
        <v>1091</v>
      </c>
      <c r="I589">
        <v>546</v>
      </c>
      <c r="J589">
        <v>168</v>
      </c>
      <c r="K589" s="2">
        <v>620.4</v>
      </c>
      <c r="L589" s="2">
        <v>39068.61</v>
      </c>
      <c r="M589">
        <v>144</v>
      </c>
      <c r="N589">
        <v>19</v>
      </c>
      <c r="O589" t="s">
        <v>43</v>
      </c>
      <c r="P589" s="3">
        <f t="shared" si="63"/>
        <v>11.646029035012811</v>
      </c>
      <c r="Q589" s="3">
        <f t="shared" si="64"/>
        <v>15.398716773602199</v>
      </c>
      <c r="R589" s="2">
        <f t="shared" si="65"/>
        <v>0.56865261228230979</v>
      </c>
      <c r="S589" s="2">
        <f t="shared" si="66"/>
        <v>1.1362637362637362</v>
      </c>
      <c r="T589" s="2">
        <f t="shared" si="67"/>
        <v>4.3083333333333336</v>
      </c>
      <c r="U589" s="4">
        <f t="shared" si="68"/>
        <v>62.97325918762089</v>
      </c>
      <c r="V589" s="3">
        <f t="shared" si="69"/>
        <v>6197.3259187620888</v>
      </c>
    </row>
    <row r="590" spans="1:22" x14ac:dyDescent="0.25">
      <c r="A590" t="s">
        <v>60</v>
      </c>
      <c r="B590" t="s">
        <v>61</v>
      </c>
      <c r="C590" t="s">
        <v>332</v>
      </c>
      <c r="D590" t="s">
        <v>70</v>
      </c>
      <c r="E590" t="s">
        <v>64</v>
      </c>
      <c r="F590" t="s">
        <v>20</v>
      </c>
      <c r="G590">
        <v>24808</v>
      </c>
      <c r="H590">
        <v>810</v>
      </c>
      <c r="I590">
        <v>432</v>
      </c>
      <c r="J590">
        <v>71</v>
      </c>
      <c r="K590" s="2">
        <v>2510.48</v>
      </c>
      <c r="L590" s="2">
        <v>18118.47</v>
      </c>
      <c r="M590">
        <v>45</v>
      </c>
      <c r="N590">
        <v>9</v>
      </c>
      <c r="O590" t="s">
        <v>23</v>
      </c>
      <c r="P590" s="3">
        <f t="shared" si="63"/>
        <v>3.2650757820058045</v>
      </c>
      <c r="Q590" s="3">
        <f t="shared" si="64"/>
        <v>8.7654320987654319</v>
      </c>
      <c r="R590" s="2">
        <f t="shared" si="65"/>
        <v>3.0993580246913579</v>
      </c>
      <c r="S590" s="2">
        <f t="shared" si="66"/>
        <v>5.8112962962962964</v>
      </c>
      <c r="T590" s="2">
        <f t="shared" si="67"/>
        <v>55.788444444444444</v>
      </c>
      <c r="U590" s="4">
        <f t="shared" si="68"/>
        <v>7.2171337752143021</v>
      </c>
      <c r="V590" s="3">
        <f t="shared" si="69"/>
        <v>621.71337752143017</v>
      </c>
    </row>
    <row r="591" spans="1:22" x14ac:dyDescent="0.25">
      <c r="A591" t="s">
        <v>72</v>
      </c>
      <c r="B591" t="s">
        <v>73</v>
      </c>
      <c r="C591" t="s">
        <v>332</v>
      </c>
      <c r="D591" t="s">
        <v>70</v>
      </c>
      <c r="E591" t="s">
        <v>31</v>
      </c>
      <c r="F591" t="s">
        <v>32</v>
      </c>
      <c r="G591">
        <v>49858</v>
      </c>
      <c r="H591">
        <v>2141</v>
      </c>
      <c r="I591">
        <v>752</v>
      </c>
      <c r="J591">
        <v>179</v>
      </c>
      <c r="K591" s="2">
        <v>3800.9</v>
      </c>
      <c r="L591" s="2">
        <v>43852.3</v>
      </c>
      <c r="M591">
        <v>122</v>
      </c>
      <c r="N591">
        <v>11</v>
      </c>
      <c r="O591" t="s">
        <v>23</v>
      </c>
      <c r="P591" s="3">
        <f t="shared" si="63"/>
        <v>4.2941955152633478</v>
      </c>
      <c r="Q591" s="3">
        <f t="shared" si="64"/>
        <v>8.3605791686127979</v>
      </c>
      <c r="R591" s="2">
        <f t="shared" si="65"/>
        <v>1.7752919196637087</v>
      </c>
      <c r="S591" s="2">
        <f t="shared" si="66"/>
        <v>5.0543882978723405</v>
      </c>
      <c r="T591" s="2">
        <f t="shared" si="67"/>
        <v>31.154918032786885</v>
      </c>
      <c r="U591" s="4">
        <f t="shared" si="68"/>
        <v>11.537346417953643</v>
      </c>
      <c r="V591" s="3">
        <f t="shared" si="69"/>
        <v>1053.7346417953643</v>
      </c>
    </row>
    <row r="592" spans="1:22" x14ac:dyDescent="0.25">
      <c r="A592" t="s">
        <v>113</v>
      </c>
      <c r="B592" t="s">
        <v>114</v>
      </c>
      <c r="C592" t="s">
        <v>332</v>
      </c>
      <c r="D592" t="s">
        <v>170</v>
      </c>
      <c r="E592" t="s">
        <v>19</v>
      </c>
      <c r="F592" t="s">
        <v>55</v>
      </c>
      <c r="G592">
        <v>40914</v>
      </c>
      <c r="H592">
        <v>1932</v>
      </c>
      <c r="I592">
        <v>865</v>
      </c>
      <c r="J592">
        <v>238</v>
      </c>
      <c r="K592" s="2">
        <v>5572.56</v>
      </c>
      <c r="L592" s="2">
        <v>56125.85</v>
      </c>
      <c r="M592">
        <v>194</v>
      </c>
      <c r="N592">
        <v>7</v>
      </c>
      <c r="O592" t="s">
        <v>43</v>
      </c>
      <c r="P592" s="3">
        <f t="shared" si="63"/>
        <v>4.7221000146649068</v>
      </c>
      <c r="Q592" s="3">
        <f t="shared" si="64"/>
        <v>12.318840579710146</v>
      </c>
      <c r="R592" s="2">
        <f t="shared" si="65"/>
        <v>2.8843478260869566</v>
      </c>
      <c r="S592" s="2">
        <f t="shared" si="66"/>
        <v>6.4422658959537573</v>
      </c>
      <c r="T592" s="2">
        <f t="shared" si="67"/>
        <v>28.724536082474231</v>
      </c>
      <c r="U592" s="4">
        <f t="shared" si="68"/>
        <v>10.071825157557747</v>
      </c>
      <c r="V592" s="3">
        <f t="shared" si="69"/>
        <v>907.18251575577472</v>
      </c>
    </row>
    <row r="593" spans="1:22" x14ac:dyDescent="0.25">
      <c r="A593" t="s">
        <v>47</v>
      </c>
      <c r="B593" t="s">
        <v>48</v>
      </c>
      <c r="C593" t="s">
        <v>332</v>
      </c>
      <c r="D593" t="s">
        <v>106</v>
      </c>
      <c r="E593" t="s">
        <v>37</v>
      </c>
      <c r="F593" t="s">
        <v>20</v>
      </c>
      <c r="G593">
        <v>21749</v>
      </c>
      <c r="H593">
        <v>684</v>
      </c>
      <c r="I593">
        <v>225</v>
      </c>
      <c r="J593">
        <v>55</v>
      </c>
      <c r="K593" s="2">
        <v>2297.96</v>
      </c>
      <c r="L593" s="2">
        <v>12343.83</v>
      </c>
      <c r="M593">
        <v>29</v>
      </c>
      <c r="N593">
        <v>13</v>
      </c>
      <c r="O593" t="s">
        <v>21</v>
      </c>
      <c r="P593" s="3">
        <f t="shared" si="63"/>
        <v>3.1449721826290862</v>
      </c>
      <c r="Q593" s="3">
        <f t="shared" si="64"/>
        <v>8.0409356725146193</v>
      </c>
      <c r="R593" s="2">
        <f t="shared" si="65"/>
        <v>3.3595906432748537</v>
      </c>
      <c r="S593" s="2">
        <f t="shared" si="66"/>
        <v>10.213155555555556</v>
      </c>
      <c r="T593" s="2">
        <f t="shared" si="67"/>
        <v>79.239999999999995</v>
      </c>
      <c r="U593" s="4">
        <f t="shared" si="68"/>
        <v>5.3716470260578948</v>
      </c>
      <c r="V593" s="3">
        <f t="shared" si="69"/>
        <v>437.16470260578939</v>
      </c>
    </row>
    <row r="594" spans="1:22" x14ac:dyDescent="0.25">
      <c r="A594" t="s">
        <v>27</v>
      </c>
      <c r="B594" t="s">
        <v>28</v>
      </c>
      <c r="C594" t="s">
        <v>332</v>
      </c>
      <c r="D594" t="s">
        <v>89</v>
      </c>
      <c r="E594" t="s">
        <v>31</v>
      </c>
      <c r="F594" t="s">
        <v>55</v>
      </c>
      <c r="G594">
        <v>62815</v>
      </c>
      <c r="H594">
        <v>2658</v>
      </c>
      <c r="I594">
        <v>669</v>
      </c>
      <c r="J594">
        <v>403</v>
      </c>
      <c r="K594" s="2">
        <v>842.25</v>
      </c>
      <c r="L594" s="2">
        <v>132947.20000000001</v>
      </c>
      <c r="M594">
        <v>270</v>
      </c>
      <c r="N594">
        <v>18</v>
      </c>
      <c r="O594" t="s">
        <v>43</v>
      </c>
      <c r="P594" s="3">
        <f t="shared" si="63"/>
        <v>4.2314733741940618</v>
      </c>
      <c r="Q594" s="3">
        <f t="shared" si="64"/>
        <v>15.161775771256583</v>
      </c>
      <c r="R594" s="2">
        <f t="shared" si="65"/>
        <v>0.31687358916478553</v>
      </c>
      <c r="S594" s="2">
        <f t="shared" si="66"/>
        <v>1.2589686098654709</v>
      </c>
      <c r="T594" s="2">
        <f t="shared" si="67"/>
        <v>3.1194444444444445</v>
      </c>
      <c r="U594" s="4">
        <f t="shared" si="68"/>
        <v>157.84766993173051</v>
      </c>
      <c r="V594" s="3">
        <f t="shared" si="69"/>
        <v>15684.766993173051</v>
      </c>
    </row>
    <row r="595" spans="1:22" x14ac:dyDescent="0.25">
      <c r="A595" t="s">
        <v>27</v>
      </c>
      <c r="B595" t="s">
        <v>28</v>
      </c>
      <c r="C595" t="s">
        <v>332</v>
      </c>
      <c r="D595" t="s">
        <v>89</v>
      </c>
      <c r="E595" t="s">
        <v>31</v>
      </c>
      <c r="F595" t="s">
        <v>55</v>
      </c>
      <c r="G595">
        <v>42566</v>
      </c>
      <c r="H595">
        <v>2401</v>
      </c>
      <c r="I595">
        <v>1042</v>
      </c>
      <c r="J595">
        <v>369</v>
      </c>
      <c r="K595" s="2">
        <v>1303.8599999999999</v>
      </c>
      <c r="L595" s="2">
        <v>132546.06</v>
      </c>
      <c r="M595">
        <v>297</v>
      </c>
      <c r="N595">
        <v>12</v>
      </c>
      <c r="O595" t="s">
        <v>21</v>
      </c>
      <c r="P595" s="3">
        <f t="shared" si="63"/>
        <v>5.6406521636987268</v>
      </c>
      <c r="Q595" s="3">
        <f t="shared" si="64"/>
        <v>15.3685964181591</v>
      </c>
      <c r="R595" s="2">
        <f t="shared" si="65"/>
        <v>0.54304872969595996</v>
      </c>
      <c r="S595" s="2">
        <f t="shared" si="66"/>
        <v>1.2513051823416506</v>
      </c>
      <c r="T595" s="2">
        <f t="shared" si="67"/>
        <v>4.3901010101010094</v>
      </c>
      <c r="U595" s="4">
        <f t="shared" si="68"/>
        <v>101.65666559293176</v>
      </c>
      <c r="V595" s="3">
        <f t="shared" si="69"/>
        <v>10065.666559293177</v>
      </c>
    </row>
    <row r="596" spans="1:22" x14ac:dyDescent="0.25">
      <c r="A596" t="s">
        <v>76</v>
      </c>
      <c r="B596" t="s">
        <v>77</v>
      </c>
      <c r="C596" t="s">
        <v>332</v>
      </c>
      <c r="D596" t="s">
        <v>82</v>
      </c>
      <c r="E596" t="s">
        <v>42</v>
      </c>
      <c r="F596" t="s">
        <v>55</v>
      </c>
      <c r="G596">
        <v>60068</v>
      </c>
      <c r="H596">
        <v>608</v>
      </c>
      <c r="I596">
        <v>241</v>
      </c>
      <c r="J596">
        <v>41</v>
      </c>
      <c r="K596" s="2">
        <v>1458.42</v>
      </c>
      <c r="L596" s="2">
        <v>8105.97</v>
      </c>
      <c r="M596">
        <v>18</v>
      </c>
      <c r="N596">
        <v>22</v>
      </c>
      <c r="O596" t="s">
        <v>21</v>
      </c>
      <c r="P596" s="3">
        <f t="shared" si="63"/>
        <v>1.0121861889858161</v>
      </c>
      <c r="Q596" s="3">
        <f t="shared" si="64"/>
        <v>6.7434210526315788</v>
      </c>
      <c r="R596" s="2">
        <f t="shared" si="65"/>
        <v>2.3987171052631582</v>
      </c>
      <c r="S596" s="2">
        <f t="shared" si="66"/>
        <v>6.0515352697095439</v>
      </c>
      <c r="T596" s="2">
        <f t="shared" si="67"/>
        <v>81.023333333333341</v>
      </c>
      <c r="U596" s="4">
        <f t="shared" si="68"/>
        <v>5.558049121652199</v>
      </c>
      <c r="V596" s="3">
        <f t="shared" si="69"/>
        <v>455.80491216521989</v>
      </c>
    </row>
    <row r="597" spans="1:22" x14ac:dyDescent="0.25">
      <c r="A597" t="s">
        <v>92</v>
      </c>
      <c r="B597" t="s">
        <v>93</v>
      </c>
      <c r="C597" t="s">
        <v>112</v>
      </c>
      <c r="D597" t="s">
        <v>95</v>
      </c>
      <c r="E597" t="s">
        <v>31</v>
      </c>
      <c r="F597" t="s">
        <v>55</v>
      </c>
      <c r="G597">
        <v>27371</v>
      </c>
      <c r="H597">
        <v>391</v>
      </c>
      <c r="I597">
        <v>178</v>
      </c>
      <c r="J597">
        <v>15</v>
      </c>
      <c r="K597" s="2">
        <v>1069.74</v>
      </c>
      <c r="L597" s="2">
        <v>1776.94</v>
      </c>
      <c r="M597">
        <v>5</v>
      </c>
      <c r="N597">
        <v>26</v>
      </c>
      <c r="O597" t="s">
        <v>43</v>
      </c>
      <c r="P597" s="3">
        <f t="shared" si="63"/>
        <v>1.4285192356874064</v>
      </c>
      <c r="Q597" s="3">
        <f t="shared" si="64"/>
        <v>3.8363171355498724</v>
      </c>
      <c r="R597" s="2">
        <f t="shared" si="65"/>
        <v>2.7359079283887469</v>
      </c>
      <c r="S597" s="2">
        <f t="shared" si="66"/>
        <v>6.009775280898876</v>
      </c>
      <c r="T597" s="2">
        <f t="shared" si="67"/>
        <v>213.94800000000001</v>
      </c>
      <c r="U597" s="4">
        <f t="shared" si="68"/>
        <v>1.6610952193991064</v>
      </c>
      <c r="V597" s="3">
        <f t="shared" si="69"/>
        <v>66.109521939910636</v>
      </c>
    </row>
    <row r="598" spans="1:22" x14ac:dyDescent="0.25">
      <c r="A598" t="s">
        <v>178</v>
      </c>
      <c r="B598" t="s">
        <v>179</v>
      </c>
      <c r="C598" t="s">
        <v>112</v>
      </c>
      <c r="D598" t="s">
        <v>95</v>
      </c>
      <c r="E598" t="s">
        <v>64</v>
      </c>
      <c r="F598" t="s">
        <v>32</v>
      </c>
      <c r="G598">
        <v>98943</v>
      </c>
      <c r="H598">
        <v>849</v>
      </c>
      <c r="I598">
        <v>350</v>
      </c>
      <c r="J598">
        <v>17</v>
      </c>
      <c r="K598" s="2">
        <v>2755.19</v>
      </c>
      <c r="L598" s="2">
        <v>3005.69</v>
      </c>
      <c r="M598">
        <v>7</v>
      </c>
      <c r="N598">
        <v>26</v>
      </c>
      <c r="O598" t="s">
        <v>43</v>
      </c>
      <c r="P598" s="3">
        <f t="shared" si="63"/>
        <v>0.85806979776234804</v>
      </c>
      <c r="Q598" s="3">
        <f t="shared" si="64"/>
        <v>2.0023557126030624</v>
      </c>
      <c r="R598" s="2">
        <f t="shared" si="65"/>
        <v>3.2452179034157833</v>
      </c>
      <c r="S598" s="2">
        <f t="shared" si="66"/>
        <v>7.8719714285714284</v>
      </c>
      <c r="T598" s="2">
        <f t="shared" si="67"/>
        <v>393.59857142857146</v>
      </c>
      <c r="U598" s="4">
        <f t="shared" si="68"/>
        <v>1.0909193195387614</v>
      </c>
      <c r="V598" s="3">
        <f t="shared" si="69"/>
        <v>9.0919319538761396</v>
      </c>
    </row>
    <row r="599" spans="1:22" x14ac:dyDescent="0.25">
      <c r="A599" t="s">
        <v>178</v>
      </c>
      <c r="B599" t="s">
        <v>179</v>
      </c>
      <c r="C599" t="s">
        <v>112</v>
      </c>
      <c r="D599" t="s">
        <v>95</v>
      </c>
      <c r="E599" t="s">
        <v>64</v>
      </c>
      <c r="F599" t="s">
        <v>55</v>
      </c>
      <c r="G599">
        <v>62604</v>
      </c>
      <c r="H599">
        <v>1125</v>
      </c>
      <c r="I599">
        <v>461</v>
      </c>
      <c r="J599">
        <v>27</v>
      </c>
      <c r="K599" s="2">
        <v>3101.33</v>
      </c>
      <c r="L599" s="2">
        <v>5036.4399999999996</v>
      </c>
      <c r="M599">
        <v>11</v>
      </c>
      <c r="N599">
        <v>24</v>
      </c>
      <c r="O599" t="s">
        <v>21</v>
      </c>
      <c r="P599" s="3">
        <f t="shared" si="63"/>
        <v>1.79700977573318</v>
      </c>
      <c r="Q599" s="3">
        <f t="shared" si="64"/>
        <v>2.4</v>
      </c>
      <c r="R599" s="2">
        <f t="shared" si="65"/>
        <v>2.7567377777777775</v>
      </c>
      <c r="S599" s="2">
        <f t="shared" si="66"/>
        <v>6.7273969631236437</v>
      </c>
      <c r="T599" s="2">
        <f t="shared" si="67"/>
        <v>281.93909090909091</v>
      </c>
      <c r="U599" s="4">
        <f t="shared" si="68"/>
        <v>1.6239613327185431</v>
      </c>
      <c r="V599" s="3">
        <f t="shared" si="69"/>
        <v>62.396133271854325</v>
      </c>
    </row>
    <row r="600" spans="1:22" x14ac:dyDescent="0.25">
      <c r="A600" t="s">
        <v>178</v>
      </c>
      <c r="B600" t="s">
        <v>179</v>
      </c>
      <c r="C600" t="s">
        <v>112</v>
      </c>
      <c r="D600" t="s">
        <v>95</v>
      </c>
      <c r="E600" t="s">
        <v>64</v>
      </c>
      <c r="F600" t="s">
        <v>55</v>
      </c>
      <c r="G600">
        <v>87056</v>
      </c>
      <c r="H600">
        <v>606</v>
      </c>
      <c r="I600">
        <v>259</v>
      </c>
      <c r="J600">
        <v>16</v>
      </c>
      <c r="K600" s="2">
        <v>1808.36</v>
      </c>
      <c r="L600" s="2">
        <v>2512.0300000000002</v>
      </c>
      <c r="M600">
        <v>8</v>
      </c>
      <c r="N600">
        <v>13</v>
      </c>
      <c r="O600" t="s">
        <v>23</v>
      </c>
      <c r="P600" s="3">
        <f t="shared" si="63"/>
        <v>0.69610365741591618</v>
      </c>
      <c r="Q600" s="3">
        <f t="shared" si="64"/>
        <v>2.6402640264026402</v>
      </c>
      <c r="R600" s="2">
        <f t="shared" si="65"/>
        <v>2.9840924092409238</v>
      </c>
      <c r="S600" s="2">
        <f t="shared" si="66"/>
        <v>6.982084942084942</v>
      </c>
      <c r="T600" s="2">
        <f t="shared" si="67"/>
        <v>226.04499999999999</v>
      </c>
      <c r="U600" s="4">
        <f t="shared" si="68"/>
        <v>1.3891205290981885</v>
      </c>
      <c r="V600" s="3">
        <f t="shared" si="69"/>
        <v>38.912052909818861</v>
      </c>
    </row>
    <row r="601" spans="1:22" x14ac:dyDescent="0.25">
      <c r="A601" t="s">
        <v>65</v>
      </c>
      <c r="B601" t="s">
        <v>66</v>
      </c>
      <c r="C601" t="s">
        <v>112</v>
      </c>
      <c r="D601" t="s">
        <v>68</v>
      </c>
      <c r="E601" t="s">
        <v>37</v>
      </c>
      <c r="F601" t="s">
        <v>51</v>
      </c>
      <c r="G601">
        <v>17545</v>
      </c>
      <c r="H601">
        <v>2260</v>
      </c>
      <c r="I601">
        <v>655</v>
      </c>
      <c r="J601">
        <v>276</v>
      </c>
      <c r="K601" s="2">
        <v>736.69</v>
      </c>
      <c r="L601" s="2">
        <v>66635.259999999995</v>
      </c>
      <c r="M601">
        <v>226</v>
      </c>
      <c r="N601">
        <v>23</v>
      </c>
      <c r="O601" t="s">
        <v>43</v>
      </c>
      <c r="P601" s="3">
        <f t="shared" si="63"/>
        <v>12.881162724422913</v>
      </c>
      <c r="Q601" s="3">
        <f t="shared" si="64"/>
        <v>12.212389380530974</v>
      </c>
      <c r="R601" s="2">
        <f t="shared" si="65"/>
        <v>0.3259690265486726</v>
      </c>
      <c r="S601" s="2">
        <f t="shared" si="66"/>
        <v>1.1247175572519086</v>
      </c>
      <c r="T601" s="2">
        <f t="shared" si="67"/>
        <v>3.2596902654867259</v>
      </c>
      <c r="U601" s="4">
        <f t="shared" si="68"/>
        <v>90.452239069350725</v>
      </c>
      <c r="V601" s="3">
        <f t="shared" si="69"/>
        <v>8945.2239069350726</v>
      </c>
    </row>
    <row r="602" spans="1:22" x14ac:dyDescent="0.25">
      <c r="A602" t="s">
        <v>33</v>
      </c>
      <c r="B602" t="s">
        <v>34</v>
      </c>
      <c r="C602" t="s">
        <v>112</v>
      </c>
      <c r="D602" t="s">
        <v>170</v>
      </c>
      <c r="E602" t="s">
        <v>37</v>
      </c>
      <c r="F602" t="s">
        <v>55</v>
      </c>
      <c r="G602">
        <v>23432</v>
      </c>
      <c r="H602">
        <v>1148</v>
      </c>
      <c r="I602">
        <v>475</v>
      </c>
      <c r="J602">
        <v>142</v>
      </c>
      <c r="K602" s="2">
        <v>4098.32</v>
      </c>
      <c r="L602" s="2">
        <v>33134.28</v>
      </c>
      <c r="M602">
        <v>120</v>
      </c>
      <c r="N602">
        <v>8</v>
      </c>
      <c r="O602" t="s">
        <v>21</v>
      </c>
      <c r="P602" s="3">
        <f t="shared" si="63"/>
        <v>4.8992830317514509</v>
      </c>
      <c r="Q602" s="3">
        <f t="shared" si="64"/>
        <v>12.369337979094077</v>
      </c>
      <c r="R602" s="2">
        <f t="shared" si="65"/>
        <v>3.5699651567944248</v>
      </c>
      <c r="S602" s="2">
        <f t="shared" si="66"/>
        <v>8.6280421052631571</v>
      </c>
      <c r="T602" s="2">
        <f t="shared" si="67"/>
        <v>34.152666666666661</v>
      </c>
      <c r="U602" s="4">
        <f t="shared" si="68"/>
        <v>8.0848445216576543</v>
      </c>
      <c r="V602" s="3">
        <f t="shared" si="69"/>
        <v>708.48445216576556</v>
      </c>
    </row>
    <row r="603" spans="1:22" x14ac:dyDescent="0.25">
      <c r="A603" t="s">
        <v>27</v>
      </c>
      <c r="B603" t="s">
        <v>28</v>
      </c>
      <c r="C603" t="s">
        <v>112</v>
      </c>
      <c r="D603" t="s">
        <v>89</v>
      </c>
      <c r="E603" t="s">
        <v>31</v>
      </c>
      <c r="F603" t="s">
        <v>55</v>
      </c>
      <c r="G603">
        <v>52322</v>
      </c>
      <c r="H603">
        <v>4130</v>
      </c>
      <c r="I603">
        <v>2134</v>
      </c>
      <c r="J603">
        <v>408</v>
      </c>
      <c r="K603" s="2">
        <v>1866.75</v>
      </c>
      <c r="L603" s="2">
        <v>136266.28</v>
      </c>
      <c r="M603">
        <v>318</v>
      </c>
      <c r="N603">
        <v>21</v>
      </c>
      <c r="O603" t="s">
        <v>21</v>
      </c>
      <c r="P603" s="3">
        <f t="shared" si="63"/>
        <v>7.8934291502618397</v>
      </c>
      <c r="Q603" s="3">
        <f t="shared" si="64"/>
        <v>9.8789346246973366</v>
      </c>
      <c r="R603" s="2">
        <f t="shared" si="65"/>
        <v>0.45199757869249396</v>
      </c>
      <c r="S603" s="2">
        <f t="shared" si="66"/>
        <v>0.8747656982193065</v>
      </c>
      <c r="T603" s="2">
        <f t="shared" si="67"/>
        <v>5.8702830188679247</v>
      </c>
      <c r="U603" s="4">
        <f t="shared" si="68"/>
        <v>72.996534083299849</v>
      </c>
      <c r="V603" s="3">
        <f t="shared" si="69"/>
        <v>7199.6534083299848</v>
      </c>
    </row>
    <row r="604" spans="1:22" x14ac:dyDescent="0.25">
      <c r="A604" t="s">
        <v>76</v>
      </c>
      <c r="B604" t="s">
        <v>77</v>
      </c>
      <c r="C604" t="s">
        <v>112</v>
      </c>
      <c r="D604" t="s">
        <v>82</v>
      </c>
      <c r="E604" t="s">
        <v>42</v>
      </c>
      <c r="F604" t="s">
        <v>32</v>
      </c>
      <c r="G604">
        <v>75184</v>
      </c>
      <c r="H604">
        <v>915</v>
      </c>
      <c r="I604">
        <v>420</v>
      </c>
      <c r="J604">
        <v>56</v>
      </c>
      <c r="K604" s="2">
        <v>1579.04</v>
      </c>
      <c r="L604" s="2">
        <v>8505.18</v>
      </c>
      <c r="M604">
        <v>31</v>
      </c>
      <c r="N604">
        <v>15</v>
      </c>
      <c r="O604" t="s">
        <v>43</v>
      </c>
      <c r="P604" s="3">
        <f t="shared" si="63"/>
        <v>1.2170142583528409</v>
      </c>
      <c r="Q604" s="3">
        <f t="shared" si="64"/>
        <v>6.1202185792349724</v>
      </c>
      <c r="R604" s="2">
        <f t="shared" si="65"/>
        <v>1.7257267759562842</v>
      </c>
      <c r="S604" s="2">
        <f t="shared" si="66"/>
        <v>3.7596190476190476</v>
      </c>
      <c r="T604" s="2">
        <f t="shared" si="67"/>
        <v>50.936774193548388</v>
      </c>
      <c r="U604" s="4">
        <f t="shared" si="68"/>
        <v>5.3862980038504409</v>
      </c>
      <c r="V604" s="3">
        <f t="shared" si="69"/>
        <v>438.62980038504406</v>
      </c>
    </row>
    <row r="605" spans="1:22" x14ac:dyDescent="0.25">
      <c r="A605" t="s">
        <v>92</v>
      </c>
      <c r="B605" t="s">
        <v>93</v>
      </c>
      <c r="C605" t="s">
        <v>110</v>
      </c>
      <c r="D605" t="s">
        <v>95</v>
      </c>
      <c r="E605" t="s">
        <v>31</v>
      </c>
      <c r="F605" t="s">
        <v>32</v>
      </c>
      <c r="G605">
        <v>93065</v>
      </c>
      <c r="H605">
        <v>857</v>
      </c>
      <c r="I605">
        <v>410</v>
      </c>
      <c r="J605">
        <v>24</v>
      </c>
      <c r="K605" s="2">
        <v>2201.0700000000002</v>
      </c>
      <c r="L605" s="2">
        <v>2686.98</v>
      </c>
      <c r="M605">
        <v>12</v>
      </c>
      <c r="N605">
        <v>20</v>
      </c>
      <c r="O605" t="s">
        <v>43</v>
      </c>
      <c r="P605" s="3">
        <f t="shared" si="63"/>
        <v>0.92086176328372638</v>
      </c>
      <c r="Q605" s="3">
        <f t="shared" si="64"/>
        <v>2.8004667444574096</v>
      </c>
      <c r="R605" s="2">
        <f t="shared" si="65"/>
        <v>2.5683430571761963</v>
      </c>
      <c r="S605" s="2">
        <f t="shared" si="66"/>
        <v>5.3684634146341468</v>
      </c>
      <c r="T605" s="2">
        <f t="shared" si="67"/>
        <v>183.42250000000001</v>
      </c>
      <c r="U605" s="4">
        <f t="shared" si="68"/>
        <v>1.2207608117869944</v>
      </c>
      <c r="V605" s="3">
        <f t="shared" si="69"/>
        <v>22.076081178699443</v>
      </c>
    </row>
    <row r="606" spans="1:22" x14ac:dyDescent="0.25">
      <c r="A606" t="s">
        <v>92</v>
      </c>
      <c r="B606" t="s">
        <v>93</v>
      </c>
      <c r="C606" t="s">
        <v>110</v>
      </c>
      <c r="D606" t="s">
        <v>95</v>
      </c>
      <c r="E606" t="s">
        <v>31</v>
      </c>
      <c r="F606" t="s">
        <v>51</v>
      </c>
      <c r="G606">
        <v>61750</v>
      </c>
      <c r="H606">
        <v>439</v>
      </c>
      <c r="I606">
        <v>218</v>
      </c>
      <c r="J606">
        <v>14</v>
      </c>
      <c r="K606" s="2">
        <v>1659.96</v>
      </c>
      <c r="L606" s="2">
        <v>1875.14</v>
      </c>
      <c r="M606">
        <v>5</v>
      </c>
      <c r="N606">
        <v>26</v>
      </c>
      <c r="O606" t="s">
        <v>21</v>
      </c>
      <c r="P606" s="3">
        <f t="shared" si="63"/>
        <v>0.71093117408906881</v>
      </c>
      <c r="Q606" s="3">
        <f t="shared" si="64"/>
        <v>3.1890660592255129</v>
      </c>
      <c r="R606" s="2">
        <f t="shared" si="65"/>
        <v>3.78123006833713</v>
      </c>
      <c r="S606" s="2">
        <f t="shared" si="66"/>
        <v>7.614495412844037</v>
      </c>
      <c r="T606" s="2">
        <f t="shared" si="67"/>
        <v>331.99200000000002</v>
      </c>
      <c r="U606" s="4">
        <f t="shared" si="68"/>
        <v>1.1296296296296298</v>
      </c>
      <c r="V606" s="3">
        <f t="shared" si="69"/>
        <v>12.962962962962967</v>
      </c>
    </row>
    <row r="607" spans="1:22" x14ac:dyDescent="0.25">
      <c r="A607" t="s">
        <v>92</v>
      </c>
      <c r="B607" t="s">
        <v>93</v>
      </c>
      <c r="C607" t="s">
        <v>110</v>
      </c>
      <c r="D607" t="s">
        <v>95</v>
      </c>
      <c r="E607" t="s">
        <v>31</v>
      </c>
      <c r="F607" t="s">
        <v>20</v>
      </c>
      <c r="G607">
        <v>58556</v>
      </c>
      <c r="H607">
        <v>434</v>
      </c>
      <c r="I607">
        <v>218</v>
      </c>
      <c r="J607">
        <v>16</v>
      </c>
      <c r="K607" s="2">
        <v>995.27</v>
      </c>
      <c r="L607" s="2">
        <v>2634.91</v>
      </c>
      <c r="M607">
        <v>7</v>
      </c>
      <c r="N607">
        <v>26</v>
      </c>
      <c r="O607" t="s">
        <v>23</v>
      </c>
      <c r="P607" s="3">
        <f t="shared" si="63"/>
        <v>0.74117084500307395</v>
      </c>
      <c r="Q607" s="3">
        <f t="shared" si="64"/>
        <v>3.6866359447004609</v>
      </c>
      <c r="R607" s="2">
        <f t="shared" si="65"/>
        <v>2.2932488479262672</v>
      </c>
      <c r="S607" s="2">
        <f t="shared" si="66"/>
        <v>4.5654587155963302</v>
      </c>
      <c r="T607" s="2">
        <f t="shared" si="67"/>
        <v>142.18142857142857</v>
      </c>
      <c r="U607" s="4">
        <f t="shared" si="68"/>
        <v>2.6474323550393359</v>
      </c>
      <c r="V607" s="3">
        <f t="shared" si="69"/>
        <v>164.74323550393359</v>
      </c>
    </row>
    <row r="608" spans="1:22" x14ac:dyDescent="0.25">
      <c r="A608" t="s">
        <v>92</v>
      </c>
      <c r="B608" t="s">
        <v>93</v>
      </c>
      <c r="C608" t="s">
        <v>110</v>
      </c>
      <c r="D608" t="s">
        <v>95</v>
      </c>
      <c r="E608" t="s">
        <v>31</v>
      </c>
      <c r="F608" t="s">
        <v>51</v>
      </c>
      <c r="G608">
        <v>36356</v>
      </c>
      <c r="H608">
        <v>534</v>
      </c>
      <c r="I608">
        <v>250</v>
      </c>
      <c r="J608">
        <v>13</v>
      </c>
      <c r="K608" s="2">
        <v>1110.6500000000001</v>
      </c>
      <c r="L608" s="2">
        <v>1672.09</v>
      </c>
      <c r="M608">
        <v>7</v>
      </c>
      <c r="N608">
        <v>25</v>
      </c>
      <c r="O608" t="s">
        <v>43</v>
      </c>
      <c r="P608" s="3">
        <f t="shared" si="63"/>
        <v>1.4688084497744527</v>
      </c>
      <c r="Q608" s="3">
        <f t="shared" si="64"/>
        <v>2.4344569288389515</v>
      </c>
      <c r="R608" s="2">
        <f t="shared" si="65"/>
        <v>2.0798689138576782</v>
      </c>
      <c r="S608" s="2">
        <f t="shared" si="66"/>
        <v>4.4426000000000005</v>
      </c>
      <c r="T608" s="2">
        <f t="shared" si="67"/>
        <v>158.66428571428574</v>
      </c>
      <c r="U608" s="4">
        <f t="shared" si="68"/>
        <v>1.5055057849007336</v>
      </c>
      <c r="V608" s="3">
        <f t="shared" si="69"/>
        <v>50.550578490073363</v>
      </c>
    </row>
    <row r="609" spans="1:22" x14ac:dyDescent="0.25">
      <c r="A609" t="s">
        <v>178</v>
      </c>
      <c r="B609" t="s">
        <v>179</v>
      </c>
      <c r="C609" t="s">
        <v>110</v>
      </c>
      <c r="D609" t="s">
        <v>95</v>
      </c>
      <c r="E609" t="s">
        <v>64</v>
      </c>
      <c r="F609" t="s">
        <v>55</v>
      </c>
      <c r="G609">
        <v>45520</v>
      </c>
      <c r="H609">
        <v>328</v>
      </c>
      <c r="I609">
        <v>89</v>
      </c>
      <c r="J609">
        <v>12</v>
      </c>
      <c r="K609" s="2">
        <v>1064.6600000000001</v>
      </c>
      <c r="L609" s="2">
        <v>1902.31</v>
      </c>
      <c r="M609">
        <v>5</v>
      </c>
      <c r="N609">
        <v>20</v>
      </c>
      <c r="O609" t="s">
        <v>21</v>
      </c>
      <c r="P609" s="3">
        <f t="shared" si="63"/>
        <v>0.72056239015817225</v>
      </c>
      <c r="Q609" s="3">
        <f t="shared" si="64"/>
        <v>3.6585365853658534</v>
      </c>
      <c r="R609" s="2">
        <f t="shared" si="65"/>
        <v>3.2459146341463416</v>
      </c>
      <c r="S609" s="2">
        <f t="shared" si="66"/>
        <v>11.962471910112361</v>
      </c>
      <c r="T609" s="2">
        <f t="shared" si="67"/>
        <v>212.93200000000002</v>
      </c>
      <c r="U609" s="4">
        <f t="shared" si="68"/>
        <v>1.7867769992298008</v>
      </c>
      <c r="V609" s="3">
        <f t="shared" si="69"/>
        <v>78.677699922980082</v>
      </c>
    </row>
    <row r="610" spans="1:22" x14ac:dyDescent="0.25">
      <c r="A610" t="s">
        <v>33</v>
      </c>
      <c r="B610" t="s">
        <v>34</v>
      </c>
      <c r="C610" t="s">
        <v>110</v>
      </c>
      <c r="D610" t="s">
        <v>170</v>
      </c>
      <c r="E610" t="s">
        <v>37</v>
      </c>
      <c r="F610" t="s">
        <v>26</v>
      </c>
      <c r="G610">
        <v>36740</v>
      </c>
      <c r="H610">
        <v>1912</v>
      </c>
      <c r="I610">
        <v>895</v>
      </c>
      <c r="J610">
        <v>192</v>
      </c>
      <c r="K610" s="2">
        <v>8085.81</v>
      </c>
      <c r="L610" s="2">
        <v>59271.74</v>
      </c>
      <c r="M610">
        <v>161</v>
      </c>
      <c r="N610">
        <v>18</v>
      </c>
      <c r="O610" t="s">
        <v>23</v>
      </c>
      <c r="P610" s="3">
        <f t="shared" si="63"/>
        <v>5.2041371801850849</v>
      </c>
      <c r="Q610" s="3">
        <f t="shared" si="64"/>
        <v>10.0418410041841</v>
      </c>
      <c r="R610" s="2">
        <f t="shared" si="65"/>
        <v>4.2289801255230124</v>
      </c>
      <c r="S610" s="2">
        <f t="shared" si="66"/>
        <v>9.0344245810055863</v>
      </c>
      <c r="T610" s="2">
        <f t="shared" si="67"/>
        <v>50.222422360248451</v>
      </c>
      <c r="U610" s="4">
        <f t="shared" si="68"/>
        <v>7.3303404358994335</v>
      </c>
      <c r="V610" s="3">
        <f t="shared" si="69"/>
        <v>633.03404358994339</v>
      </c>
    </row>
    <row r="611" spans="1:22" x14ac:dyDescent="0.25">
      <c r="A611" t="s">
        <v>15</v>
      </c>
      <c r="B611" t="s">
        <v>16</v>
      </c>
      <c r="C611" t="s">
        <v>110</v>
      </c>
      <c r="D611" t="s">
        <v>25</v>
      </c>
      <c r="E611" t="s">
        <v>19</v>
      </c>
      <c r="F611" t="s">
        <v>32</v>
      </c>
      <c r="G611">
        <v>16888</v>
      </c>
      <c r="H611">
        <v>363</v>
      </c>
      <c r="I611">
        <v>114</v>
      </c>
      <c r="J611">
        <v>41</v>
      </c>
      <c r="K611" s="2">
        <v>3103.63</v>
      </c>
      <c r="L611" s="2">
        <v>24409.51</v>
      </c>
      <c r="M611">
        <v>21</v>
      </c>
      <c r="N611">
        <v>16</v>
      </c>
      <c r="O611" t="s">
        <v>43</v>
      </c>
      <c r="P611" s="3">
        <f t="shared" si="63"/>
        <v>2.1494552344860254</v>
      </c>
      <c r="Q611" s="3">
        <f t="shared" si="64"/>
        <v>11.294765840220386</v>
      </c>
      <c r="R611" s="2">
        <f t="shared" si="65"/>
        <v>8.5499449035812667</v>
      </c>
      <c r="S611" s="2">
        <f t="shared" si="66"/>
        <v>27.224824561403508</v>
      </c>
      <c r="T611" s="2">
        <f t="shared" si="67"/>
        <v>147.79190476190476</v>
      </c>
      <c r="U611" s="4">
        <f t="shared" si="68"/>
        <v>7.8648260262982372</v>
      </c>
      <c r="V611" s="3">
        <f t="shared" si="69"/>
        <v>686.48260262982365</v>
      </c>
    </row>
    <row r="612" spans="1:22" x14ac:dyDescent="0.25">
      <c r="A612" t="s">
        <v>27</v>
      </c>
      <c r="B612" t="s">
        <v>28</v>
      </c>
      <c r="C612" t="s">
        <v>110</v>
      </c>
      <c r="D612" t="s">
        <v>89</v>
      </c>
      <c r="E612" t="s">
        <v>31</v>
      </c>
      <c r="F612" t="s">
        <v>32</v>
      </c>
      <c r="G612">
        <v>47595</v>
      </c>
      <c r="H612">
        <v>3802</v>
      </c>
      <c r="I612">
        <v>1758</v>
      </c>
      <c r="J612">
        <v>453</v>
      </c>
      <c r="K612" s="2">
        <v>1154.94</v>
      </c>
      <c r="L612" s="2">
        <v>143151.04999999999</v>
      </c>
      <c r="M612">
        <v>297</v>
      </c>
      <c r="N612">
        <v>27</v>
      </c>
      <c r="O612" t="s">
        <v>21</v>
      </c>
      <c r="P612" s="3">
        <f t="shared" si="63"/>
        <v>7.9882340581993905</v>
      </c>
      <c r="Q612" s="3">
        <f t="shared" si="64"/>
        <v>11.914781693845345</v>
      </c>
      <c r="R612" s="2">
        <f t="shared" si="65"/>
        <v>0.30377169910573382</v>
      </c>
      <c r="S612" s="2">
        <f t="shared" si="66"/>
        <v>0.65696245733788394</v>
      </c>
      <c r="T612" s="2">
        <f t="shared" si="67"/>
        <v>3.888686868686869</v>
      </c>
      <c r="U612" s="4">
        <f t="shared" si="68"/>
        <v>123.94674182208598</v>
      </c>
      <c r="V612" s="3">
        <f t="shared" si="69"/>
        <v>12294.674182208599</v>
      </c>
    </row>
    <row r="613" spans="1:22" x14ac:dyDescent="0.25">
      <c r="A613" t="s">
        <v>27</v>
      </c>
      <c r="B613" t="s">
        <v>28</v>
      </c>
      <c r="C613" t="s">
        <v>110</v>
      </c>
      <c r="D613" t="s">
        <v>89</v>
      </c>
      <c r="E613" t="s">
        <v>31</v>
      </c>
      <c r="F613" t="s">
        <v>20</v>
      </c>
      <c r="G613">
        <v>20521</v>
      </c>
      <c r="H613">
        <v>1024</v>
      </c>
      <c r="I613">
        <v>264</v>
      </c>
      <c r="J613">
        <v>143</v>
      </c>
      <c r="K613" s="2">
        <v>450.97</v>
      </c>
      <c r="L613" s="2">
        <v>42676.42</v>
      </c>
      <c r="M613">
        <v>119</v>
      </c>
      <c r="N613">
        <v>27</v>
      </c>
      <c r="O613" t="s">
        <v>43</v>
      </c>
      <c r="P613" s="3">
        <f t="shared" si="63"/>
        <v>4.9900102334194241</v>
      </c>
      <c r="Q613" s="3">
        <f t="shared" si="64"/>
        <v>13.96484375</v>
      </c>
      <c r="R613" s="2">
        <f t="shared" si="65"/>
        <v>0.44040039062500003</v>
      </c>
      <c r="S613" s="2">
        <f t="shared" si="66"/>
        <v>1.708219696969697</v>
      </c>
      <c r="T613" s="2">
        <f t="shared" si="67"/>
        <v>3.7896638655462187</v>
      </c>
      <c r="U613" s="4">
        <f t="shared" si="68"/>
        <v>94.63250327072754</v>
      </c>
      <c r="V613" s="3">
        <f t="shared" si="69"/>
        <v>9363.250327072752</v>
      </c>
    </row>
    <row r="614" spans="1:22" x14ac:dyDescent="0.25">
      <c r="A614" t="s">
        <v>52</v>
      </c>
      <c r="B614" t="s">
        <v>53</v>
      </c>
      <c r="C614" t="s">
        <v>110</v>
      </c>
      <c r="D614" t="s">
        <v>89</v>
      </c>
      <c r="E614" t="s">
        <v>37</v>
      </c>
      <c r="F614" t="s">
        <v>26</v>
      </c>
      <c r="G614">
        <v>34334</v>
      </c>
      <c r="H614">
        <v>1634</v>
      </c>
      <c r="I614">
        <v>635</v>
      </c>
      <c r="J614">
        <v>228</v>
      </c>
      <c r="K614" s="2">
        <v>775.16</v>
      </c>
      <c r="L614" s="2">
        <v>78430.53</v>
      </c>
      <c r="M614">
        <v>157</v>
      </c>
      <c r="N614">
        <v>29</v>
      </c>
      <c r="O614" t="s">
        <v>21</v>
      </c>
      <c r="P614" s="3">
        <f t="shared" si="63"/>
        <v>4.7591308906623171</v>
      </c>
      <c r="Q614" s="3">
        <f t="shared" si="64"/>
        <v>13.953488372093023</v>
      </c>
      <c r="R614" s="2">
        <f t="shared" si="65"/>
        <v>0.47439412484700122</v>
      </c>
      <c r="S614" s="2">
        <f t="shared" si="66"/>
        <v>1.2207244094488188</v>
      </c>
      <c r="T614" s="2">
        <f t="shared" si="67"/>
        <v>4.9373248407643313</v>
      </c>
      <c r="U614" s="4">
        <f t="shared" si="68"/>
        <v>101.17979513906806</v>
      </c>
      <c r="V614" s="3">
        <f t="shared" si="69"/>
        <v>10017.979513906806</v>
      </c>
    </row>
    <row r="615" spans="1:22" x14ac:dyDescent="0.25">
      <c r="A615" t="s">
        <v>52</v>
      </c>
      <c r="B615" t="s">
        <v>53</v>
      </c>
      <c r="C615" t="s">
        <v>110</v>
      </c>
      <c r="D615" t="s">
        <v>89</v>
      </c>
      <c r="E615" t="s">
        <v>37</v>
      </c>
      <c r="F615" t="s">
        <v>26</v>
      </c>
      <c r="G615">
        <v>42940</v>
      </c>
      <c r="H615">
        <v>2061</v>
      </c>
      <c r="I615">
        <v>531</v>
      </c>
      <c r="J615">
        <v>328</v>
      </c>
      <c r="K615" s="2">
        <v>505.21</v>
      </c>
      <c r="L615" s="2">
        <v>131251.74</v>
      </c>
      <c r="M615">
        <v>267</v>
      </c>
      <c r="N615">
        <v>23</v>
      </c>
      <c r="O615" t="s">
        <v>21</v>
      </c>
      <c r="P615" s="3">
        <f t="shared" si="63"/>
        <v>4.7997205402887753</v>
      </c>
      <c r="Q615" s="3">
        <f t="shared" si="64"/>
        <v>15.914604560892769</v>
      </c>
      <c r="R615" s="2">
        <f t="shared" si="65"/>
        <v>0.24512857836001939</v>
      </c>
      <c r="S615" s="2">
        <f t="shared" si="66"/>
        <v>0.95143126177024473</v>
      </c>
      <c r="T615" s="2">
        <f t="shared" si="67"/>
        <v>1.8921722846441946</v>
      </c>
      <c r="U615" s="4">
        <f t="shared" si="68"/>
        <v>259.79640149640744</v>
      </c>
      <c r="V615" s="3">
        <f t="shared" si="69"/>
        <v>25879.640149640745</v>
      </c>
    </row>
    <row r="616" spans="1:22" x14ac:dyDescent="0.25">
      <c r="A616" t="s">
        <v>76</v>
      </c>
      <c r="B616" t="s">
        <v>77</v>
      </c>
      <c r="C616" t="s">
        <v>110</v>
      </c>
      <c r="D616" t="s">
        <v>82</v>
      </c>
      <c r="E616" t="s">
        <v>42</v>
      </c>
      <c r="F616" t="s">
        <v>20</v>
      </c>
      <c r="G616">
        <v>44946</v>
      </c>
      <c r="H616">
        <v>1120</v>
      </c>
      <c r="I616">
        <v>404</v>
      </c>
      <c r="J616">
        <v>44</v>
      </c>
      <c r="K616" s="2">
        <v>1513.07</v>
      </c>
      <c r="L616" s="2">
        <v>8965.2099999999991</v>
      </c>
      <c r="M616">
        <v>23</v>
      </c>
      <c r="N616">
        <v>8</v>
      </c>
      <c r="O616" t="s">
        <v>23</v>
      </c>
      <c r="P616" s="3">
        <f t="shared" si="63"/>
        <v>2.4918791438615226</v>
      </c>
      <c r="Q616" s="3">
        <f t="shared" si="64"/>
        <v>3.9285714285714284</v>
      </c>
      <c r="R616" s="2">
        <f t="shared" si="65"/>
        <v>1.3509553571428572</v>
      </c>
      <c r="S616" s="2">
        <f t="shared" si="66"/>
        <v>3.7452227722772276</v>
      </c>
      <c r="T616" s="2">
        <f t="shared" si="67"/>
        <v>65.785652173913036</v>
      </c>
      <c r="U616" s="4">
        <f t="shared" si="68"/>
        <v>5.9251786103749327</v>
      </c>
      <c r="V616" s="3">
        <f t="shared" si="69"/>
        <v>492.51786103749328</v>
      </c>
    </row>
    <row r="617" spans="1:22" x14ac:dyDescent="0.25">
      <c r="A617" t="s">
        <v>76</v>
      </c>
      <c r="B617" t="s">
        <v>77</v>
      </c>
      <c r="C617" t="s">
        <v>110</v>
      </c>
      <c r="D617" t="s">
        <v>82</v>
      </c>
      <c r="E617" t="s">
        <v>42</v>
      </c>
      <c r="F617" t="s">
        <v>51</v>
      </c>
      <c r="G617">
        <v>73333</v>
      </c>
      <c r="H617">
        <v>1005</v>
      </c>
      <c r="I617">
        <v>280</v>
      </c>
      <c r="J617">
        <v>53</v>
      </c>
      <c r="K617" s="2">
        <v>1634.33</v>
      </c>
      <c r="L617" s="2">
        <v>12311.07</v>
      </c>
      <c r="M617">
        <v>27</v>
      </c>
      <c r="N617">
        <v>23</v>
      </c>
      <c r="O617" t="s">
        <v>21</v>
      </c>
      <c r="P617" s="3">
        <f t="shared" si="63"/>
        <v>1.3704607748217037</v>
      </c>
      <c r="Q617" s="3">
        <f t="shared" si="64"/>
        <v>5.2736318407960194</v>
      </c>
      <c r="R617" s="2">
        <f t="shared" si="65"/>
        <v>1.6261990049751243</v>
      </c>
      <c r="S617" s="2">
        <f t="shared" si="66"/>
        <v>5.8368928571428569</v>
      </c>
      <c r="T617" s="2">
        <f t="shared" si="67"/>
        <v>60.53074074074074</v>
      </c>
      <c r="U617" s="4">
        <f t="shared" si="68"/>
        <v>7.5327932547282375</v>
      </c>
      <c r="V617" s="3">
        <f t="shared" si="69"/>
        <v>653.27932547282376</v>
      </c>
    </row>
    <row r="618" spans="1:22" x14ac:dyDescent="0.25">
      <c r="A618" t="s">
        <v>178</v>
      </c>
      <c r="B618" t="s">
        <v>179</v>
      </c>
      <c r="C618" t="s">
        <v>83</v>
      </c>
      <c r="D618" t="s">
        <v>95</v>
      </c>
      <c r="E618" t="s">
        <v>64</v>
      </c>
      <c r="F618" t="s">
        <v>51</v>
      </c>
      <c r="G618">
        <v>24273</v>
      </c>
      <c r="H618">
        <v>246</v>
      </c>
      <c r="I618">
        <v>80</v>
      </c>
      <c r="J618">
        <v>7</v>
      </c>
      <c r="K618" s="2">
        <v>708.19</v>
      </c>
      <c r="L618" s="2">
        <v>1131.18</v>
      </c>
      <c r="M618">
        <v>3</v>
      </c>
      <c r="N618">
        <v>11</v>
      </c>
      <c r="O618" t="s">
        <v>21</v>
      </c>
      <c r="P618" s="3">
        <f t="shared" si="63"/>
        <v>1.0134717587442836</v>
      </c>
      <c r="Q618" s="3">
        <f t="shared" si="64"/>
        <v>2.8455284552845526</v>
      </c>
      <c r="R618" s="2">
        <f t="shared" si="65"/>
        <v>2.8788211382113822</v>
      </c>
      <c r="S618" s="2">
        <f t="shared" si="66"/>
        <v>8.8523750000000003</v>
      </c>
      <c r="T618" s="2">
        <f t="shared" si="67"/>
        <v>236.06333333333336</v>
      </c>
      <c r="U618" s="4">
        <f t="shared" si="68"/>
        <v>1.5972832149564382</v>
      </c>
      <c r="V618" s="3">
        <f t="shared" si="69"/>
        <v>59.728321495643819</v>
      </c>
    </row>
    <row r="619" spans="1:22" x14ac:dyDescent="0.25">
      <c r="A619" t="s">
        <v>98</v>
      </c>
      <c r="B619" t="s">
        <v>99</v>
      </c>
      <c r="C619" t="s">
        <v>83</v>
      </c>
      <c r="D619" t="s">
        <v>68</v>
      </c>
      <c r="E619" t="s">
        <v>42</v>
      </c>
      <c r="F619" t="s">
        <v>55</v>
      </c>
      <c r="G619">
        <v>20975</v>
      </c>
      <c r="H619">
        <v>1920</v>
      </c>
      <c r="I619">
        <v>526</v>
      </c>
      <c r="J619">
        <v>258</v>
      </c>
      <c r="K619" s="2">
        <v>576.80999999999995</v>
      </c>
      <c r="L619" s="2">
        <v>92604.42</v>
      </c>
      <c r="M619">
        <v>196</v>
      </c>
      <c r="N619">
        <v>21</v>
      </c>
      <c r="O619" t="s">
        <v>43</v>
      </c>
      <c r="P619" s="3">
        <f t="shared" si="63"/>
        <v>9.1537544696066746</v>
      </c>
      <c r="Q619" s="3">
        <f t="shared" si="64"/>
        <v>13.4375</v>
      </c>
      <c r="R619" s="2">
        <f t="shared" si="65"/>
        <v>0.30042187499999995</v>
      </c>
      <c r="S619" s="2">
        <f t="shared" si="66"/>
        <v>1.0965969581749049</v>
      </c>
      <c r="T619" s="2">
        <f t="shared" si="67"/>
        <v>2.9429081632653058</v>
      </c>
      <c r="U619" s="4">
        <f t="shared" si="68"/>
        <v>160.54579497581528</v>
      </c>
      <c r="V619" s="3">
        <f t="shared" si="69"/>
        <v>15954.579497581528</v>
      </c>
    </row>
    <row r="620" spans="1:22" x14ac:dyDescent="0.25">
      <c r="A620" t="s">
        <v>33</v>
      </c>
      <c r="B620" t="s">
        <v>34</v>
      </c>
      <c r="C620" t="s">
        <v>83</v>
      </c>
      <c r="D620" t="s">
        <v>170</v>
      </c>
      <c r="E620" t="s">
        <v>37</v>
      </c>
      <c r="F620" t="s">
        <v>26</v>
      </c>
      <c r="G620">
        <v>23932</v>
      </c>
      <c r="H620">
        <v>1054</v>
      </c>
      <c r="I620">
        <v>360</v>
      </c>
      <c r="J620">
        <v>86</v>
      </c>
      <c r="K620" s="2">
        <v>2645.05</v>
      </c>
      <c r="L620" s="2">
        <v>19814.580000000002</v>
      </c>
      <c r="M620">
        <v>66</v>
      </c>
      <c r="N620">
        <v>12</v>
      </c>
      <c r="O620" t="s">
        <v>23</v>
      </c>
      <c r="P620" s="3">
        <f t="shared" si="63"/>
        <v>4.4041450777202069</v>
      </c>
      <c r="Q620" s="3">
        <f t="shared" si="64"/>
        <v>8.159392789373813</v>
      </c>
      <c r="R620" s="2">
        <f t="shared" si="65"/>
        <v>2.5095351043643266</v>
      </c>
      <c r="S620" s="2">
        <f t="shared" si="66"/>
        <v>7.3473611111111117</v>
      </c>
      <c r="T620" s="2">
        <f t="shared" si="67"/>
        <v>40.076515151515153</v>
      </c>
      <c r="U620" s="4">
        <f t="shared" si="68"/>
        <v>7.4911929831194115</v>
      </c>
      <c r="V620" s="3">
        <f t="shared" si="69"/>
        <v>649.11929831194129</v>
      </c>
    </row>
    <row r="621" spans="1:22" x14ac:dyDescent="0.25">
      <c r="A621" t="s">
        <v>33</v>
      </c>
      <c r="B621" t="s">
        <v>34</v>
      </c>
      <c r="C621" t="s">
        <v>83</v>
      </c>
      <c r="D621" t="s">
        <v>170</v>
      </c>
      <c r="E621" t="s">
        <v>37</v>
      </c>
      <c r="F621" t="s">
        <v>55</v>
      </c>
      <c r="G621">
        <v>34731</v>
      </c>
      <c r="H621">
        <v>1841</v>
      </c>
      <c r="I621">
        <v>622</v>
      </c>
      <c r="J621">
        <v>236</v>
      </c>
      <c r="K621" s="2">
        <v>4912.01</v>
      </c>
      <c r="L621" s="2">
        <v>71816.66</v>
      </c>
      <c r="M621">
        <v>141</v>
      </c>
      <c r="N621">
        <v>25</v>
      </c>
      <c r="O621" t="s">
        <v>23</v>
      </c>
      <c r="P621" s="3">
        <f t="shared" si="63"/>
        <v>5.3007399729348421</v>
      </c>
      <c r="Q621" s="3">
        <f t="shared" si="64"/>
        <v>12.819120043454642</v>
      </c>
      <c r="R621" s="2">
        <f t="shared" si="65"/>
        <v>2.6681205866376971</v>
      </c>
      <c r="S621" s="2">
        <f t="shared" si="66"/>
        <v>7.8971221864951771</v>
      </c>
      <c r="T621" s="2">
        <f t="shared" si="67"/>
        <v>34.836950354609932</v>
      </c>
      <c r="U621" s="4">
        <f t="shared" si="68"/>
        <v>14.620625772341668</v>
      </c>
      <c r="V621" s="3">
        <f t="shared" si="69"/>
        <v>1362.0625772341671</v>
      </c>
    </row>
    <row r="622" spans="1:22" x14ac:dyDescent="0.25">
      <c r="A622" t="s">
        <v>44</v>
      </c>
      <c r="B622" t="s">
        <v>45</v>
      </c>
      <c r="C622" t="s">
        <v>83</v>
      </c>
      <c r="D622" t="s">
        <v>25</v>
      </c>
      <c r="E622" t="s">
        <v>19</v>
      </c>
      <c r="F622" t="s">
        <v>55</v>
      </c>
      <c r="G622">
        <v>20475</v>
      </c>
      <c r="H622">
        <v>425</v>
      </c>
      <c r="I622">
        <v>186</v>
      </c>
      <c r="J622">
        <v>42</v>
      </c>
      <c r="K622" s="2">
        <v>4301.04</v>
      </c>
      <c r="L622" s="2">
        <v>26066.13</v>
      </c>
      <c r="M622">
        <v>22</v>
      </c>
      <c r="N622">
        <v>13</v>
      </c>
      <c r="O622" t="s">
        <v>43</v>
      </c>
      <c r="P622" s="3">
        <f t="shared" si="63"/>
        <v>2.0757020757020754</v>
      </c>
      <c r="Q622" s="3">
        <f t="shared" si="64"/>
        <v>9.8823529411764692</v>
      </c>
      <c r="R622" s="2">
        <f t="shared" si="65"/>
        <v>10.120094117647058</v>
      </c>
      <c r="S622" s="2">
        <f t="shared" si="66"/>
        <v>23.123870967741937</v>
      </c>
      <c r="T622" s="2">
        <f t="shared" si="67"/>
        <v>195.50181818181818</v>
      </c>
      <c r="U622" s="4">
        <f t="shared" si="68"/>
        <v>6.0604249204843486</v>
      </c>
      <c r="V622" s="3">
        <f t="shared" si="69"/>
        <v>506.04249204843478</v>
      </c>
    </row>
    <row r="623" spans="1:22" x14ac:dyDescent="0.25">
      <c r="A623" t="s">
        <v>27</v>
      </c>
      <c r="B623" t="s">
        <v>28</v>
      </c>
      <c r="C623" t="s">
        <v>83</v>
      </c>
      <c r="D623" t="s">
        <v>89</v>
      </c>
      <c r="E623" t="s">
        <v>31</v>
      </c>
      <c r="F623" t="s">
        <v>20</v>
      </c>
      <c r="G623">
        <v>42900</v>
      </c>
      <c r="H623">
        <v>1922</v>
      </c>
      <c r="I623">
        <v>860</v>
      </c>
      <c r="J623">
        <v>203</v>
      </c>
      <c r="K623" s="2">
        <v>1006.09</v>
      </c>
      <c r="L623" s="2">
        <v>50905.62</v>
      </c>
      <c r="M623">
        <v>156</v>
      </c>
      <c r="N623">
        <v>26</v>
      </c>
      <c r="O623" t="s">
        <v>23</v>
      </c>
      <c r="P623" s="3">
        <f t="shared" si="63"/>
        <v>4.4801864801864797</v>
      </c>
      <c r="Q623" s="3">
        <f t="shared" si="64"/>
        <v>10.561914672216441</v>
      </c>
      <c r="R623" s="2">
        <f t="shared" si="65"/>
        <v>0.52345993756503639</v>
      </c>
      <c r="S623" s="2">
        <f t="shared" si="66"/>
        <v>1.1698720930232558</v>
      </c>
      <c r="T623" s="2">
        <f t="shared" si="67"/>
        <v>6.4492948717948719</v>
      </c>
      <c r="U623" s="4">
        <f t="shared" si="68"/>
        <v>50.59748133864764</v>
      </c>
      <c r="V623" s="3">
        <f t="shared" si="69"/>
        <v>4959.748133864764</v>
      </c>
    </row>
    <row r="624" spans="1:22" x14ac:dyDescent="0.25">
      <c r="A624" t="s">
        <v>129</v>
      </c>
      <c r="B624" t="s">
        <v>130</v>
      </c>
      <c r="C624" t="s">
        <v>83</v>
      </c>
      <c r="D624" t="s">
        <v>82</v>
      </c>
      <c r="E624" t="s">
        <v>31</v>
      </c>
      <c r="F624" t="s">
        <v>51</v>
      </c>
      <c r="G624">
        <v>38401</v>
      </c>
      <c r="H624">
        <v>535</v>
      </c>
      <c r="I624">
        <v>164</v>
      </c>
      <c r="J624">
        <v>17</v>
      </c>
      <c r="K624" s="2">
        <v>925.5</v>
      </c>
      <c r="L624" s="2">
        <v>3567.99</v>
      </c>
      <c r="M624">
        <v>9</v>
      </c>
      <c r="N624">
        <v>14</v>
      </c>
      <c r="O624" t="s">
        <v>43</v>
      </c>
      <c r="P624" s="3">
        <f t="shared" si="63"/>
        <v>1.3931928856019375</v>
      </c>
      <c r="Q624" s="3">
        <f t="shared" si="64"/>
        <v>3.1775700934579438</v>
      </c>
      <c r="R624" s="2">
        <f t="shared" si="65"/>
        <v>1.7299065420560749</v>
      </c>
      <c r="S624" s="2">
        <f t="shared" si="66"/>
        <v>5.6432926829268295</v>
      </c>
      <c r="T624" s="2">
        <f t="shared" si="67"/>
        <v>102.83333333333333</v>
      </c>
      <c r="U624" s="4">
        <f t="shared" si="68"/>
        <v>3.8552025931928684</v>
      </c>
      <c r="V624" s="3">
        <f t="shared" si="69"/>
        <v>285.52025931928682</v>
      </c>
    </row>
    <row r="625" spans="1:22" x14ac:dyDescent="0.25">
      <c r="A625" t="s">
        <v>92</v>
      </c>
      <c r="B625" t="s">
        <v>93</v>
      </c>
      <c r="C625" t="s">
        <v>566</v>
      </c>
      <c r="D625" t="s">
        <v>95</v>
      </c>
      <c r="E625" t="s">
        <v>31</v>
      </c>
      <c r="F625" t="s">
        <v>26</v>
      </c>
      <c r="G625">
        <v>53823</v>
      </c>
      <c r="H625">
        <v>907</v>
      </c>
      <c r="I625">
        <v>466</v>
      </c>
      <c r="J625">
        <v>29</v>
      </c>
      <c r="K625" s="2">
        <v>2343.83</v>
      </c>
      <c r="L625" s="2">
        <v>4733.22</v>
      </c>
      <c r="M625">
        <v>14</v>
      </c>
      <c r="N625">
        <v>26</v>
      </c>
      <c r="O625" t="s">
        <v>23</v>
      </c>
      <c r="P625" s="3">
        <f t="shared" si="63"/>
        <v>1.6851531872991099</v>
      </c>
      <c r="Q625" s="3">
        <f t="shared" si="64"/>
        <v>3.1973539140022051</v>
      </c>
      <c r="R625" s="2">
        <f t="shared" si="65"/>
        <v>2.5841565600882026</v>
      </c>
      <c r="S625" s="2">
        <f t="shared" si="66"/>
        <v>5.0296781115879829</v>
      </c>
      <c r="T625" s="2">
        <f t="shared" si="67"/>
        <v>167.41642857142855</v>
      </c>
      <c r="U625" s="4">
        <f t="shared" si="68"/>
        <v>2.0194382698403897</v>
      </c>
      <c r="V625" s="3">
        <f t="shared" si="69"/>
        <v>101.94382698403896</v>
      </c>
    </row>
    <row r="626" spans="1:22" x14ac:dyDescent="0.25">
      <c r="A626" t="s">
        <v>178</v>
      </c>
      <c r="B626" t="s">
        <v>179</v>
      </c>
      <c r="C626" t="s">
        <v>566</v>
      </c>
      <c r="D626" t="s">
        <v>95</v>
      </c>
      <c r="E626" t="s">
        <v>64</v>
      </c>
      <c r="F626" t="s">
        <v>51</v>
      </c>
      <c r="G626">
        <v>54574</v>
      </c>
      <c r="H626">
        <v>478</v>
      </c>
      <c r="I626">
        <v>233</v>
      </c>
      <c r="J626">
        <v>8</v>
      </c>
      <c r="K626" s="2">
        <v>1781.15</v>
      </c>
      <c r="L626" s="2">
        <v>1074.56</v>
      </c>
      <c r="M626">
        <v>3</v>
      </c>
      <c r="N626">
        <v>23</v>
      </c>
      <c r="O626" t="s">
        <v>21</v>
      </c>
      <c r="P626" s="3">
        <f t="shared" si="63"/>
        <v>0.87587495877157628</v>
      </c>
      <c r="Q626" s="3">
        <f t="shared" si="64"/>
        <v>1.6736401673640167</v>
      </c>
      <c r="R626" s="2">
        <f t="shared" si="65"/>
        <v>3.7262552301255232</v>
      </c>
      <c r="S626" s="2">
        <f t="shared" si="66"/>
        <v>7.6444206008583695</v>
      </c>
      <c r="T626" s="2">
        <f t="shared" si="67"/>
        <v>593.7166666666667</v>
      </c>
      <c r="U626" s="4">
        <f t="shared" si="68"/>
        <v>0.60329562361395717</v>
      </c>
      <c r="V626" s="3">
        <f t="shared" si="69"/>
        <v>-39.670437638604277</v>
      </c>
    </row>
    <row r="627" spans="1:22" x14ac:dyDescent="0.25">
      <c r="A627" t="s">
        <v>178</v>
      </c>
      <c r="B627" t="s">
        <v>179</v>
      </c>
      <c r="C627" t="s">
        <v>566</v>
      </c>
      <c r="D627" t="s">
        <v>95</v>
      </c>
      <c r="E627" t="s">
        <v>64</v>
      </c>
      <c r="F627" t="s">
        <v>51</v>
      </c>
      <c r="G627">
        <v>65895</v>
      </c>
      <c r="H627">
        <v>581</v>
      </c>
      <c r="I627">
        <v>175</v>
      </c>
      <c r="J627">
        <v>16</v>
      </c>
      <c r="K627" s="2">
        <v>2129.38</v>
      </c>
      <c r="L627" s="2">
        <v>2083.9899999999998</v>
      </c>
      <c r="M627">
        <v>8</v>
      </c>
      <c r="N627">
        <v>7</v>
      </c>
      <c r="O627" t="s">
        <v>23</v>
      </c>
      <c r="P627" s="3">
        <f t="shared" si="63"/>
        <v>0.88170574398664536</v>
      </c>
      <c r="Q627" s="3">
        <f t="shared" si="64"/>
        <v>2.753872633390706</v>
      </c>
      <c r="R627" s="2">
        <f t="shared" si="65"/>
        <v>3.665025817555938</v>
      </c>
      <c r="S627" s="2">
        <f t="shared" si="66"/>
        <v>12.167885714285715</v>
      </c>
      <c r="T627" s="2">
        <f t="shared" si="67"/>
        <v>266.17250000000001</v>
      </c>
      <c r="U627" s="4">
        <f t="shared" si="68"/>
        <v>0.97868393616921345</v>
      </c>
      <c r="V627" s="3">
        <f t="shared" si="69"/>
        <v>-2.1316063830786578</v>
      </c>
    </row>
    <row r="628" spans="1:22" x14ac:dyDescent="0.25">
      <c r="A628" t="s">
        <v>60</v>
      </c>
      <c r="B628" t="s">
        <v>61</v>
      </c>
      <c r="C628" t="s">
        <v>566</v>
      </c>
      <c r="D628" t="s">
        <v>70</v>
      </c>
      <c r="E628" t="s">
        <v>64</v>
      </c>
      <c r="F628" t="s">
        <v>20</v>
      </c>
      <c r="G628">
        <v>56259</v>
      </c>
      <c r="H628">
        <v>2436</v>
      </c>
      <c r="I628">
        <v>1089</v>
      </c>
      <c r="J628">
        <v>231</v>
      </c>
      <c r="K628" s="2">
        <v>7775.98</v>
      </c>
      <c r="L628" s="2">
        <v>46029.69</v>
      </c>
      <c r="M628">
        <v>144</v>
      </c>
      <c r="N628">
        <v>9</v>
      </c>
      <c r="O628" t="s">
        <v>21</v>
      </c>
      <c r="P628" s="3">
        <f t="shared" si="63"/>
        <v>4.329973870847331</v>
      </c>
      <c r="Q628" s="3">
        <f t="shared" si="64"/>
        <v>9.4827586206896548</v>
      </c>
      <c r="R628" s="2">
        <f t="shared" si="65"/>
        <v>3.1921100164203611</v>
      </c>
      <c r="S628" s="2">
        <f t="shared" si="66"/>
        <v>7.1404775022956839</v>
      </c>
      <c r="T628" s="2">
        <f t="shared" si="67"/>
        <v>53.999861111111109</v>
      </c>
      <c r="U628" s="4">
        <f t="shared" si="68"/>
        <v>5.9194712434959973</v>
      </c>
      <c r="V628" s="3">
        <f t="shared" si="69"/>
        <v>491.94712434959979</v>
      </c>
    </row>
    <row r="629" spans="1:22" x14ac:dyDescent="0.25">
      <c r="A629" t="s">
        <v>72</v>
      </c>
      <c r="B629" t="s">
        <v>73</v>
      </c>
      <c r="C629" t="s">
        <v>566</v>
      </c>
      <c r="D629" t="s">
        <v>70</v>
      </c>
      <c r="E629" t="s">
        <v>31</v>
      </c>
      <c r="F629" t="s">
        <v>26</v>
      </c>
      <c r="G629">
        <v>47950</v>
      </c>
      <c r="H629">
        <v>1381</v>
      </c>
      <c r="I629">
        <v>592</v>
      </c>
      <c r="J629">
        <v>145</v>
      </c>
      <c r="K629" s="2">
        <v>2633.38</v>
      </c>
      <c r="L629" s="2">
        <v>37884.76</v>
      </c>
      <c r="M629">
        <v>91</v>
      </c>
      <c r="N629">
        <v>7</v>
      </c>
      <c r="O629" t="s">
        <v>21</v>
      </c>
      <c r="P629" s="3">
        <f t="shared" si="63"/>
        <v>2.8800834202294059</v>
      </c>
      <c r="Q629" s="3">
        <f t="shared" si="64"/>
        <v>10.499637943519188</v>
      </c>
      <c r="R629" s="2">
        <f t="shared" si="65"/>
        <v>1.9068645908761768</v>
      </c>
      <c r="S629" s="2">
        <f t="shared" si="66"/>
        <v>4.4482770270270269</v>
      </c>
      <c r="T629" s="2">
        <f t="shared" si="67"/>
        <v>28.938241758241759</v>
      </c>
      <c r="U629" s="4">
        <f t="shared" si="68"/>
        <v>14.386362773317941</v>
      </c>
      <c r="V629" s="3">
        <f t="shared" si="69"/>
        <v>1338.6362773317944</v>
      </c>
    </row>
    <row r="630" spans="1:22" x14ac:dyDescent="0.25">
      <c r="A630" t="s">
        <v>38</v>
      </c>
      <c r="B630" t="s">
        <v>39</v>
      </c>
      <c r="C630" t="s">
        <v>566</v>
      </c>
      <c r="D630" t="s">
        <v>106</v>
      </c>
      <c r="E630" t="s">
        <v>42</v>
      </c>
      <c r="F630" t="s">
        <v>51</v>
      </c>
      <c r="G630">
        <v>25127</v>
      </c>
      <c r="H630">
        <v>981</v>
      </c>
      <c r="I630">
        <v>290</v>
      </c>
      <c r="J630">
        <v>64</v>
      </c>
      <c r="K630" s="2">
        <v>3028.6</v>
      </c>
      <c r="L630" s="2">
        <v>16505.22</v>
      </c>
      <c r="M630">
        <v>34</v>
      </c>
      <c r="N630">
        <v>26</v>
      </c>
      <c r="O630" t="s">
        <v>21</v>
      </c>
      <c r="P630" s="3">
        <f t="shared" si="63"/>
        <v>3.9041668324909464</v>
      </c>
      <c r="Q630" s="3">
        <f t="shared" si="64"/>
        <v>6.5239551478083593</v>
      </c>
      <c r="R630" s="2">
        <f t="shared" si="65"/>
        <v>3.0872579001019367</v>
      </c>
      <c r="S630" s="2">
        <f t="shared" si="66"/>
        <v>10.443448275862069</v>
      </c>
      <c r="T630" s="2">
        <f t="shared" si="67"/>
        <v>89.076470588235296</v>
      </c>
      <c r="U630" s="4">
        <f t="shared" si="68"/>
        <v>5.4497853793832141</v>
      </c>
      <c r="V630" s="3">
        <f t="shared" si="69"/>
        <v>444.97853793832138</v>
      </c>
    </row>
    <row r="631" spans="1:22" x14ac:dyDescent="0.25">
      <c r="A631" t="s">
        <v>15</v>
      </c>
      <c r="B631" t="s">
        <v>16</v>
      </c>
      <c r="C631" t="s">
        <v>566</v>
      </c>
      <c r="D631" t="s">
        <v>25</v>
      </c>
      <c r="E631" t="s">
        <v>19</v>
      </c>
      <c r="F631" t="s">
        <v>32</v>
      </c>
      <c r="G631">
        <v>19471</v>
      </c>
      <c r="H631">
        <v>482</v>
      </c>
      <c r="I631">
        <v>170</v>
      </c>
      <c r="J631">
        <v>53</v>
      </c>
      <c r="K631" s="2">
        <v>4793.41</v>
      </c>
      <c r="L631" s="2">
        <v>32720.69</v>
      </c>
      <c r="M631">
        <v>26</v>
      </c>
      <c r="N631">
        <v>24</v>
      </c>
      <c r="O631" t="s">
        <v>21</v>
      </c>
      <c r="P631" s="3">
        <f t="shared" si="63"/>
        <v>2.475476349442761</v>
      </c>
      <c r="Q631" s="3">
        <f t="shared" si="64"/>
        <v>10.995850622406639</v>
      </c>
      <c r="R631" s="2">
        <f t="shared" si="65"/>
        <v>9.9448340248962648</v>
      </c>
      <c r="S631" s="2">
        <f t="shared" si="66"/>
        <v>28.196529411764704</v>
      </c>
      <c r="T631" s="2">
        <f t="shared" si="67"/>
        <v>184.36192307692306</v>
      </c>
      <c r="U631" s="4">
        <f t="shared" si="68"/>
        <v>6.8261821959732218</v>
      </c>
      <c r="V631" s="3">
        <f t="shared" si="69"/>
        <v>582.6182195973222</v>
      </c>
    </row>
    <row r="632" spans="1:22" x14ac:dyDescent="0.25">
      <c r="A632" t="s">
        <v>44</v>
      </c>
      <c r="B632" t="s">
        <v>45</v>
      </c>
      <c r="C632" t="s">
        <v>566</v>
      </c>
      <c r="D632" t="s">
        <v>25</v>
      </c>
      <c r="E632" t="s">
        <v>19</v>
      </c>
      <c r="F632" t="s">
        <v>20</v>
      </c>
      <c r="G632">
        <v>15425</v>
      </c>
      <c r="H632">
        <v>325</v>
      </c>
      <c r="I632">
        <v>170</v>
      </c>
      <c r="J632">
        <v>22</v>
      </c>
      <c r="K632" s="2">
        <v>2421.42</v>
      </c>
      <c r="L632" s="2">
        <v>14095.36</v>
      </c>
      <c r="M632">
        <v>11</v>
      </c>
      <c r="N632">
        <v>18</v>
      </c>
      <c r="O632" t="s">
        <v>23</v>
      </c>
      <c r="P632" s="3">
        <f t="shared" si="63"/>
        <v>2.1069692058346838</v>
      </c>
      <c r="Q632" s="3">
        <f t="shared" si="64"/>
        <v>6.7692307692307692</v>
      </c>
      <c r="R632" s="2">
        <f t="shared" si="65"/>
        <v>7.4505230769230772</v>
      </c>
      <c r="S632" s="2">
        <f t="shared" si="66"/>
        <v>14.24364705882353</v>
      </c>
      <c r="T632" s="2">
        <f t="shared" si="67"/>
        <v>220.12909090909091</v>
      </c>
      <c r="U632" s="4">
        <f t="shared" si="68"/>
        <v>5.8211132310792841</v>
      </c>
      <c r="V632" s="3">
        <f t="shared" si="69"/>
        <v>482.1113231079284</v>
      </c>
    </row>
    <row r="633" spans="1:22" x14ac:dyDescent="0.25">
      <c r="A633" t="s">
        <v>27</v>
      </c>
      <c r="B633" t="s">
        <v>28</v>
      </c>
      <c r="C633" t="s">
        <v>566</v>
      </c>
      <c r="D633" t="s">
        <v>89</v>
      </c>
      <c r="E633" t="s">
        <v>31</v>
      </c>
      <c r="F633" t="s">
        <v>32</v>
      </c>
      <c r="G633">
        <v>49866</v>
      </c>
      <c r="H633">
        <v>2883</v>
      </c>
      <c r="I633">
        <v>1131</v>
      </c>
      <c r="J633">
        <v>336</v>
      </c>
      <c r="K633" s="2">
        <v>1425.27</v>
      </c>
      <c r="L633" s="2">
        <v>95817</v>
      </c>
      <c r="M633">
        <v>267</v>
      </c>
      <c r="N633">
        <v>17</v>
      </c>
      <c r="O633" t="s">
        <v>21</v>
      </c>
      <c r="P633" s="3">
        <f t="shared" si="63"/>
        <v>5.7814944050054144</v>
      </c>
      <c r="Q633" s="3">
        <f t="shared" si="64"/>
        <v>11.654526534859521</v>
      </c>
      <c r="R633" s="2">
        <f t="shared" si="65"/>
        <v>0.49437044745057229</v>
      </c>
      <c r="S633" s="2">
        <f t="shared" si="66"/>
        <v>1.260185676392573</v>
      </c>
      <c r="T633" s="2">
        <f t="shared" si="67"/>
        <v>5.3380898876404492</v>
      </c>
      <c r="U633" s="4">
        <f t="shared" si="68"/>
        <v>67.227262202951025</v>
      </c>
      <c r="V633" s="3">
        <f t="shared" si="69"/>
        <v>6622.7262202951024</v>
      </c>
    </row>
    <row r="634" spans="1:22" x14ac:dyDescent="0.25">
      <c r="A634" t="s">
        <v>27</v>
      </c>
      <c r="B634" t="s">
        <v>28</v>
      </c>
      <c r="C634" t="s">
        <v>566</v>
      </c>
      <c r="D634" t="s">
        <v>89</v>
      </c>
      <c r="E634" t="s">
        <v>31</v>
      </c>
      <c r="F634" t="s">
        <v>20</v>
      </c>
      <c r="G634">
        <v>29312</v>
      </c>
      <c r="H634">
        <v>1892</v>
      </c>
      <c r="I634">
        <v>512</v>
      </c>
      <c r="J634">
        <v>228</v>
      </c>
      <c r="K634" s="2">
        <v>458.81</v>
      </c>
      <c r="L634" s="2">
        <v>67038.69</v>
      </c>
      <c r="M634">
        <v>149</v>
      </c>
      <c r="N634">
        <v>20</v>
      </c>
      <c r="O634" t="s">
        <v>23</v>
      </c>
      <c r="P634" s="3">
        <f t="shared" si="63"/>
        <v>6.4546943231441043</v>
      </c>
      <c r="Q634" s="3">
        <f t="shared" si="64"/>
        <v>12.050739957716702</v>
      </c>
      <c r="R634" s="2">
        <f t="shared" si="65"/>
        <v>0.24249999999999999</v>
      </c>
      <c r="S634" s="2">
        <f t="shared" si="66"/>
        <v>0.89611328125</v>
      </c>
      <c r="T634" s="2">
        <f t="shared" si="67"/>
        <v>3.079261744966443</v>
      </c>
      <c r="U634" s="4">
        <f t="shared" si="68"/>
        <v>146.11427388243499</v>
      </c>
      <c r="V634" s="3">
        <f t="shared" si="69"/>
        <v>14511.427388243501</v>
      </c>
    </row>
    <row r="635" spans="1:22" x14ac:dyDescent="0.25">
      <c r="A635" t="s">
        <v>27</v>
      </c>
      <c r="B635" t="s">
        <v>28</v>
      </c>
      <c r="C635" t="s">
        <v>566</v>
      </c>
      <c r="D635" t="s">
        <v>89</v>
      </c>
      <c r="E635" t="s">
        <v>31</v>
      </c>
      <c r="F635" t="s">
        <v>26</v>
      </c>
      <c r="G635">
        <v>68386</v>
      </c>
      <c r="H635">
        <v>3169</v>
      </c>
      <c r="I635">
        <v>1668</v>
      </c>
      <c r="J635">
        <v>494</v>
      </c>
      <c r="K635" s="2">
        <v>944.42</v>
      </c>
      <c r="L635" s="2">
        <v>183784.21</v>
      </c>
      <c r="M635">
        <v>408</v>
      </c>
      <c r="N635">
        <v>30</v>
      </c>
      <c r="O635" t="s">
        <v>23</v>
      </c>
      <c r="P635" s="3">
        <f t="shared" si="63"/>
        <v>4.6339894130377566</v>
      </c>
      <c r="Q635" s="3">
        <f t="shared" si="64"/>
        <v>15.588513726727674</v>
      </c>
      <c r="R635" s="2">
        <f t="shared" si="65"/>
        <v>0.2980183023035658</v>
      </c>
      <c r="S635" s="2">
        <f t="shared" si="66"/>
        <v>0.56619904076738603</v>
      </c>
      <c r="T635" s="2">
        <f t="shared" si="67"/>
        <v>2.314754901960784</v>
      </c>
      <c r="U635" s="4">
        <f t="shared" si="68"/>
        <v>194.60008259037292</v>
      </c>
      <c r="V635" s="3">
        <f t="shared" si="69"/>
        <v>19360.008259037291</v>
      </c>
    </row>
    <row r="636" spans="1:22" x14ac:dyDescent="0.25">
      <c r="A636" t="s">
        <v>52</v>
      </c>
      <c r="B636" t="s">
        <v>53</v>
      </c>
      <c r="C636" t="s">
        <v>566</v>
      </c>
      <c r="D636" t="s">
        <v>89</v>
      </c>
      <c r="E636" t="s">
        <v>37</v>
      </c>
      <c r="F636" t="s">
        <v>20</v>
      </c>
      <c r="G636">
        <v>66653</v>
      </c>
      <c r="H636">
        <v>3626</v>
      </c>
      <c r="I636">
        <v>1226</v>
      </c>
      <c r="J636">
        <v>554</v>
      </c>
      <c r="K636" s="2">
        <v>2139.48</v>
      </c>
      <c r="L636" s="2">
        <v>173790.72</v>
      </c>
      <c r="M636">
        <v>464</v>
      </c>
      <c r="N636">
        <v>26</v>
      </c>
      <c r="O636" t="s">
        <v>43</v>
      </c>
      <c r="P636" s="3">
        <f t="shared" si="63"/>
        <v>5.4401152236208423</v>
      </c>
      <c r="Q636" s="3">
        <f t="shared" si="64"/>
        <v>15.27854384997242</v>
      </c>
      <c r="R636" s="2">
        <f t="shared" si="65"/>
        <v>0.59003861003861002</v>
      </c>
      <c r="S636" s="2">
        <f t="shared" si="66"/>
        <v>1.745089722675367</v>
      </c>
      <c r="T636" s="2">
        <f t="shared" si="67"/>
        <v>4.6109482758620688</v>
      </c>
      <c r="U636" s="4">
        <f t="shared" si="68"/>
        <v>81.230355039542317</v>
      </c>
      <c r="V636" s="3">
        <f t="shared" si="69"/>
        <v>8023.0355039542319</v>
      </c>
    </row>
    <row r="637" spans="1:22" x14ac:dyDescent="0.25">
      <c r="A637" t="s">
        <v>92</v>
      </c>
      <c r="B637" t="s">
        <v>93</v>
      </c>
      <c r="C637" t="s">
        <v>329</v>
      </c>
      <c r="D637" t="s">
        <v>95</v>
      </c>
      <c r="E637" t="s">
        <v>31</v>
      </c>
      <c r="F637" t="s">
        <v>55</v>
      </c>
      <c r="G637">
        <v>34651</v>
      </c>
      <c r="H637">
        <v>498</v>
      </c>
      <c r="I637">
        <v>196</v>
      </c>
      <c r="J637">
        <v>15</v>
      </c>
      <c r="K637" s="2">
        <v>1261.4000000000001</v>
      </c>
      <c r="L637" s="2">
        <v>1820.34</v>
      </c>
      <c r="M637">
        <v>5</v>
      </c>
      <c r="N637">
        <v>25</v>
      </c>
      <c r="O637" t="s">
        <v>23</v>
      </c>
      <c r="P637" s="3">
        <f t="shared" si="63"/>
        <v>1.4371879599434361</v>
      </c>
      <c r="Q637" s="3">
        <f t="shared" si="64"/>
        <v>3.0120481927710845</v>
      </c>
      <c r="R637" s="2">
        <f t="shared" si="65"/>
        <v>2.5329317269076306</v>
      </c>
      <c r="S637" s="2">
        <f t="shared" si="66"/>
        <v>6.4357142857142859</v>
      </c>
      <c r="T637" s="2">
        <f t="shared" si="67"/>
        <v>252.28000000000003</v>
      </c>
      <c r="U637" s="4">
        <f t="shared" si="68"/>
        <v>1.4431108292373551</v>
      </c>
      <c r="V637" s="3">
        <f t="shared" si="69"/>
        <v>44.311082923735519</v>
      </c>
    </row>
    <row r="638" spans="1:22" x14ac:dyDescent="0.25">
      <c r="A638" t="s">
        <v>178</v>
      </c>
      <c r="B638" t="s">
        <v>179</v>
      </c>
      <c r="C638" t="s">
        <v>329</v>
      </c>
      <c r="D638" t="s">
        <v>95</v>
      </c>
      <c r="E638" t="s">
        <v>64</v>
      </c>
      <c r="F638" t="s">
        <v>51</v>
      </c>
      <c r="G638">
        <v>33731</v>
      </c>
      <c r="H638">
        <v>448</v>
      </c>
      <c r="I638">
        <v>241</v>
      </c>
      <c r="J638">
        <v>14</v>
      </c>
      <c r="K638" s="2">
        <v>1299.44</v>
      </c>
      <c r="L638" s="2">
        <v>2513.08</v>
      </c>
      <c r="M638">
        <v>7</v>
      </c>
      <c r="N638">
        <v>17</v>
      </c>
      <c r="O638" t="s">
        <v>23</v>
      </c>
      <c r="P638" s="3">
        <f t="shared" si="63"/>
        <v>1.3281551095431503</v>
      </c>
      <c r="Q638" s="3">
        <f t="shared" si="64"/>
        <v>3.125</v>
      </c>
      <c r="R638" s="2">
        <f t="shared" si="65"/>
        <v>2.9005357142857142</v>
      </c>
      <c r="S638" s="2">
        <f t="shared" si="66"/>
        <v>5.391867219917013</v>
      </c>
      <c r="T638" s="2">
        <f t="shared" si="67"/>
        <v>185.63428571428571</v>
      </c>
      <c r="U638" s="4">
        <f t="shared" si="68"/>
        <v>1.9339715569783906</v>
      </c>
      <c r="V638" s="3">
        <f t="shared" si="69"/>
        <v>93.397155697839054</v>
      </c>
    </row>
    <row r="639" spans="1:22" x14ac:dyDescent="0.25">
      <c r="A639" t="s">
        <v>98</v>
      </c>
      <c r="B639" t="s">
        <v>99</v>
      </c>
      <c r="C639" t="s">
        <v>329</v>
      </c>
      <c r="D639" t="s">
        <v>68</v>
      </c>
      <c r="E639" t="s">
        <v>42</v>
      </c>
      <c r="F639" t="s">
        <v>26</v>
      </c>
      <c r="G639">
        <v>9681</v>
      </c>
      <c r="H639">
        <v>1058</v>
      </c>
      <c r="I639">
        <v>301</v>
      </c>
      <c r="J639">
        <v>208</v>
      </c>
      <c r="K639" s="2">
        <v>481.14</v>
      </c>
      <c r="L639" s="2">
        <v>58307.91</v>
      </c>
      <c r="M639">
        <v>171</v>
      </c>
      <c r="N639">
        <v>29</v>
      </c>
      <c r="O639" t="s">
        <v>23</v>
      </c>
      <c r="P639" s="3">
        <f t="shared" si="63"/>
        <v>10.928623076128499</v>
      </c>
      <c r="Q639" s="3">
        <f t="shared" si="64"/>
        <v>19.659735349716446</v>
      </c>
      <c r="R639" s="2">
        <f t="shared" si="65"/>
        <v>0.45476370510396974</v>
      </c>
      <c r="S639" s="2">
        <f t="shared" si="66"/>
        <v>1.5984717607973422</v>
      </c>
      <c r="T639" s="2">
        <f t="shared" si="67"/>
        <v>2.8136842105263158</v>
      </c>
      <c r="U639" s="4">
        <f t="shared" si="68"/>
        <v>121.18699339069711</v>
      </c>
      <c r="V639" s="3">
        <f t="shared" si="69"/>
        <v>12018.699339069712</v>
      </c>
    </row>
    <row r="640" spans="1:22" x14ac:dyDescent="0.25">
      <c r="A640" t="s">
        <v>15</v>
      </c>
      <c r="B640" t="s">
        <v>16</v>
      </c>
      <c r="C640" t="s">
        <v>329</v>
      </c>
      <c r="D640" t="s">
        <v>25</v>
      </c>
      <c r="E640" t="s">
        <v>19</v>
      </c>
      <c r="F640" t="s">
        <v>51</v>
      </c>
      <c r="G640">
        <v>15371</v>
      </c>
      <c r="H640">
        <v>234</v>
      </c>
      <c r="I640">
        <v>114</v>
      </c>
      <c r="J640">
        <v>29</v>
      </c>
      <c r="K640" s="2">
        <v>2452.91</v>
      </c>
      <c r="L640" s="2">
        <v>17395.18</v>
      </c>
      <c r="M640">
        <v>13</v>
      </c>
      <c r="N640">
        <v>30</v>
      </c>
      <c r="O640" t="s">
        <v>21</v>
      </c>
      <c r="P640" s="3">
        <f t="shared" si="63"/>
        <v>1.5223472773404463</v>
      </c>
      <c r="Q640" s="3">
        <f t="shared" si="64"/>
        <v>12.393162393162394</v>
      </c>
      <c r="R640" s="2">
        <f t="shared" si="65"/>
        <v>10.482521367521366</v>
      </c>
      <c r="S640" s="2">
        <f t="shared" si="66"/>
        <v>21.516754385964912</v>
      </c>
      <c r="T640" s="2">
        <f t="shared" si="67"/>
        <v>188.68538461538461</v>
      </c>
      <c r="U640" s="4">
        <f t="shared" si="68"/>
        <v>7.0916503255317158</v>
      </c>
      <c r="V640" s="3">
        <f t="shared" si="69"/>
        <v>609.16503255317161</v>
      </c>
    </row>
    <row r="641" spans="1:22" x14ac:dyDescent="0.25">
      <c r="A641" t="s">
        <v>44</v>
      </c>
      <c r="B641" t="s">
        <v>45</v>
      </c>
      <c r="C641" t="s">
        <v>329</v>
      </c>
      <c r="D641" t="s">
        <v>25</v>
      </c>
      <c r="E641" t="s">
        <v>19</v>
      </c>
      <c r="F641" t="s">
        <v>51</v>
      </c>
      <c r="G641">
        <v>13281</v>
      </c>
      <c r="H641">
        <v>463</v>
      </c>
      <c r="I641">
        <v>235</v>
      </c>
      <c r="J641">
        <v>46</v>
      </c>
      <c r="K641" s="2">
        <v>4071.2</v>
      </c>
      <c r="L641" s="2">
        <v>23779.77</v>
      </c>
      <c r="M641">
        <v>28</v>
      </c>
      <c r="N641">
        <v>12</v>
      </c>
      <c r="O641" t="s">
        <v>21</v>
      </c>
      <c r="P641" s="3">
        <f t="shared" si="63"/>
        <v>3.4861832693321286</v>
      </c>
      <c r="Q641" s="3">
        <f t="shared" si="64"/>
        <v>9.9352051835853139</v>
      </c>
      <c r="R641" s="2">
        <f t="shared" si="65"/>
        <v>8.7930885529157656</v>
      </c>
      <c r="S641" s="2">
        <f t="shared" si="66"/>
        <v>17.324255319148936</v>
      </c>
      <c r="T641" s="2">
        <f t="shared" si="67"/>
        <v>145.4</v>
      </c>
      <c r="U641" s="4">
        <f t="shared" si="68"/>
        <v>5.8409731774415405</v>
      </c>
      <c r="V641" s="3">
        <f t="shared" si="69"/>
        <v>484.09731774415405</v>
      </c>
    </row>
    <row r="642" spans="1:22" x14ac:dyDescent="0.25">
      <c r="A642" t="s">
        <v>44</v>
      </c>
      <c r="B642" t="s">
        <v>45</v>
      </c>
      <c r="C642" t="s">
        <v>329</v>
      </c>
      <c r="D642" t="s">
        <v>25</v>
      </c>
      <c r="E642" t="s">
        <v>19</v>
      </c>
      <c r="F642" t="s">
        <v>51</v>
      </c>
      <c r="G642">
        <v>15846</v>
      </c>
      <c r="H642">
        <v>506</v>
      </c>
      <c r="I642">
        <v>246</v>
      </c>
      <c r="J642">
        <v>35</v>
      </c>
      <c r="K642" s="2">
        <v>5265.17</v>
      </c>
      <c r="L642" s="2">
        <v>24757.3</v>
      </c>
      <c r="M642">
        <v>21</v>
      </c>
      <c r="N642">
        <v>14</v>
      </c>
      <c r="O642" t="s">
        <v>21</v>
      </c>
      <c r="P642" s="3">
        <f t="shared" ref="P642:P705" si="70">IFERROR(H642/G642*100, 0)</f>
        <v>3.1932348857755901</v>
      </c>
      <c r="Q642" s="3">
        <f t="shared" ref="Q642:Q705" si="71">IFERROR(J642/H642*100, 0)</f>
        <v>6.9169960474308301</v>
      </c>
      <c r="R642" s="2">
        <f t="shared" ref="R642:R705" si="72">IFERROR(K642/H642, 0)</f>
        <v>10.405474308300395</v>
      </c>
      <c r="S642" s="2">
        <f t="shared" ref="S642:S705" si="73">IFERROR(K642/I642, 0)</f>
        <v>21.403130081300812</v>
      </c>
      <c r="T642" s="2">
        <f t="shared" ref="T642:T705" si="74">IFERROR(K642/M642, 0)</f>
        <v>250.72238095238095</v>
      </c>
      <c r="U642" s="4">
        <f t="shared" ref="U642:U705" si="75">IFERROR(L642/K642, 0)</f>
        <v>4.7020893912257344</v>
      </c>
      <c r="V642" s="3">
        <f t="shared" ref="V642:V705" si="76">IFERROR((L642-K642)/K642*100, 0)</f>
        <v>370.20893912257338</v>
      </c>
    </row>
    <row r="643" spans="1:22" x14ac:dyDescent="0.25">
      <c r="A643" t="s">
        <v>129</v>
      </c>
      <c r="B643" t="s">
        <v>130</v>
      </c>
      <c r="C643" t="s">
        <v>329</v>
      </c>
      <c r="D643" t="s">
        <v>82</v>
      </c>
      <c r="E643" t="s">
        <v>31</v>
      </c>
      <c r="F643" t="s">
        <v>32</v>
      </c>
      <c r="G643">
        <v>48195</v>
      </c>
      <c r="H643">
        <v>1081</v>
      </c>
      <c r="I643">
        <v>272</v>
      </c>
      <c r="J643">
        <v>45</v>
      </c>
      <c r="K643" s="2">
        <v>1740.36</v>
      </c>
      <c r="L643" s="2">
        <v>9284.7900000000009</v>
      </c>
      <c r="M643">
        <v>27</v>
      </c>
      <c r="N643">
        <v>30</v>
      </c>
      <c r="O643" t="s">
        <v>43</v>
      </c>
      <c r="P643" s="3">
        <f t="shared" si="70"/>
        <v>2.2429712625791058</v>
      </c>
      <c r="Q643" s="3">
        <f t="shared" si="71"/>
        <v>4.1628122109158188</v>
      </c>
      <c r="R643" s="2">
        <f t="shared" si="72"/>
        <v>1.6099537465309897</v>
      </c>
      <c r="S643" s="2">
        <f t="shared" si="73"/>
        <v>6.3983823529411765</v>
      </c>
      <c r="T643" s="2">
        <f t="shared" si="74"/>
        <v>64.457777777777778</v>
      </c>
      <c r="U643" s="4">
        <f t="shared" si="75"/>
        <v>5.3349824174308775</v>
      </c>
      <c r="V643" s="3">
        <f t="shared" si="76"/>
        <v>433.49824174308776</v>
      </c>
    </row>
    <row r="644" spans="1:22" x14ac:dyDescent="0.25">
      <c r="A644" t="s">
        <v>178</v>
      </c>
      <c r="B644" t="s">
        <v>179</v>
      </c>
      <c r="C644" t="s">
        <v>136</v>
      </c>
      <c r="D644" t="s">
        <v>95</v>
      </c>
      <c r="E644" t="s">
        <v>64</v>
      </c>
      <c r="F644" t="s">
        <v>26</v>
      </c>
      <c r="G644">
        <v>43502</v>
      </c>
      <c r="H644">
        <v>760</v>
      </c>
      <c r="I644">
        <v>190</v>
      </c>
      <c r="J644">
        <v>17</v>
      </c>
      <c r="K644" s="2">
        <v>1885.11</v>
      </c>
      <c r="L644" s="2">
        <v>2880.17</v>
      </c>
      <c r="M644">
        <v>8</v>
      </c>
      <c r="N644">
        <v>15</v>
      </c>
      <c r="O644" t="s">
        <v>23</v>
      </c>
      <c r="P644" s="3">
        <f t="shared" si="70"/>
        <v>1.7470461128223991</v>
      </c>
      <c r="Q644" s="3">
        <f t="shared" si="71"/>
        <v>2.236842105263158</v>
      </c>
      <c r="R644" s="2">
        <f t="shared" si="72"/>
        <v>2.480407894736842</v>
      </c>
      <c r="S644" s="2">
        <f t="shared" si="73"/>
        <v>9.9216315789473679</v>
      </c>
      <c r="T644" s="2">
        <f t="shared" si="74"/>
        <v>235.63874999999999</v>
      </c>
      <c r="U644" s="4">
        <f t="shared" si="75"/>
        <v>1.5278524860618214</v>
      </c>
      <c r="V644" s="3">
        <f t="shared" si="76"/>
        <v>52.785248606182144</v>
      </c>
    </row>
    <row r="645" spans="1:22" x14ac:dyDescent="0.25">
      <c r="A645" t="s">
        <v>60</v>
      </c>
      <c r="B645" t="s">
        <v>61</v>
      </c>
      <c r="C645" t="s">
        <v>136</v>
      </c>
      <c r="D645" t="s">
        <v>70</v>
      </c>
      <c r="E645" t="s">
        <v>64</v>
      </c>
      <c r="F645" t="s">
        <v>51</v>
      </c>
      <c r="G645">
        <v>45473</v>
      </c>
      <c r="H645">
        <v>1591</v>
      </c>
      <c r="I645">
        <v>627</v>
      </c>
      <c r="J645">
        <v>105</v>
      </c>
      <c r="K645" s="2">
        <v>3681.07</v>
      </c>
      <c r="L645" s="2">
        <v>22497.279999999999</v>
      </c>
      <c r="M645">
        <v>69</v>
      </c>
      <c r="N645">
        <v>15</v>
      </c>
      <c r="O645" t="s">
        <v>43</v>
      </c>
      <c r="P645" s="3">
        <f t="shared" si="70"/>
        <v>3.4987794955248166</v>
      </c>
      <c r="Q645" s="3">
        <f t="shared" si="71"/>
        <v>6.5996228786926459</v>
      </c>
      <c r="R645" s="2">
        <f t="shared" si="72"/>
        <v>2.313683218101823</v>
      </c>
      <c r="S645" s="2">
        <f t="shared" si="73"/>
        <v>5.8709250398724082</v>
      </c>
      <c r="T645" s="2">
        <f t="shared" si="74"/>
        <v>53.348840579710149</v>
      </c>
      <c r="U645" s="4">
        <f t="shared" si="75"/>
        <v>6.1116142860635625</v>
      </c>
      <c r="V645" s="3">
        <f t="shared" si="76"/>
        <v>511.16142860635625</v>
      </c>
    </row>
    <row r="646" spans="1:22" x14ac:dyDescent="0.25">
      <c r="A646" t="s">
        <v>113</v>
      </c>
      <c r="B646" t="s">
        <v>114</v>
      </c>
      <c r="C646" t="s">
        <v>136</v>
      </c>
      <c r="D646" t="s">
        <v>170</v>
      </c>
      <c r="E646" t="s">
        <v>19</v>
      </c>
      <c r="F646" t="s">
        <v>26</v>
      </c>
      <c r="G646">
        <v>14915</v>
      </c>
      <c r="H646">
        <v>896</v>
      </c>
      <c r="I646">
        <v>484</v>
      </c>
      <c r="J646">
        <v>106</v>
      </c>
      <c r="K646" s="2">
        <v>3727.6</v>
      </c>
      <c r="L646" s="2">
        <v>30073.52</v>
      </c>
      <c r="M646">
        <v>79</v>
      </c>
      <c r="N646">
        <v>10</v>
      </c>
      <c r="O646" t="s">
        <v>21</v>
      </c>
      <c r="P646" s="3">
        <f t="shared" si="70"/>
        <v>6.00737512571237</v>
      </c>
      <c r="Q646" s="3">
        <f t="shared" si="71"/>
        <v>11.830357142857142</v>
      </c>
      <c r="R646" s="2">
        <f t="shared" si="72"/>
        <v>4.1602678571428573</v>
      </c>
      <c r="S646" s="2">
        <f t="shared" si="73"/>
        <v>7.7016528925619836</v>
      </c>
      <c r="T646" s="2">
        <f t="shared" si="74"/>
        <v>47.184810126582278</v>
      </c>
      <c r="U646" s="4">
        <f t="shared" si="75"/>
        <v>8.0677969739242403</v>
      </c>
      <c r="V646" s="3">
        <f t="shared" si="76"/>
        <v>706.77969739242417</v>
      </c>
    </row>
    <row r="647" spans="1:22" x14ac:dyDescent="0.25">
      <c r="A647" t="s">
        <v>38</v>
      </c>
      <c r="B647" t="s">
        <v>39</v>
      </c>
      <c r="C647" t="s">
        <v>136</v>
      </c>
      <c r="D647" t="s">
        <v>106</v>
      </c>
      <c r="E647" t="s">
        <v>42</v>
      </c>
      <c r="F647" t="s">
        <v>26</v>
      </c>
      <c r="G647">
        <v>43354</v>
      </c>
      <c r="H647">
        <v>2183</v>
      </c>
      <c r="I647">
        <v>757</v>
      </c>
      <c r="J647">
        <v>155</v>
      </c>
      <c r="K647" s="2">
        <v>4349.3599999999997</v>
      </c>
      <c r="L647" s="2">
        <v>36063.97</v>
      </c>
      <c r="M647">
        <v>81</v>
      </c>
      <c r="N647">
        <v>30</v>
      </c>
      <c r="O647" t="s">
        <v>43</v>
      </c>
      <c r="P647" s="3">
        <f t="shared" si="70"/>
        <v>5.0352908612815428</v>
      </c>
      <c r="Q647" s="3">
        <f t="shared" si="71"/>
        <v>7.1003206596426933</v>
      </c>
      <c r="R647" s="2">
        <f t="shared" si="72"/>
        <v>1.9923774622079706</v>
      </c>
      <c r="S647" s="2">
        <f t="shared" si="73"/>
        <v>5.7455217965653889</v>
      </c>
      <c r="T647" s="2">
        <f t="shared" si="74"/>
        <v>53.695802469135799</v>
      </c>
      <c r="U647" s="4">
        <f t="shared" si="75"/>
        <v>8.2917877572792325</v>
      </c>
      <c r="V647" s="3">
        <f t="shared" si="76"/>
        <v>729.17877572792327</v>
      </c>
    </row>
    <row r="648" spans="1:22" x14ac:dyDescent="0.25">
      <c r="A648" t="s">
        <v>47</v>
      </c>
      <c r="B648" t="s">
        <v>48</v>
      </c>
      <c r="C648" t="s">
        <v>136</v>
      </c>
      <c r="D648" t="s">
        <v>106</v>
      </c>
      <c r="E648" t="s">
        <v>37</v>
      </c>
      <c r="F648" t="s">
        <v>20</v>
      </c>
      <c r="G648">
        <v>33551</v>
      </c>
      <c r="H648">
        <v>1007</v>
      </c>
      <c r="I648">
        <v>408</v>
      </c>
      <c r="J648">
        <v>61</v>
      </c>
      <c r="K648" s="2">
        <v>2168.91</v>
      </c>
      <c r="L648" s="2">
        <v>10131.85</v>
      </c>
      <c r="M648">
        <v>30</v>
      </c>
      <c r="N648">
        <v>18</v>
      </c>
      <c r="O648" t="s">
        <v>21</v>
      </c>
      <c r="P648" s="3">
        <f t="shared" si="70"/>
        <v>3.0014008524336089</v>
      </c>
      <c r="Q648" s="3">
        <f t="shared" si="71"/>
        <v>6.0575968222442897</v>
      </c>
      <c r="R648" s="2">
        <f t="shared" si="72"/>
        <v>2.1538331678252232</v>
      </c>
      <c r="S648" s="2">
        <f t="shared" si="73"/>
        <v>5.3159558823529407</v>
      </c>
      <c r="T648" s="2">
        <f t="shared" si="74"/>
        <v>72.296999999999997</v>
      </c>
      <c r="U648" s="4">
        <f t="shared" si="75"/>
        <v>4.6714017640197154</v>
      </c>
      <c r="V648" s="3">
        <f t="shared" si="76"/>
        <v>367.14017640197153</v>
      </c>
    </row>
    <row r="649" spans="1:22" x14ac:dyDescent="0.25">
      <c r="A649" t="s">
        <v>76</v>
      </c>
      <c r="B649" t="s">
        <v>77</v>
      </c>
      <c r="C649" t="s">
        <v>136</v>
      </c>
      <c r="D649" t="s">
        <v>82</v>
      </c>
      <c r="E649" t="s">
        <v>42</v>
      </c>
      <c r="F649" t="s">
        <v>32</v>
      </c>
      <c r="G649">
        <v>55617</v>
      </c>
      <c r="H649">
        <v>839</v>
      </c>
      <c r="I649">
        <v>371</v>
      </c>
      <c r="J649">
        <v>34</v>
      </c>
      <c r="K649" s="2">
        <v>1976.88</v>
      </c>
      <c r="L649" s="2">
        <v>8471.5300000000007</v>
      </c>
      <c r="M649">
        <v>17</v>
      </c>
      <c r="N649">
        <v>10</v>
      </c>
      <c r="O649" t="s">
        <v>43</v>
      </c>
      <c r="P649" s="3">
        <f t="shared" si="70"/>
        <v>1.5085315640901165</v>
      </c>
      <c r="Q649" s="3">
        <f t="shared" si="71"/>
        <v>4.052443384982122</v>
      </c>
      <c r="R649" s="2">
        <f t="shared" si="72"/>
        <v>2.3562336114421933</v>
      </c>
      <c r="S649" s="2">
        <f t="shared" si="73"/>
        <v>5.3285175202156339</v>
      </c>
      <c r="T649" s="2">
        <f t="shared" si="74"/>
        <v>116.28705882352942</v>
      </c>
      <c r="U649" s="4">
        <f t="shared" si="75"/>
        <v>4.2853031038808629</v>
      </c>
      <c r="V649" s="3">
        <f t="shared" si="76"/>
        <v>328.53031038808626</v>
      </c>
    </row>
    <row r="650" spans="1:22" x14ac:dyDescent="0.25">
      <c r="A650" t="s">
        <v>98</v>
      </c>
      <c r="B650" t="s">
        <v>99</v>
      </c>
      <c r="C650" t="s">
        <v>510</v>
      </c>
      <c r="D650" t="s">
        <v>68</v>
      </c>
      <c r="E650" t="s">
        <v>42</v>
      </c>
      <c r="F650" t="s">
        <v>26</v>
      </c>
      <c r="G650">
        <v>10603</v>
      </c>
      <c r="H650">
        <v>891</v>
      </c>
      <c r="I650">
        <v>415</v>
      </c>
      <c r="J650">
        <v>120</v>
      </c>
      <c r="K650" s="2">
        <v>657.18</v>
      </c>
      <c r="L650" s="2">
        <v>45561.68</v>
      </c>
      <c r="M650">
        <v>87</v>
      </c>
      <c r="N650">
        <v>8</v>
      </c>
      <c r="O650" t="s">
        <v>43</v>
      </c>
      <c r="P650" s="3">
        <f t="shared" si="70"/>
        <v>8.4032820899745353</v>
      </c>
      <c r="Q650" s="3">
        <f t="shared" si="71"/>
        <v>13.468013468013467</v>
      </c>
      <c r="R650" s="2">
        <f t="shared" si="72"/>
        <v>0.73757575757575755</v>
      </c>
      <c r="S650" s="2">
        <f t="shared" si="73"/>
        <v>1.5835662650602409</v>
      </c>
      <c r="T650" s="2">
        <f t="shared" si="74"/>
        <v>7.5537931034482755</v>
      </c>
      <c r="U650" s="4">
        <f t="shared" si="75"/>
        <v>69.329072704586267</v>
      </c>
      <c r="V650" s="3">
        <f t="shared" si="76"/>
        <v>6832.907270458627</v>
      </c>
    </row>
    <row r="651" spans="1:22" x14ac:dyDescent="0.25">
      <c r="A651" t="s">
        <v>60</v>
      </c>
      <c r="B651" t="s">
        <v>61</v>
      </c>
      <c r="C651" t="s">
        <v>510</v>
      </c>
      <c r="D651" t="s">
        <v>70</v>
      </c>
      <c r="E651" t="s">
        <v>64</v>
      </c>
      <c r="F651" t="s">
        <v>51</v>
      </c>
      <c r="G651">
        <v>40000</v>
      </c>
      <c r="H651">
        <v>1823</v>
      </c>
      <c r="I651">
        <v>912</v>
      </c>
      <c r="J651">
        <v>160</v>
      </c>
      <c r="K651" s="2">
        <v>5281.04</v>
      </c>
      <c r="L651" s="2">
        <v>35429.11</v>
      </c>
      <c r="M651">
        <v>105</v>
      </c>
      <c r="N651">
        <v>11</v>
      </c>
      <c r="O651" t="s">
        <v>21</v>
      </c>
      <c r="P651" s="3">
        <f t="shared" si="70"/>
        <v>4.5575000000000001</v>
      </c>
      <c r="Q651" s="3">
        <f t="shared" si="71"/>
        <v>8.7767416346681291</v>
      </c>
      <c r="R651" s="2">
        <f t="shared" si="72"/>
        <v>2.8968952276467363</v>
      </c>
      <c r="S651" s="2">
        <f t="shared" si="73"/>
        <v>5.7906140350877191</v>
      </c>
      <c r="T651" s="2">
        <f t="shared" si="74"/>
        <v>50.295619047619049</v>
      </c>
      <c r="U651" s="4">
        <f t="shared" si="75"/>
        <v>6.7087372941693308</v>
      </c>
      <c r="V651" s="3">
        <f t="shared" si="76"/>
        <v>570.87372941693297</v>
      </c>
    </row>
    <row r="652" spans="1:22" x14ac:dyDescent="0.25">
      <c r="A652" t="s">
        <v>113</v>
      </c>
      <c r="B652" t="s">
        <v>114</v>
      </c>
      <c r="C652" t="s">
        <v>510</v>
      </c>
      <c r="D652" t="s">
        <v>170</v>
      </c>
      <c r="E652" t="s">
        <v>19</v>
      </c>
      <c r="F652" t="s">
        <v>51</v>
      </c>
      <c r="G652">
        <v>28354</v>
      </c>
      <c r="H652">
        <v>1734</v>
      </c>
      <c r="I652">
        <v>475</v>
      </c>
      <c r="J652">
        <v>239</v>
      </c>
      <c r="K652" s="2">
        <v>7288.01</v>
      </c>
      <c r="L652" s="2">
        <v>80102.87</v>
      </c>
      <c r="M652">
        <v>155</v>
      </c>
      <c r="N652">
        <v>8</v>
      </c>
      <c r="O652" t="s">
        <v>43</v>
      </c>
      <c r="P652" s="3">
        <f t="shared" si="70"/>
        <v>6.115539253720816</v>
      </c>
      <c r="Q652" s="3">
        <f t="shared" si="71"/>
        <v>13.783160322952712</v>
      </c>
      <c r="R652" s="2">
        <f t="shared" si="72"/>
        <v>4.2030046136101502</v>
      </c>
      <c r="S652" s="2">
        <f t="shared" si="73"/>
        <v>15.343178947368422</v>
      </c>
      <c r="T652" s="2">
        <f t="shared" si="74"/>
        <v>47.01941935483871</v>
      </c>
      <c r="U652" s="4">
        <f t="shared" si="75"/>
        <v>10.991048310855774</v>
      </c>
      <c r="V652" s="3">
        <f t="shared" si="76"/>
        <v>999.10483108557764</v>
      </c>
    </row>
    <row r="653" spans="1:22" x14ac:dyDescent="0.25">
      <c r="A653" t="s">
        <v>15</v>
      </c>
      <c r="B653" t="s">
        <v>16</v>
      </c>
      <c r="C653" t="s">
        <v>510</v>
      </c>
      <c r="D653" t="s">
        <v>25</v>
      </c>
      <c r="E653" t="s">
        <v>19</v>
      </c>
      <c r="F653" t="s">
        <v>51</v>
      </c>
      <c r="G653">
        <v>15797</v>
      </c>
      <c r="H653">
        <v>438</v>
      </c>
      <c r="I653">
        <v>179</v>
      </c>
      <c r="J653">
        <v>44</v>
      </c>
      <c r="K653" s="2">
        <v>3345.04</v>
      </c>
      <c r="L653" s="2">
        <v>21185.71</v>
      </c>
      <c r="M653">
        <v>27</v>
      </c>
      <c r="N653">
        <v>29</v>
      </c>
      <c r="O653" t="s">
        <v>21</v>
      </c>
      <c r="P653" s="3">
        <f t="shared" si="70"/>
        <v>2.7726783566499971</v>
      </c>
      <c r="Q653" s="3">
        <f t="shared" si="71"/>
        <v>10.045662100456621</v>
      </c>
      <c r="R653" s="2">
        <f t="shared" si="72"/>
        <v>7.6370776255707762</v>
      </c>
      <c r="S653" s="2">
        <f t="shared" si="73"/>
        <v>18.687374301675977</v>
      </c>
      <c r="T653" s="2">
        <f t="shared" si="74"/>
        <v>123.89037037037036</v>
      </c>
      <c r="U653" s="4">
        <f t="shared" si="75"/>
        <v>6.3334698538731971</v>
      </c>
      <c r="V653" s="3">
        <f t="shared" si="76"/>
        <v>533.34698538731971</v>
      </c>
    </row>
    <row r="654" spans="1:22" x14ac:dyDescent="0.25">
      <c r="A654" t="s">
        <v>129</v>
      </c>
      <c r="B654" t="s">
        <v>130</v>
      </c>
      <c r="C654" t="s">
        <v>510</v>
      </c>
      <c r="D654" t="s">
        <v>82</v>
      </c>
      <c r="E654" t="s">
        <v>31</v>
      </c>
      <c r="F654" t="s">
        <v>32</v>
      </c>
      <c r="G654">
        <v>25539</v>
      </c>
      <c r="H654">
        <v>576</v>
      </c>
      <c r="I654">
        <v>210</v>
      </c>
      <c r="J654">
        <v>24</v>
      </c>
      <c r="K654" s="2">
        <v>817.85</v>
      </c>
      <c r="L654" s="2">
        <v>5675.79</v>
      </c>
      <c r="M654">
        <v>14</v>
      </c>
      <c r="N654">
        <v>18</v>
      </c>
      <c r="O654" t="s">
        <v>43</v>
      </c>
      <c r="P654" s="3">
        <f t="shared" si="70"/>
        <v>2.2553741336779045</v>
      </c>
      <c r="Q654" s="3">
        <f t="shared" si="71"/>
        <v>4.1666666666666661</v>
      </c>
      <c r="R654" s="2">
        <f t="shared" si="72"/>
        <v>1.4198784722222222</v>
      </c>
      <c r="S654" s="2">
        <f t="shared" si="73"/>
        <v>3.8945238095238097</v>
      </c>
      <c r="T654" s="2">
        <f t="shared" si="74"/>
        <v>58.417857142857144</v>
      </c>
      <c r="U654" s="4">
        <f t="shared" si="75"/>
        <v>6.9398911780888914</v>
      </c>
      <c r="V654" s="3">
        <f t="shared" si="76"/>
        <v>593.98911780888909</v>
      </c>
    </row>
    <row r="655" spans="1:22" x14ac:dyDescent="0.25">
      <c r="A655" t="s">
        <v>92</v>
      </c>
      <c r="B655" t="s">
        <v>93</v>
      </c>
      <c r="C655" t="s">
        <v>519</v>
      </c>
      <c r="D655" t="s">
        <v>95</v>
      </c>
      <c r="E655" t="s">
        <v>31</v>
      </c>
      <c r="F655" t="s">
        <v>51</v>
      </c>
      <c r="G655">
        <v>89640</v>
      </c>
      <c r="H655">
        <v>634</v>
      </c>
      <c r="I655">
        <v>266</v>
      </c>
      <c r="J655">
        <v>20</v>
      </c>
      <c r="K655" s="2">
        <v>2156.67</v>
      </c>
      <c r="L655" s="2">
        <v>3615.31</v>
      </c>
      <c r="M655">
        <v>9</v>
      </c>
      <c r="N655">
        <v>10</v>
      </c>
      <c r="O655" t="s">
        <v>21</v>
      </c>
      <c r="P655" s="3">
        <f t="shared" si="70"/>
        <v>0.70727353859883979</v>
      </c>
      <c r="Q655" s="3">
        <f t="shared" si="71"/>
        <v>3.1545741324921135</v>
      </c>
      <c r="R655" s="2">
        <f t="shared" si="72"/>
        <v>3.4016876971608836</v>
      </c>
      <c r="S655" s="2">
        <f t="shared" si="73"/>
        <v>8.1077819548872192</v>
      </c>
      <c r="T655" s="2">
        <f t="shared" si="74"/>
        <v>239.63</v>
      </c>
      <c r="U655" s="4">
        <f t="shared" si="75"/>
        <v>1.67633898556571</v>
      </c>
      <c r="V655" s="3">
        <f t="shared" si="76"/>
        <v>67.633898556570998</v>
      </c>
    </row>
    <row r="656" spans="1:22" x14ac:dyDescent="0.25">
      <c r="A656" t="s">
        <v>178</v>
      </c>
      <c r="B656" t="s">
        <v>179</v>
      </c>
      <c r="C656" t="s">
        <v>519</v>
      </c>
      <c r="D656" t="s">
        <v>95</v>
      </c>
      <c r="E656" t="s">
        <v>64</v>
      </c>
      <c r="F656" t="s">
        <v>26</v>
      </c>
      <c r="G656">
        <v>31552</v>
      </c>
      <c r="H656">
        <v>268</v>
      </c>
      <c r="I656">
        <v>74</v>
      </c>
      <c r="J656">
        <v>8</v>
      </c>
      <c r="K656" s="2">
        <v>825.35</v>
      </c>
      <c r="L656" s="2">
        <v>1486.15</v>
      </c>
      <c r="M656">
        <v>4</v>
      </c>
      <c r="N656">
        <v>30</v>
      </c>
      <c r="O656" t="s">
        <v>43</v>
      </c>
      <c r="P656" s="3">
        <f t="shared" si="70"/>
        <v>0.84939148073022319</v>
      </c>
      <c r="Q656" s="3">
        <f t="shared" si="71"/>
        <v>2.9850746268656714</v>
      </c>
      <c r="R656" s="2">
        <f t="shared" si="72"/>
        <v>3.0796641791044777</v>
      </c>
      <c r="S656" s="2">
        <f t="shared" si="73"/>
        <v>11.153378378378379</v>
      </c>
      <c r="T656" s="2">
        <f t="shared" si="74"/>
        <v>206.33750000000001</v>
      </c>
      <c r="U656" s="4">
        <f t="shared" si="75"/>
        <v>1.8006300357424123</v>
      </c>
      <c r="V656" s="3">
        <f t="shared" si="76"/>
        <v>80.063003574241236</v>
      </c>
    </row>
    <row r="657" spans="1:22" x14ac:dyDescent="0.25">
      <c r="A657" t="s">
        <v>98</v>
      </c>
      <c r="B657" t="s">
        <v>99</v>
      </c>
      <c r="C657" t="s">
        <v>519</v>
      </c>
      <c r="D657" t="s">
        <v>68</v>
      </c>
      <c r="E657" t="s">
        <v>42</v>
      </c>
      <c r="F657" t="s">
        <v>20</v>
      </c>
      <c r="G657">
        <v>14243</v>
      </c>
      <c r="H657">
        <v>1935</v>
      </c>
      <c r="I657">
        <v>1062</v>
      </c>
      <c r="J657">
        <v>285</v>
      </c>
      <c r="K657" s="2">
        <v>1260.44</v>
      </c>
      <c r="L657" s="2">
        <v>104552.02</v>
      </c>
      <c r="M657">
        <v>242</v>
      </c>
      <c r="N657">
        <v>26</v>
      </c>
      <c r="O657" t="s">
        <v>23</v>
      </c>
      <c r="P657" s="3">
        <f t="shared" si="70"/>
        <v>13.585621006810364</v>
      </c>
      <c r="Q657" s="3">
        <f t="shared" si="71"/>
        <v>14.728682170542637</v>
      </c>
      <c r="R657" s="2">
        <f t="shared" si="72"/>
        <v>0.65139018087855305</v>
      </c>
      <c r="S657" s="2">
        <f t="shared" si="73"/>
        <v>1.1868549905838042</v>
      </c>
      <c r="T657" s="2">
        <f t="shared" si="74"/>
        <v>5.2084297520661158</v>
      </c>
      <c r="U657" s="4">
        <f t="shared" si="75"/>
        <v>82.948827393608582</v>
      </c>
      <c r="V657" s="3">
        <f t="shared" si="76"/>
        <v>8194.882739360859</v>
      </c>
    </row>
    <row r="658" spans="1:22" x14ac:dyDescent="0.25">
      <c r="A658" t="s">
        <v>98</v>
      </c>
      <c r="B658" t="s">
        <v>99</v>
      </c>
      <c r="C658" t="s">
        <v>519</v>
      </c>
      <c r="D658" t="s">
        <v>68</v>
      </c>
      <c r="E658" t="s">
        <v>42</v>
      </c>
      <c r="F658" t="s">
        <v>26</v>
      </c>
      <c r="G658">
        <v>10163</v>
      </c>
      <c r="H658">
        <v>1071</v>
      </c>
      <c r="I658">
        <v>493</v>
      </c>
      <c r="J658">
        <v>191</v>
      </c>
      <c r="K658" s="2">
        <v>808.2</v>
      </c>
      <c r="L658" s="2">
        <v>66675.39</v>
      </c>
      <c r="M658">
        <v>151</v>
      </c>
      <c r="N658">
        <v>16</v>
      </c>
      <c r="O658" t="s">
        <v>21</v>
      </c>
      <c r="P658" s="3">
        <f t="shared" si="70"/>
        <v>10.53822690150546</v>
      </c>
      <c r="Q658" s="3">
        <f t="shared" si="71"/>
        <v>17.833800186741364</v>
      </c>
      <c r="R658" s="2">
        <f t="shared" si="72"/>
        <v>0.75462184873949589</v>
      </c>
      <c r="S658" s="2">
        <f t="shared" si="73"/>
        <v>1.6393509127789048</v>
      </c>
      <c r="T658" s="2">
        <f t="shared" si="74"/>
        <v>5.3523178807947023</v>
      </c>
      <c r="U658" s="4">
        <f t="shared" si="75"/>
        <v>82.498626577579799</v>
      </c>
      <c r="V658" s="3">
        <f t="shared" si="76"/>
        <v>8149.8626577579798</v>
      </c>
    </row>
    <row r="659" spans="1:22" x14ac:dyDescent="0.25">
      <c r="A659" t="s">
        <v>60</v>
      </c>
      <c r="B659" t="s">
        <v>61</v>
      </c>
      <c r="C659" t="s">
        <v>519</v>
      </c>
      <c r="D659" t="s">
        <v>70</v>
      </c>
      <c r="E659" t="s">
        <v>64</v>
      </c>
      <c r="F659" t="s">
        <v>20</v>
      </c>
      <c r="G659">
        <v>49085</v>
      </c>
      <c r="H659">
        <v>2140</v>
      </c>
      <c r="I659">
        <v>1111</v>
      </c>
      <c r="J659">
        <v>164</v>
      </c>
      <c r="K659" s="2">
        <v>3235.15</v>
      </c>
      <c r="L659" s="2">
        <v>40178.910000000003</v>
      </c>
      <c r="M659">
        <v>90</v>
      </c>
      <c r="N659">
        <v>13</v>
      </c>
      <c r="O659" t="s">
        <v>23</v>
      </c>
      <c r="P659" s="3">
        <f t="shared" si="70"/>
        <v>4.3597840480798613</v>
      </c>
      <c r="Q659" s="3">
        <f t="shared" si="71"/>
        <v>7.6635514018691593</v>
      </c>
      <c r="R659" s="2">
        <f t="shared" si="72"/>
        <v>1.5117523364485981</v>
      </c>
      <c r="S659" s="2">
        <f t="shared" si="73"/>
        <v>2.9119261926192621</v>
      </c>
      <c r="T659" s="2">
        <f t="shared" si="74"/>
        <v>35.946111111111115</v>
      </c>
      <c r="U659" s="4">
        <f t="shared" si="75"/>
        <v>12.419489049966772</v>
      </c>
      <c r="V659" s="3">
        <f t="shared" si="76"/>
        <v>1141.9489049966771</v>
      </c>
    </row>
    <row r="660" spans="1:22" x14ac:dyDescent="0.25">
      <c r="A660" t="s">
        <v>72</v>
      </c>
      <c r="B660" t="s">
        <v>73</v>
      </c>
      <c r="C660" t="s">
        <v>519</v>
      </c>
      <c r="D660" t="s">
        <v>70</v>
      </c>
      <c r="E660" t="s">
        <v>31</v>
      </c>
      <c r="F660" t="s">
        <v>51</v>
      </c>
      <c r="G660">
        <v>59055</v>
      </c>
      <c r="H660">
        <v>1883</v>
      </c>
      <c r="I660">
        <v>906</v>
      </c>
      <c r="J660">
        <v>172</v>
      </c>
      <c r="K660" s="2">
        <v>3872.76</v>
      </c>
      <c r="L660" s="2">
        <v>39914.67</v>
      </c>
      <c r="M660">
        <v>112</v>
      </c>
      <c r="N660">
        <v>11</v>
      </c>
      <c r="O660" t="s">
        <v>21</v>
      </c>
      <c r="P660" s="3">
        <f t="shared" si="70"/>
        <v>3.1885530437727545</v>
      </c>
      <c r="Q660" s="3">
        <f t="shared" si="71"/>
        <v>9.1343600637280939</v>
      </c>
      <c r="R660" s="2">
        <f t="shared" si="72"/>
        <v>2.056696760488582</v>
      </c>
      <c r="S660" s="2">
        <f t="shared" si="73"/>
        <v>4.274569536423841</v>
      </c>
      <c r="T660" s="2">
        <f t="shared" si="74"/>
        <v>34.578214285714289</v>
      </c>
      <c r="U660" s="4">
        <f t="shared" si="75"/>
        <v>10.306517832243671</v>
      </c>
      <c r="V660" s="3">
        <f t="shared" si="76"/>
        <v>930.65178322436691</v>
      </c>
    </row>
    <row r="661" spans="1:22" x14ac:dyDescent="0.25">
      <c r="A661" t="s">
        <v>15</v>
      </c>
      <c r="B661" t="s">
        <v>16</v>
      </c>
      <c r="C661" t="s">
        <v>519</v>
      </c>
      <c r="D661" t="s">
        <v>25</v>
      </c>
      <c r="E661" t="s">
        <v>19</v>
      </c>
      <c r="F661" t="s">
        <v>26</v>
      </c>
      <c r="G661">
        <v>11701</v>
      </c>
      <c r="H661">
        <v>212</v>
      </c>
      <c r="I661">
        <v>88</v>
      </c>
      <c r="J661">
        <v>17</v>
      </c>
      <c r="K661" s="2">
        <v>2147.2800000000002</v>
      </c>
      <c r="L661" s="2">
        <v>11495.14</v>
      </c>
      <c r="M661">
        <v>8</v>
      </c>
      <c r="N661">
        <v>17</v>
      </c>
      <c r="O661" t="s">
        <v>23</v>
      </c>
      <c r="P661" s="3">
        <f t="shared" si="70"/>
        <v>1.811810956328519</v>
      </c>
      <c r="Q661" s="3">
        <f t="shared" si="71"/>
        <v>8.0188679245283012</v>
      </c>
      <c r="R661" s="2">
        <f t="shared" si="72"/>
        <v>10.128679245283021</v>
      </c>
      <c r="S661" s="2">
        <f t="shared" si="73"/>
        <v>24.400909090909092</v>
      </c>
      <c r="T661" s="2">
        <f t="shared" si="74"/>
        <v>268.41000000000003</v>
      </c>
      <c r="U661" s="4">
        <f t="shared" si="75"/>
        <v>5.3533493536008336</v>
      </c>
      <c r="V661" s="3">
        <f t="shared" si="76"/>
        <v>435.33493536008336</v>
      </c>
    </row>
    <row r="662" spans="1:22" x14ac:dyDescent="0.25">
      <c r="A662" t="s">
        <v>15</v>
      </c>
      <c r="B662" t="s">
        <v>16</v>
      </c>
      <c r="C662" t="s">
        <v>519</v>
      </c>
      <c r="D662" t="s">
        <v>25</v>
      </c>
      <c r="E662" t="s">
        <v>19</v>
      </c>
      <c r="F662" t="s">
        <v>32</v>
      </c>
      <c r="G662">
        <v>24259</v>
      </c>
      <c r="H662">
        <v>448</v>
      </c>
      <c r="I662">
        <v>204</v>
      </c>
      <c r="J662">
        <v>46</v>
      </c>
      <c r="K662" s="2">
        <v>4117.82</v>
      </c>
      <c r="L662" s="2">
        <v>28348.26</v>
      </c>
      <c r="M662">
        <v>22</v>
      </c>
      <c r="N662">
        <v>18</v>
      </c>
      <c r="O662" t="s">
        <v>23</v>
      </c>
      <c r="P662" s="3">
        <f t="shared" si="70"/>
        <v>1.8467372933756543</v>
      </c>
      <c r="Q662" s="3">
        <f t="shared" si="71"/>
        <v>10.267857142857142</v>
      </c>
      <c r="R662" s="2">
        <f t="shared" si="72"/>
        <v>9.1915624999999999</v>
      </c>
      <c r="S662" s="2">
        <f t="shared" si="73"/>
        <v>20.185392156862743</v>
      </c>
      <c r="T662" s="2">
        <f t="shared" si="74"/>
        <v>187.17363636363635</v>
      </c>
      <c r="U662" s="4">
        <f t="shared" si="75"/>
        <v>6.8842882884633134</v>
      </c>
      <c r="V662" s="3">
        <f t="shared" si="76"/>
        <v>588.42882884633138</v>
      </c>
    </row>
    <row r="663" spans="1:22" x14ac:dyDescent="0.25">
      <c r="A663" t="s">
        <v>27</v>
      </c>
      <c r="B663" t="s">
        <v>28</v>
      </c>
      <c r="C663" t="s">
        <v>519</v>
      </c>
      <c r="D663" t="s">
        <v>89</v>
      </c>
      <c r="E663" t="s">
        <v>31</v>
      </c>
      <c r="F663" t="s">
        <v>26</v>
      </c>
      <c r="G663">
        <v>43365</v>
      </c>
      <c r="H663">
        <v>3197</v>
      </c>
      <c r="I663">
        <v>1552</v>
      </c>
      <c r="J663">
        <v>455</v>
      </c>
      <c r="K663" s="2">
        <v>1412.56</v>
      </c>
      <c r="L663" s="2">
        <v>126406.54</v>
      </c>
      <c r="M663">
        <v>319</v>
      </c>
      <c r="N663">
        <v>27</v>
      </c>
      <c r="O663" t="s">
        <v>23</v>
      </c>
      <c r="P663" s="3">
        <f t="shared" si="70"/>
        <v>7.3723048541450478</v>
      </c>
      <c r="Q663" s="3">
        <f t="shared" si="71"/>
        <v>14.232092586800125</v>
      </c>
      <c r="R663" s="2">
        <f t="shared" si="72"/>
        <v>0.44183922427275568</v>
      </c>
      <c r="S663" s="2">
        <f t="shared" si="73"/>
        <v>0.91015463917525774</v>
      </c>
      <c r="T663" s="2">
        <f t="shared" si="74"/>
        <v>4.4280877742946707</v>
      </c>
      <c r="U663" s="4">
        <f t="shared" si="75"/>
        <v>89.48755451095883</v>
      </c>
      <c r="V663" s="3">
        <f t="shared" si="76"/>
        <v>8848.7554510958835</v>
      </c>
    </row>
    <row r="664" spans="1:22" x14ac:dyDescent="0.25">
      <c r="A664" t="s">
        <v>52</v>
      </c>
      <c r="B664" t="s">
        <v>53</v>
      </c>
      <c r="C664" t="s">
        <v>519</v>
      </c>
      <c r="D664" t="s">
        <v>89</v>
      </c>
      <c r="E664" t="s">
        <v>37</v>
      </c>
      <c r="F664" t="s">
        <v>26</v>
      </c>
      <c r="G664">
        <v>31721</v>
      </c>
      <c r="H664">
        <v>2525</v>
      </c>
      <c r="I664">
        <v>1182</v>
      </c>
      <c r="J664">
        <v>402</v>
      </c>
      <c r="K664" s="2">
        <v>717.72</v>
      </c>
      <c r="L664" s="2">
        <v>111666.17</v>
      </c>
      <c r="M664">
        <v>264</v>
      </c>
      <c r="N664">
        <v>25</v>
      </c>
      <c r="O664" t="s">
        <v>43</v>
      </c>
      <c r="P664" s="3">
        <f t="shared" si="70"/>
        <v>7.9600264808801739</v>
      </c>
      <c r="Q664" s="3">
        <f t="shared" si="71"/>
        <v>15.920792079207921</v>
      </c>
      <c r="R664" s="2">
        <f t="shared" si="72"/>
        <v>0.28424554455445544</v>
      </c>
      <c r="S664" s="2">
        <f t="shared" si="73"/>
        <v>0.60720812182741124</v>
      </c>
      <c r="T664" s="2">
        <f t="shared" si="74"/>
        <v>2.7186363636363637</v>
      </c>
      <c r="U664" s="4">
        <f t="shared" si="75"/>
        <v>155.58458730424121</v>
      </c>
      <c r="V664" s="3">
        <f t="shared" si="76"/>
        <v>15458.458730424121</v>
      </c>
    </row>
    <row r="665" spans="1:22" x14ac:dyDescent="0.25">
      <c r="A665" t="s">
        <v>129</v>
      </c>
      <c r="B665" t="s">
        <v>130</v>
      </c>
      <c r="C665" t="s">
        <v>519</v>
      </c>
      <c r="D665" t="s">
        <v>82</v>
      </c>
      <c r="E665" t="s">
        <v>31</v>
      </c>
      <c r="F665" t="s">
        <v>55</v>
      </c>
      <c r="G665">
        <v>78596</v>
      </c>
      <c r="H665">
        <v>1595</v>
      </c>
      <c r="I665">
        <v>695</v>
      </c>
      <c r="J665">
        <v>69</v>
      </c>
      <c r="K665" s="2">
        <v>2534.3000000000002</v>
      </c>
      <c r="L665" s="2">
        <v>12458.28</v>
      </c>
      <c r="M665">
        <v>32</v>
      </c>
      <c r="N665">
        <v>27</v>
      </c>
      <c r="O665" t="s">
        <v>43</v>
      </c>
      <c r="P665" s="3">
        <f t="shared" si="70"/>
        <v>2.0293653621049419</v>
      </c>
      <c r="Q665" s="3">
        <f t="shared" si="71"/>
        <v>4.3260188087774294</v>
      </c>
      <c r="R665" s="2">
        <f t="shared" si="72"/>
        <v>1.5889028213166145</v>
      </c>
      <c r="S665" s="2">
        <f t="shared" si="73"/>
        <v>3.6464748201438852</v>
      </c>
      <c r="T665" s="2">
        <f t="shared" si="74"/>
        <v>79.196875000000006</v>
      </c>
      <c r="U665" s="4">
        <f t="shared" si="75"/>
        <v>4.9158663141695929</v>
      </c>
      <c r="V665" s="3">
        <f t="shared" si="76"/>
        <v>391.58663141695928</v>
      </c>
    </row>
    <row r="666" spans="1:22" x14ac:dyDescent="0.25">
      <c r="A666" t="s">
        <v>98</v>
      </c>
      <c r="B666" t="s">
        <v>99</v>
      </c>
      <c r="C666" t="s">
        <v>153</v>
      </c>
      <c r="D666" t="s">
        <v>68</v>
      </c>
      <c r="E666" t="s">
        <v>42</v>
      </c>
      <c r="F666" t="s">
        <v>20</v>
      </c>
      <c r="G666">
        <v>12261</v>
      </c>
      <c r="H666">
        <v>1168</v>
      </c>
      <c r="I666">
        <v>565</v>
      </c>
      <c r="J666">
        <v>254</v>
      </c>
      <c r="K666" s="2">
        <v>562.77</v>
      </c>
      <c r="L666" s="2">
        <v>90478.5</v>
      </c>
      <c r="M666">
        <v>203</v>
      </c>
      <c r="N666">
        <v>10</v>
      </c>
      <c r="O666" t="s">
        <v>21</v>
      </c>
      <c r="P666" s="3">
        <f t="shared" si="70"/>
        <v>9.5261397928390839</v>
      </c>
      <c r="Q666" s="3">
        <f t="shared" si="71"/>
        <v>21.746575342465754</v>
      </c>
      <c r="R666" s="2">
        <f t="shared" si="72"/>
        <v>0.48182363013698626</v>
      </c>
      <c r="S666" s="2">
        <f t="shared" si="73"/>
        <v>0.9960530973451327</v>
      </c>
      <c r="T666" s="2">
        <f t="shared" si="74"/>
        <v>2.7722660098522165</v>
      </c>
      <c r="U666" s="4">
        <f t="shared" si="75"/>
        <v>160.77349538888001</v>
      </c>
      <c r="V666" s="3">
        <f t="shared" si="76"/>
        <v>15977.349538888</v>
      </c>
    </row>
    <row r="667" spans="1:22" x14ac:dyDescent="0.25">
      <c r="A667" t="s">
        <v>98</v>
      </c>
      <c r="B667" t="s">
        <v>99</v>
      </c>
      <c r="C667" t="s">
        <v>153</v>
      </c>
      <c r="D667" t="s">
        <v>68</v>
      </c>
      <c r="E667" t="s">
        <v>42</v>
      </c>
      <c r="F667" t="s">
        <v>26</v>
      </c>
      <c r="G667">
        <v>9666</v>
      </c>
      <c r="H667">
        <v>1296</v>
      </c>
      <c r="I667">
        <v>537</v>
      </c>
      <c r="J667">
        <v>264</v>
      </c>
      <c r="K667" s="2">
        <v>794.04</v>
      </c>
      <c r="L667" s="2">
        <v>67110.880000000005</v>
      </c>
      <c r="M667">
        <v>226</v>
      </c>
      <c r="N667">
        <v>26</v>
      </c>
      <c r="O667" t="s">
        <v>23</v>
      </c>
      <c r="P667" s="3">
        <f t="shared" si="70"/>
        <v>13.407821229050279</v>
      </c>
      <c r="Q667" s="3">
        <f t="shared" si="71"/>
        <v>20.37037037037037</v>
      </c>
      <c r="R667" s="2">
        <f t="shared" si="72"/>
        <v>0.61268518518518511</v>
      </c>
      <c r="S667" s="2">
        <f t="shared" si="73"/>
        <v>1.478659217877095</v>
      </c>
      <c r="T667" s="2">
        <f t="shared" si="74"/>
        <v>3.5134513274336281</v>
      </c>
      <c r="U667" s="4">
        <f t="shared" si="75"/>
        <v>84.518261044783642</v>
      </c>
      <c r="V667" s="3">
        <f t="shared" si="76"/>
        <v>8351.8261044783649</v>
      </c>
    </row>
    <row r="668" spans="1:22" x14ac:dyDescent="0.25">
      <c r="A668" t="s">
        <v>72</v>
      </c>
      <c r="B668" t="s">
        <v>73</v>
      </c>
      <c r="C668" t="s">
        <v>153</v>
      </c>
      <c r="D668" t="s">
        <v>70</v>
      </c>
      <c r="E668" t="s">
        <v>31</v>
      </c>
      <c r="F668" t="s">
        <v>51</v>
      </c>
      <c r="G668">
        <v>37372</v>
      </c>
      <c r="H668">
        <v>1752</v>
      </c>
      <c r="I668">
        <v>767</v>
      </c>
      <c r="J668">
        <v>108</v>
      </c>
      <c r="K668" s="2">
        <v>5455.95</v>
      </c>
      <c r="L668" s="2">
        <v>28490.16</v>
      </c>
      <c r="M668">
        <v>64</v>
      </c>
      <c r="N668">
        <v>30</v>
      </c>
      <c r="O668" t="s">
        <v>43</v>
      </c>
      <c r="P668" s="3">
        <f t="shared" si="70"/>
        <v>4.6880017125120412</v>
      </c>
      <c r="Q668" s="3">
        <f t="shared" si="71"/>
        <v>6.1643835616438354</v>
      </c>
      <c r="R668" s="2">
        <f t="shared" si="72"/>
        <v>3.1141267123287668</v>
      </c>
      <c r="S668" s="2">
        <f t="shared" si="73"/>
        <v>7.1133637548891784</v>
      </c>
      <c r="T668" s="2">
        <f t="shared" si="74"/>
        <v>85.249218749999997</v>
      </c>
      <c r="U668" s="4">
        <f t="shared" si="75"/>
        <v>5.2218513732713827</v>
      </c>
      <c r="V668" s="3">
        <f t="shared" si="76"/>
        <v>422.18513732713825</v>
      </c>
    </row>
    <row r="669" spans="1:22" x14ac:dyDescent="0.25">
      <c r="A669" t="s">
        <v>33</v>
      </c>
      <c r="B669" t="s">
        <v>34</v>
      </c>
      <c r="C669" t="s">
        <v>153</v>
      </c>
      <c r="D669" t="s">
        <v>170</v>
      </c>
      <c r="E669" t="s">
        <v>37</v>
      </c>
      <c r="F669" t="s">
        <v>26</v>
      </c>
      <c r="G669">
        <v>38666</v>
      </c>
      <c r="H669">
        <v>1915</v>
      </c>
      <c r="I669">
        <v>557</v>
      </c>
      <c r="J669">
        <v>239</v>
      </c>
      <c r="K669" s="2">
        <v>5811.35</v>
      </c>
      <c r="L669" s="2">
        <v>83356.800000000003</v>
      </c>
      <c r="M669">
        <v>181</v>
      </c>
      <c r="N669">
        <v>8</v>
      </c>
      <c r="O669" t="s">
        <v>21</v>
      </c>
      <c r="P669" s="3">
        <f t="shared" si="70"/>
        <v>4.9526715977861686</v>
      </c>
      <c r="Q669" s="3">
        <f t="shared" si="71"/>
        <v>12.48041775456919</v>
      </c>
      <c r="R669" s="2">
        <f t="shared" si="72"/>
        <v>3.0346475195822458</v>
      </c>
      <c r="S669" s="2">
        <f t="shared" si="73"/>
        <v>10.43330341113106</v>
      </c>
      <c r="T669" s="2">
        <f t="shared" si="74"/>
        <v>32.106906077348071</v>
      </c>
      <c r="U669" s="4">
        <f t="shared" si="75"/>
        <v>14.343792750393625</v>
      </c>
      <c r="V669" s="3">
        <f t="shared" si="76"/>
        <v>1334.3792750393625</v>
      </c>
    </row>
    <row r="670" spans="1:22" x14ac:dyDescent="0.25">
      <c r="A670" t="s">
        <v>52</v>
      </c>
      <c r="B670" t="s">
        <v>53</v>
      </c>
      <c r="C670" t="s">
        <v>153</v>
      </c>
      <c r="D670" t="s">
        <v>89</v>
      </c>
      <c r="E670" t="s">
        <v>37</v>
      </c>
      <c r="F670" t="s">
        <v>32</v>
      </c>
      <c r="G670">
        <v>63007</v>
      </c>
      <c r="H670">
        <v>4138</v>
      </c>
      <c r="I670">
        <v>2200</v>
      </c>
      <c r="J670">
        <v>618</v>
      </c>
      <c r="K670" s="2">
        <v>2104.16</v>
      </c>
      <c r="L670" s="2">
        <v>155206.79999999999</v>
      </c>
      <c r="M670">
        <v>432</v>
      </c>
      <c r="N670">
        <v>27</v>
      </c>
      <c r="O670" t="s">
        <v>43</v>
      </c>
      <c r="P670" s="3">
        <f t="shared" si="70"/>
        <v>6.5675242433380427</v>
      </c>
      <c r="Q670" s="3">
        <f t="shared" si="71"/>
        <v>14.934751087481876</v>
      </c>
      <c r="R670" s="2">
        <f t="shared" si="72"/>
        <v>0.50849685838569358</v>
      </c>
      <c r="S670" s="2">
        <f t="shared" si="73"/>
        <v>0.95643636363636353</v>
      </c>
      <c r="T670" s="2">
        <f t="shared" si="74"/>
        <v>4.8707407407407404</v>
      </c>
      <c r="U670" s="4">
        <f t="shared" si="75"/>
        <v>73.761881225762295</v>
      </c>
      <c r="V670" s="3">
        <f t="shared" si="76"/>
        <v>7276.1881225762299</v>
      </c>
    </row>
    <row r="671" spans="1:22" x14ac:dyDescent="0.25">
      <c r="A671" t="s">
        <v>38</v>
      </c>
      <c r="B671" t="s">
        <v>39</v>
      </c>
      <c r="C671" t="s">
        <v>467</v>
      </c>
      <c r="D671" t="s">
        <v>106</v>
      </c>
      <c r="E671" t="s">
        <v>42</v>
      </c>
      <c r="F671" t="s">
        <v>26</v>
      </c>
      <c r="G671">
        <v>32944</v>
      </c>
      <c r="H671">
        <v>1650</v>
      </c>
      <c r="I671">
        <v>655</v>
      </c>
      <c r="J671">
        <v>111</v>
      </c>
      <c r="K671" s="2">
        <v>3726.83</v>
      </c>
      <c r="L671" s="2">
        <v>24689.13</v>
      </c>
      <c r="M671">
        <v>75</v>
      </c>
      <c r="N671">
        <v>21</v>
      </c>
      <c r="O671" t="s">
        <v>23</v>
      </c>
      <c r="P671" s="3">
        <f t="shared" si="70"/>
        <v>5.008499271491015</v>
      </c>
      <c r="Q671" s="3">
        <f t="shared" si="71"/>
        <v>6.7272727272727275</v>
      </c>
      <c r="R671" s="2">
        <f t="shared" si="72"/>
        <v>2.2586848484848483</v>
      </c>
      <c r="S671" s="2">
        <f t="shared" si="73"/>
        <v>5.6898167938931294</v>
      </c>
      <c r="T671" s="2">
        <f t="shared" si="74"/>
        <v>49.691066666666664</v>
      </c>
      <c r="U671" s="4">
        <f t="shared" si="75"/>
        <v>6.6246998119044873</v>
      </c>
      <c r="V671" s="3">
        <f t="shared" si="76"/>
        <v>562.46998119044883</v>
      </c>
    </row>
    <row r="672" spans="1:22" x14ac:dyDescent="0.25">
      <c r="A672" t="s">
        <v>44</v>
      </c>
      <c r="B672" t="s">
        <v>45</v>
      </c>
      <c r="C672" t="s">
        <v>467</v>
      </c>
      <c r="D672" t="s">
        <v>25</v>
      </c>
      <c r="E672" t="s">
        <v>19</v>
      </c>
      <c r="F672" t="s">
        <v>51</v>
      </c>
      <c r="G672">
        <v>24009</v>
      </c>
      <c r="H672">
        <v>638</v>
      </c>
      <c r="I672">
        <v>279</v>
      </c>
      <c r="J672">
        <v>61</v>
      </c>
      <c r="K672" s="2">
        <v>4372.32</v>
      </c>
      <c r="L672" s="2">
        <v>27601.61</v>
      </c>
      <c r="M672">
        <v>32</v>
      </c>
      <c r="N672">
        <v>7</v>
      </c>
      <c r="O672" t="s">
        <v>21</v>
      </c>
      <c r="P672" s="3">
        <f t="shared" si="70"/>
        <v>2.6573368320213251</v>
      </c>
      <c r="Q672" s="3">
        <f t="shared" si="71"/>
        <v>9.5611285266457671</v>
      </c>
      <c r="R672" s="2">
        <f t="shared" si="72"/>
        <v>6.8531661442006264</v>
      </c>
      <c r="S672" s="2">
        <f t="shared" si="73"/>
        <v>15.671397849462364</v>
      </c>
      <c r="T672" s="2">
        <f t="shared" si="74"/>
        <v>136.63499999999999</v>
      </c>
      <c r="U672" s="4">
        <f t="shared" si="75"/>
        <v>6.3128064734511664</v>
      </c>
      <c r="V672" s="3">
        <f t="shared" si="76"/>
        <v>531.28064734511668</v>
      </c>
    </row>
    <row r="673" spans="1:22" x14ac:dyDescent="0.25">
      <c r="A673" t="s">
        <v>52</v>
      </c>
      <c r="B673" t="s">
        <v>53</v>
      </c>
      <c r="C673" t="s">
        <v>467</v>
      </c>
      <c r="D673" t="s">
        <v>89</v>
      </c>
      <c r="E673" t="s">
        <v>37</v>
      </c>
      <c r="F673" t="s">
        <v>20</v>
      </c>
      <c r="G673">
        <v>29817</v>
      </c>
      <c r="H673">
        <v>1754</v>
      </c>
      <c r="I673">
        <v>580</v>
      </c>
      <c r="J673">
        <v>202</v>
      </c>
      <c r="K673" s="2">
        <v>613.41999999999996</v>
      </c>
      <c r="L673" s="2">
        <v>81137.919999999998</v>
      </c>
      <c r="M673">
        <v>152</v>
      </c>
      <c r="N673">
        <v>15</v>
      </c>
      <c r="O673" t="s">
        <v>23</v>
      </c>
      <c r="P673" s="3">
        <f t="shared" si="70"/>
        <v>5.882550223027132</v>
      </c>
      <c r="Q673" s="3">
        <f t="shared" si="71"/>
        <v>11.516533637400228</v>
      </c>
      <c r="R673" s="2">
        <f t="shared" si="72"/>
        <v>0.34972633979475481</v>
      </c>
      <c r="S673" s="2">
        <f t="shared" si="73"/>
        <v>1.0576206896551723</v>
      </c>
      <c r="T673" s="2">
        <f t="shared" si="74"/>
        <v>4.0356578947368416</v>
      </c>
      <c r="U673" s="4">
        <f t="shared" si="75"/>
        <v>132.27139643311273</v>
      </c>
      <c r="V673" s="3">
        <f t="shared" si="76"/>
        <v>13127.139643311273</v>
      </c>
    </row>
    <row r="674" spans="1:22" x14ac:dyDescent="0.25">
      <c r="A674" t="s">
        <v>98</v>
      </c>
      <c r="B674" t="s">
        <v>99</v>
      </c>
      <c r="C674" t="s">
        <v>377</v>
      </c>
      <c r="D674" t="s">
        <v>68</v>
      </c>
      <c r="E674" t="s">
        <v>42</v>
      </c>
      <c r="F674" t="s">
        <v>32</v>
      </c>
      <c r="G674">
        <v>16630</v>
      </c>
      <c r="H674">
        <v>2461</v>
      </c>
      <c r="I674">
        <v>1236</v>
      </c>
      <c r="J674">
        <v>420</v>
      </c>
      <c r="K674" s="2">
        <v>1675.89</v>
      </c>
      <c r="L674" s="2">
        <v>92044.66</v>
      </c>
      <c r="M674">
        <v>346</v>
      </c>
      <c r="N674">
        <v>30</v>
      </c>
      <c r="O674" t="s">
        <v>43</v>
      </c>
      <c r="P674" s="3">
        <f t="shared" si="70"/>
        <v>14.798556825015034</v>
      </c>
      <c r="Q674" s="3">
        <f t="shared" si="71"/>
        <v>17.066233238520926</v>
      </c>
      <c r="R674" s="2">
        <f t="shared" si="72"/>
        <v>0.68097927671678182</v>
      </c>
      <c r="S674" s="2">
        <f t="shared" si="73"/>
        <v>1.3558980582524274</v>
      </c>
      <c r="T674" s="2">
        <f t="shared" si="74"/>
        <v>4.8436127167630056</v>
      </c>
      <c r="U674" s="4">
        <f t="shared" si="75"/>
        <v>54.922852931874999</v>
      </c>
      <c r="V674" s="3">
        <f t="shared" si="76"/>
        <v>5392.2852931875004</v>
      </c>
    </row>
    <row r="675" spans="1:22" x14ac:dyDescent="0.25">
      <c r="A675" t="s">
        <v>65</v>
      </c>
      <c r="B675" t="s">
        <v>66</v>
      </c>
      <c r="C675" t="s">
        <v>377</v>
      </c>
      <c r="D675" t="s">
        <v>68</v>
      </c>
      <c r="E675" t="s">
        <v>37</v>
      </c>
      <c r="F675" t="s">
        <v>51</v>
      </c>
      <c r="G675">
        <v>20078</v>
      </c>
      <c r="H675">
        <v>2114</v>
      </c>
      <c r="I675">
        <v>1080</v>
      </c>
      <c r="J675">
        <v>369</v>
      </c>
      <c r="K675" s="2">
        <v>771.24</v>
      </c>
      <c r="L675" s="2">
        <v>110754.23</v>
      </c>
      <c r="M675">
        <v>307</v>
      </c>
      <c r="N675">
        <v>29</v>
      </c>
      <c r="O675" t="s">
        <v>21</v>
      </c>
      <c r="P675" s="3">
        <f t="shared" si="70"/>
        <v>10.528937145133979</v>
      </c>
      <c r="Q675" s="3">
        <f t="shared" si="71"/>
        <v>17.455061494796595</v>
      </c>
      <c r="R675" s="2">
        <f t="shared" si="72"/>
        <v>0.36482497634815514</v>
      </c>
      <c r="S675" s="2">
        <f t="shared" si="73"/>
        <v>0.71411111111111114</v>
      </c>
      <c r="T675" s="2">
        <f t="shared" si="74"/>
        <v>2.5121824104234527</v>
      </c>
      <c r="U675" s="4">
        <f t="shared" si="75"/>
        <v>143.60540169078368</v>
      </c>
      <c r="V675" s="3">
        <f t="shared" si="76"/>
        <v>14260.540169078366</v>
      </c>
    </row>
    <row r="676" spans="1:22" x14ac:dyDescent="0.25">
      <c r="A676" t="s">
        <v>60</v>
      </c>
      <c r="B676" t="s">
        <v>61</v>
      </c>
      <c r="C676" t="s">
        <v>377</v>
      </c>
      <c r="D676" t="s">
        <v>70</v>
      </c>
      <c r="E676" t="s">
        <v>64</v>
      </c>
      <c r="F676" t="s">
        <v>26</v>
      </c>
      <c r="G676">
        <v>29812</v>
      </c>
      <c r="H676">
        <v>1480</v>
      </c>
      <c r="I676">
        <v>622</v>
      </c>
      <c r="J676">
        <v>160</v>
      </c>
      <c r="K676" s="2">
        <v>3457.16</v>
      </c>
      <c r="L676" s="2">
        <v>33247.68</v>
      </c>
      <c r="M676">
        <v>102</v>
      </c>
      <c r="N676">
        <v>26</v>
      </c>
      <c r="O676" t="s">
        <v>43</v>
      </c>
      <c r="P676" s="3">
        <f t="shared" si="70"/>
        <v>4.9644438481148532</v>
      </c>
      <c r="Q676" s="3">
        <f t="shared" si="71"/>
        <v>10.810810810810811</v>
      </c>
      <c r="R676" s="2">
        <f t="shared" si="72"/>
        <v>2.3359189189189187</v>
      </c>
      <c r="S676" s="2">
        <f t="shared" si="73"/>
        <v>5.5581350482315113</v>
      </c>
      <c r="T676" s="2">
        <f t="shared" si="74"/>
        <v>33.893725490196076</v>
      </c>
      <c r="U676" s="4">
        <f t="shared" si="75"/>
        <v>9.6170498328107463</v>
      </c>
      <c r="V676" s="3">
        <f t="shared" si="76"/>
        <v>861.70498328107465</v>
      </c>
    </row>
    <row r="677" spans="1:22" x14ac:dyDescent="0.25">
      <c r="A677" t="s">
        <v>38</v>
      </c>
      <c r="B677" t="s">
        <v>39</v>
      </c>
      <c r="C677" t="s">
        <v>377</v>
      </c>
      <c r="D677" t="s">
        <v>106</v>
      </c>
      <c r="E677" t="s">
        <v>42</v>
      </c>
      <c r="F677" t="s">
        <v>32</v>
      </c>
      <c r="G677">
        <v>19669</v>
      </c>
      <c r="H677">
        <v>625</v>
      </c>
      <c r="I677">
        <v>184</v>
      </c>
      <c r="J677">
        <v>61</v>
      </c>
      <c r="K677" s="2">
        <v>2106.81</v>
      </c>
      <c r="L677" s="2">
        <v>14448.49</v>
      </c>
      <c r="M677">
        <v>33</v>
      </c>
      <c r="N677">
        <v>16</v>
      </c>
      <c r="O677" t="s">
        <v>21</v>
      </c>
      <c r="P677" s="3">
        <f t="shared" si="70"/>
        <v>3.1775890995983525</v>
      </c>
      <c r="Q677" s="3">
        <f t="shared" si="71"/>
        <v>9.76</v>
      </c>
      <c r="R677" s="2">
        <f t="shared" si="72"/>
        <v>3.3708960000000001</v>
      </c>
      <c r="S677" s="2">
        <f t="shared" si="73"/>
        <v>11.450054347826086</v>
      </c>
      <c r="T677" s="2">
        <f t="shared" si="74"/>
        <v>63.842727272727274</v>
      </c>
      <c r="U677" s="4">
        <f t="shared" si="75"/>
        <v>6.8579938390267747</v>
      </c>
      <c r="V677" s="3">
        <f t="shared" si="76"/>
        <v>585.79938390267762</v>
      </c>
    </row>
    <row r="678" spans="1:22" x14ac:dyDescent="0.25">
      <c r="A678" t="s">
        <v>47</v>
      </c>
      <c r="B678" t="s">
        <v>48</v>
      </c>
      <c r="C678" t="s">
        <v>377</v>
      </c>
      <c r="D678" t="s">
        <v>106</v>
      </c>
      <c r="E678" t="s">
        <v>37</v>
      </c>
      <c r="F678" t="s">
        <v>55</v>
      </c>
      <c r="G678">
        <v>37643</v>
      </c>
      <c r="H678">
        <v>1306</v>
      </c>
      <c r="I678">
        <v>517</v>
      </c>
      <c r="J678">
        <v>110</v>
      </c>
      <c r="K678" s="2">
        <v>3032.08</v>
      </c>
      <c r="L678" s="2">
        <v>19627.64</v>
      </c>
      <c r="M678">
        <v>68</v>
      </c>
      <c r="N678">
        <v>11</v>
      </c>
      <c r="O678" t="s">
        <v>43</v>
      </c>
      <c r="P678" s="3">
        <f t="shared" si="70"/>
        <v>3.4694365486278986</v>
      </c>
      <c r="Q678" s="3">
        <f t="shared" si="71"/>
        <v>8.4226646248085757</v>
      </c>
      <c r="R678" s="2">
        <f t="shared" si="72"/>
        <v>2.3216539050535987</v>
      </c>
      <c r="S678" s="2">
        <f t="shared" si="73"/>
        <v>5.8647582205029014</v>
      </c>
      <c r="T678" s="2">
        <f t="shared" si="74"/>
        <v>44.589411764705879</v>
      </c>
      <c r="U678" s="4">
        <f t="shared" si="75"/>
        <v>6.4733252420780456</v>
      </c>
      <c r="V678" s="3">
        <f t="shared" si="76"/>
        <v>547.33252420780445</v>
      </c>
    </row>
    <row r="679" spans="1:22" x14ac:dyDescent="0.25">
      <c r="A679" t="s">
        <v>15</v>
      </c>
      <c r="B679" t="s">
        <v>16</v>
      </c>
      <c r="C679" t="s">
        <v>377</v>
      </c>
      <c r="D679" t="s">
        <v>25</v>
      </c>
      <c r="E679" t="s">
        <v>19</v>
      </c>
      <c r="F679" t="s">
        <v>26</v>
      </c>
      <c r="G679">
        <v>10628</v>
      </c>
      <c r="H679">
        <v>340</v>
      </c>
      <c r="I679">
        <v>151</v>
      </c>
      <c r="J679">
        <v>27</v>
      </c>
      <c r="K679" s="2">
        <v>3077.21</v>
      </c>
      <c r="L679" s="2">
        <v>19899.330000000002</v>
      </c>
      <c r="M679">
        <v>17</v>
      </c>
      <c r="N679">
        <v>19</v>
      </c>
      <c r="O679" t="s">
        <v>43</v>
      </c>
      <c r="P679" s="3">
        <f t="shared" si="70"/>
        <v>3.1990967256304104</v>
      </c>
      <c r="Q679" s="3">
        <f t="shared" si="71"/>
        <v>7.9411764705882346</v>
      </c>
      <c r="R679" s="2">
        <f t="shared" si="72"/>
        <v>9.0506176470588233</v>
      </c>
      <c r="S679" s="2">
        <f t="shared" si="73"/>
        <v>20.37887417218543</v>
      </c>
      <c r="T679" s="2">
        <f t="shared" si="74"/>
        <v>181.01235294117646</v>
      </c>
      <c r="U679" s="4">
        <f t="shared" si="75"/>
        <v>6.4666792321616011</v>
      </c>
      <c r="V679" s="3">
        <f t="shared" si="76"/>
        <v>546.66792321616015</v>
      </c>
    </row>
    <row r="680" spans="1:22" x14ac:dyDescent="0.25">
      <c r="A680" t="s">
        <v>44</v>
      </c>
      <c r="B680" t="s">
        <v>45</v>
      </c>
      <c r="C680" t="s">
        <v>377</v>
      </c>
      <c r="D680" t="s">
        <v>25</v>
      </c>
      <c r="E680" t="s">
        <v>19</v>
      </c>
      <c r="F680" t="s">
        <v>51</v>
      </c>
      <c r="G680">
        <v>15590</v>
      </c>
      <c r="H680">
        <v>298</v>
      </c>
      <c r="I680">
        <v>161</v>
      </c>
      <c r="J680">
        <v>35</v>
      </c>
      <c r="K680" s="2">
        <v>2004.75</v>
      </c>
      <c r="L680" s="2">
        <v>17831.3</v>
      </c>
      <c r="M680">
        <v>22</v>
      </c>
      <c r="N680">
        <v>7</v>
      </c>
      <c r="O680" t="s">
        <v>21</v>
      </c>
      <c r="P680" s="3">
        <f t="shared" si="70"/>
        <v>1.9114817190506734</v>
      </c>
      <c r="Q680" s="3">
        <f t="shared" si="71"/>
        <v>11.74496644295302</v>
      </c>
      <c r="R680" s="2">
        <f t="shared" si="72"/>
        <v>6.727348993288591</v>
      </c>
      <c r="S680" s="2">
        <f t="shared" si="73"/>
        <v>12.451863354037267</v>
      </c>
      <c r="T680" s="2">
        <f t="shared" si="74"/>
        <v>91.125</v>
      </c>
      <c r="U680" s="4">
        <f t="shared" si="75"/>
        <v>8.8945255019329093</v>
      </c>
      <c r="V680" s="3">
        <f t="shared" si="76"/>
        <v>789.4525501932909</v>
      </c>
    </row>
    <row r="681" spans="1:22" x14ac:dyDescent="0.25">
      <c r="A681" t="s">
        <v>129</v>
      </c>
      <c r="B681" t="s">
        <v>130</v>
      </c>
      <c r="C681" t="s">
        <v>377</v>
      </c>
      <c r="D681" t="s">
        <v>82</v>
      </c>
      <c r="E681" t="s">
        <v>31</v>
      </c>
      <c r="F681" t="s">
        <v>32</v>
      </c>
      <c r="G681">
        <v>73590</v>
      </c>
      <c r="H681">
        <v>1702</v>
      </c>
      <c r="I681">
        <v>798</v>
      </c>
      <c r="J681">
        <v>100</v>
      </c>
      <c r="K681" s="2">
        <v>3393.73</v>
      </c>
      <c r="L681" s="2">
        <v>22608.53</v>
      </c>
      <c r="M681">
        <v>63</v>
      </c>
      <c r="N681">
        <v>20</v>
      </c>
      <c r="O681" t="s">
        <v>43</v>
      </c>
      <c r="P681" s="3">
        <f t="shared" si="70"/>
        <v>2.3128142410653623</v>
      </c>
      <c r="Q681" s="3">
        <f t="shared" si="71"/>
        <v>5.8754406580493539</v>
      </c>
      <c r="R681" s="2">
        <f t="shared" si="72"/>
        <v>1.9939659224441832</v>
      </c>
      <c r="S681" s="2">
        <f t="shared" si="73"/>
        <v>4.2527944862155387</v>
      </c>
      <c r="T681" s="2">
        <f t="shared" si="74"/>
        <v>53.868730158730159</v>
      </c>
      <c r="U681" s="4">
        <f t="shared" si="75"/>
        <v>6.6618528875308289</v>
      </c>
      <c r="V681" s="3">
        <f t="shared" si="76"/>
        <v>566.18528875308289</v>
      </c>
    </row>
    <row r="682" spans="1:22" x14ac:dyDescent="0.25">
      <c r="A682" t="s">
        <v>129</v>
      </c>
      <c r="B682" t="s">
        <v>130</v>
      </c>
      <c r="C682" t="s">
        <v>377</v>
      </c>
      <c r="D682" t="s">
        <v>82</v>
      </c>
      <c r="E682" t="s">
        <v>31</v>
      </c>
      <c r="F682" t="s">
        <v>51</v>
      </c>
      <c r="G682">
        <v>74031</v>
      </c>
      <c r="H682">
        <v>1536</v>
      </c>
      <c r="I682">
        <v>521</v>
      </c>
      <c r="J682">
        <v>51</v>
      </c>
      <c r="K682" s="2">
        <v>3798.33</v>
      </c>
      <c r="L682" s="2">
        <v>12031.9</v>
      </c>
      <c r="M682">
        <v>32</v>
      </c>
      <c r="N682">
        <v>21</v>
      </c>
      <c r="O682" t="s">
        <v>21</v>
      </c>
      <c r="P682" s="3">
        <f t="shared" si="70"/>
        <v>2.0748064999797382</v>
      </c>
      <c r="Q682" s="3">
        <f t="shared" si="71"/>
        <v>3.3203125</v>
      </c>
      <c r="R682" s="2">
        <f t="shared" si="72"/>
        <v>2.4728710937499998</v>
      </c>
      <c r="S682" s="2">
        <f t="shared" si="73"/>
        <v>7.2904606525911708</v>
      </c>
      <c r="T682" s="2">
        <f t="shared" si="74"/>
        <v>118.6978125</v>
      </c>
      <c r="U682" s="4">
        <f t="shared" si="75"/>
        <v>3.1676815863813834</v>
      </c>
      <c r="V682" s="3">
        <f t="shared" si="76"/>
        <v>216.76815863813835</v>
      </c>
    </row>
    <row r="683" spans="1:22" x14ac:dyDescent="0.25">
      <c r="A683" t="s">
        <v>92</v>
      </c>
      <c r="B683" t="s">
        <v>93</v>
      </c>
      <c r="C683" t="s">
        <v>299</v>
      </c>
      <c r="D683" t="s">
        <v>95</v>
      </c>
      <c r="E683" t="s">
        <v>31</v>
      </c>
      <c r="F683" t="s">
        <v>51</v>
      </c>
      <c r="G683">
        <v>70203</v>
      </c>
      <c r="H683">
        <v>1069</v>
      </c>
      <c r="I683">
        <v>544</v>
      </c>
      <c r="J683">
        <v>17</v>
      </c>
      <c r="K683" s="2">
        <v>3675.4</v>
      </c>
      <c r="L683" s="2">
        <v>2633.11</v>
      </c>
      <c r="M683">
        <v>7</v>
      </c>
      <c r="N683">
        <v>11</v>
      </c>
      <c r="O683" t="s">
        <v>21</v>
      </c>
      <c r="P683" s="3">
        <f t="shared" si="70"/>
        <v>1.5227269489907838</v>
      </c>
      <c r="Q683" s="3">
        <f t="shared" si="71"/>
        <v>1.5902712815715623</v>
      </c>
      <c r="R683" s="2">
        <f t="shared" si="72"/>
        <v>3.4381665107577177</v>
      </c>
      <c r="S683" s="2">
        <f t="shared" si="73"/>
        <v>6.7562500000000005</v>
      </c>
      <c r="T683" s="2">
        <f t="shared" si="74"/>
        <v>525.05714285714282</v>
      </c>
      <c r="U683" s="4">
        <f t="shared" si="75"/>
        <v>0.71641453991402293</v>
      </c>
      <c r="V683" s="3">
        <f t="shared" si="76"/>
        <v>-28.358546008597703</v>
      </c>
    </row>
    <row r="684" spans="1:22" x14ac:dyDescent="0.25">
      <c r="A684" t="s">
        <v>65</v>
      </c>
      <c r="B684" t="s">
        <v>66</v>
      </c>
      <c r="C684" t="s">
        <v>299</v>
      </c>
      <c r="D684" t="s">
        <v>68</v>
      </c>
      <c r="E684" t="s">
        <v>37</v>
      </c>
      <c r="F684" t="s">
        <v>32</v>
      </c>
      <c r="G684">
        <v>23574</v>
      </c>
      <c r="H684">
        <v>3062</v>
      </c>
      <c r="I684">
        <v>1323</v>
      </c>
      <c r="J684">
        <v>414</v>
      </c>
      <c r="K684" s="2">
        <v>1949.39</v>
      </c>
      <c r="L684" s="2">
        <v>142803.4</v>
      </c>
      <c r="M684">
        <v>300</v>
      </c>
      <c r="N684">
        <v>16</v>
      </c>
      <c r="O684" t="s">
        <v>43</v>
      </c>
      <c r="P684" s="3">
        <f t="shared" si="70"/>
        <v>12.988886060914567</v>
      </c>
      <c r="Q684" s="3">
        <f t="shared" si="71"/>
        <v>13.520574787720443</v>
      </c>
      <c r="R684" s="2">
        <f t="shared" si="72"/>
        <v>0.63663945133899413</v>
      </c>
      <c r="S684" s="2">
        <f t="shared" si="73"/>
        <v>1.473461829176115</v>
      </c>
      <c r="T684" s="2">
        <f t="shared" si="74"/>
        <v>6.4979666666666667</v>
      </c>
      <c r="U684" s="4">
        <f t="shared" si="75"/>
        <v>73.255428621261004</v>
      </c>
      <c r="V684" s="3">
        <f t="shared" si="76"/>
        <v>7225.542862126099</v>
      </c>
    </row>
    <row r="685" spans="1:22" x14ac:dyDescent="0.25">
      <c r="A685" t="s">
        <v>72</v>
      </c>
      <c r="B685" t="s">
        <v>73</v>
      </c>
      <c r="C685" t="s">
        <v>299</v>
      </c>
      <c r="D685" t="s">
        <v>70</v>
      </c>
      <c r="E685" t="s">
        <v>31</v>
      </c>
      <c r="F685" t="s">
        <v>20</v>
      </c>
      <c r="G685">
        <v>16797</v>
      </c>
      <c r="H685">
        <v>684</v>
      </c>
      <c r="I685">
        <v>282</v>
      </c>
      <c r="J685">
        <v>49</v>
      </c>
      <c r="K685" s="2">
        <v>1793.96</v>
      </c>
      <c r="L685" s="2">
        <v>12983.13</v>
      </c>
      <c r="M685">
        <v>35</v>
      </c>
      <c r="N685">
        <v>28</v>
      </c>
      <c r="O685" t="s">
        <v>23</v>
      </c>
      <c r="P685" s="3">
        <f t="shared" si="70"/>
        <v>4.0721557420968031</v>
      </c>
      <c r="Q685" s="3">
        <f t="shared" si="71"/>
        <v>7.1637426900584789</v>
      </c>
      <c r="R685" s="2">
        <f t="shared" si="72"/>
        <v>2.6227485380116962</v>
      </c>
      <c r="S685" s="2">
        <f t="shared" si="73"/>
        <v>6.3615602836879432</v>
      </c>
      <c r="T685" s="2">
        <f t="shared" si="74"/>
        <v>51.256</v>
      </c>
      <c r="U685" s="4">
        <f t="shared" si="75"/>
        <v>7.2371346072376186</v>
      </c>
      <c r="V685" s="3">
        <f t="shared" si="76"/>
        <v>623.71346072376184</v>
      </c>
    </row>
    <row r="686" spans="1:22" x14ac:dyDescent="0.25">
      <c r="A686" t="s">
        <v>47</v>
      </c>
      <c r="B686" t="s">
        <v>48</v>
      </c>
      <c r="C686" t="s">
        <v>299</v>
      </c>
      <c r="D686" t="s">
        <v>106</v>
      </c>
      <c r="E686" t="s">
        <v>37</v>
      </c>
      <c r="F686" t="s">
        <v>55</v>
      </c>
      <c r="G686">
        <v>38438</v>
      </c>
      <c r="H686">
        <v>1241</v>
      </c>
      <c r="I686">
        <v>391</v>
      </c>
      <c r="J686">
        <v>75</v>
      </c>
      <c r="K686" s="2">
        <v>2700.46</v>
      </c>
      <c r="L686" s="2">
        <v>14489.13</v>
      </c>
      <c r="M686">
        <v>42</v>
      </c>
      <c r="N686">
        <v>24</v>
      </c>
      <c r="O686" t="s">
        <v>21</v>
      </c>
      <c r="P686" s="3">
        <f t="shared" si="70"/>
        <v>3.2285758884437277</v>
      </c>
      <c r="Q686" s="3">
        <f t="shared" si="71"/>
        <v>6.0435132957292508</v>
      </c>
      <c r="R686" s="2">
        <f t="shared" si="72"/>
        <v>2.1760354552780017</v>
      </c>
      <c r="S686" s="2">
        <f t="shared" si="73"/>
        <v>6.9065473145780052</v>
      </c>
      <c r="T686" s="2">
        <f t="shared" si="74"/>
        <v>64.296666666666667</v>
      </c>
      <c r="U686" s="4">
        <f t="shared" si="75"/>
        <v>5.3654303340912284</v>
      </c>
      <c r="V686" s="3">
        <f t="shared" si="76"/>
        <v>436.54303340912281</v>
      </c>
    </row>
    <row r="687" spans="1:22" x14ac:dyDescent="0.25">
      <c r="A687" t="s">
        <v>44</v>
      </c>
      <c r="B687" t="s">
        <v>45</v>
      </c>
      <c r="C687" t="s">
        <v>299</v>
      </c>
      <c r="D687" t="s">
        <v>25</v>
      </c>
      <c r="E687" t="s">
        <v>19</v>
      </c>
      <c r="F687" t="s">
        <v>55</v>
      </c>
      <c r="G687">
        <v>6946</v>
      </c>
      <c r="H687">
        <v>220</v>
      </c>
      <c r="I687">
        <v>101</v>
      </c>
      <c r="J687">
        <v>16</v>
      </c>
      <c r="K687" s="2">
        <v>1861.52</v>
      </c>
      <c r="L687" s="2">
        <v>10744.06</v>
      </c>
      <c r="M687">
        <v>9</v>
      </c>
      <c r="N687">
        <v>8</v>
      </c>
      <c r="O687" t="s">
        <v>43</v>
      </c>
      <c r="P687" s="3">
        <f t="shared" si="70"/>
        <v>3.1672905269219696</v>
      </c>
      <c r="Q687" s="3">
        <f t="shared" si="71"/>
        <v>7.2727272727272725</v>
      </c>
      <c r="R687" s="2">
        <f t="shared" si="72"/>
        <v>8.4614545454545453</v>
      </c>
      <c r="S687" s="2">
        <f t="shared" si="73"/>
        <v>18.430891089108911</v>
      </c>
      <c r="T687" s="2">
        <f t="shared" si="74"/>
        <v>206.83555555555554</v>
      </c>
      <c r="U687" s="4">
        <f t="shared" si="75"/>
        <v>5.771659718939361</v>
      </c>
      <c r="V687" s="3">
        <f t="shared" si="76"/>
        <v>477.1659718939361</v>
      </c>
    </row>
    <row r="688" spans="1:22" x14ac:dyDescent="0.25">
      <c r="A688" t="s">
        <v>52</v>
      </c>
      <c r="B688" t="s">
        <v>53</v>
      </c>
      <c r="C688" t="s">
        <v>299</v>
      </c>
      <c r="D688" t="s">
        <v>89</v>
      </c>
      <c r="E688" t="s">
        <v>37</v>
      </c>
      <c r="F688" t="s">
        <v>55</v>
      </c>
      <c r="G688">
        <v>31934</v>
      </c>
      <c r="H688">
        <v>2286</v>
      </c>
      <c r="I688">
        <v>1066</v>
      </c>
      <c r="J688">
        <v>293</v>
      </c>
      <c r="K688" s="2">
        <v>711.19</v>
      </c>
      <c r="L688" s="2">
        <v>105342.28</v>
      </c>
      <c r="M688">
        <v>192</v>
      </c>
      <c r="N688">
        <v>7</v>
      </c>
      <c r="O688" t="s">
        <v>23</v>
      </c>
      <c r="P688" s="3">
        <f t="shared" si="70"/>
        <v>7.1585144360243005</v>
      </c>
      <c r="Q688" s="3">
        <f t="shared" si="71"/>
        <v>12.817147856517936</v>
      </c>
      <c r="R688" s="2">
        <f t="shared" si="72"/>
        <v>0.31110673665791777</v>
      </c>
      <c r="S688" s="2">
        <f t="shared" si="73"/>
        <v>0.66715759849906198</v>
      </c>
      <c r="T688" s="2">
        <f t="shared" si="74"/>
        <v>3.7041145833333338</v>
      </c>
      <c r="U688" s="4">
        <f t="shared" si="75"/>
        <v>148.12114906002614</v>
      </c>
      <c r="V688" s="3">
        <f t="shared" si="76"/>
        <v>14712.114906002615</v>
      </c>
    </row>
    <row r="689" spans="1:22" x14ac:dyDescent="0.25">
      <c r="A689" t="s">
        <v>129</v>
      </c>
      <c r="B689" t="s">
        <v>130</v>
      </c>
      <c r="C689" t="s">
        <v>299</v>
      </c>
      <c r="D689" t="s">
        <v>82</v>
      </c>
      <c r="E689" t="s">
        <v>31</v>
      </c>
      <c r="F689" t="s">
        <v>20</v>
      </c>
      <c r="G689">
        <v>89359</v>
      </c>
      <c r="H689">
        <v>1595</v>
      </c>
      <c r="I689">
        <v>639</v>
      </c>
      <c r="J689">
        <v>94</v>
      </c>
      <c r="K689" s="2">
        <v>2086.1</v>
      </c>
      <c r="L689" s="2">
        <v>20099.04</v>
      </c>
      <c r="M689">
        <v>46</v>
      </c>
      <c r="N689">
        <v>19</v>
      </c>
      <c r="O689" t="s">
        <v>43</v>
      </c>
      <c r="P689" s="3">
        <f t="shared" si="70"/>
        <v>1.784934925413221</v>
      </c>
      <c r="Q689" s="3">
        <f t="shared" si="71"/>
        <v>5.8934169278996862</v>
      </c>
      <c r="R689" s="2">
        <f t="shared" si="72"/>
        <v>1.307899686520376</v>
      </c>
      <c r="S689" s="2">
        <f t="shared" si="73"/>
        <v>3.2646322378716746</v>
      </c>
      <c r="T689" s="2">
        <f t="shared" si="74"/>
        <v>45.35</v>
      </c>
      <c r="U689" s="4">
        <f t="shared" si="75"/>
        <v>9.634744259623222</v>
      </c>
      <c r="V689" s="3">
        <f t="shared" si="76"/>
        <v>863.47442596232224</v>
      </c>
    </row>
    <row r="690" spans="1:22" x14ac:dyDescent="0.25">
      <c r="A690" t="s">
        <v>129</v>
      </c>
      <c r="B690" t="s">
        <v>130</v>
      </c>
      <c r="C690" t="s">
        <v>299</v>
      </c>
      <c r="D690" t="s">
        <v>82</v>
      </c>
      <c r="E690" t="s">
        <v>31</v>
      </c>
      <c r="F690" t="s">
        <v>51</v>
      </c>
      <c r="G690">
        <v>36030</v>
      </c>
      <c r="H690">
        <v>885</v>
      </c>
      <c r="I690">
        <v>411</v>
      </c>
      <c r="J690">
        <v>52</v>
      </c>
      <c r="K690" s="2">
        <v>1555.98</v>
      </c>
      <c r="L690" s="2">
        <v>9675.09</v>
      </c>
      <c r="M690">
        <v>29</v>
      </c>
      <c r="N690">
        <v>14</v>
      </c>
      <c r="O690" t="s">
        <v>43</v>
      </c>
      <c r="P690" s="3">
        <f t="shared" si="70"/>
        <v>2.4562864279766861</v>
      </c>
      <c r="Q690" s="3">
        <f t="shared" si="71"/>
        <v>5.8757062146892656</v>
      </c>
      <c r="R690" s="2">
        <f t="shared" si="72"/>
        <v>1.7581694915254238</v>
      </c>
      <c r="S690" s="2">
        <f t="shared" si="73"/>
        <v>3.7858394160583941</v>
      </c>
      <c r="T690" s="2">
        <f t="shared" si="74"/>
        <v>53.654482758620688</v>
      </c>
      <c r="U690" s="4">
        <f t="shared" si="75"/>
        <v>6.2180040874561371</v>
      </c>
      <c r="V690" s="3">
        <f t="shared" si="76"/>
        <v>521.80040874561371</v>
      </c>
    </row>
    <row r="691" spans="1:22" x14ac:dyDescent="0.25">
      <c r="A691" t="s">
        <v>129</v>
      </c>
      <c r="B691" t="s">
        <v>130</v>
      </c>
      <c r="C691" t="s">
        <v>299</v>
      </c>
      <c r="D691" t="s">
        <v>82</v>
      </c>
      <c r="E691" t="s">
        <v>31</v>
      </c>
      <c r="F691" t="s">
        <v>20</v>
      </c>
      <c r="G691">
        <v>38208</v>
      </c>
      <c r="H691">
        <v>816</v>
      </c>
      <c r="I691">
        <v>249</v>
      </c>
      <c r="J691">
        <v>42</v>
      </c>
      <c r="K691" s="2">
        <v>1115.1500000000001</v>
      </c>
      <c r="L691" s="2">
        <v>7591.8</v>
      </c>
      <c r="M691">
        <v>21</v>
      </c>
      <c r="N691">
        <v>24</v>
      </c>
      <c r="O691" t="s">
        <v>23</v>
      </c>
      <c r="P691" s="3">
        <f t="shared" si="70"/>
        <v>2.1356783919597988</v>
      </c>
      <c r="Q691" s="3">
        <f t="shared" si="71"/>
        <v>5.1470588235294112</v>
      </c>
      <c r="R691" s="2">
        <f t="shared" si="72"/>
        <v>1.3666053921568628</v>
      </c>
      <c r="S691" s="2">
        <f t="shared" si="73"/>
        <v>4.4785140562249</v>
      </c>
      <c r="T691" s="2">
        <f t="shared" si="74"/>
        <v>53.102380952380955</v>
      </c>
      <c r="U691" s="4">
        <f t="shared" si="75"/>
        <v>6.8078733802627447</v>
      </c>
      <c r="V691" s="3">
        <f t="shared" si="76"/>
        <v>580.78733802627437</v>
      </c>
    </row>
    <row r="692" spans="1:22" x14ac:dyDescent="0.25">
      <c r="A692" t="s">
        <v>76</v>
      </c>
      <c r="B692" t="s">
        <v>77</v>
      </c>
      <c r="C692" t="s">
        <v>299</v>
      </c>
      <c r="D692" t="s">
        <v>82</v>
      </c>
      <c r="E692" t="s">
        <v>42</v>
      </c>
      <c r="F692" t="s">
        <v>55</v>
      </c>
      <c r="G692">
        <v>41543</v>
      </c>
      <c r="H692">
        <v>608</v>
      </c>
      <c r="I692">
        <v>223</v>
      </c>
      <c r="J692">
        <v>39</v>
      </c>
      <c r="K692" s="2">
        <v>1419.77</v>
      </c>
      <c r="L692" s="2">
        <v>8111.2</v>
      </c>
      <c r="M692">
        <v>21</v>
      </c>
      <c r="N692">
        <v>18</v>
      </c>
      <c r="O692" t="s">
        <v>43</v>
      </c>
      <c r="P692" s="3">
        <f t="shared" si="70"/>
        <v>1.4635437979924415</v>
      </c>
      <c r="Q692" s="3">
        <f t="shared" si="71"/>
        <v>6.4144736842105265</v>
      </c>
      <c r="R692" s="2">
        <f t="shared" si="72"/>
        <v>2.3351480263157893</v>
      </c>
      <c r="S692" s="2">
        <f t="shared" si="73"/>
        <v>6.3666816143497753</v>
      </c>
      <c r="T692" s="2">
        <f t="shared" si="74"/>
        <v>67.608095238095231</v>
      </c>
      <c r="U692" s="4">
        <f t="shared" si="75"/>
        <v>5.7130380272861094</v>
      </c>
      <c r="V692" s="3">
        <f t="shared" si="76"/>
        <v>471.303802728611</v>
      </c>
    </row>
    <row r="693" spans="1:22" x14ac:dyDescent="0.25">
      <c r="A693" t="s">
        <v>92</v>
      </c>
      <c r="B693" t="s">
        <v>93</v>
      </c>
      <c r="C693" t="s">
        <v>59</v>
      </c>
      <c r="D693" t="s">
        <v>95</v>
      </c>
      <c r="E693" t="s">
        <v>31</v>
      </c>
      <c r="F693" t="s">
        <v>20</v>
      </c>
      <c r="G693">
        <v>99559</v>
      </c>
      <c r="H693">
        <v>627</v>
      </c>
      <c r="I693">
        <v>300</v>
      </c>
      <c r="J693">
        <v>17</v>
      </c>
      <c r="K693" s="2">
        <v>1497.46</v>
      </c>
      <c r="L693" s="2">
        <v>2401.56</v>
      </c>
      <c r="M693">
        <v>6</v>
      </c>
      <c r="N693">
        <v>7</v>
      </c>
      <c r="O693" t="s">
        <v>43</v>
      </c>
      <c r="P693" s="3">
        <f t="shared" si="70"/>
        <v>0.62977731797225767</v>
      </c>
      <c r="Q693" s="3">
        <f t="shared" si="71"/>
        <v>2.7113237639553431</v>
      </c>
      <c r="R693" s="2">
        <f t="shared" si="72"/>
        <v>2.3882934609250399</v>
      </c>
      <c r="S693" s="2">
        <f t="shared" si="73"/>
        <v>4.9915333333333338</v>
      </c>
      <c r="T693" s="2">
        <f t="shared" si="74"/>
        <v>249.57666666666668</v>
      </c>
      <c r="U693" s="4">
        <f t="shared" si="75"/>
        <v>1.6037556929734349</v>
      </c>
      <c r="V693" s="3">
        <f t="shared" si="76"/>
        <v>60.375569297343489</v>
      </c>
    </row>
    <row r="694" spans="1:22" x14ac:dyDescent="0.25">
      <c r="A694" t="s">
        <v>178</v>
      </c>
      <c r="B694" t="s">
        <v>179</v>
      </c>
      <c r="C694" t="s">
        <v>59</v>
      </c>
      <c r="D694" t="s">
        <v>95</v>
      </c>
      <c r="E694" t="s">
        <v>64</v>
      </c>
      <c r="F694" t="s">
        <v>20</v>
      </c>
      <c r="G694">
        <v>39307</v>
      </c>
      <c r="H694">
        <v>535</v>
      </c>
      <c r="I694">
        <v>167</v>
      </c>
      <c r="J694">
        <v>14</v>
      </c>
      <c r="K694" s="2">
        <v>1212.8699999999999</v>
      </c>
      <c r="L694" s="2">
        <v>2617.14</v>
      </c>
      <c r="M694">
        <v>7</v>
      </c>
      <c r="N694">
        <v>29</v>
      </c>
      <c r="O694" t="s">
        <v>21</v>
      </c>
      <c r="P694" s="3">
        <f t="shared" si="70"/>
        <v>1.3610807235352482</v>
      </c>
      <c r="Q694" s="3">
        <f t="shared" si="71"/>
        <v>2.6168224299065423</v>
      </c>
      <c r="R694" s="2">
        <f t="shared" si="72"/>
        <v>2.2670467289719625</v>
      </c>
      <c r="S694" s="2">
        <f t="shared" si="73"/>
        <v>7.2626946107784427</v>
      </c>
      <c r="T694" s="2">
        <f t="shared" si="74"/>
        <v>173.26714285714283</v>
      </c>
      <c r="U694" s="4">
        <f t="shared" si="75"/>
        <v>2.1578075144079745</v>
      </c>
      <c r="V694" s="3">
        <f t="shared" si="76"/>
        <v>115.78075144079745</v>
      </c>
    </row>
    <row r="695" spans="1:22" x14ac:dyDescent="0.25">
      <c r="A695" t="s">
        <v>65</v>
      </c>
      <c r="B695" t="s">
        <v>66</v>
      </c>
      <c r="C695" t="s">
        <v>59</v>
      </c>
      <c r="D695" t="s">
        <v>68</v>
      </c>
      <c r="E695" t="s">
        <v>37</v>
      </c>
      <c r="F695" t="s">
        <v>20</v>
      </c>
      <c r="G695">
        <v>23376</v>
      </c>
      <c r="H695">
        <v>2432</v>
      </c>
      <c r="I695">
        <v>1047</v>
      </c>
      <c r="J695">
        <v>345</v>
      </c>
      <c r="K695" s="2">
        <v>1011.84</v>
      </c>
      <c r="L695" s="2">
        <v>125453.26</v>
      </c>
      <c r="M695">
        <v>264</v>
      </c>
      <c r="N695">
        <v>13</v>
      </c>
      <c r="O695" t="s">
        <v>23</v>
      </c>
      <c r="P695" s="3">
        <f t="shared" si="70"/>
        <v>10.403832991101986</v>
      </c>
      <c r="Q695" s="3">
        <f t="shared" si="71"/>
        <v>14.185855263157896</v>
      </c>
      <c r="R695" s="2">
        <f t="shared" si="72"/>
        <v>0.4160526315789474</v>
      </c>
      <c r="S695" s="2">
        <f t="shared" si="73"/>
        <v>0.96641833810888256</v>
      </c>
      <c r="T695" s="2">
        <f t="shared" si="74"/>
        <v>3.832727272727273</v>
      </c>
      <c r="U695" s="4">
        <f t="shared" si="75"/>
        <v>123.98527435167614</v>
      </c>
      <c r="V695" s="3">
        <f t="shared" si="76"/>
        <v>12298.527435167616</v>
      </c>
    </row>
    <row r="696" spans="1:22" x14ac:dyDescent="0.25">
      <c r="A696" t="s">
        <v>33</v>
      </c>
      <c r="B696" t="s">
        <v>34</v>
      </c>
      <c r="C696" t="s">
        <v>59</v>
      </c>
      <c r="D696" t="s">
        <v>170</v>
      </c>
      <c r="E696" t="s">
        <v>37</v>
      </c>
      <c r="F696" t="s">
        <v>51</v>
      </c>
      <c r="G696">
        <v>12288</v>
      </c>
      <c r="H696">
        <v>441</v>
      </c>
      <c r="I696">
        <v>116</v>
      </c>
      <c r="J696">
        <v>40</v>
      </c>
      <c r="K696" s="2">
        <v>1659.06</v>
      </c>
      <c r="L696" s="2">
        <v>10736.28</v>
      </c>
      <c r="M696">
        <v>30</v>
      </c>
      <c r="N696">
        <v>27</v>
      </c>
      <c r="O696" t="s">
        <v>43</v>
      </c>
      <c r="P696" s="3">
        <f t="shared" si="70"/>
        <v>3.5888671875</v>
      </c>
      <c r="Q696" s="3">
        <f t="shared" si="71"/>
        <v>9.0702947845804989</v>
      </c>
      <c r="R696" s="2">
        <f t="shared" si="72"/>
        <v>3.7620408163265306</v>
      </c>
      <c r="S696" s="2">
        <f t="shared" si="73"/>
        <v>14.302241379310344</v>
      </c>
      <c r="T696" s="2">
        <f t="shared" si="74"/>
        <v>55.302</v>
      </c>
      <c r="U696" s="4">
        <f t="shared" si="75"/>
        <v>6.4713030270152982</v>
      </c>
      <c r="V696" s="3">
        <f t="shared" si="76"/>
        <v>547.1303027015299</v>
      </c>
    </row>
    <row r="697" spans="1:22" x14ac:dyDescent="0.25">
      <c r="A697" t="s">
        <v>47</v>
      </c>
      <c r="B697" t="s">
        <v>48</v>
      </c>
      <c r="C697" t="s">
        <v>59</v>
      </c>
      <c r="D697" t="s">
        <v>106</v>
      </c>
      <c r="E697" t="s">
        <v>37</v>
      </c>
      <c r="F697" t="s">
        <v>55</v>
      </c>
      <c r="G697">
        <v>50600</v>
      </c>
      <c r="H697">
        <v>2196</v>
      </c>
      <c r="I697">
        <v>825</v>
      </c>
      <c r="J697">
        <v>178</v>
      </c>
      <c r="K697" s="2">
        <v>4633.71</v>
      </c>
      <c r="L697" s="2">
        <v>33127.550000000003</v>
      </c>
      <c r="M697">
        <v>122</v>
      </c>
      <c r="N697">
        <v>22</v>
      </c>
      <c r="O697" t="s">
        <v>23</v>
      </c>
      <c r="P697" s="3">
        <f t="shared" si="70"/>
        <v>4.3399209486166015</v>
      </c>
      <c r="Q697" s="3">
        <f t="shared" si="71"/>
        <v>8.1056466302367944</v>
      </c>
      <c r="R697" s="2">
        <f t="shared" si="72"/>
        <v>2.1100683060109291</v>
      </c>
      <c r="S697" s="2">
        <f t="shared" si="73"/>
        <v>5.6166181818181817</v>
      </c>
      <c r="T697" s="2">
        <f t="shared" si="74"/>
        <v>37.981229508196719</v>
      </c>
      <c r="U697" s="4">
        <f t="shared" si="75"/>
        <v>7.1492497372515764</v>
      </c>
      <c r="V697" s="3">
        <f t="shared" si="76"/>
        <v>614.92497372515766</v>
      </c>
    </row>
    <row r="698" spans="1:22" x14ac:dyDescent="0.25">
      <c r="A698" t="s">
        <v>15</v>
      </c>
      <c r="B698" t="s">
        <v>16</v>
      </c>
      <c r="C698" t="s">
        <v>59</v>
      </c>
      <c r="D698" t="s">
        <v>25</v>
      </c>
      <c r="E698" t="s">
        <v>19</v>
      </c>
      <c r="F698" t="s">
        <v>26</v>
      </c>
      <c r="G698">
        <v>5553</v>
      </c>
      <c r="H698">
        <v>153</v>
      </c>
      <c r="I698">
        <v>83</v>
      </c>
      <c r="J698">
        <v>13</v>
      </c>
      <c r="K698" s="2">
        <v>1495.1</v>
      </c>
      <c r="L698" s="2">
        <v>9738.84</v>
      </c>
      <c r="M698">
        <v>6</v>
      </c>
      <c r="N698">
        <v>23</v>
      </c>
      <c r="O698" t="s">
        <v>23</v>
      </c>
      <c r="P698" s="3">
        <f t="shared" si="70"/>
        <v>2.7552674230145868</v>
      </c>
      <c r="Q698" s="3">
        <f t="shared" si="71"/>
        <v>8.4967320261437909</v>
      </c>
      <c r="R698" s="2">
        <f t="shared" si="72"/>
        <v>9.7718954248366003</v>
      </c>
      <c r="S698" s="2">
        <f t="shared" si="73"/>
        <v>18.013253012048192</v>
      </c>
      <c r="T698" s="2">
        <f t="shared" si="74"/>
        <v>249.18333333333331</v>
      </c>
      <c r="U698" s="4">
        <f t="shared" si="75"/>
        <v>6.5138385392281455</v>
      </c>
      <c r="V698" s="3">
        <f t="shared" si="76"/>
        <v>551.38385392281452</v>
      </c>
    </row>
    <row r="699" spans="1:22" x14ac:dyDescent="0.25">
      <c r="A699" t="s">
        <v>15</v>
      </c>
      <c r="B699" t="s">
        <v>16</v>
      </c>
      <c r="C699" t="s">
        <v>59</v>
      </c>
      <c r="D699" t="s">
        <v>25</v>
      </c>
      <c r="E699" t="s">
        <v>19</v>
      </c>
      <c r="F699" t="s">
        <v>20</v>
      </c>
      <c r="G699">
        <v>22596</v>
      </c>
      <c r="H699">
        <v>458</v>
      </c>
      <c r="I699">
        <v>236</v>
      </c>
      <c r="J699">
        <v>47</v>
      </c>
      <c r="K699" s="2">
        <v>5006.7700000000004</v>
      </c>
      <c r="L699" s="2">
        <v>33755.56</v>
      </c>
      <c r="M699">
        <v>25</v>
      </c>
      <c r="N699">
        <v>12</v>
      </c>
      <c r="O699" t="s">
        <v>23</v>
      </c>
      <c r="P699" s="3">
        <f t="shared" si="70"/>
        <v>2.0269074172419894</v>
      </c>
      <c r="Q699" s="3">
        <f t="shared" si="71"/>
        <v>10.262008733624455</v>
      </c>
      <c r="R699" s="2">
        <f t="shared" si="72"/>
        <v>10.931812227074237</v>
      </c>
      <c r="S699" s="2">
        <f t="shared" si="73"/>
        <v>21.21512711864407</v>
      </c>
      <c r="T699" s="2">
        <f t="shared" si="74"/>
        <v>200.27080000000001</v>
      </c>
      <c r="U699" s="4">
        <f t="shared" si="75"/>
        <v>6.7419833545379548</v>
      </c>
      <c r="V699" s="3">
        <f t="shared" si="76"/>
        <v>574.19833545379549</v>
      </c>
    </row>
    <row r="700" spans="1:22" x14ac:dyDescent="0.25">
      <c r="A700" t="s">
        <v>52</v>
      </c>
      <c r="B700" t="s">
        <v>53</v>
      </c>
      <c r="C700" t="s">
        <v>59</v>
      </c>
      <c r="D700" t="s">
        <v>89</v>
      </c>
      <c r="E700" t="s">
        <v>37</v>
      </c>
      <c r="F700" t="s">
        <v>20</v>
      </c>
      <c r="G700">
        <v>19349</v>
      </c>
      <c r="H700">
        <v>1046</v>
      </c>
      <c r="I700">
        <v>270</v>
      </c>
      <c r="J700">
        <v>153</v>
      </c>
      <c r="K700" s="2">
        <v>461.13</v>
      </c>
      <c r="L700" s="2">
        <v>57439.8</v>
      </c>
      <c r="M700">
        <v>113</v>
      </c>
      <c r="N700">
        <v>23</v>
      </c>
      <c r="O700" t="s">
        <v>23</v>
      </c>
      <c r="P700" s="3">
        <f t="shared" si="70"/>
        <v>5.4059641325133079</v>
      </c>
      <c r="Q700" s="3">
        <f t="shared" si="71"/>
        <v>14.627151051625239</v>
      </c>
      <c r="R700" s="2">
        <f t="shared" si="72"/>
        <v>0.44085086042065008</v>
      </c>
      <c r="S700" s="2">
        <f t="shared" si="73"/>
        <v>1.7078888888888888</v>
      </c>
      <c r="T700" s="2">
        <f t="shared" si="74"/>
        <v>4.080796460176991</v>
      </c>
      <c r="U700" s="4">
        <f t="shared" si="75"/>
        <v>124.56313837746406</v>
      </c>
      <c r="V700" s="3">
        <f t="shared" si="76"/>
        <v>12356.313837746407</v>
      </c>
    </row>
    <row r="701" spans="1:22" x14ac:dyDescent="0.25">
      <c r="A701" t="s">
        <v>52</v>
      </c>
      <c r="B701" t="s">
        <v>53</v>
      </c>
      <c r="C701" t="s">
        <v>59</v>
      </c>
      <c r="D701" t="s">
        <v>89</v>
      </c>
      <c r="E701" t="s">
        <v>37</v>
      </c>
      <c r="F701" t="s">
        <v>26</v>
      </c>
      <c r="G701">
        <v>40640</v>
      </c>
      <c r="H701">
        <v>2903</v>
      </c>
      <c r="I701">
        <v>787</v>
      </c>
      <c r="J701">
        <v>340</v>
      </c>
      <c r="K701" s="2">
        <v>1330.83</v>
      </c>
      <c r="L701" s="2">
        <v>96176.86</v>
      </c>
      <c r="M701">
        <v>277</v>
      </c>
      <c r="N701">
        <v>14</v>
      </c>
      <c r="O701" t="s">
        <v>43</v>
      </c>
      <c r="P701" s="3">
        <f t="shared" si="70"/>
        <v>7.1432086614173231</v>
      </c>
      <c r="Q701" s="3">
        <f t="shared" si="71"/>
        <v>11.712022046159145</v>
      </c>
      <c r="R701" s="2">
        <f t="shared" si="72"/>
        <v>0.45843265587323456</v>
      </c>
      <c r="S701" s="2">
        <f t="shared" si="73"/>
        <v>1.6910165184243964</v>
      </c>
      <c r="T701" s="2">
        <f t="shared" si="74"/>
        <v>4.8044404332129957</v>
      </c>
      <c r="U701" s="4">
        <f t="shared" si="75"/>
        <v>72.268328787298159</v>
      </c>
      <c r="V701" s="3">
        <f t="shared" si="76"/>
        <v>7126.832878729816</v>
      </c>
    </row>
    <row r="702" spans="1:22" x14ac:dyDescent="0.25">
      <c r="A702" t="s">
        <v>129</v>
      </c>
      <c r="B702" t="s">
        <v>130</v>
      </c>
      <c r="C702" t="s">
        <v>59</v>
      </c>
      <c r="D702" t="s">
        <v>82</v>
      </c>
      <c r="E702" t="s">
        <v>31</v>
      </c>
      <c r="F702" t="s">
        <v>32</v>
      </c>
      <c r="G702">
        <v>75928</v>
      </c>
      <c r="H702">
        <v>830</v>
      </c>
      <c r="I702">
        <v>251</v>
      </c>
      <c r="J702">
        <v>57</v>
      </c>
      <c r="K702" s="2">
        <v>1415.29</v>
      </c>
      <c r="L702" s="2">
        <v>10021.959999999999</v>
      </c>
      <c r="M702">
        <v>34</v>
      </c>
      <c r="N702">
        <v>15</v>
      </c>
      <c r="O702" t="s">
        <v>43</v>
      </c>
      <c r="P702" s="3">
        <f t="shared" si="70"/>
        <v>1.0931408702981771</v>
      </c>
      <c r="Q702" s="3">
        <f t="shared" si="71"/>
        <v>6.8674698795180715</v>
      </c>
      <c r="R702" s="2">
        <f t="shared" si="72"/>
        <v>1.7051686746987951</v>
      </c>
      <c r="S702" s="2">
        <f t="shared" si="73"/>
        <v>5.6386055776892432</v>
      </c>
      <c r="T702" s="2">
        <f t="shared" si="74"/>
        <v>41.626176470588234</v>
      </c>
      <c r="U702" s="4">
        <f t="shared" si="75"/>
        <v>7.0812059719209488</v>
      </c>
      <c r="V702" s="3">
        <f t="shared" si="76"/>
        <v>608.12059719209481</v>
      </c>
    </row>
    <row r="703" spans="1:22" x14ac:dyDescent="0.25">
      <c r="A703" t="s">
        <v>129</v>
      </c>
      <c r="B703" t="s">
        <v>130</v>
      </c>
      <c r="C703" t="s">
        <v>59</v>
      </c>
      <c r="D703" t="s">
        <v>82</v>
      </c>
      <c r="E703" t="s">
        <v>31</v>
      </c>
      <c r="F703" t="s">
        <v>51</v>
      </c>
      <c r="G703">
        <v>87049</v>
      </c>
      <c r="H703">
        <v>2019</v>
      </c>
      <c r="I703">
        <v>801</v>
      </c>
      <c r="J703">
        <v>102</v>
      </c>
      <c r="K703" s="2">
        <v>3357.33</v>
      </c>
      <c r="L703" s="2">
        <v>24756.44</v>
      </c>
      <c r="M703">
        <v>57</v>
      </c>
      <c r="N703">
        <v>21</v>
      </c>
      <c r="O703" t="s">
        <v>23</v>
      </c>
      <c r="P703" s="3">
        <f t="shared" si="70"/>
        <v>2.3193833358223528</v>
      </c>
      <c r="Q703" s="3">
        <f t="shared" si="71"/>
        <v>5.052005943536404</v>
      </c>
      <c r="R703" s="2">
        <f t="shared" si="72"/>
        <v>1.6628677563150074</v>
      </c>
      <c r="S703" s="2">
        <f t="shared" si="73"/>
        <v>4.1914232209737827</v>
      </c>
      <c r="T703" s="2">
        <f t="shared" si="74"/>
        <v>58.90052631578947</v>
      </c>
      <c r="U703" s="4">
        <f t="shared" si="75"/>
        <v>7.3738476706192122</v>
      </c>
      <c r="V703" s="3">
        <f t="shared" si="76"/>
        <v>637.38476706192125</v>
      </c>
    </row>
    <row r="704" spans="1:22" x14ac:dyDescent="0.25">
      <c r="A704" t="s">
        <v>129</v>
      </c>
      <c r="B704" t="s">
        <v>130</v>
      </c>
      <c r="C704" t="s">
        <v>59</v>
      </c>
      <c r="D704" t="s">
        <v>82</v>
      </c>
      <c r="E704" t="s">
        <v>31</v>
      </c>
      <c r="F704" t="s">
        <v>55</v>
      </c>
      <c r="G704">
        <v>86701</v>
      </c>
      <c r="H704">
        <v>1805</v>
      </c>
      <c r="I704">
        <v>823</v>
      </c>
      <c r="J704">
        <v>124</v>
      </c>
      <c r="K704" s="2">
        <v>3268.55</v>
      </c>
      <c r="L704" s="2">
        <v>19170.400000000001</v>
      </c>
      <c r="M704">
        <v>72</v>
      </c>
      <c r="N704">
        <v>22</v>
      </c>
      <c r="O704" t="s">
        <v>23</v>
      </c>
      <c r="P704" s="3">
        <f t="shared" si="70"/>
        <v>2.0818675678481218</v>
      </c>
      <c r="Q704" s="3">
        <f t="shared" si="71"/>
        <v>6.8698060941828256</v>
      </c>
      <c r="R704" s="2">
        <f t="shared" si="72"/>
        <v>1.810831024930748</v>
      </c>
      <c r="S704" s="2">
        <f t="shared" si="73"/>
        <v>3.9715066828675578</v>
      </c>
      <c r="T704" s="2">
        <f t="shared" si="74"/>
        <v>45.396527777777777</v>
      </c>
      <c r="U704" s="4">
        <f t="shared" si="75"/>
        <v>5.8651083813923606</v>
      </c>
      <c r="V704" s="3">
        <f t="shared" si="76"/>
        <v>486.51083813923606</v>
      </c>
    </row>
    <row r="705" spans="1:22" x14ac:dyDescent="0.25">
      <c r="A705" t="s">
        <v>129</v>
      </c>
      <c r="B705" t="s">
        <v>130</v>
      </c>
      <c r="C705" t="s">
        <v>59</v>
      </c>
      <c r="D705" t="s">
        <v>82</v>
      </c>
      <c r="E705" t="s">
        <v>31</v>
      </c>
      <c r="F705" t="s">
        <v>32</v>
      </c>
      <c r="G705">
        <v>65170</v>
      </c>
      <c r="H705">
        <v>888</v>
      </c>
      <c r="I705">
        <v>279</v>
      </c>
      <c r="J705">
        <v>30</v>
      </c>
      <c r="K705" s="2">
        <v>1723.88</v>
      </c>
      <c r="L705" s="2">
        <v>6234.4</v>
      </c>
      <c r="M705">
        <v>13</v>
      </c>
      <c r="N705">
        <v>30</v>
      </c>
      <c r="O705" t="s">
        <v>43</v>
      </c>
      <c r="P705" s="3">
        <f t="shared" si="70"/>
        <v>1.3625901488414915</v>
      </c>
      <c r="Q705" s="3">
        <f t="shared" si="71"/>
        <v>3.3783783783783785</v>
      </c>
      <c r="R705" s="2">
        <f t="shared" si="72"/>
        <v>1.9413063063063065</v>
      </c>
      <c r="S705" s="2">
        <f t="shared" si="73"/>
        <v>6.178781362007169</v>
      </c>
      <c r="T705" s="2">
        <f t="shared" si="74"/>
        <v>132.60615384615386</v>
      </c>
      <c r="U705" s="4">
        <f t="shared" si="75"/>
        <v>3.616493027356892</v>
      </c>
      <c r="V705" s="3">
        <f t="shared" si="76"/>
        <v>261.64930273568922</v>
      </c>
    </row>
    <row r="706" spans="1:22" x14ac:dyDescent="0.25">
      <c r="A706" t="s">
        <v>76</v>
      </c>
      <c r="B706" t="s">
        <v>77</v>
      </c>
      <c r="C706" t="s">
        <v>59</v>
      </c>
      <c r="D706" t="s">
        <v>82</v>
      </c>
      <c r="E706" t="s">
        <v>42</v>
      </c>
      <c r="F706" t="s">
        <v>32</v>
      </c>
      <c r="G706">
        <v>31917</v>
      </c>
      <c r="H706">
        <v>684</v>
      </c>
      <c r="I706">
        <v>248</v>
      </c>
      <c r="J706">
        <v>21</v>
      </c>
      <c r="K706" s="2">
        <v>1634.29</v>
      </c>
      <c r="L706" s="2">
        <v>3598.58</v>
      </c>
      <c r="M706">
        <v>9</v>
      </c>
      <c r="N706">
        <v>23</v>
      </c>
      <c r="O706" t="s">
        <v>21</v>
      </c>
      <c r="P706" s="3">
        <f t="shared" ref="P706:P769" si="77">IFERROR(H706/G706*100, 0)</f>
        <v>2.1430585581351633</v>
      </c>
      <c r="Q706" s="3">
        <f t="shared" ref="Q706:Q769" si="78">IFERROR(J706/H706*100, 0)</f>
        <v>3.070175438596491</v>
      </c>
      <c r="R706" s="2">
        <f t="shared" ref="R706:R769" si="79">IFERROR(K706/H706, 0)</f>
        <v>2.3893128654970761</v>
      </c>
      <c r="S706" s="2">
        <f t="shared" ref="S706:S769" si="80">IFERROR(K706/I706, 0)</f>
        <v>6.5898790322580645</v>
      </c>
      <c r="T706" s="2">
        <f t="shared" ref="T706:T769" si="81">IFERROR(K706/M706, 0)</f>
        <v>181.58777777777777</v>
      </c>
      <c r="U706" s="4">
        <f t="shared" ref="U706:U769" si="82">IFERROR(L706/K706, 0)</f>
        <v>2.201922547405907</v>
      </c>
      <c r="V706" s="3">
        <f t="shared" ref="V706:V769" si="83">IFERROR((L706-K706)/K706*100, 0)</f>
        <v>120.19225474059073</v>
      </c>
    </row>
    <row r="707" spans="1:22" x14ac:dyDescent="0.25">
      <c r="A707" t="s">
        <v>92</v>
      </c>
      <c r="B707" t="s">
        <v>93</v>
      </c>
      <c r="C707" t="s">
        <v>573</v>
      </c>
      <c r="D707" t="s">
        <v>95</v>
      </c>
      <c r="E707" t="s">
        <v>31</v>
      </c>
      <c r="F707" t="s">
        <v>26</v>
      </c>
      <c r="G707">
        <v>74986</v>
      </c>
      <c r="H707">
        <v>995</v>
      </c>
      <c r="I707">
        <v>271</v>
      </c>
      <c r="J707">
        <v>16</v>
      </c>
      <c r="K707" s="2">
        <v>3691.76</v>
      </c>
      <c r="L707" s="2">
        <v>2133.33</v>
      </c>
      <c r="M707">
        <v>7</v>
      </c>
      <c r="N707">
        <v>18</v>
      </c>
      <c r="O707" t="s">
        <v>43</v>
      </c>
      <c r="P707" s="3">
        <f t="shared" si="77"/>
        <v>1.3269143573467046</v>
      </c>
      <c r="Q707" s="3">
        <f t="shared" si="78"/>
        <v>1.6080402010050252</v>
      </c>
      <c r="R707" s="2">
        <f t="shared" si="79"/>
        <v>3.7103115577889447</v>
      </c>
      <c r="S707" s="2">
        <f t="shared" si="80"/>
        <v>13.622730627306273</v>
      </c>
      <c r="T707" s="2">
        <f t="shared" si="81"/>
        <v>527.39428571428573</v>
      </c>
      <c r="U707" s="4">
        <f t="shared" si="82"/>
        <v>0.57786259128437378</v>
      </c>
      <c r="V707" s="3">
        <f t="shared" si="83"/>
        <v>-42.213740871562621</v>
      </c>
    </row>
    <row r="708" spans="1:22" x14ac:dyDescent="0.25">
      <c r="A708" t="s">
        <v>65</v>
      </c>
      <c r="B708" t="s">
        <v>66</v>
      </c>
      <c r="C708" t="s">
        <v>573</v>
      </c>
      <c r="D708" t="s">
        <v>68</v>
      </c>
      <c r="E708" t="s">
        <v>37</v>
      </c>
      <c r="F708" t="s">
        <v>32</v>
      </c>
      <c r="G708">
        <v>15426</v>
      </c>
      <c r="H708">
        <v>1423</v>
      </c>
      <c r="I708">
        <v>503</v>
      </c>
      <c r="J708">
        <v>292</v>
      </c>
      <c r="K708" s="2">
        <v>491.27</v>
      </c>
      <c r="L708" s="2">
        <v>97104.55</v>
      </c>
      <c r="M708">
        <v>208</v>
      </c>
      <c r="N708">
        <v>14</v>
      </c>
      <c r="O708" t="s">
        <v>21</v>
      </c>
      <c r="P708" s="3">
        <f t="shared" si="77"/>
        <v>9.2246855957474398</v>
      </c>
      <c r="Q708" s="3">
        <f t="shared" si="78"/>
        <v>20.520028109627546</v>
      </c>
      <c r="R708" s="2">
        <f t="shared" si="79"/>
        <v>0.34523541813070974</v>
      </c>
      <c r="S708" s="2">
        <f t="shared" si="80"/>
        <v>0.97667992047713714</v>
      </c>
      <c r="T708" s="2">
        <f t="shared" si="81"/>
        <v>2.3618749999999999</v>
      </c>
      <c r="U708" s="4">
        <f t="shared" si="82"/>
        <v>197.66024792883752</v>
      </c>
      <c r="V708" s="3">
        <f t="shared" si="83"/>
        <v>19666.024792883753</v>
      </c>
    </row>
    <row r="709" spans="1:22" x14ac:dyDescent="0.25">
      <c r="A709" t="s">
        <v>65</v>
      </c>
      <c r="B709" t="s">
        <v>66</v>
      </c>
      <c r="C709" t="s">
        <v>573</v>
      </c>
      <c r="D709" t="s">
        <v>68</v>
      </c>
      <c r="E709" t="s">
        <v>37</v>
      </c>
      <c r="F709" t="s">
        <v>20</v>
      </c>
      <c r="G709">
        <v>18384</v>
      </c>
      <c r="H709">
        <v>2218</v>
      </c>
      <c r="I709">
        <v>794</v>
      </c>
      <c r="J709">
        <v>363</v>
      </c>
      <c r="K709" s="2">
        <v>1268.83</v>
      </c>
      <c r="L709" s="2">
        <v>103232.26</v>
      </c>
      <c r="M709">
        <v>258</v>
      </c>
      <c r="N709">
        <v>26</v>
      </c>
      <c r="O709" t="s">
        <v>21</v>
      </c>
      <c r="P709" s="3">
        <f t="shared" si="77"/>
        <v>12.064838990426457</v>
      </c>
      <c r="Q709" s="3">
        <f t="shared" si="78"/>
        <v>16.366095581605052</v>
      </c>
      <c r="R709" s="2">
        <f t="shared" si="79"/>
        <v>0.57206041478809733</v>
      </c>
      <c r="S709" s="2">
        <f t="shared" si="80"/>
        <v>1.5980226700251887</v>
      </c>
      <c r="T709" s="2">
        <f t="shared" si="81"/>
        <v>4.9179457364341079</v>
      </c>
      <c r="U709" s="4">
        <f t="shared" si="82"/>
        <v>81.36019797766447</v>
      </c>
      <c r="V709" s="3">
        <f t="shared" si="83"/>
        <v>8036.0197977664457</v>
      </c>
    </row>
    <row r="710" spans="1:22" x14ac:dyDescent="0.25">
      <c r="A710" t="s">
        <v>65</v>
      </c>
      <c r="B710" t="s">
        <v>66</v>
      </c>
      <c r="C710" t="s">
        <v>573</v>
      </c>
      <c r="D710" t="s">
        <v>68</v>
      </c>
      <c r="E710" t="s">
        <v>37</v>
      </c>
      <c r="F710" t="s">
        <v>20</v>
      </c>
      <c r="G710">
        <v>26055</v>
      </c>
      <c r="H710">
        <v>3070</v>
      </c>
      <c r="I710">
        <v>1110</v>
      </c>
      <c r="J710">
        <v>564</v>
      </c>
      <c r="K710" s="2">
        <v>1413.29</v>
      </c>
      <c r="L710" s="2">
        <v>154118.81</v>
      </c>
      <c r="M710">
        <v>460</v>
      </c>
      <c r="N710">
        <v>18</v>
      </c>
      <c r="O710" t="s">
        <v>21</v>
      </c>
      <c r="P710" s="3">
        <f t="shared" si="77"/>
        <v>11.782767223181731</v>
      </c>
      <c r="Q710" s="3">
        <f t="shared" si="78"/>
        <v>18.371335504885995</v>
      </c>
      <c r="R710" s="2">
        <f t="shared" si="79"/>
        <v>0.46035504885993483</v>
      </c>
      <c r="S710" s="2">
        <f t="shared" si="80"/>
        <v>1.2732342342342342</v>
      </c>
      <c r="T710" s="2">
        <f t="shared" si="81"/>
        <v>3.0723695652173912</v>
      </c>
      <c r="U710" s="4">
        <f t="shared" si="82"/>
        <v>109.04967133426261</v>
      </c>
      <c r="V710" s="3">
        <f t="shared" si="83"/>
        <v>10804.96713342626</v>
      </c>
    </row>
    <row r="711" spans="1:22" x14ac:dyDescent="0.25">
      <c r="A711" t="s">
        <v>65</v>
      </c>
      <c r="B711" t="s">
        <v>66</v>
      </c>
      <c r="C711" t="s">
        <v>573</v>
      </c>
      <c r="D711" t="s">
        <v>68</v>
      </c>
      <c r="E711" t="s">
        <v>37</v>
      </c>
      <c r="F711" t="s">
        <v>51</v>
      </c>
      <c r="G711">
        <v>21349</v>
      </c>
      <c r="H711">
        <v>1869</v>
      </c>
      <c r="I711">
        <v>1017</v>
      </c>
      <c r="J711">
        <v>358</v>
      </c>
      <c r="K711" s="2">
        <v>760.07</v>
      </c>
      <c r="L711" s="2">
        <v>129237.87</v>
      </c>
      <c r="M711">
        <v>275</v>
      </c>
      <c r="N711">
        <v>13</v>
      </c>
      <c r="O711" t="s">
        <v>21</v>
      </c>
      <c r="P711" s="3">
        <f t="shared" si="77"/>
        <v>8.7545084078879576</v>
      </c>
      <c r="Q711" s="3">
        <f t="shared" si="78"/>
        <v>19.154628143392188</v>
      </c>
      <c r="R711" s="2">
        <f t="shared" si="79"/>
        <v>0.40667201712145534</v>
      </c>
      <c r="S711" s="2">
        <f t="shared" si="80"/>
        <v>0.74736479842674541</v>
      </c>
      <c r="T711" s="2">
        <f t="shared" si="81"/>
        <v>2.7638909090909092</v>
      </c>
      <c r="U711" s="4">
        <f t="shared" si="82"/>
        <v>170.03416790558762</v>
      </c>
      <c r="V711" s="3">
        <f t="shared" si="83"/>
        <v>16903.416790558764</v>
      </c>
    </row>
    <row r="712" spans="1:22" x14ac:dyDescent="0.25">
      <c r="A712" t="s">
        <v>33</v>
      </c>
      <c r="B712" t="s">
        <v>34</v>
      </c>
      <c r="C712" t="s">
        <v>573</v>
      </c>
      <c r="D712" t="s">
        <v>170</v>
      </c>
      <c r="E712" t="s">
        <v>37</v>
      </c>
      <c r="F712" t="s">
        <v>20</v>
      </c>
      <c r="G712">
        <v>18677</v>
      </c>
      <c r="H712">
        <v>817</v>
      </c>
      <c r="I712">
        <v>428</v>
      </c>
      <c r="J712">
        <v>68</v>
      </c>
      <c r="K712" s="2">
        <v>3482.18</v>
      </c>
      <c r="L712" s="2">
        <v>22158.63</v>
      </c>
      <c r="M712">
        <v>53</v>
      </c>
      <c r="N712">
        <v>28</v>
      </c>
      <c r="O712" t="s">
        <v>21</v>
      </c>
      <c r="P712" s="3">
        <f t="shared" si="77"/>
        <v>4.3743641912512716</v>
      </c>
      <c r="Q712" s="3">
        <f t="shared" si="78"/>
        <v>8.3231334149326806</v>
      </c>
      <c r="R712" s="2">
        <f t="shared" si="79"/>
        <v>4.2621542227662177</v>
      </c>
      <c r="S712" s="2">
        <f t="shared" si="80"/>
        <v>8.1359345794392528</v>
      </c>
      <c r="T712" s="2">
        <f t="shared" si="81"/>
        <v>65.701509433962258</v>
      </c>
      <c r="U712" s="4">
        <f t="shared" si="82"/>
        <v>6.3634361233480181</v>
      </c>
      <c r="V712" s="3">
        <f t="shared" si="83"/>
        <v>536.34361233480183</v>
      </c>
    </row>
    <row r="713" spans="1:22" x14ac:dyDescent="0.25">
      <c r="A713" t="s">
        <v>38</v>
      </c>
      <c r="B713" t="s">
        <v>39</v>
      </c>
      <c r="C713" t="s">
        <v>573</v>
      </c>
      <c r="D713" t="s">
        <v>106</v>
      </c>
      <c r="E713" t="s">
        <v>42</v>
      </c>
      <c r="F713" t="s">
        <v>20</v>
      </c>
      <c r="G713">
        <v>37605</v>
      </c>
      <c r="H713">
        <v>1678</v>
      </c>
      <c r="I713">
        <v>596</v>
      </c>
      <c r="J713">
        <v>116</v>
      </c>
      <c r="K713" s="2">
        <v>5272.08</v>
      </c>
      <c r="L713" s="2">
        <v>26319.119999999999</v>
      </c>
      <c r="M713">
        <v>66</v>
      </c>
      <c r="N713">
        <v>10</v>
      </c>
      <c r="O713" t="s">
        <v>23</v>
      </c>
      <c r="P713" s="3">
        <f t="shared" si="77"/>
        <v>4.4621725834330546</v>
      </c>
      <c r="Q713" s="3">
        <f t="shared" si="78"/>
        <v>6.9129916567342073</v>
      </c>
      <c r="R713" s="2">
        <f t="shared" si="79"/>
        <v>3.1418831942789036</v>
      </c>
      <c r="S713" s="2">
        <f t="shared" si="80"/>
        <v>8.8457718120805371</v>
      </c>
      <c r="T713" s="2">
        <f t="shared" si="81"/>
        <v>79.88</v>
      </c>
      <c r="U713" s="4">
        <f t="shared" si="82"/>
        <v>4.9921700732917555</v>
      </c>
      <c r="V713" s="3">
        <f t="shared" si="83"/>
        <v>399.2170073291756</v>
      </c>
    </row>
    <row r="714" spans="1:22" x14ac:dyDescent="0.25">
      <c r="A714" t="s">
        <v>92</v>
      </c>
      <c r="B714" t="s">
        <v>93</v>
      </c>
      <c r="C714" t="s">
        <v>124</v>
      </c>
      <c r="D714" t="s">
        <v>95</v>
      </c>
      <c r="E714" t="s">
        <v>31</v>
      </c>
      <c r="F714" t="s">
        <v>32</v>
      </c>
      <c r="G714">
        <v>88310</v>
      </c>
      <c r="H714">
        <v>1044</v>
      </c>
      <c r="I714">
        <v>357</v>
      </c>
      <c r="J714">
        <v>18</v>
      </c>
      <c r="K714" s="2">
        <v>2598.0500000000002</v>
      </c>
      <c r="L714" s="2">
        <v>3327.39</v>
      </c>
      <c r="M714">
        <v>7</v>
      </c>
      <c r="N714">
        <v>28</v>
      </c>
      <c r="O714" t="s">
        <v>23</v>
      </c>
      <c r="P714" s="3">
        <f t="shared" si="77"/>
        <v>1.1821990714528365</v>
      </c>
      <c r="Q714" s="3">
        <f t="shared" si="78"/>
        <v>1.7241379310344827</v>
      </c>
      <c r="R714" s="2">
        <f t="shared" si="79"/>
        <v>2.4885536398467436</v>
      </c>
      <c r="S714" s="2">
        <f t="shared" si="80"/>
        <v>7.2774509803921577</v>
      </c>
      <c r="T714" s="2">
        <f t="shared" si="81"/>
        <v>371.15000000000003</v>
      </c>
      <c r="U714" s="4">
        <f t="shared" si="82"/>
        <v>1.2807259290621811</v>
      </c>
      <c r="V714" s="3">
        <f t="shared" si="83"/>
        <v>28.072592906218112</v>
      </c>
    </row>
    <row r="715" spans="1:22" x14ac:dyDescent="0.25">
      <c r="A715" t="s">
        <v>98</v>
      </c>
      <c r="B715" t="s">
        <v>99</v>
      </c>
      <c r="C715" t="s">
        <v>124</v>
      </c>
      <c r="D715" t="s">
        <v>68</v>
      </c>
      <c r="E715" t="s">
        <v>42</v>
      </c>
      <c r="F715" t="s">
        <v>32</v>
      </c>
      <c r="G715">
        <v>12782</v>
      </c>
      <c r="H715">
        <v>1688</v>
      </c>
      <c r="I715">
        <v>610</v>
      </c>
      <c r="J715">
        <v>212</v>
      </c>
      <c r="K715" s="2">
        <v>980.38</v>
      </c>
      <c r="L715" s="2">
        <v>61842.78</v>
      </c>
      <c r="M715">
        <v>175</v>
      </c>
      <c r="N715">
        <v>10</v>
      </c>
      <c r="O715" t="s">
        <v>21</v>
      </c>
      <c r="P715" s="3">
        <f t="shared" si="77"/>
        <v>13.206071037396338</v>
      </c>
      <c r="Q715" s="3">
        <f t="shared" si="78"/>
        <v>12.559241706161137</v>
      </c>
      <c r="R715" s="2">
        <f t="shared" si="79"/>
        <v>0.5807938388625592</v>
      </c>
      <c r="S715" s="2">
        <f t="shared" si="80"/>
        <v>1.6071803278688523</v>
      </c>
      <c r="T715" s="2">
        <f t="shared" si="81"/>
        <v>5.6021714285714284</v>
      </c>
      <c r="U715" s="4">
        <f t="shared" si="82"/>
        <v>63.080417797180687</v>
      </c>
      <c r="V715" s="3">
        <f t="shared" si="83"/>
        <v>6208.0417797180689</v>
      </c>
    </row>
    <row r="716" spans="1:22" x14ac:dyDescent="0.25">
      <c r="A716" t="s">
        <v>65</v>
      </c>
      <c r="B716" t="s">
        <v>66</v>
      </c>
      <c r="C716" t="s">
        <v>124</v>
      </c>
      <c r="D716" t="s">
        <v>68</v>
      </c>
      <c r="E716" t="s">
        <v>37</v>
      </c>
      <c r="F716" t="s">
        <v>55</v>
      </c>
      <c r="G716">
        <v>15414</v>
      </c>
      <c r="H716">
        <v>2142</v>
      </c>
      <c r="I716">
        <v>1087</v>
      </c>
      <c r="J716">
        <v>289</v>
      </c>
      <c r="K716" s="2">
        <v>1447.03</v>
      </c>
      <c r="L716" s="2">
        <v>106812.83</v>
      </c>
      <c r="M716">
        <v>237</v>
      </c>
      <c r="N716">
        <v>26</v>
      </c>
      <c r="O716" t="s">
        <v>21</v>
      </c>
      <c r="P716" s="3">
        <f t="shared" si="77"/>
        <v>13.896457765667575</v>
      </c>
      <c r="Q716" s="3">
        <f t="shared" si="78"/>
        <v>13.492063492063492</v>
      </c>
      <c r="R716" s="2">
        <f t="shared" si="79"/>
        <v>0.67555088702147525</v>
      </c>
      <c r="S716" s="2">
        <f t="shared" si="80"/>
        <v>1.3312143514259429</v>
      </c>
      <c r="T716" s="2">
        <f t="shared" si="81"/>
        <v>6.1056118143459912</v>
      </c>
      <c r="U716" s="4">
        <f t="shared" si="82"/>
        <v>73.815214611998371</v>
      </c>
      <c r="V716" s="3">
        <f t="shared" si="83"/>
        <v>7281.5214611998372</v>
      </c>
    </row>
    <row r="717" spans="1:22" x14ac:dyDescent="0.25">
      <c r="A717" t="s">
        <v>60</v>
      </c>
      <c r="B717" t="s">
        <v>61</v>
      </c>
      <c r="C717" t="s">
        <v>124</v>
      </c>
      <c r="D717" t="s">
        <v>70</v>
      </c>
      <c r="E717" t="s">
        <v>64</v>
      </c>
      <c r="F717" t="s">
        <v>26</v>
      </c>
      <c r="G717">
        <v>63720</v>
      </c>
      <c r="H717">
        <v>2048</v>
      </c>
      <c r="I717">
        <v>927</v>
      </c>
      <c r="J717">
        <v>205</v>
      </c>
      <c r="K717" s="2">
        <v>6308.46</v>
      </c>
      <c r="L717" s="2">
        <v>37119.24</v>
      </c>
      <c r="M717">
        <v>151</v>
      </c>
      <c r="N717">
        <v>9</v>
      </c>
      <c r="O717" t="s">
        <v>23</v>
      </c>
      <c r="P717" s="3">
        <f t="shared" si="77"/>
        <v>3.2140615191462647</v>
      </c>
      <c r="Q717" s="3">
        <f t="shared" si="78"/>
        <v>10.009765625</v>
      </c>
      <c r="R717" s="2">
        <f t="shared" si="79"/>
        <v>3.080302734375</v>
      </c>
      <c r="S717" s="2">
        <f t="shared" si="80"/>
        <v>6.8052427184466016</v>
      </c>
      <c r="T717" s="2">
        <f t="shared" si="81"/>
        <v>41.777880794701986</v>
      </c>
      <c r="U717" s="4">
        <f t="shared" si="82"/>
        <v>5.8840414300796073</v>
      </c>
      <c r="V717" s="3">
        <f t="shared" si="83"/>
        <v>488.40414300796073</v>
      </c>
    </row>
    <row r="718" spans="1:22" x14ac:dyDescent="0.25">
      <c r="A718" t="s">
        <v>60</v>
      </c>
      <c r="B718" t="s">
        <v>61</v>
      </c>
      <c r="C718" t="s">
        <v>124</v>
      </c>
      <c r="D718" t="s">
        <v>70</v>
      </c>
      <c r="E718" t="s">
        <v>64</v>
      </c>
      <c r="F718" t="s">
        <v>26</v>
      </c>
      <c r="G718">
        <v>60340</v>
      </c>
      <c r="H718">
        <v>1964</v>
      </c>
      <c r="I718">
        <v>733</v>
      </c>
      <c r="J718">
        <v>182</v>
      </c>
      <c r="K718" s="2">
        <v>6176.9</v>
      </c>
      <c r="L718" s="2">
        <v>39726.75</v>
      </c>
      <c r="M718">
        <v>111</v>
      </c>
      <c r="N718">
        <v>15</v>
      </c>
      <c r="O718" t="s">
        <v>43</v>
      </c>
      <c r="P718" s="3">
        <f t="shared" si="77"/>
        <v>3.2548889625455755</v>
      </c>
      <c r="Q718" s="3">
        <f t="shared" si="78"/>
        <v>9.2668024439918533</v>
      </c>
      <c r="R718" s="2">
        <f t="shared" si="79"/>
        <v>3.145061099796334</v>
      </c>
      <c r="S718" s="2">
        <f t="shared" si="80"/>
        <v>8.4268758526603005</v>
      </c>
      <c r="T718" s="2">
        <f t="shared" si="81"/>
        <v>55.647747747747744</v>
      </c>
      <c r="U718" s="4">
        <f t="shared" si="82"/>
        <v>6.431502857420389</v>
      </c>
      <c r="V718" s="3">
        <f t="shared" si="83"/>
        <v>543.15028574203893</v>
      </c>
    </row>
    <row r="719" spans="1:22" x14ac:dyDescent="0.25">
      <c r="A719" t="s">
        <v>60</v>
      </c>
      <c r="B719" t="s">
        <v>61</v>
      </c>
      <c r="C719" t="s">
        <v>124</v>
      </c>
      <c r="D719" t="s">
        <v>70</v>
      </c>
      <c r="E719" t="s">
        <v>64</v>
      </c>
      <c r="F719" t="s">
        <v>20</v>
      </c>
      <c r="G719">
        <v>42788</v>
      </c>
      <c r="H719">
        <v>1258</v>
      </c>
      <c r="I719">
        <v>417</v>
      </c>
      <c r="J719">
        <v>93</v>
      </c>
      <c r="K719" s="2">
        <v>2419.4499999999998</v>
      </c>
      <c r="L719" s="2">
        <v>20908.919999999998</v>
      </c>
      <c r="M719">
        <v>62</v>
      </c>
      <c r="N719">
        <v>14</v>
      </c>
      <c r="O719" t="s">
        <v>43</v>
      </c>
      <c r="P719" s="3">
        <f t="shared" si="77"/>
        <v>2.9400766570066375</v>
      </c>
      <c r="Q719" s="3">
        <f t="shared" si="78"/>
        <v>7.3926868044515111</v>
      </c>
      <c r="R719" s="2">
        <f t="shared" si="79"/>
        <v>1.9232511923688393</v>
      </c>
      <c r="S719" s="2">
        <f t="shared" si="80"/>
        <v>5.8020383693045563</v>
      </c>
      <c r="T719" s="2">
        <f t="shared" si="81"/>
        <v>39.023387096774194</v>
      </c>
      <c r="U719" s="4">
        <f t="shared" si="82"/>
        <v>8.6420136807952215</v>
      </c>
      <c r="V719" s="3">
        <f t="shared" si="83"/>
        <v>764.20136807952213</v>
      </c>
    </row>
    <row r="720" spans="1:22" x14ac:dyDescent="0.25">
      <c r="A720" t="s">
        <v>72</v>
      </c>
      <c r="B720" t="s">
        <v>73</v>
      </c>
      <c r="C720" t="s">
        <v>124</v>
      </c>
      <c r="D720" t="s">
        <v>70</v>
      </c>
      <c r="E720" t="s">
        <v>31</v>
      </c>
      <c r="F720" t="s">
        <v>26</v>
      </c>
      <c r="G720">
        <v>29776</v>
      </c>
      <c r="H720">
        <v>1001</v>
      </c>
      <c r="I720">
        <v>440</v>
      </c>
      <c r="J720">
        <v>104</v>
      </c>
      <c r="K720" s="2">
        <v>3102.64</v>
      </c>
      <c r="L720" s="2">
        <v>27517.71</v>
      </c>
      <c r="M720">
        <v>62</v>
      </c>
      <c r="N720">
        <v>29</v>
      </c>
      <c r="O720" t="s">
        <v>43</v>
      </c>
      <c r="P720" s="3">
        <f t="shared" si="77"/>
        <v>3.3617678667383126</v>
      </c>
      <c r="Q720" s="3">
        <f t="shared" si="78"/>
        <v>10.38961038961039</v>
      </c>
      <c r="R720" s="2">
        <f t="shared" si="79"/>
        <v>3.0995404595404592</v>
      </c>
      <c r="S720" s="2">
        <f t="shared" si="80"/>
        <v>7.0514545454545452</v>
      </c>
      <c r="T720" s="2">
        <f t="shared" si="81"/>
        <v>50.042580645161287</v>
      </c>
      <c r="U720" s="4">
        <f t="shared" si="82"/>
        <v>8.869127581672382</v>
      </c>
      <c r="V720" s="3">
        <f t="shared" si="83"/>
        <v>786.91275816723817</v>
      </c>
    </row>
    <row r="721" spans="1:22" x14ac:dyDescent="0.25">
      <c r="A721" t="s">
        <v>33</v>
      </c>
      <c r="B721" t="s">
        <v>34</v>
      </c>
      <c r="C721" t="s">
        <v>124</v>
      </c>
      <c r="D721" t="s">
        <v>170</v>
      </c>
      <c r="E721" t="s">
        <v>37</v>
      </c>
      <c r="F721" t="s">
        <v>55</v>
      </c>
      <c r="G721">
        <v>48393</v>
      </c>
      <c r="H721">
        <v>1811</v>
      </c>
      <c r="I721">
        <v>938</v>
      </c>
      <c r="J721">
        <v>197</v>
      </c>
      <c r="K721" s="2">
        <v>7019.28</v>
      </c>
      <c r="L721" s="2">
        <v>63965.61</v>
      </c>
      <c r="M721">
        <v>139</v>
      </c>
      <c r="N721">
        <v>27</v>
      </c>
      <c r="O721" t="s">
        <v>43</v>
      </c>
      <c r="P721" s="3">
        <f t="shared" si="77"/>
        <v>3.7422767755667143</v>
      </c>
      <c r="Q721" s="3">
        <f t="shared" si="78"/>
        <v>10.877967973495306</v>
      </c>
      <c r="R721" s="2">
        <f t="shared" si="79"/>
        <v>3.8759138597459963</v>
      </c>
      <c r="S721" s="2">
        <f t="shared" si="80"/>
        <v>7.4832409381663112</v>
      </c>
      <c r="T721" s="2">
        <f t="shared" si="81"/>
        <v>50.498417266187047</v>
      </c>
      <c r="U721" s="4">
        <f t="shared" si="82"/>
        <v>9.1128449071699666</v>
      </c>
      <c r="V721" s="3">
        <f t="shared" si="83"/>
        <v>811.28449071699663</v>
      </c>
    </row>
    <row r="722" spans="1:22" x14ac:dyDescent="0.25">
      <c r="A722" t="s">
        <v>33</v>
      </c>
      <c r="B722" t="s">
        <v>34</v>
      </c>
      <c r="C722" t="s">
        <v>124</v>
      </c>
      <c r="D722" t="s">
        <v>170</v>
      </c>
      <c r="E722" t="s">
        <v>37</v>
      </c>
      <c r="F722" t="s">
        <v>26</v>
      </c>
      <c r="G722">
        <v>42161</v>
      </c>
      <c r="H722">
        <v>2372</v>
      </c>
      <c r="I722">
        <v>637</v>
      </c>
      <c r="J722">
        <v>316</v>
      </c>
      <c r="K722" s="2">
        <v>6263.51</v>
      </c>
      <c r="L722" s="2">
        <v>86685.73</v>
      </c>
      <c r="M722">
        <v>235</v>
      </c>
      <c r="N722">
        <v>7</v>
      </c>
      <c r="O722" t="s">
        <v>43</v>
      </c>
      <c r="P722" s="3">
        <f t="shared" si="77"/>
        <v>5.6260525129859351</v>
      </c>
      <c r="Q722" s="3">
        <f t="shared" si="78"/>
        <v>13.322091062394604</v>
      </c>
      <c r="R722" s="2">
        <f t="shared" si="79"/>
        <v>2.6406028667790893</v>
      </c>
      <c r="S722" s="2">
        <f t="shared" si="80"/>
        <v>9.8328257456828894</v>
      </c>
      <c r="T722" s="2">
        <f t="shared" si="81"/>
        <v>26.653234042553194</v>
      </c>
      <c r="U722" s="4">
        <f t="shared" si="82"/>
        <v>13.839800686835336</v>
      </c>
      <c r="V722" s="3">
        <f t="shared" si="83"/>
        <v>1283.9800686835335</v>
      </c>
    </row>
    <row r="723" spans="1:22" x14ac:dyDescent="0.25">
      <c r="A723" t="s">
        <v>113</v>
      </c>
      <c r="B723" t="s">
        <v>114</v>
      </c>
      <c r="C723" t="s">
        <v>124</v>
      </c>
      <c r="D723" t="s">
        <v>170</v>
      </c>
      <c r="E723" t="s">
        <v>19</v>
      </c>
      <c r="F723" t="s">
        <v>55</v>
      </c>
      <c r="G723">
        <v>11502</v>
      </c>
      <c r="H723">
        <v>444</v>
      </c>
      <c r="I723">
        <v>242</v>
      </c>
      <c r="J723">
        <v>57</v>
      </c>
      <c r="K723" s="2">
        <v>1513.82</v>
      </c>
      <c r="L723" s="2">
        <v>15039.09</v>
      </c>
      <c r="M723">
        <v>39</v>
      </c>
      <c r="N723">
        <v>14</v>
      </c>
      <c r="O723" t="s">
        <v>23</v>
      </c>
      <c r="P723" s="3">
        <f t="shared" si="77"/>
        <v>3.8601982263954095</v>
      </c>
      <c r="Q723" s="3">
        <f t="shared" si="78"/>
        <v>12.837837837837837</v>
      </c>
      <c r="R723" s="2">
        <f t="shared" si="79"/>
        <v>3.4095045045045045</v>
      </c>
      <c r="S723" s="2">
        <f t="shared" si="80"/>
        <v>6.2554545454545449</v>
      </c>
      <c r="T723" s="2">
        <f t="shared" si="81"/>
        <v>38.815897435897433</v>
      </c>
      <c r="U723" s="4">
        <f t="shared" si="82"/>
        <v>9.934529864845226</v>
      </c>
      <c r="V723" s="3">
        <f t="shared" si="83"/>
        <v>893.45298648452263</v>
      </c>
    </row>
    <row r="724" spans="1:22" x14ac:dyDescent="0.25">
      <c r="A724" t="s">
        <v>129</v>
      </c>
      <c r="B724" t="s">
        <v>130</v>
      </c>
      <c r="C724" t="s">
        <v>124</v>
      </c>
      <c r="D724" t="s">
        <v>82</v>
      </c>
      <c r="E724" t="s">
        <v>31</v>
      </c>
      <c r="F724" t="s">
        <v>51</v>
      </c>
      <c r="G724">
        <v>44540</v>
      </c>
      <c r="H724">
        <v>962</v>
      </c>
      <c r="I724">
        <v>528</v>
      </c>
      <c r="J724">
        <v>38</v>
      </c>
      <c r="K724" s="2">
        <v>1444.78</v>
      </c>
      <c r="L724" s="2">
        <v>7241.66</v>
      </c>
      <c r="M724">
        <v>19</v>
      </c>
      <c r="N724">
        <v>14</v>
      </c>
      <c r="O724" t="s">
        <v>21</v>
      </c>
      <c r="P724" s="3">
        <f t="shared" si="77"/>
        <v>2.1598563089357881</v>
      </c>
      <c r="Q724" s="3">
        <f t="shared" si="78"/>
        <v>3.9501039501039505</v>
      </c>
      <c r="R724" s="2">
        <f t="shared" si="79"/>
        <v>1.5018503118503119</v>
      </c>
      <c r="S724" s="2">
        <f t="shared" si="80"/>
        <v>2.7363257575757576</v>
      </c>
      <c r="T724" s="2">
        <f t="shared" si="81"/>
        <v>76.04105263157895</v>
      </c>
      <c r="U724" s="4">
        <f t="shared" si="82"/>
        <v>5.0122925289663476</v>
      </c>
      <c r="V724" s="3">
        <f t="shared" si="83"/>
        <v>401.22925289663476</v>
      </c>
    </row>
    <row r="725" spans="1:22" x14ac:dyDescent="0.25">
      <c r="A725" t="s">
        <v>76</v>
      </c>
      <c r="B725" t="s">
        <v>77</v>
      </c>
      <c r="C725" t="s">
        <v>124</v>
      </c>
      <c r="D725" t="s">
        <v>82</v>
      </c>
      <c r="E725" t="s">
        <v>42</v>
      </c>
      <c r="F725" t="s">
        <v>51</v>
      </c>
      <c r="G725">
        <v>69607</v>
      </c>
      <c r="H725">
        <v>1241</v>
      </c>
      <c r="I725">
        <v>572</v>
      </c>
      <c r="J725">
        <v>41</v>
      </c>
      <c r="K725" s="2">
        <v>2035.44</v>
      </c>
      <c r="L725" s="2">
        <v>6852.56</v>
      </c>
      <c r="M725">
        <v>23</v>
      </c>
      <c r="N725">
        <v>24</v>
      </c>
      <c r="O725" t="s">
        <v>23</v>
      </c>
      <c r="P725" s="3">
        <f t="shared" si="77"/>
        <v>1.7828666657089085</v>
      </c>
      <c r="Q725" s="3">
        <f t="shared" si="78"/>
        <v>3.3037872683319902</v>
      </c>
      <c r="R725" s="2">
        <f t="shared" si="79"/>
        <v>1.6401611603545527</v>
      </c>
      <c r="S725" s="2">
        <f t="shared" si="80"/>
        <v>3.5584615384615383</v>
      </c>
      <c r="T725" s="2">
        <f t="shared" si="81"/>
        <v>88.497391304347829</v>
      </c>
      <c r="U725" s="4">
        <f t="shared" si="82"/>
        <v>3.3666234327712927</v>
      </c>
      <c r="V725" s="3">
        <f t="shared" si="83"/>
        <v>236.66234327712931</v>
      </c>
    </row>
    <row r="726" spans="1:22" x14ac:dyDescent="0.25">
      <c r="A726" t="s">
        <v>33</v>
      </c>
      <c r="B726" t="s">
        <v>34</v>
      </c>
      <c r="C726" t="s">
        <v>239</v>
      </c>
      <c r="D726" t="s">
        <v>170</v>
      </c>
      <c r="E726" t="s">
        <v>37</v>
      </c>
      <c r="F726" t="s">
        <v>51</v>
      </c>
      <c r="G726">
        <v>38280</v>
      </c>
      <c r="H726">
        <v>1816</v>
      </c>
      <c r="I726">
        <v>993</v>
      </c>
      <c r="J726">
        <v>227</v>
      </c>
      <c r="K726" s="2">
        <v>7318.26</v>
      </c>
      <c r="L726" s="2">
        <v>58317.53</v>
      </c>
      <c r="M726">
        <v>178</v>
      </c>
      <c r="N726">
        <v>25</v>
      </c>
      <c r="O726" t="s">
        <v>21</v>
      </c>
      <c r="P726" s="3">
        <f t="shared" si="77"/>
        <v>4.7439916405433644</v>
      </c>
      <c r="Q726" s="3">
        <f t="shared" si="78"/>
        <v>12.5</v>
      </c>
      <c r="R726" s="2">
        <f t="shared" si="79"/>
        <v>4.0298788546255508</v>
      </c>
      <c r="S726" s="2">
        <f t="shared" si="80"/>
        <v>7.3698489425981872</v>
      </c>
      <c r="T726" s="2">
        <f t="shared" si="81"/>
        <v>41.113820224719099</v>
      </c>
      <c r="U726" s="4">
        <f t="shared" si="82"/>
        <v>7.9687698988557383</v>
      </c>
      <c r="V726" s="3">
        <f t="shared" si="83"/>
        <v>696.87698988557383</v>
      </c>
    </row>
    <row r="727" spans="1:22" x14ac:dyDescent="0.25">
      <c r="A727" t="s">
        <v>38</v>
      </c>
      <c r="B727" t="s">
        <v>39</v>
      </c>
      <c r="C727" t="s">
        <v>239</v>
      </c>
      <c r="D727" t="s">
        <v>106</v>
      </c>
      <c r="E727" t="s">
        <v>42</v>
      </c>
      <c r="F727" t="s">
        <v>55</v>
      </c>
      <c r="G727">
        <v>35188</v>
      </c>
      <c r="H727">
        <v>1663</v>
      </c>
      <c r="I727">
        <v>774</v>
      </c>
      <c r="J727">
        <v>112</v>
      </c>
      <c r="K727" s="2">
        <v>5424.88</v>
      </c>
      <c r="L727" s="2">
        <v>21479.3</v>
      </c>
      <c r="M727">
        <v>62</v>
      </c>
      <c r="N727">
        <v>9</v>
      </c>
      <c r="O727" t="s">
        <v>23</v>
      </c>
      <c r="P727" s="3">
        <f t="shared" si="77"/>
        <v>4.7260429691940438</v>
      </c>
      <c r="Q727" s="3">
        <f t="shared" si="78"/>
        <v>6.7348165965123279</v>
      </c>
      <c r="R727" s="2">
        <f t="shared" si="79"/>
        <v>3.2621046301864101</v>
      </c>
      <c r="S727" s="2">
        <f t="shared" si="80"/>
        <v>7.0088888888888894</v>
      </c>
      <c r="T727" s="2">
        <f t="shared" si="81"/>
        <v>87.498064516129034</v>
      </c>
      <c r="U727" s="4">
        <f t="shared" si="82"/>
        <v>3.9594055536712331</v>
      </c>
      <c r="V727" s="3">
        <f t="shared" si="83"/>
        <v>295.9405553671233</v>
      </c>
    </row>
    <row r="728" spans="1:22" x14ac:dyDescent="0.25">
      <c r="A728" t="s">
        <v>38</v>
      </c>
      <c r="B728" t="s">
        <v>39</v>
      </c>
      <c r="C728" t="s">
        <v>239</v>
      </c>
      <c r="D728" t="s">
        <v>106</v>
      </c>
      <c r="E728" t="s">
        <v>42</v>
      </c>
      <c r="F728" t="s">
        <v>32</v>
      </c>
      <c r="G728">
        <v>47082</v>
      </c>
      <c r="H728">
        <v>1748</v>
      </c>
      <c r="I728">
        <v>517</v>
      </c>
      <c r="J728">
        <v>160</v>
      </c>
      <c r="K728" s="2">
        <v>6038.38</v>
      </c>
      <c r="L728" s="2">
        <v>36685.75</v>
      </c>
      <c r="M728">
        <v>101</v>
      </c>
      <c r="N728">
        <v>12</v>
      </c>
      <c r="O728" t="s">
        <v>43</v>
      </c>
      <c r="P728" s="3">
        <f t="shared" si="77"/>
        <v>3.7126715092816784</v>
      </c>
      <c r="Q728" s="3">
        <f t="shared" si="78"/>
        <v>9.1533180778032026</v>
      </c>
      <c r="R728" s="2">
        <f t="shared" si="79"/>
        <v>3.4544508009153319</v>
      </c>
      <c r="S728" s="2">
        <f t="shared" si="80"/>
        <v>11.679651837524178</v>
      </c>
      <c r="T728" s="2">
        <f t="shared" si="81"/>
        <v>59.785940594059404</v>
      </c>
      <c r="U728" s="4">
        <f t="shared" si="82"/>
        <v>6.0754291714002759</v>
      </c>
      <c r="V728" s="3">
        <f t="shared" si="83"/>
        <v>507.54291714002761</v>
      </c>
    </row>
    <row r="729" spans="1:22" x14ac:dyDescent="0.25">
      <c r="A729" t="s">
        <v>47</v>
      </c>
      <c r="B729" t="s">
        <v>48</v>
      </c>
      <c r="C729" t="s">
        <v>239</v>
      </c>
      <c r="D729" t="s">
        <v>106</v>
      </c>
      <c r="E729" t="s">
        <v>37</v>
      </c>
      <c r="F729" t="s">
        <v>20</v>
      </c>
      <c r="G729">
        <v>18047</v>
      </c>
      <c r="H729">
        <v>821</v>
      </c>
      <c r="I729">
        <v>387</v>
      </c>
      <c r="J729">
        <v>73</v>
      </c>
      <c r="K729" s="2">
        <v>2276.9899999999998</v>
      </c>
      <c r="L729" s="2">
        <v>18044.34</v>
      </c>
      <c r="M729">
        <v>49</v>
      </c>
      <c r="N729">
        <v>14</v>
      </c>
      <c r="O729" t="s">
        <v>43</v>
      </c>
      <c r="P729" s="3">
        <f t="shared" si="77"/>
        <v>4.5492325594281597</v>
      </c>
      <c r="Q729" s="3">
        <f t="shared" si="78"/>
        <v>8.8915956151035331</v>
      </c>
      <c r="R729" s="2">
        <f t="shared" si="79"/>
        <v>2.7734348355663823</v>
      </c>
      <c r="S729" s="2">
        <f t="shared" si="80"/>
        <v>5.883695090439276</v>
      </c>
      <c r="T729" s="2">
        <f t="shared" si="81"/>
        <v>46.469183673469381</v>
      </c>
      <c r="U729" s="4">
        <f t="shared" si="82"/>
        <v>7.9246461337116116</v>
      </c>
      <c r="V729" s="3">
        <f t="shared" si="83"/>
        <v>692.46461337116114</v>
      </c>
    </row>
    <row r="730" spans="1:22" x14ac:dyDescent="0.25">
      <c r="A730" t="s">
        <v>44</v>
      </c>
      <c r="B730" t="s">
        <v>45</v>
      </c>
      <c r="C730" t="s">
        <v>239</v>
      </c>
      <c r="D730" t="s">
        <v>25</v>
      </c>
      <c r="E730" t="s">
        <v>19</v>
      </c>
      <c r="F730" t="s">
        <v>26</v>
      </c>
      <c r="G730">
        <v>19232</v>
      </c>
      <c r="H730">
        <v>639</v>
      </c>
      <c r="I730">
        <v>205</v>
      </c>
      <c r="J730">
        <v>70</v>
      </c>
      <c r="K730" s="2">
        <v>5324.03</v>
      </c>
      <c r="L730" s="2">
        <v>39179.550000000003</v>
      </c>
      <c r="M730">
        <v>43</v>
      </c>
      <c r="N730">
        <v>23</v>
      </c>
      <c r="O730" t="s">
        <v>21</v>
      </c>
      <c r="P730" s="3">
        <f t="shared" si="77"/>
        <v>3.3225873544093174</v>
      </c>
      <c r="Q730" s="3">
        <f t="shared" si="78"/>
        <v>10.954616588419405</v>
      </c>
      <c r="R730" s="2">
        <f t="shared" si="79"/>
        <v>8.3318153364632241</v>
      </c>
      <c r="S730" s="2">
        <f t="shared" si="80"/>
        <v>25.970878048780488</v>
      </c>
      <c r="T730" s="2">
        <f t="shared" si="81"/>
        <v>123.8146511627907</v>
      </c>
      <c r="U730" s="4">
        <f t="shared" si="82"/>
        <v>7.3590024849597029</v>
      </c>
      <c r="V730" s="3">
        <f t="shared" si="83"/>
        <v>635.90024849597035</v>
      </c>
    </row>
    <row r="731" spans="1:22" x14ac:dyDescent="0.25">
      <c r="A731" t="s">
        <v>27</v>
      </c>
      <c r="B731" t="s">
        <v>28</v>
      </c>
      <c r="C731" t="s">
        <v>239</v>
      </c>
      <c r="D731" t="s">
        <v>89</v>
      </c>
      <c r="E731" t="s">
        <v>31</v>
      </c>
      <c r="F731" t="s">
        <v>32</v>
      </c>
      <c r="G731">
        <v>19444</v>
      </c>
      <c r="H731">
        <v>1287</v>
      </c>
      <c r="I731">
        <v>511</v>
      </c>
      <c r="J731">
        <v>194</v>
      </c>
      <c r="K731" s="2">
        <v>345.11</v>
      </c>
      <c r="L731" s="2">
        <v>77998.59</v>
      </c>
      <c r="M731">
        <v>149</v>
      </c>
      <c r="N731">
        <v>15</v>
      </c>
      <c r="O731" t="s">
        <v>43</v>
      </c>
      <c r="P731" s="3">
        <f t="shared" si="77"/>
        <v>6.619008434478503</v>
      </c>
      <c r="Q731" s="3">
        <f t="shared" si="78"/>
        <v>15.073815073815075</v>
      </c>
      <c r="R731" s="2">
        <f t="shared" si="79"/>
        <v>0.26815073815073814</v>
      </c>
      <c r="S731" s="2">
        <f t="shared" si="80"/>
        <v>0.6753620352250489</v>
      </c>
      <c r="T731" s="2">
        <f t="shared" si="81"/>
        <v>2.3161744966442952</v>
      </c>
      <c r="U731" s="4">
        <f t="shared" si="82"/>
        <v>226.01080814812667</v>
      </c>
      <c r="V731" s="3">
        <f t="shared" si="83"/>
        <v>22501.080814812667</v>
      </c>
    </row>
    <row r="732" spans="1:22" x14ac:dyDescent="0.25">
      <c r="A732" t="s">
        <v>52</v>
      </c>
      <c r="B732" t="s">
        <v>53</v>
      </c>
      <c r="C732" t="s">
        <v>239</v>
      </c>
      <c r="D732" t="s">
        <v>89</v>
      </c>
      <c r="E732" t="s">
        <v>37</v>
      </c>
      <c r="F732" t="s">
        <v>26</v>
      </c>
      <c r="G732">
        <v>67753</v>
      </c>
      <c r="H732">
        <v>4745</v>
      </c>
      <c r="I732">
        <v>2508</v>
      </c>
      <c r="J732">
        <v>615</v>
      </c>
      <c r="K732" s="2">
        <v>1154.97</v>
      </c>
      <c r="L732" s="2">
        <v>188020.39</v>
      </c>
      <c r="M732">
        <v>432</v>
      </c>
      <c r="N732">
        <v>29</v>
      </c>
      <c r="O732" t="s">
        <v>21</v>
      </c>
      <c r="P732" s="3">
        <f t="shared" si="77"/>
        <v>7.0033799241362011</v>
      </c>
      <c r="Q732" s="3">
        <f t="shared" si="78"/>
        <v>12.961011591148578</v>
      </c>
      <c r="R732" s="2">
        <f t="shared" si="79"/>
        <v>0.24340779768177029</v>
      </c>
      <c r="S732" s="2">
        <f t="shared" si="80"/>
        <v>0.46051435406698565</v>
      </c>
      <c r="T732" s="2">
        <f t="shared" si="81"/>
        <v>2.6735416666666669</v>
      </c>
      <c r="U732" s="4">
        <f t="shared" si="82"/>
        <v>162.79244482540673</v>
      </c>
      <c r="V732" s="3">
        <f t="shared" si="83"/>
        <v>16179.244482540673</v>
      </c>
    </row>
    <row r="733" spans="1:22" x14ac:dyDescent="0.25">
      <c r="A733" t="s">
        <v>92</v>
      </c>
      <c r="B733" t="s">
        <v>93</v>
      </c>
      <c r="C733" t="s">
        <v>572</v>
      </c>
      <c r="D733" t="s">
        <v>95</v>
      </c>
      <c r="E733" t="s">
        <v>31</v>
      </c>
      <c r="F733" t="s">
        <v>51</v>
      </c>
      <c r="G733">
        <v>61975</v>
      </c>
      <c r="H733">
        <v>648</v>
      </c>
      <c r="I733">
        <v>274</v>
      </c>
      <c r="J733">
        <v>10</v>
      </c>
      <c r="K733" s="2">
        <v>2450.34</v>
      </c>
      <c r="L733" s="2">
        <v>1110.7</v>
      </c>
      <c r="M733">
        <v>3</v>
      </c>
      <c r="N733">
        <v>19</v>
      </c>
      <c r="O733" t="s">
        <v>23</v>
      </c>
      <c r="P733" s="3">
        <f t="shared" si="77"/>
        <v>1.0455828963291649</v>
      </c>
      <c r="Q733" s="3">
        <f t="shared" si="78"/>
        <v>1.5432098765432098</v>
      </c>
      <c r="R733" s="2">
        <f t="shared" si="79"/>
        <v>3.7813888888888889</v>
      </c>
      <c r="S733" s="2">
        <f t="shared" si="80"/>
        <v>8.9428467153284679</v>
      </c>
      <c r="T733" s="2">
        <f t="shared" si="81"/>
        <v>816.78000000000009</v>
      </c>
      <c r="U733" s="4">
        <f t="shared" si="82"/>
        <v>0.45328403405241718</v>
      </c>
      <c r="V733" s="3">
        <f t="shared" si="83"/>
        <v>-54.671596594758277</v>
      </c>
    </row>
    <row r="734" spans="1:22" x14ac:dyDescent="0.25">
      <c r="A734" t="s">
        <v>65</v>
      </c>
      <c r="B734" t="s">
        <v>66</v>
      </c>
      <c r="C734" t="s">
        <v>572</v>
      </c>
      <c r="D734" t="s">
        <v>68</v>
      </c>
      <c r="E734" t="s">
        <v>37</v>
      </c>
      <c r="F734" t="s">
        <v>20</v>
      </c>
      <c r="G734">
        <v>13747</v>
      </c>
      <c r="H734">
        <v>1565</v>
      </c>
      <c r="I734">
        <v>488</v>
      </c>
      <c r="J734">
        <v>292</v>
      </c>
      <c r="K734" s="2">
        <v>766.75</v>
      </c>
      <c r="L734" s="2">
        <v>61803.4</v>
      </c>
      <c r="M734">
        <v>217</v>
      </c>
      <c r="N734">
        <v>22</v>
      </c>
      <c r="O734" t="s">
        <v>21</v>
      </c>
      <c r="P734" s="3">
        <f t="shared" si="77"/>
        <v>11.384302029533716</v>
      </c>
      <c r="Q734" s="3">
        <f t="shared" si="78"/>
        <v>18.658146964856229</v>
      </c>
      <c r="R734" s="2">
        <f t="shared" si="79"/>
        <v>0.4899361022364217</v>
      </c>
      <c r="S734" s="2">
        <f t="shared" si="80"/>
        <v>1.5712090163934427</v>
      </c>
      <c r="T734" s="2">
        <f t="shared" si="81"/>
        <v>3.5334101382488479</v>
      </c>
      <c r="U734" s="4">
        <f t="shared" si="82"/>
        <v>80.604369090316268</v>
      </c>
      <c r="V734" s="3">
        <f t="shared" si="83"/>
        <v>7960.4369090316268</v>
      </c>
    </row>
    <row r="735" spans="1:22" x14ac:dyDescent="0.25">
      <c r="A735" t="s">
        <v>33</v>
      </c>
      <c r="B735" t="s">
        <v>34</v>
      </c>
      <c r="C735" t="s">
        <v>572</v>
      </c>
      <c r="D735" t="s">
        <v>170</v>
      </c>
      <c r="E735" t="s">
        <v>37</v>
      </c>
      <c r="F735" t="s">
        <v>26</v>
      </c>
      <c r="G735">
        <v>15260</v>
      </c>
      <c r="H735">
        <v>620</v>
      </c>
      <c r="I735">
        <v>160</v>
      </c>
      <c r="J735">
        <v>66</v>
      </c>
      <c r="K735" s="2">
        <v>2471.3200000000002</v>
      </c>
      <c r="L735" s="2">
        <v>16119.96</v>
      </c>
      <c r="M735">
        <v>42</v>
      </c>
      <c r="N735">
        <v>13</v>
      </c>
      <c r="O735" t="s">
        <v>43</v>
      </c>
      <c r="P735" s="3">
        <f t="shared" si="77"/>
        <v>4.0629095674967228</v>
      </c>
      <c r="Q735" s="3">
        <f t="shared" si="78"/>
        <v>10.64516129032258</v>
      </c>
      <c r="R735" s="2">
        <f t="shared" si="79"/>
        <v>3.9860000000000002</v>
      </c>
      <c r="S735" s="2">
        <f t="shared" si="80"/>
        <v>15.44575</v>
      </c>
      <c r="T735" s="2">
        <f t="shared" si="81"/>
        <v>58.840952380952388</v>
      </c>
      <c r="U735" s="4">
        <f t="shared" si="82"/>
        <v>6.5228137189841862</v>
      </c>
      <c r="V735" s="3">
        <f t="shared" si="83"/>
        <v>552.28137189841857</v>
      </c>
    </row>
    <row r="736" spans="1:22" x14ac:dyDescent="0.25">
      <c r="A736" t="s">
        <v>113</v>
      </c>
      <c r="B736" t="s">
        <v>114</v>
      </c>
      <c r="C736" t="s">
        <v>572</v>
      </c>
      <c r="D736" t="s">
        <v>170</v>
      </c>
      <c r="E736" t="s">
        <v>19</v>
      </c>
      <c r="F736" t="s">
        <v>55</v>
      </c>
      <c r="G736">
        <v>34014</v>
      </c>
      <c r="H736">
        <v>1522</v>
      </c>
      <c r="I736">
        <v>641</v>
      </c>
      <c r="J736">
        <v>164</v>
      </c>
      <c r="K736" s="2">
        <v>4751.66</v>
      </c>
      <c r="L736" s="2">
        <v>41359.51</v>
      </c>
      <c r="M736">
        <v>125</v>
      </c>
      <c r="N736">
        <v>19</v>
      </c>
      <c r="O736" t="s">
        <v>21</v>
      </c>
      <c r="P736" s="3">
        <f t="shared" si="77"/>
        <v>4.4746280943141059</v>
      </c>
      <c r="Q736" s="3">
        <f t="shared" si="78"/>
        <v>10.775295663600525</v>
      </c>
      <c r="R736" s="2">
        <f t="shared" si="79"/>
        <v>3.1219842312746384</v>
      </c>
      <c r="S736" s="2">
        <f t="shared" si="80"/>
        <v>7.4128861154446177</v>
      </c>
      <c r="T736" s="2">
        <f t="shared" si="81"/>
        <v>38.013280000000002</v>
      </c>
      <c r="U736" s="4">
        <f t="shared" si="82"/>
        <v>8.704223366149936</v>
      </c>
      <c r="V736" s="3">
        <f t="shared" si="83"/>
        <v>770.4223366149937</v>
      </c>
    </row>
    <row r="737" spans="1:22" x14ac:dyDescent="0.25">
      <c r="A737" t="s">
        <v>38</v>
      </c>
      <c r="B737" t="s">
        <v>39</v>
      </c>
      <c r="C737" t="s">
        <v>572</v>
      </c>
      <c r="D737" t="s">
        <v>106</v>
      </c>
      <c r="E737" t="s">
        <v>42</v>
      </c>
      <c r="F737" t="s">
        <v>20</v>
      </c>
      <c r="G737">
        <v>29712</v>
      </c>
      <c r="H737">
        <v>1000</v>
      </c>
      <c r="I737">
        <v>356</v>
      </c>
      <c r="J737">
        <v>92</v>
      </c>
      <c r="K737" s="2">
        <v>3282.25</v>
      </c>
      <c r="L737" s="2">
        <v>22093.16</v>
      </c>
      <c r="M737">
        <v>63</v>
      </c>
      <c r="N737">
        <v>15</v>
      </c>
      <c r="O737" t="s">
        <v>23</v>
      </c>
      <c r="P737" s="3">
        <f t="shared" si="77"/>
        <v>3.3656435110393108</v>
      </c>
      <c r="Q737" s="3">
        <f t="shared" si="78"/>
        <v>9.1999999999999993</v>
      </c>
      <c r="R737" s="2">
        <f t="shared" si="79"/>
        <v>3.2822499999999999</v>
      </c>
      <c r="S737" s="2">
        <f t="shared" si="80"/>
        <v>9.2198033707865168</v>
      </c>
      <c r="T737" s="2">
        <f t="shared" si="81"/>
        <v>52.099206349206348</v>
      </c>
      <c r="U737" s="4">
        <f t="shared" si="82"/>
        <v>6.7311021403000986</v>
      </c>
      <c r="V737" s="3">
        <f t="shared" si="83"/>
        <v>573.11021403000984</v>
      </c>
    </row>
    <row r="738" spans="1:22" x14ac:dyDescent="0.25">
      <c r="A738" t="s">
        <v>15</v>
      </c>
      <c r="B738" t="s">
        <v>16</v>
      </c>
      <c r="C738" t="s">
        <v>572</v>
      </c>
      <c r="D738" t="s">
        <v>25</v>
      </c>
      <c r="E738" t="s">
        <v>19</v>
      </c>
      <c r="F738" t="s">
        <v>26</v>
      </c>
      <c r="G738">
        <v>16770</v>
      </c>
      <c r="H738">
        <v>539</v>
      </c>
      <c r="I738">
        <v>142</v>
      </c>
      <c r="J738">
        <v>56</v>
      </c>
      <c r="K738" s="2">
        <v>5008.4799999999996</v>
      </c>
      <c r="L738" s="2">
        <v>34520.559999999998</v>
      </c>
      <c r="M738">
        <v>31</v>
      </c>
      <c r="N738">
        <v>22</v>
      </c>
      <c r="O738" t="s">
        <v>43</v>
      </c>
      <c r="P738" s="3">
        <f t="shared" si="77"/>
        <v>3.21407274895647</v>
      </c>
      <c r="Q738" s="3">
        <f t="shared" si="78"/>
        <v>10.38961038961039</v>
      </c>
      <c r="R738" s="2">
        <f t="shared" si="79"/>
        <v>9.2921706864563998</v>
      </c>
      <c r="S738" s="2">
        <f t="shared" si="80"/>
        <v>35.270985915492957</v>
      </c>
      <c r="T738" s="2">
        <f t="shared" si="81"/>
        <v>161.56387096774193</v>
      </c>
      <c r="U738" s="4">
        <f t="shared" si="82"/>
        <v>6.8924224515222186</v>
      </c>
      <c r="V738" s="3">
        <f t="shared" si="83"/>
        <v>589.24224515222181</v>
      </c>
    </row>
    <row r="739" spans="1:22" x14ac:dyDescent="0.25">
      <c r="A739" t="s">
        <v>44</v>
      </c>
      <c r="B739" t="s">
        <v>45</v>
      </c>
      <c r="C739" t="s">
        <v>572</v>
      </c>
      <c r="D739" t="s">
        <v>25</v>
      </c>
      <c r="E739" t="s">
        <v>19</v>
      </c>
      <c r="F739" t="s">
        <v>32</v>
      </c>
      <c r="G739">
        <v>23952</v>
      </c>
      <c r="H739">
        <v>484</v>
      </c>
      <c r="I739">
        <v>172</v>
      </c>
      <c r="J739">
        <v>41</v>
      </c>
      <c r="K739" s="2">
        <v>2985.38</v>
      </c>
      <c r="L739" s="2">
        <v>21647.59</v>
      </c>
      <c r="M739">
        <v>25</v>
      </c>
      <c r="N739">
        <v>8</v>
      </c>
      <c r="O739" t="s">
        <v>21</v>
      </c>
      <c r="P739" s="3">
        <f t="shared" si="77"/>
        <v>2.0207080828323316</v>
      </c>
      <c r="Q739" s="3">
        <f t="shared" si="78"/>
        <v>8.4710743801652892</v>
      </c>
      <c r="R739" s="2">
        <f t="shared" si="79"/>
        <v>6.1681404958677692</v>
      </c>
      <c r="S739" s="2">
        <f t="shared" si="80"/>
        <v>17.356860465116281</v>
      </c>
      <c r="T739" s="2">
        <f t="shared" si="81"/>
        <v>119.4152</v>
      </c>
      <c r="U739" s="4">
        <f t="shared" si="82"/>
        <v>7.2512008521528246</v>
      </c>
      <c r="V739" s="3">
        <f t="shared" si="83"/>
        <v>625.12008521528242</v>
      </c>
    </row>
    <row r="740" spans="1:22" x14ac:dyDescent="0.25">
      <c r="A740" t="s">
        <v>129</v>
      </c>
      <c r="B740" t="s">
        <v>130</v>
      </c>
      <c r="C740" t="s">
        <v>572</v>
      </c>
      <c r="D740" t="s">
        <v>82</v>
      </c>
      <c r="E740" t="s">
        <v>31</v>
      </c>
      <c r="F740" t="s">
        <v>51</v>
      </c>
      <c r="G740">
        <v>65361</v>
      </c>
      <c r="H740">
        <v>1394</v>
      </c>
      <c r="I740">
        <v>613</v>
      </c>
      <c r="J740">
        <v>62</v>
      </c>
      <c r="K740" s="2">
        <v>1864.37</v>
      </c>
      <c r="L740" s="2">
        <v>12051.5</v>
      </c>
      <c r="M740">
        <v>39</v>
      </c>
      <c r="N740">
        <v>9</v>
      </c>
      <c r="O740" t="s">
        <v>43</v>
      </c>
      <c r="P740" s="3">
        <f t="shared" si="77"/>
        <v>2.1327703064518597</v>
      </c>
      <c r="Q740" s="3">
        <f t="shared" si="78"/>
        <v>4.4476327116212344</v>
      </c>
      <c r="R740" s="2">
        <f t="shared" si="79"/>
        <v>1.3374246771879483</v>
      </c>
      <c r="S740" s="2">
        <f t="shared" si="80"/>
        <v>3.0413866231647635</v>
      </c>
      <c r="T740" s="2">
        <f t="shared" si="81"/>
        <v>47.804358974358969</v>
      </c>
      <c r="U740" s="4">
        <f t="shared" si="82"/>
        <v>6.4641138829738738</v>
      </c>
      <c r="V740" s="3">
        <f t="shared" si="83"/>
        <v>546.41138829738736</v>
      </c>
    </row>
    <row r="741" spans="1:22" x14ac:dyDescent="0.25">
      <c r="A741" t="s">
        <v>98</v>
      </c>
      <c r="B741" t="s">
        <v>99</v>
      </c>
      <c r="C741" t="s">
        <v>605</v>
      </c>
      <c r="D741" t="s">
        <v>68</v>
      </c>
      <c r="E741" t="s">
        <v>42</v>
      </c>
      <c r="F741" t="s">
        <v>20</v>
      </c>
      <c r="G741">
        <v>17069</v>
      </c>
      <c r="H741">
        <v>2292</v>
      </c>
      <c r="I741">
        <v>957</v>
      </c>
      <c r="J741">
        <v>333</v>
      </c>
      <c r="K741" s="2">
        <v>1783.3</v>
      </c>
      <c r="L741" s="2">
        <v>96820.6</v>
      </c>
      <c r="M741">
        <v>240</v>
      </c>
      <c r="N741">
        <v>26</v>
      </c>
      <c r="O741" t="s">
        <v>21</v>
      </c>
      <c r="P741" s="3">
        <f t="shared" si="77"/>
        <v>13.427851660905734</v>
      </c>
      <c r="Q741" s="3">
        <f t="shared" si="78"/>
        <v>14.528795811518325</v>
      </c>
      <c r="R741" s="2">
        <f t="shared" si="79"/>
        <v>0.77805410122164043</v>
      </c>
      <c r="S741" s="2">
        <f t="shared" si="80"/>
        <v>1.8634273772204806</v>
      </c>
      <c r="T741" s="2">
        <f t="shared" si="81"/>
        <v>7.4304166666666669</v>
      </c>
      <c r="U741" s="4">
        <f t="shared" si="82"/>
        <v>54.2929400549543</v>
      </c>
      <c r="V741" s="3">
        <f t="shared" si="83"/>
        <v>5329.2940054954297</v>
      </c>
    </row>
    <row r="742" spans="1:22" x14ac:dyDescent="0.25">
      <c r="A742" t="s">
        <v>113</v>
      </c>
      <c r="B742" t="s">
        <v>114</v>
      </c>
      <c r="C742" t="s">
        <v>605</v>
      </c>
      <c r="D742" t="s">
        <v>170</v>
      </c>
      <c r="E742" t="s">
        <v>19</v>
      </c>
      <c r="F742" t="s">
        <v>51</v>
      </c>
      <c r="G742">
        <v>35631</v>
      </c>
      <c r="H742">
        <v>1414</v>
      </c>
      <c r="I742">
        <v>758</v>
      </c>
      <c r="J742">
        <v>158</v>
      </c>
      <c r="K742" s="2">
        <v>3848.18</v>
      </c>
      <c r="L742" s="2">
        <v>44583.28</v>
      </c>
      <c r="M742">
        <v>97</v>
      </c>
      <c r="N742">
        <v>20</v>
      </c>
      <c r="O742" t="s">
        <v>23</v>
      </c>
      <c r="P742" s="3">
        <f t="shared" si="77"/>
        <v>3.9684544357441549</v>
      </c>
      <c r="Q742" s="3">
        <f t="shared" si="78"/>
        <v>11.173974540311175</v>
      </c>
      <c r="R742" s="2">
        <f t="shared" si="79"/>
        <v>2.7214851485148515</v>
      </c>
      <c r="S742" s="2">
        <f t="shared" si="80"/>
        <v>5.0767546174142479</v>
      </c>
      <c r="T742" s="2">
        <f t="shared" si="81"/>
        <v>39.671958762886597</v>
      </c>
      <c r="U742" s="4">
        <f t="shared" si="82"/>
        <v>11.585549532506276</v>
      </c>
      <c r="V742" s="3">
        <f t="shared" si="83"/>
        <v>1058.5549532506275</v>
      </c>
    </row>
    <row r="743" spans="1:22" x14ac:dyDescent="0.25">
      <c r="A743" t="s">
        <v>38</v>
      </c>
      <c r="B743" t="s">
        <v>39</v>
      </c>
      <c r="C743" t="s">
        <v>605</v>
      </c>
      <c r="D743" t="s">
        <v>106</v>
      </c>
      <c r="E743" t="s">
        <v>42</v>
      </c>
      <c r="F743" t="s">
        <v>20</v>
      </c>
      <c r="G743">
        <v>15406</v>
      </c>
      <c r="H743">
        <v>648</v>
      </c>
      <c r="I743">
        <v>296</v>
      </c>
      <c r="J743">
        <v>47</v>
      </c>
      <c r="K743" s="2">
        <v>1484.7</v>
      </c>
      <c r="L743" s="2">
        <v>10767.1</v>
      </c>
      <c r="M743">
        <v>28</v>
      </c>
      <c r="N743">
        <v>26</v>
      </c>
      <c r="O743" t="s">
        <v>43</v>
      </c>
      <c r="P743" s="3">
        <f t="shared" si="77"/>
        <v>4.2061534467090747</v>
      </c>
      <c r="Q743" s="3">
        <f t="shared" si="78"/>
        <v>7.2530864197530871</v>
      </c>
      <c r="R743" s="2">
        <f t="shared" si="79"/>
        <v>2.2912037037037036</v>
      </c>
      <c r="S743" s="2">
        <f t="shared" si="80"/>
        <v>5.0158783783783782</v>
      </c>
      <c r="T743" s="2">
        <f t="shared" si="81"/>
        <v>53.024999999999999</v>
      </c>
      <c r="U743" s="4">
        <f t="shared" si="82"/>
        <v>7.2520374486428238</v>
      </c>
      <c r="V743" s="3">
        <f t="shared" si="83"/>
        <v>625.20374486428227</v>
      </c>
    </row>
    <row r="744" spans="1:22" x14ac:dyDescent="0.25">
      <c r="A744" t="s">
        <v>47</v>
      </c>
      <c r="B744" t="s">
        <v>48</v>
      </c>
      <c r="C744" t="s">
        <v>605</v>
      </c>
      <c r="D744" t="s">
        <v>106</v>
      </c>
      <c r="E744" t="s">
        <v>37</v>
      </c>
      <c r="F744" t="s">
        <v>26</v>
      </c>
      <c r="G744">
        <v>48477</v>
      </c>
      <c r="H744">
        <v>1962</v>
      </c>
      <c r="I744">
        <v>647</v>
      </c>
      <c r="J744">
        <v>117</v>
      </c>
      <c r="K744" s="2">
        <v>6489.75</v>
      </c>
      <c r="L744" s="2">
        <v>24094.63</v>
      </c>
      <c r="M744">
        <v>65</v>
      </c>
      <c r="N744">
        <v>23</v>
      </c>
      <c r="O744" t="s">
        <v>43</v>
      </c>
      <c r="P744" s="3">
        <f t="shared" si="77"/>
        <v>4.0472801534748433</v>
      </c>
      <c r="Q744" s="3">
        <f t="shared" si="78"/>
        <v>5.9633027522935782</v>
      </c>
      <c r="R744" s="2">
        <f t="shared" si="79"/>
        <v>3.3077217125382261</v>
      </c>
      <c r="S744" s="2">
        <f t="shared" si="80"/>
        <v>10.030525502318392</v>
      </c>
      <c r="T744" s="2">
        <f t="shared" si="81"/>
        <v>99.842307692307699</v>
      </c>
      <c r="U744" s="4">
        <f t="shared" si="82"/>
        <v>3.7127208289995766</v>
      </c>
      <c r="V744" s="3">
        <f t="shared" si="83"/>
        <v>271.27208289995764</v>
      </c>
    </row>
    <row r="745" spans="1:22" x14ac:dyDescent="0.25">
      <c r="A745" t="s">
        <v>15</v>
      </c>
      <c r="B745" t="s">
        <v>16</v>
      </c>
      <c r="C745" t="s">
        <v>605</v>
      </c>
      <c r="D745" t="s">
        <v>25</v>
      </c>
      <c r="E745" t="s">
        <v>19</v>
      </c>
      <c r="F745" t="s">
        <v>32</v>
      </c>
      <c r="G745">
        <v>16012</v>
      </c>
      <c r="H745">
        <v>249</v>
      </c>
      <c r="I745">
        <v>100</v>
      </c>
      <c r="J745">
        <v>22</v>
      </c>
      <c r="K745" s="2">
        <v>2497.3000000000002</v>
      </c>
      <c r="L745" s="2">
        <v>15660.87</v>
      </c>
      <c r="M745">
        <v>12</v>
      </c>
      <c r="N745">
        <v>7</v>
      </c>
      <c r="O745" t="s">
        <v>21</v>
      </c>
      <c r="P745" s="3">
        <f t="shared" si="77"/>
        <v>1.5550836872345741</v>
      </c>
      <c r="Q745" s="3">
        <f t="shared" si="78"/>
        <v>8.8353413654618471</v>
      </c>
      <c r="R745" s="2">
        <f t="shared" si="79"/>
        <v>10.029317269076307</v>
      </c>
      <c r="S745" s="2">
        <f t="shared" si="80"/>
        <v>24.973000000000003</v>
      </c>
      <c r="T745" s="2">
        <f t="shared" si="81"/>
        <v>208.10833333333335</v>
      </c>
      <c r="U745" s="4">
        <f t="shared" si="82"/>
        <v>6.2711208104753133</v>
      </c>
      <c r="V745" s="3">
        <f t="shared" si="83"/>
        <v>527.11208104753121</v>
      </c>
    </row>
    <row r="746" spans="1:22" x14ac:dyDescent="0.25">
      <c r="A746" t="s">
        <v>92</v>
      </c>
      <c r="B746" t="s">
        <v>93</v>
      </c>
      <c r="C746" t="s">
        <v>312</v>
      </c>
      <c r="D746" t="s">
        <v>95</v>
      </c>
      <c r="E746" t="s">
        <v>31</v>
      </c>
      <c r="F746" t="s">
        <v>55</v>
      </c>
      <c r="G746">
        <v>25682</v>
      </c>
      <c r="H746">
        <v>288</v>
      </c>
      <c r="I746">
        <v>133</v>
      </c>
      <c r="J746">
        <v>10</v>
      </c>
      <c r="K746" s="2">
        <v>691.98</v>
      </c>
      <c r="L746" s="2">
        <v>1378.2</v>
      </c>
      <c r="M746">
        <v>4</v>
      </c>
      <c r="N746">
        <v>22</v>
      </c>
      <c r="O746" t="s">
        <v>21</v>
      </c>
      <c r="P746" s="3">
        <f t="shared" si="77"/>
        <v>1.1214079900319289</v>
      </c>
      <c r="Q746" s="3">
        <f t="shared" si="78"/>
        <v>3.4722222222222223</v>
      </c>
      <c r="R746" s="2">
        <f t="shared" si="79"/>
        <v>2.4027083333333334</v>
      </c>
      <c r="S746" s="2">
        <f t="shared" si="80"/>
        <v>5.2028571428571428</v>
      </c>
      <c r="T746" s="2">
        <f t="shared" si="81"/>
        <v>172.995</v>
      </c>
      <c r="U746" s="4">
        <f t="shared" si="82"/>
        <v>1.9916760600017342</v>
      </c>
      <c r="V746" s="3">
        <f t="shared" si="83"/>
        <v>99.167606000173407</v>
      </c>
    </row>
    <row r="747" spans="1:22" x14ac:dyDescent="0.25">
      <c r="A747" t="s">
        <v>92</v>
      </c>
      <c r="B747" t="s">
        <v>93</v>
      </c>
      <c r="C747" t="s">
        <v>312</v>
      </c>
      <c r="D747" t="s">
        <v>95</v>
      </c>
      <c r="E747" t="s">
        <v>31</v>
      </c>
      <c r="F747" t="s">
        <v>26</v>
      </c>
      <c r="G747">
        <v>56935</v>
      </c>
      <c r="H747">
        <v>431</v>
      </c>
      <c r="I747">
        <v>222</v>
      </c>
      <c r="J747">
        <v>8</v>
      </c>
      <c r="K747" s="2">
        <v>1133.0999999999999</v>
      </c>
      <c r="L747" s="2">
        <v>1440.89</v>
      </c>
      <c r="M747">
        <v>4</v>
      </c>
      <c r="N747">
        <v>17</v>
      </c>
      <c r="O747" t="s">
        <v>43</v>
      </c>
      <c r="P747" s="3">
        <f t="shared" si="77"/>
        <v>0.7570036005971722</v>
      </c>
      <c r="Q747" s="3">
        <f t="shared" si="78"/>
        <v>1.8561484918793503</v>
      </c>
      <c r="R747" s="2">
        <f t="shared" si="79"/>
        <v>2.6290023201856147</v>
      </c>
      <c r="S747" s="2">
        <f t="shared" si="80"/>
        <v>5.1040540540540533</v>
      </c>
      <c r="T747" s="2">
        <f t="shared" si="81"/>
        <v>283.27499999999998</v>
      </c>
      <c r="U747" s="4">
        <f t="shared" si="82"/>
        <v>1.271635336686965</v>
      </c>
      <c r="V747" s="3">
        <f t="shared" si="83"/>
        <v>27.163533668696516</v>
      </c>
    </row>
    <row r="748" spans="1:22" x14ac:dyDescent="0.25">
      <c r="A748" t="s">
        <v>178</v>
      </c>
      <c r="B748" t="s">
        <v>179</v>
      </c>
      <c r="C748" t="s">
        <v>312</v>
      </c>
      <c r="D748" t="s">
        <v>95</v>
      </c>
      <c r="E748" t="s">
        <v>64</v>
      </c>
      <c r="F748" t="s">
        <v>55</v>
      </c>
      <c r="G748">
        <v>56448</v>
      </c>
      <c r="H748">
        <v>1007</v>
      </c>
      <c r="I748">
        <v>459</v>
      </c>
      <c r="J748">
        <v>20</v>
      </c>
      <c r="K748" s="2">
        <v>1874.76</v>
      </c>
      <c r="L748" s="2">
        <v>2777.96</v>
      </c>
      <c r="M748">
        <v>8</v>
      </c>
      <c r="N748">
        <v>26</v>
      </c>
      <c r="O748" t="s">
        <v>21</v>
      </c>
      <c r="P748" s="3">
        <f t="shared" si="77"/>
        <v>1.7839427437641724</v>
      </c>
      <c r="Q748" s="3">
        <f t="shared" si="78"/>
        <v>1.9860973187686197</v>
      </c>
      <c r="R748" s="2">
        <f t="shared" si="79"/>
        <v>1.8617279046673287</v>
      </c>
      <c r="S748" s="2">
        <f t="shared" si="80"/>
        <v>4.0844444444444443</v>
      </c>
      <c r="T748" s="2">
        <f t="shared" si="81"/>
        <v>234.345</v>
      </c>
      <c r="U748" s="4">
        <f t="shared" si="82"/>
        <v>1.4817683330132925</v>
      </c>
      <c r="V748" s="3">
        <f t="shared" si="83"/>
        <v>48.176833301329239</v>
      </c>
    </row>
    <row r="749" spans="1:22" x14ac:dyDescent="0.25">
      <c r="A749" t="s">
        <v>65</v>
      </c>
      <c r="B749" t="s">
        <v>66</v>
      </c>
      <c r="C749" t="s">
        <v>312</v>
      </c>
      <c r="D749" t="s">
        <v>68</v>
      </c>
      <c r="E749" t="s">
        <v>37</v>
      </c>
      <c r="F749" t="s">
        <v>32</v>
      </c>
      <c r="G749">
        <v>23714</v>
      </c>
      <c r="H749">
        <v>3294</v>
      </c>
      <c r="I749">
        <v>867</v>
      </c>
      <c r="J749">
        <v>662</v>
      </c>
      <c r="K749" s="2">
        <v>1213.6099999999999</v>
      </c>
      <c r="L749" s="2">
        <v>187421.64</v>
      </c>
      <c r="M749">
        <v>463</v>
      </c>
      <c r="N749">
        <v>15</v>
      </c>
      <c r="O749" t="s">
        <v>43</v>
      </c>
      <c r="P749" s="3">
        <f t="shared" si="77"/>
        <v>13.890528801551827</v>
      </c>
      <c r="Q749" s="3">
        <f t="shared" si="78"/>
        <v>20.097146326654524</v>
      </c>
      <c r="R749" s="2">
        <f t="shared" si="79"/>
        <v>0.36843047965998782</v>
      </c>
      <c r="S749" s="2">
        <f t="shared" si="80"/>
        <v>1.3997808535178777</v>
      </c>
      <c r="T749" s="2">
        <f t="shared" si="81"/>
        <v>2.6211879049676026</v>
      </c>
      <c r="U749" s="4">
        <f t="shared" si="82"/>
        <v>154.43317045838452</v>
      </c>
      <c r="V749" s="3">
        <f t="shared" si="83"/>
        <v>15343.317045838452</v>
      </c>
    </row>
    <row r="750" spans="1:22" x14ac:dyDescent="0.25">
      <c r="A750" t="s">
        <v>60</v>
      </c>
      <c r="B750" t="s">
        <v>61</v>
      </c>
      <c r="C750" t="s">
        <v>312</v>
      </c>
      <c r="D750" t="s">
        <v>70</v>
      </c>
      <c r="E750" t="s">
        <v>64</v>
      </c>
      <c r="F750" t="s">
        <v>32</v>
      </c>
      <c r="G750">
        <v>52253</v>
      </c>
      <c r="H750">
        <v>2091</v>
      </c>
      <c r="I750">
        <v>576</v>
      </c>
      <c r="J750">
        <v>225</v>
      </c>
      <c r="K750" s="2">
        <v>3194.36</v>
      </c>
      <c r="L750" s="2">
        <v>47006.17</v>
      </c>
      <c r="M750">
        <v>163</v>
      </c>
      <c r="N750">
        <v>16</v>
      </c>
      <c r="O750" t="s">
        <v>21</v>
      </c>
      <c r="P750" s="3">
        <f t="shared" si="77"/>
        <v>4.0016841138307848</v>
      </c>
      <c r="Q750" s="3">
        <f t="shared" si="78"/>
        <v>10.760401721664275</v>
      </c>
      <c r="R750" s="2">
        <f t="shared" si="79"/>
        <v>1.5276709708273555</v>
      </c>
      <c r="S750" s="2">
        <f t="shared" si="80"/>
        <v>5.5457638888888887</v>
      </c>
      <c r="T750" s="2">
        <f t="shared" si="81"/>
        <v>19.597300613496934</v>
      </c>
      <c r="U750" s="4">
        <f t="shared" si="82"/>
        <v>14.715363953968868</v>
      </c>
      <c r="V750" s="3">
        <f t="shared" si="83"/>
        <v>1371.5363953968867</v>
      </c>
    </row>
    <row r="751" spans="1:22" x14ac:dyDescent="0.25">
      <c r="A751" t="s">
        <v>113</v>
      </c>
      <c r="B751" t="s">
        <v>114</v>
      </c>
      <c r="C751" t="s">
        <v>312</v>
      </c>
      <c r="D751" t="s">
        <v>170</v>
      </c>
      <c r="E751" t="s">
        <v>19</v>
      </c>
      <c r="F751" t="s">
        <v>26</v>
      </c>
      <c r="G751">
        <v>22854</v>
      </c>
      <c r="H751">
        <v>1188</v>
      </c>
      <c r="I751">
        <v>347</v>
      </c>
      <c r="J751">
        <v>126</v>
      </c>
      <c r="K751" s="2">
        <v>4625.9399999999996</v>
      </c>
      <c r="L751" s="2">
        <v>42702.43</v>
      </c>
      <c r="M751">
        <v>91</v>
      </c>
      <c r="N751">
        <v>26</v>
      </c>
      <c r="O751" t="s">
        <v>43</v>
      </c>
      <c r="P751" s="3">
        <f t="shared" si="77"/>
        <v>5.1982147545287472</v>
      </c>
      <c r="Q751" s="3">
        <f t="shared" si="78"/>
        <v>10.606060606060606</v>
      </c>
      <c r="R751" s="2">
        <f t="shared" si="79"/>
        <v>3.8938888888888887</v>
      </c>
      <c r="S751" s="2">
        <f t="shared" si="80"/>
        <v>13.331239193083572</v>
      </c>
      <c r="T751" s="2">
        <f t="shared" si="81"/>
        <v>50.834505494505493</v>
      </c>
      <c r="U751" s="4">
        <f t="shared" si="82"/>
        <v>9.2310816828579707</v>
      </c>
      <c r="V751" s="3">
        <f t="shared" si="83"/>
        <v>823.10816828579709</v>
      </c>
    </row>
    <row r="752" spans="1:22" x14ac:dyDescent="0.25">
      <c r="A752" t="s">
        <v>52</v>
      </c>
      <c r="B752" t="s">
        <v>53</v>
      </c>
      <c r="C752" t="s">
        <v>312</v>
      </c>
      <c r="D752" t="s">
        <v>89</v>
      </c>
      <c r="E752" t="s">
        <v>37</v>
      </c>
      <c r="F752" t="s">
        <v>51</v>
      </c>
      <c r="G752">
        <v>16093</v>
      </c>
      <c r="H752">
        <v>1021</v>
      </c>
      <c r="I752">
        <v>377</v>
      </c>
      <c r="J752">
        <v>107</v>
      </c>
      <c r="K752" s="2">
        <v>209.83</v>
      </c>
      <c r="L752" s="2">
        <v>43531.72</v>
      </c>
      <c r="M752">
        <v>89</v>
      </c>
      <c r="N752">
        <v>9</v>
      </c>
      <c r="O752" t="s">
        <v>21</v>
      </c>
      <c r="P752" s="3">
        <f t="shared" si="77"/>
        <v>6.3443733300192635</v>
      </c>
      <c r="Q752" s="3">
        <f t="shared" si="78"/>
        <v>10.479921645445641</v>
      </c>
      <c r="R752" s="2">
        <f t="shared" si="79"/>
        <v>0.20551420176297749</v>
      </c>
      <c r="S752" s="2">
        <f t="shared" si="80"/>
        <v>0.55657824933687006</v>
      </c>
      <c r="T752" s="2">
        <f t="shared" si="81"/>
        <v>2.3576404494382022</v>
      </c>
      <c r="U752" s="4">
        <f t="shared" si="82"/>
        <v>207.46185006910355</v>
      </c>
      <c r="V752" s="3">
        <f t="shared" si="83"/>
        <v>20646.185006910353</v>
      </c>
    </row>
    <row r="753" spans="1:22" x14ac:dyDescent="0.25">
      <c r="A753" t="s">
        <v>33</v>
      </c>
      <c r="B753" t="s">
        <v>34</v>
      </c>
      <c r="C753" t="s">
        <v>256</v>
      </c>
      <c r="D753" t="s">
        <v>170</v>
      </c>
      <c r="E753" t="s">
        <v>37</v>
      </c>
      <c r="F753" t="s">
        <v>26</v>
      </c>
      <c r="G753">
        <v>43339</v>
      </c>
      <c r="H753">
        <v>2536</v>
      </c>
      <c r="I753">
        <v>911</v>
      </c>
      <c r="J753">
        <v>237</v>
      </c>
      <c r="K753" s="2">
        <v>9707.66</v>
      </c>
      <c r="L753" s="2">
        <v>77655.98</v>
      </c>
      <c r="M753">
        <v>170</v>
      </c>
      <c r="N753">
        <v>8</v>
      </c>
      <c r="O753" t="s">
        <v>43</v>
      </c>
      <c r="P753" s="3">
        <f t="shared" si="77"/>
        <v>5.8515424905973834</v>
      </c>
      <c r="Q753" s="3">
        <f t="shared" si="78"/>
        <v>9.3454258675078865</v>
      </c>
      <c r="R753" s="2">
        <f t="shared" si="79"/>
        <v>3.8279416403785489</v>
      </c>
      <c r="S753" s="2">
        <f t="shared" si="80"/>
        <v>10.656048298572996</v>
      </c>
      <c r="T753" s="2">
        <f t="shared" si="81"/>
        <v>57.103882352941177</v>
      </c>
      <c r="U753" s="4">
        <f t="shared" si="82"/>
        <v>7.9994540393874525</v>
      </c>
      <c r="V753" s="3">
        <f t="shared" si="83"/>
        <v>699.94540393874524</v>
      </c>
    </row>
    <row r="754" spans="1:22" x14ac:dyDescent="0.25">
      <c r="A754" t="s">
        <v>33</v>
      </c>
      <c r="B754" t="s">
        <v>34</v>
      </c>
      <c r="C754" t="s">
        <v>256</v>
      </c>
      <c r="D754" t="s">
        <v>170</v>
      </c>
      <c r="E754" t="s">
        <v>37</v>
      </c>
      <c r="F754" t="s">
        <v>51</v>
      </c>
      <c r="G754">
        <v>38981</v>
      </c>
      <c r="H754">
        <v>2435</v>
      </c>
      <c r="I754">
        <v>675</v>
      </c>
      <c r="J754">
        <v>280</v>
      </c>
      <c r="K754" s="2">
        <v>6971.35</v>
      </c>
      <c r="L754" s="2">
        <v>84706.16</v>
      </c>
      <c r="M754">
        <v>202</v>
      </c>
      <c r="N754">
        <v>27</v>
      </c>
      <c r="O754" t="s">
        <v>23</v>
      </c>
      <c r="P754" s="3">
        <f t="shared" si="77"/>
        <v>6.2466329750391214</v>
      </c>
      <c r="Q754" s="3">
        <f t="shared" si="78"/>
        <v>11.498973305954825</v>
      </c>
      <c r="R754" s="2">
        <f t="shared" si="79"/>
        <v>2.8629774127310061</v>
      </c>
      <c r="S754" s="2">
        <f t="shared" si="80"/>
        <v>10.327925925925927</v>
      </c>
      <c r="T754" s="2">
        <f t="shared" si="81"/>
        <v>34.511633663366339</v>
      </c>
      <c r="U754" s="4">
        <f t="shared" si="82"/>
        <v>12.150610713850259</v>
      </c>
      <c r="V754" s="3">
        <f t="shared" si="83"/>
        <v>1115.0610713850258</v>
      </c>
    </row>
    <row r="755" spans="1:22" x14ac:dyDescent="0.25">
      <c r="A755" t="s">
        <v>113</v>
      </c>
      <c r="B755" t="s">
        <v>114</v>
      </c>
      <c r="C755" t="s">
        <v>256</v>
      </c>
      <c r="D755" t="s">
        <v>170</v>
      </c>
      <c r="E755" t="s">
        <v>19</v>
      </c>
      <c r="F755" t="s">
        <v>20</v>
      </c>
      <c r="G755">
        <v>43961</v>
      </c>
      <c r="H755">
        <v>2145</v>
      </c>
      <c r="I755">
        <v>745</v>
      </c>
      <c r="J755">
        <v>173</v>
      </c>
      <c r="K755" s="2">
        <v>8319.2099999999991</v>
      </c>
      <c r="L755" s="2">
        <v>42799.82</v>
      </c>
      <c r="M755">
        <v>128</v>
      </c>
      <c r="N755">
        <v>10</v>
      </c>
      <c r="O755" t="s">
        <v>21</v>
      </c>
      <c r="P755" s="3">
        <f t="shared" si="77"/>
        <v>4.879324856122472</v>
      </c>
      <c r="Q755" s="3">
        <f t="shared" si="78"/>
        <v>8.0652680652680644</v>
      </c>
      <c r="R755" s="2">
        <f t="shared" si="79"/>
        <v>3.87841958041958</v>
      </c>
      <c r="S755" s="2">
        <f t="shared" si="80"/>
        <v>11.166724832214763</v>
      </c>
      <c r="T755" s="2">
        <f t="shared" si="81"/>
        <v>64.993828124999993</v>
      </c>
      <c r="U755" s="4">
        <f t="shared" si="82"/>
        <v>5.14469763354934</v>
      </c>
      <c r="V755" s="3">
        <f t="shared" si="83"/>
        <v>414.469763354934</v>
      </c>
    </row>
    <row r="756" spans="1:22" x14ac:dyDescent="0.25">
      <c r="A756" t="s">
        <v>113</v>
      </c>
      <c r="B756" t="s">
        <v>114</v>
      </c>
      <c r="C756" t="s">
        <v>256</v>
      </c>
      <c r="D756" t="s">
        <v>170</v>
      </c>
      <c r="E756" t="s">
        <v>19</v>
      </c>
      <c r="F756" t="s">
        <v>32</v>
      </c>
      <c r="G756">
        <v>46832</v>
      </c>
      <c r="H756">
        <v>1887</v>
      </c>
      <c r="I756">
        <v>726</v>
      </c>
      <c r="J756">
        <v>257</v>
      </c>
      <c r="K756" s="2">
        <v>8279.31</v>
      </c>
      <c r="L756" s="2">
        <v>75065.350000000006</v>
      </c>
      <c r="M756">
        <v>176</v>
      </c>
      <c r="N756">
        <v>30</v>
      </c>
      <c r="O756" t="s">
        <v>43</v>
      </c>
      <c r="P756" s="3">
        <f t="shared" si="77"/>
        <v>4.0292962077212158</v>
      </c>
      <c r="Q756" s="3">
        <f t="shared" si="78"/>
        <v>13.619501854795974</v>
      </c>
      <c r="R756" s="2">
        <f t="shared" si="79"/>
        <v>4.387551669316375</v>
      </c>
      <c r="S756" s="2">
        <f t="shared" si="80"/>
        <v>11.40400826446281</v>
      </c>
      <c r="T756" s="2">
        <f t="shared" si="81"/>
        <v>47.041534090909089</v>
      </c>
      <c r="U756" s="4">
        <f t="shared" si="82"/>
        <v>9.0666190781598957</v>
      </c>
      <c r="V756" s="3">
        <f t="shared" si="83"/>
        <v>806.66190781598959</v>
      </c>
    </row>
    <row r="757" spans="1:22" x14ac:dyDescent="0.25">
      <c r="A757" t="s">
        <v>38</v>
      </c>
      <c r="B757" t="s">
        <v>39</v>
      </c>
      <c r="C757" t="s">
        <v>256</v>
      </c>
      <c r="D757" t="s">
        <v>106</v>
      </c>
      <c r="E757" t="s">
        <v>42</v>
      </c>
      <c r="F757" t="s">
        <v>55</v>
      </c>
      <c r="G757">
        <v>25924</v>
      </c>
      <c r="H757">
        <v>1193</v>
      </c>
      <c r="I757">
        <v>492</v>
      </c>
      <c r="J757">
        <v>80</v>
      </c>
      <c r="K757" s="2">
        <v>3752.89</v>
      </c>
      <c r="L757" s="2">
        <v>16246.93</v>
      </c>
      <c r="M757">
        <v>50</v>
      </c>
      <c r="N757">
        <v>15</v>
      </c>
      <c r="O757" t="s">
        <v>21</v>
      </c>
      <c r="P757" s="3">
        <f t="shared" si="77"/>
        <v>4.6019132849868845</v>
      </c>
      <c r="Q757" s="3">
        <f t="shared" si="78"/>
        <v>6.7057837384744339</v>
      </c>
      <c r="R757" s="2">
        <f t="shared" si="79"/>
        <v>3.1457585917854147</v>
      </c>
      <c r="S757" s="2">
        <f t="shared" si="80"/>
        <v>7.6278252032520326</v>
      </c>
      <c r="T757" s="2">
        <f t="shared" si="81"/>
        <v>75.0578</v>
      </c>
      <c r="U757" s="4">
        <f t="shared" si="82"/>
        <v>4.3291783132465911</v>
      </c>
      <c r="V757" s="3">
        <f t="shared" si="83"/>
        <v>332.91783132465918</v>
      </c>
    </row>
    <row r="758" spans="1:22" x14ac:dyDescent="0.25">
      <c r="A758" t="s">
        <v>44</v>
      </c>
      <c r="B758" t="s">
        <v>45</v>
      </c>
      <c r="C758" t="s">
        <v>256</v>
      </c>
      <c r="D758" t="s">
        <v>25</v>
      </c>
      <c r="E758" t="s">
        <v>19</v>
      </c>
      <c r="F758" t="s">
        <v>32</v>
      </c>
      <c r="G758">
        <v>18794</v>
      </c>
      <c r="H758">
        <v>479</v>
      </c>
      <c r="I758">
        <v>135</v>
      </c>
      <c r="J758">
        <v>47</v>
      </c>
      <c r="K758" s="2">
        <v>4659.87</v>
      </c>
      <c r="L758" s="2">
        <v>32120.04</v>
      </c>
      <c r="M758">
        <v>24</v>
      </c>
      <c r="N758">
        <v>11</v>
      </c>
      <c r="O758" t="s">
        <v>23</v>
      </c>
      <c r="P758" s="3">
        <f t="shared" si="77"/>
        <v>2.548685750771523</v>
      </c>
      <c r="Q758" s="3">
        <f t="shared" si="78"/>
        <v>9.8121085594989577</v>
      </c>
      <c r="R758" s="2">
        <f t="shared" si="79"/>
        <v>9.7283298538622134</v>
      </c>
      <c r="S758" s="2">
        <f t="shared" si="80"/>
        <v>34.517555555555553</v>
      </c>
      <c r="T758" s="2">
        <f t="shared" si="81"/>
        <v>194.16125</v>
      </c>
      <c r="U758" s="4">
        <f t="shared" si="82"/>
        <v>6.8929047376858152</v>
      </c>
      <c r="V758" s="3">
        <f t="shared" si="83"/>
        <v>589.29047376858159</v>
      </c>
    </row>
    <row r="759" spans="1:22" x14ac:dyDescent="0.25">
      <c r="A759" t="s">
        <v>27</v>
      </c>
      <c r="B759" t="s">
        <v>28</v>
      </c>
      <c r="C759" t="s">
        <v>256</v>
      </c>
      <c r="D759" t="s">
        <v>89</v>
      </c>
      <c r="E759" t="s">
        <v>31</v>
      </c>
      <c r="F759" t="s">
        <v>55</v>
      </c>
      <c r="G759">
        <v>62482</v>
      </c>
      <c r="H759">
        <v>3790</v>
      </c>
      <c r="I759">
        <v>1354</v>
      </c>
      <c r="J759">
        <v>396</v>
      </c>
      <c r="K759" s="2">
        <v>1004.93</v>
      </c>
      <c r="L759" s="2">
        <v>162327.64000000001</v>
      </c>
      <c r="M759">
        <v>316</v>
      </c>
      <c r="N759">
        <v>25</v>
      </c>
      <c r="O759" t="s">
        <v>23</v>
      </c>
      <c r="P759" s="3">
        <f t="shared" si="77"/>
        <v>6.0657469351173141</v>
      </c>
      <c r="Q759" s="3">
        <f t="shared" si="78"/>
        <v>10.448548812664908</v>
      </c>
      <c r="R759" s="2">
        <f t="shared" si="79"/>
        <v>0.26515303430079157</v>
      </c>
      <c r="S759" s="2">
        <f t="shared" si="80"/>
        <v>0.74219350073855239</v>
      </c>
      <c r="T759" s="2">
        <f t="shared" si="81"/>
        <v>3.1801582278481013</v>
      </c>
      <c r="U759" s="4">
        <f t="shared" si="82"/>
        <v>161.53129073666824</v>
      </c>
      <c r="V759" s="3">
        <f t="shared" si="83"/>
        <v>16053.129073666827</v>
      </c>
    </row>
    <row r="760" spans="1:22" x14ac:dyDescent="0.25">
      <c r="A760" t="s">
        <v>52</v>
      </c>
      <c r="B760" t="s">
        <v>53</v>
      </c>
      <c r="C760" t="s">
        <v>256</v>
      </c>
      <c r="D760" t="s">
        <v>89</v>
      </c>
      <c r="E760" t="s">
        <v>37</v>
      </c>
      <c r="F760" t="s">
        <v>26</v>
      </c>
      <c r="G760">
        <v>68099</v>
      </c>
      <c r="H760">
        <v>4312</v>
      </c>
      <c r="I760">
        <v>1886</v>
      </c>
      <c r="J760">
        <v>520</v>
      </c>
      <c r="K760" s="2">
        <v>1477.48</v>
      </c>
      <c r="L760" s="2">
        <v>170117.43</v>
      </c>
      <c r="M760">
        <v>407</v>
      </c>
      <c r="N760">
        <v>30</v>
      </c>
      <c r="O760" t="s">
        <v>43</v>
      </c>
      <c r="P760" s="3">
        <f t="shared" si="77"/>
        <v>6.3319578848441234</v>
      </c>
      <c r="Q760" s="3">
        <f t="shared" si="78"/>
        <v>12.059369202226346</v>
      </c>
      <c r="R760" s="2">
        <f t="shared" si="79"/>
        <v>0.34264378478664193</v>
      </c>
      <c r="S760" s="2">
        <f t="shared" si="80"/>
        <v>0.78339342523860023</v>
      </c>
      <c r="T760" s="2">
        <f t="shared" si="81"/>
        <v>3.6301719901719904</v>
      </c>
      <c r="U760" s="4">
        <f t="shared" si="82"/>
        <v>115.14025908980155</v>
      </c>
      <c r="V760" s="3">
        <f t="shared" si="83"/>
        <v>11414.025908980155</v>
      </c>
    </row>
    <row r="761" spans="1:22" x14ac:dyDescent="0.25">
      <c r="A761" t="s">
        <v>178</v>
      </c>
      <c r="B761" t="s">
        <v>179</v>
      </c>
      <c r="C761" t="s">
        <v>318</v>
      </c>
      <c r="D761" t="s">
        <v>95</v>
      </c>
      <c r="E761" t="s">
        <v>64</v>
      </c>
      <c r="F761" t="s">
        <v>51</v>
      </c>
      <c r="G761">
        <v>30497</v>
      </c>
      <c r="H761">
        <v>419</v>
      </c>
      <c r="I761">
        <v>124</v>
      </c>
      <c r="J761">
        <v>11</v>
      </c>
      <c r="K761" s="2">
        <v>1229.05</v>
      </c>
      <c r="L761" s="2">
        <v>1350.57</v>
      </c>
      <c r="M761">
        <v>4</v>
      </c>
      <c r="N761">
        <v>23</v>
      </c>
      <c r="O761" t="s">
        <v>21</v>
      </c>
      <c r="P761" s="3">
        <f t="shared" si="77"/>
        <v>1.3739056300619734</v>
      </c>
      <c r="Q761" s="3">
        <f t="shared" si="78"/>
        <v>2.6252983293556085</v>
      </c>
      <c r="R761" s="2">
        <f t="shared" si="79"/>
        <v>2.9332935560859186</v>
      </c>
      <c r="S761" s="2">
        <f t="shared" si="80"/>
        <v>9.9116935483870972</v>
      </c>
      <c r="T761" s="2">
        <f t="shared" si="81"/>
        <v>307.26249999999999</v>
      </c>
      <c r="U761" s="4">
        <f t="shared" si="82"/>
        <v>1.098873113380253</v>
      </c>
      <c r="V761" s="3">
        <f t="shared" si="83"/>
        <v>9.8873113380253042</v>
      </c>
    </row>
    <row r="762" spans="1:22" x14ac:dyDescent="0.25">
      <c r="A762" t="s">
        <v>178</v>
      </c>
      <c r="B762" t="s">
        <v>179</v>
      </c>
      <c r="C762" t="s">
        <v>318</v>
      </c>
      <c r="D762" t="s">
        <v>95</v>
      </c>
      <c r="E762" t="s">
        <v>64</v>
      </c>
      <c r="F762" t="s">
        <v>55</v>
      </c>
      <c r="G762">
        <v>58606</v>
      </c>
      <c r="H762">
        <v>701</v>
      </c>
      <c r="I762">
        <v>207</v>
      </c>
      <c r="J762">
        <v>25</v>
      </c>
      <c r="K762" s="2">
        <v>2138.4299999999998</v>
      </c>
      <c r="L762" s="2">
        <v>3207.28</v>
      </c>
      <c r="M762">
        <v>12</v>
      </c>
      <c r="N762">
        <v>26</v>
      </c>
      <c r="O762" t="s">
        <v>23</v>
      </c>
      <c r="P762" s="3">
        <f t="shared" si="77"/>
        <v>1.196123263829642</v>
      </c>
      <c r="Q762" s="3">
        <f t="shared" si="78"/>
        <v>3.566333808844508</v>
      </c>
      <c r="R762" s="2">
        <f t="shared" si="79"/>
        <v>3.0505420827389442</v>
      </c>
      <c r="S762" s="2">
        <f t="shared" si="80"/>
        <v>10.330579710144926</v>
      </c>
      <c r="T762" s="2">
        <f t="shared" si="81"/>
        <v>178.20249999999999</v>
      </c>
      <c r="U762" s="4">
        <f t="shared" si="82"/>
        <v>1.4998293140294516</v>
      </c>
      <c r="V762" s="3">
        <f t="shared" si="83"/>
        <v>49.982931402945177</v>
      </c>
    </row>
    <row r="763" spans="1:22" x14ac:dyDescent="0.25">
      <c r="A763" t="s">
        <v>72</v>
      </c>
      <c r="B763" t="s">
        <v>73</v>
      </c>
      <c r="C763" t="s">
        <v>318</v>
      </c>
      <c r="D763" t="s">
        <v>70</v>
      </c>
      <c r="E763" t="s">
        <v>31</v>
      </c>
      <c r="F763" t="s">
        <v>26</v>
      </c>
      <c r="G763">
        <v>46803</v>
      </c>
      <c r="H763">
        <v>1795</v>
      </c>
      <c r="I763">
        <v>871</v>
      </c>
      <c r="J763">
        <v>193</v>
      </c>
      <c r="K763" s="2">
        <v>3291.45</v>
      </c>
      <c r="L763" s="2">
        <v>43692.63</v>
      </c>
      <c r="M763">
        <v>143</v>
      </c>
      <c r="N763">
        <v>26</v>
      </c>
      <c r="O763" t="s">
        <v>43</v>
      </c>
      <c r="P763" s="3">
        <f t="shared" si="77"/>
        <v>3.8352242377625365</v>
      </c>
      <c r="Q763" s="3">
        <f t="shared" si="78"/>
        <v>10.75208913649025</v>
      </c>
      <c r="R763" s="2">
        <f t="shared" si="79"/>
        <v>1.8336768802228411</v>
      </c>
      <c r="S763" s="2">
        <f t="shared" si="80"/>
        <v>3.7789322617680825</v>
      </c>
      <c r="T763" s="2">
        <f t="shared" si="81"/>
        <v>23.017132867132865</v>
      </c>
      <c r="U763" s="4">
        <f t="shared" si="82"/>
        <v>13.274584149842774</v>
      </c>
      <c r="V763" s="3">
        <f t="shared" si="83"/>
        <v>1227.4584149842776</v>
      </c>
    </row>
    <row r="764" spans="1:22" x14ac:dyDescent="0.25">
      <c r="A764" t="s">
        <v>38</v>
      </c>
      <c r="B764" t="s">
        <v>39</v>
      </c>
      <c r="C764" t="s">
        <v>318</v>
      </c>
      <c r="D764" t="s">
        <v>106</v>
      </c>
      <c r="E764" t="s">
        <v>42</v>
      </c>
      <c r="F764" t="s">
        <v>51</v>
      </c>
      <c r="G764">
        <v>27436</v>
      </c>
      <c r="H764">
        <v>1067</v>
      </c>
      <c r="I764">
        <v>386</v>
      </c>
      <c r="J764">
        <v>98</v>
      </c>
      <c r="K764" s="2">
        <v>2181.29</v>
      </c>
      <c r="L764" s="2">
        <v>20846.12</v>
      </c>
      <c r="M764">
        <v>58</v>
      </c>
      <c r="N764">
        <v>14</v>
      </c>
      <c r="O764" t="s">
        <v>21</v>
      </c>
      <c r="P764" s="3">
        <f t="shared" si="77"/>
        <v>3.8890508820527776</v>
      </c>
      <c r="Q764" s="3">
        <f t="shared" si="78"/>
        <v>9.184629803186505</v>
      </c>
      <c r="R764" s="2">
        <f t="shared" si="79"/>
        <v>2.0443205248359888</v>
      </c>
      <c r="S764" s="2">
        <f t="shared" si="80"/>
        <v>5.6510103626943007</v>
      </c>
      <c r="T764" s="2">
        <f t="shared" si="81"/>
        <v>37.608448275862067</v>
      </c>
      <c r="U764" s="4">
        <f t="shared" si="82"/>
        <v>9.5567852050850632</v>
      </c>
      <c r="V764" s="3">
        <f t="shared" si="83"/>
        <v>855.67852050850638</v>
      </c>
    </row>
    <row r="765" spans="1:22" x14ac:dyDescent="0.25">
      <c r="A765" t="s">
        <v>27</v>
      </c>
      <c r="B765" t="s">
        <v>28</v>
      </c>
      <c r="C765" t="s">
        <v>318</v>
      </c>
      <c r="D765" t="s">
        <v>89</v>
      </c>
      <c r="E765" t="s">
        <v>31</v>
      </c>
      <c r="F765" t="s">
        <v>32</v>
      </c>
      <c r="G765">
        <v>15552</v>
      </c>
      <c r="H765">
        <v>699</v>
      </c>
      <c r="I765">
        <v>333</v>
      </c>
      <c r="J765">
        <v>72</v>
      </c>
      <c r="K765" s="2">
        <v>243.39</v>
      </c>
      <c r="L765" s="2">
        <v>18114.61</v>
      </c>
      <c r="M765">
        <v>57</v>
      </c>
      <c r="N765">
        <v>29</v>
      </c>
      <c r="O765" t="s">
        <v>43</v>
      </c>
      <c r="P765" s="3">
        <f t="shared" si="77"/>
        <v>4.4945987654320989</v>
      </c>
      <c r="Q765" s="3">
        <f t="shared" si="78"/>
        <v>10.300429184549357</v>
      </c>
      <c r="R765" s="2">
        <f t="shared" si="79"/>
        <v>0.34819742489270383</v>
      </c>
      <c r="S765" s="2">
        <f t="shared" si="80"/>
        <v>0.73090090090090087</v>
      </c>
      <c r="T765" s="2">
        <f t="shared" si="81"/>
        <v>4.2699999999999996</v>
      </c>
      <c r="U765" s="4">
        <f t="shared" si="82"/>
        <v>74.426270594519096</v>
      </c>
      <c r="V765" s="3">
        <f t="shared" si="83"/>
        <v>7342.6270594519092</v>
      </c>
    </row>
    <row r="766" spans="1:22" x14ac:dyDescent="0.25">
      <c r="A766" t="s">
        <v>129</v>
      </c>
      <c r="B766" t="s">
        <v>130</v>
      </c>
      <c r="C766" t="s">
        <v>318</v>
      </c>
      <c r="D766" t="s">
        <v>82</v>
      </c>
      <c r="E766" t="s">
        <v>31</v>
      </c>
      <c r="F766" t="s">
        <v>55</v>
      </c>
      <c r="G766">
        <v>68703</v>
      </c>
      <c r="H766">
        <v>826</v>
      </c>
      <c r="I766">
        <v>422</v>
      </c>
      <c r="J766">
        <v>35</v>
      </c>
      <c r="K766" s="2">
        <v>1461.24</v>
      </c>
      <c r="L766" s="2">
        <v>8028.6</v>
      </c>
      <c r="M766">
        <v>19</v>
      </c>
      <c r="N766">
        <v>9</v>
      </c>
      <c r="O766" t="s">
        <v>21</v>
      </c>
      <c r="P766" s="3">
        <f t="shared" si="77"/>
        <v>1.2022764653654134</v>
      </c>
      <c r="Q766" s="3">
        <f t="shared" si="78"/>
        <v>4.2372881355932197</v>
      </c>
      <c r="R766" s="2">
        <f t="shared" si="79"/>
        <v>1.7690556900726393</v>
      </c>
      <c r="S766" s="2">
        <f t="shared" si="80"/>
        <v>3.462654028436019</v>
      </c>
      <c r="T766" s="2">
        <f t="shared" si="81"/>
        <v>76.907368421052638</v>
      </c>
      <c r="U766" s="4">
        <f t="shared" si="82"/>
        <v>5.4943746407161047</v>
      </c>
      <c r="V766" s="3">
        <f t="shared" si="83"/>
        <v>449.43746407161046</v>
      </c>
    </row>
    <row r="767" spans="1:22" x14ac:dyDescent="0.25">
      <c r="A767" t="s">
        <v>178</v>
      </c>
      <c r="B767" t="s">
        <v>179</v>
      </c>
      <c r="C767" t="s">
        <v>334</v>
      </c>
      <c r="D767" t="s">
        <v>95</v>
      </c>
      <c r="E767" t="s">
        <v>64</v>
      </c>
      <c r="F767" t="s">
        <v>55</v>
      </c>
      <c r="G767">
        <v>55388</v>
      </c>
      <c r="H767">
        <v>832</v>
      </c>
      <c r="I767">
        <v>413</v>
      </c>
      <c r="J767">
        <v>31</v>
      </c>
      <c r="K767" s="2">
        <v>2051.62</v>
      </c>
      <c r="L767" s="2">
        <v>4111.82</v>
      </c>
      <c r="M767">
        <v>11</v>
      </c>
      <c r="N767">
        <v>21</v>
      </c>
      <c r="O767" t="s">
        <v>43</v>
      </c>
      <c r="P767" s="3">
        <f t="shared" si="77"/>
        <v>1.5021304253628944</v>
      </c>
      <c r="Q767" s="3">
        <f t="shared" si="78"/>
        <v>3.7259615384615383</v>
      </c>
      <c r="R767" s="2">
        <f t="shared" si="79"/>
        <v>2.465889423076923</v>
      </c>
      <c r="S767" s="2">
        <f t="shared" si="80"/>
        <v>4.9676029055690067</v>
      </c>
      <c r="T767" s="2">
        <f t="shared" si="81"/>
        <v>186.51090909090908</v>
      </c>
      <c r="U767" s="4">
        <f t="shared" si="82"/>
        <v>2.0041820610054493</v>
      </c>
      <c r="V767" s="3">
        <f t="shared" si="83"/>
        <v>100.41820610054492</v>
      </c>
    </row>
    <row r="768" spans="1:22" x14ac:dyDescent="0.25">
      <c r="A768" t="s">
        <v>98</v>
      </c>
      <c r="B768" t="s">
        <v>99</v>
      </c>
      <c r="C768" t="s">
        <v>334</v>
      </c>
      <c r="D768" t="s">
        <v>68</v>
      </c>
      <c r="E768" t="s">
        <v>42</v>
      </c>
      <c r="F768" t="s">
        <v>26</v>
      </c>
      <c r="G768">
        <v>12477</v>
      </c>
      <c r="H768">
        <v>1595</v>
      </c>
      <c r="I768">
        <v>474</v>
      </c>
      <c r="J768">
        <v>263</v>
      </c>
      <c r="K768" s="2">
        <v>541.76</v>
      </c>
      <c r="L768" s="2">
        <v>62273.86</v>
      </c>
      <c r="M768">
        <v>188</v>
      </c>
      <c r="N768">
        <v>22</v>
      </c>
      <c r="O768" t="s">
        <v>23</v>
      </c>
      <c r="P768" s="3">
        <f t="shared" si="77"/>
        <v>12.783521679890999</v>
      </c>
      <c r="Q768" s="3">
        <f t="shared" si="78"/>
        <v>16.489028213166144</v>
      </c>
      <c r="R768" s="2">
        <f t="shared" si="79"/>
        <v>0.33966144200626958</v>
      </c>
      <c r="S768" s="2">
        <f t="shared" si="80"/>
        <v>1.1429535864978904</v>
      </c>
      <c r="T768" s="2">
        <f t="shared" si="81"/>
        <v>2.8817021276595742</v>
      </c>
      <c r="U768" s="4">
        <f t="shared" si="82"/>
        <v>114.94731984642647</v>
      </c>
      <c r="V768" s="3">
        <f t="shared" si="83"/>
        <v>11394.731984642647</v>
      </c>
    </row>
    <row r="769" spans="1:22" x14ac:dyDescent="0.25">
      <c r="A769" t="s">
        <v>47</v>
      </c>
      <c r="B769" t="s">
        <v>48</v>
      </c>
      <c r="C769" t="s">
        <v>334</v>
      </c>
      <c r="D769" t="s">
        <v>106</v>
      </c>
      <c r="E769" t="s">
        <v>37</v>
      </c>
      <c r="F769" t="s">
        <v>51</v>
      </c>
      <c r="G769">
        <v>29156</v>
      </c>
      <c r="H769">
        <v>1538</v>
      </c>
      <c r="I769">
        <v>435</v>
      </c>
      <c r="J769">
        <v>128</v>
      </c>
      <c r="K769" s="2">
        <v>2823.29</v>
      </c>
      <c r="L769" s="2">
        <v>25330.21</v>
      </c>
      <c r="M769">
        <v>84</v>
      </c>
      <c r="N769">
        <v>12</v>
      </c>
      <c r="O769" t="s">
        <v>23</v>
      </c>
      <c r="P769" s="3">
        <f t="shared" si="77"/>
        <v>5.2750720263410624</v>
      </c>
      <c r="Q769" s="3">
        <f t="shared" si="78"/>
        <v>8.3224967490247082</v>
      </c>
      <c r="R769" s="2">
        <f t="shared" si="79"/>
        <v>1.8356892067620285</v>
      </c>
      <c r="S769" s="2">
        <f t="shared" si="80"/>
        <v>6.49032183908046</v>
      </c>
      <c r="T769" s="2">
        <f t="shared" si="81"/>
        <v>33.610595238095236</v>
      </c>
      <c r="U769" s="4">
        <f t="shared" si="82"/>
        <v>8.9718767820521439</v>
      </c>
      <c r="V769" s="3">
        <f t="shared" si="83"/>
        <v>797.18767820521441</v>
      </c>
    </row>
    <row r="770" spans="1:22" x14ac:dyDescent="0.25">
      <c r="A770" t="s">
        <v>47</v>
      </c>
      <c r="B770" t="s">
        <v>48</v>
      </c>
      <c r="C770" t="s">
        <v>334</v>
      </c>
      <c r="D770" t="s">
        <v>106</v>
      </c>
      <c r="E770" t="s">
        <v>37</v>
      </c>
      <c r="F770" t="s">
        <v>20</v>
      </c>
      <c r="G770">
        <v>38982</v>
      </c>
      <c r="H770">
        <v>1951</v>
      </c>
      <c r="I770">
        <v>551</v>
      </c>
      <c r="J770">
        <v>176</v>
      </c>
      <c r="K770" s="2">
        <v>6377.64</v>
      </c>
      <c r="L770" s="2">
        <v>32855.78</v>
      </c>
      <c r="M770">
        <v>115</v>
      </c>
      <c r="N770">
        <v>17</v>
      </c>
      <c r="O770" t="s">
        <v>23</v>
      </c>
      <c r="P770" s="3">
        <f t="shared" ref="P770:P833" si="84">IFERROR(H770/G770*100, 0)</f>
        <v>5.0048740444307622</v>
      </c>
      <c r="Q770" s="3">
        <f t="shared" ref="Q770:Q833" si="85">IFERROR(J770/H770*100, 0)</f>
        <v>9.0210148641722192</v>
      </c>
      <c r="R770" s="2">
        <f t="shared" ref="R770:R833" si="86">IFERROR(K770/H770, 0)</f>
        <v>3.2689082521783703</v>
      </c>
      <c r="S770" s="2">
        <f t="shared" ref="S770:S833" si="87">IFERROR(K770/I770, 0)</f>
        <v>11.574664246823957</v>
      </c>
      <c r="T770" s="2">
        <f t="shared" ref="T770:T833" si="88">IFERROR(K770/M770, 0)</f>
        <v>55.457739130434788</v>
      </c>
      <c r="U770" s="4">
        <f t="shared" ref="U770:U833" si="89">IFERROR(L770/K770, 0)</f>
        <v>5.1517144272803099</v>
      </c>
      <c r="V770" s="3">
        <f t="shared" ref="V770:V833" si="90">IFERROR((L770-K770)/K770*100, 0)</f>
        <v>415.17144272803097</v>
      </c>
    </row>
    <row r="771" spans="1:22" x14ac:dyDescent="0.25">
      <c r="A771" t="s">
        <v>52</v>
      </c>
      <c r="B771" t="s">
        <v>53</v>
      </c>
      <c r="C771" t="s">
        <v>334</v>
      </c>
      <c r="D771" t="s">
        <v>89</v>
      </c>
      <c r="E771" t="s">
        <v>37</v>
      </c>
      <c r="F771" t="s">
        <v>51</v>
      </c>
      <c r="G771">
        <v>60821</v>
      </c>
      <c r="H771">
        <v>2541</v>
      </c>
      <c r="I771">
        <v>879</v>
      </c>
      <c r="J771">
        <v>310</v>
      </c>
      <c r="K771" s="2">
        <v>726.21</v>
      </c>
      <c r="L771" s="2">
        <v>87286.67</v>
      </c>
      <c r="M771">
        <v>215</v>
      </c>
      <c r="N771">
        <v>28</v>
      </c>
      <c r="O771" t="s">
        <v>21</v>
      </c>
      <c r="P771" s="3">
        <f t="shared" si="84"/>
        <v>4.1778333141513624</v>
      </c>
      <c r="Q771" s="3">
        <f t="shared" si="85"/>
        <v>12.199921290830382</v>
      </c>
      <c r="R771" s="2">
        <f t="shared" si="86"/>
        <v>0.2857969303423849</v>
      </c>
      <c r="S771" s="2">
        <f t="shared" si="87"/>
        <v>0.82617747440273037</v>
      </c>
      <c r="T771" s="2">
        <f t="shared" si="88"/>
        <v>3.3777209302325581</v>
      </c>
      <c r="U771" s="4">
        <f t="shared" si="89"/>
        <v>120.19480591013618</v>
      </c>
      <c r="V771" s="3">
        <f t="shared" si="90"/>
        <v>11919.480591013617</v>
      </c>
    </row>
    <row r="772" spans="1:22" x14ac:dyDescent="0.25">
      <c r="A772" t="s">
        <v>52</v>
      </c>
      <c r="B772" t="s">
        <v>53</v>
      </c>
      <c r="C772" t="s">
        <v>334</v>
      </c>
      <c r="D772" t="s">
        <v>89</v>
      </c>
      <c r="E772" t="s">
        <v>37</v>
      </c>
      <c r="F772" t="s">
        <v>32</v>
      </c>
      <c r="G772">
        <v>57180</v>
      </c>
      <c r="H772">
        <v>2934</v>
      </c>
      <c r="I772">
        <v>1364</v>
      </c>
      <c r="J772">
        <v>380</v>
      </c>
      <c r="K772" s="2">
        <v>1250.6099999999999</v>
      </c>
      <c r="L772" s="2">
        <v>152058.57</v>
      </c>
      <c r="M772">
        <v>251</v>
      </c>
      <c r="N772">
        <v>8</v>
      </c>
      <c r="O772" t="s">
        <v>43</v>
      </c>
      <c r="P772" s="3">
        <f t="shared" si="84"/>
        <v>5.1311647429171039</v>
      </c>
      <c r="Q772" s="3">
        <f t="shared" si="85"/>
        <v>12.951601908657123</v>
      </c>
      <c r="R772" s="2">
        <f t="shared" si="86"/>
        <v>0.42624744376278118</v>
      </c>
      <c r="S772" s="2">
        <f t="shared" si="87"/>
        <v>0.91686950146627555</v>
      </c>
      <c r="T772" s="2">
        <f t="shared" si="88"/>
        <v>4.9825099601593621</v>
      </c>
      <c r="U772" s="4">
        <f t="shared" si="89"/>
        <v>121.58752128961069</v>
      </c>
      <c r="V772" s="3">
        <f t="shared" si="90"/>
        <v>12058.752128961069</v>
      </c>
    </row>
    <row r="773" spans="1:22" x14ac:dyDescent="0.25">
      <c r="A773" t="s">
        <v>92</v>
      </c>
      <c r="B773" t="s">
        <v>93</v>
      </c>
      <c r="C773" t="s">
        <v>250</v>
      </c>
      <c r="D773" t="s">
        <v>95</v>
      </c>
      <c r="E773" t="s">
        <v>31</v>
      </c>
      <c r="F773" t="s">
        <v>32</v>
      </c>
      <c r="G773">
        <v>46957</v>
      </c>
      <c r="H773">
        <v>698</v>
      </c>
      <c r="I773">
        <v>268</v>
      </c>
      <c r="J773">
        <v>14</v>
      </c>
      <c r="K773" s="2">
        <v>1584.48</v>
      </c>
      <c r="L773" s="2">
        <v>2023.86</v>
      </c>
      <c r="M773">
        <v>5</v>
      </c>
      <c r="N773">
        <v>15</v>
      </c>
      <c r="O773" t="s">
        <v>23</v>
      </c>
      <c r="P773" s="3">
        <f t="shared" si="84"/>
        <v>1.4864663415465214</v>
      </c>
      <c r="Q773" s="3">
        <f t="shared" si="85"/>
        <v>2.005730659025788</v>
      </c>
      <c r="R773" s="2">
        <f t="shared" si="86"/>
        <v>2.270028653295129</v>
      </c>
      <c r="S773" s="2">
        <f t="shared" si="87"/>
        <v>5.9122388059701496</v>
      </c>
      <c r="T773" s="2">
        <f t="shared" si="88"/>
        <v>316.89600000000002</v>
      </c>
      <c r="U773" s="4">
        <f t="shared" si="89"/>
        <v>1.2773023326264767</v>
      </c>
      <c r="V773" s="3">
        <f t="shared" si="90"/>
        <v>27.730233262647673</v>
      </c>
    </row>
    <row r="774" spans="1:22" x14ac:dyDescent="0.25">
      <c r="A774" t="s">
        <v>98</v>
      </c>
      <c r="B774" t="s">
        <v>99</v>
      </c>
      <c r="C774" t="s">
        <v>250</v>
      </c>
      <c r="D774" t="s">
        <v>68</v>
      </c>
      <c r="E774" t="s">
        <v>42</v>
      </c>
      <c r="F774" t="s">
        <v>55</v>
      </c>
      <c r="G774">
        <v>16358</v>
      </c>
      <c r="H774">
        <v>1635</v>
      </c>
      <c r="I774">
        <v>450</v>
      </c>
      <c r="J774">
        <v>266</v>
      </c>
      <c r="K774" s="2">
        <v>1102.68</v>
      </c>
      <c r="L774" s="2">
        <v>68967.03</v>
      </c>
      <c r="M774">
        <v>193</v>
      </c>
      <c r="N774">
        <v>18</v>
      </c>
      <c r="O774" t="s">
        <v>43</v>
      </c>
      <c r="P774" s="3">
        <f t="shared" si="84"/>
        <v>9.9951094265802656</v>
      </c>
      <c r="Q774" s="3">
        <f t="shared" si="85"/>
        <v>16.269113149847094</v>
      </c>
      <c r="R774" s="2">
        <f t="shared" si="86"/>
        <v>0.67442201834862392</v>
      </c>
      <c r="S774" s="2">
        <f t="shared" si="87"/>
        <v>2.4504000000000001</v>
      </c>
      <c r="T774" s="2">
        <f t="shared" si="88"/>
        <v>5.7133678756476689</v>
      </c>
      <c r="U774" s="4">
        <f t="shared" si="89"/>
        <v>62.544917836543689</v>
      </c>
      <c r="V774" s="3">
        <f t="shared" si="90"/>
        <v>6154.49178365437</v>
      </c>
    </row>
    <row r="775" spans="1:22" x14ac:dyDescent="0.25">
      <c r="A775" t="s">
        <v>98</v>
      </c>
      <c r="B775" t="s">
        <v>99</v>
      </c>
      <c r="C775" t="s">
        <v>250</v>
      </c>
      <c r="D775" t="s">
        <v>68</v>
      </c>
      <c r="E775" t="s">
        <v>42</v>
      </c>
      <c r="F775" t="s">
        <v>20</v>
      </c>
      <c r="G775">
        <v>26436</v>
      </c>
      <c r="H775">
        <v>2434</v>
      </c>
      <c r="I775">
        <v>716</v>
      </c>
      <c r="J775">
        <v>475</v>
      </c>
      <c r="K775" s="2">
        <v>1046.08</v>
      </c>
      <c r="L775" s="2">
        <v>153588.98000000001</v>
      </c>
      <c r="M775">
        <v>370</v>
      </c>
      <c r="N775">
        <v>12</v>
      </c>
      <c r="O775" t="s">
        <v>21</v>
      </c>
      <c r="P775" s="3">
        <f t="shared" si="84"/>
        <v>9.2071417763655621</v>
      </c>
      <c r="Q775" s="3">
        <f t="shared" si="85"/>
        <v>19.5152013147083</v>
      </c>
      <c r="R775" s="2">
        <f t="shared" si="86"/>
        <v>0.42977814297452749</v>
      </c>
      <c r="S775" s="2">
        <f t="shared" si="87"/>
        <v>1.4610055865921787</v>
      </c>
      <c r="T775" s="2">
        <f t="shared" si="88"/>
        <v>2.8272432432432431</v>
      </c>
      <c r="U775" s="4">
        <f t="shared" si="89"/>
        <v>146.82335959008873</v>
      </c>
      <c r="V775" s="3">
        <f t="shared" si="90"/>
        <v>14582.335959008875</v>
      </c>
    </row>
    <row r="776" spans="1:22" x14ac:dyDescent="0.25">
      <c r="A776" t="s">
        <v>65</v>
      </c>
      <c r="B776" t="s">
        <v>66</v>
      </c>
      <c r="C776" t="s">
        <v>250</v>
      </c>
      <c r="D776" t="s">
        <v>68</v>
      </c>
      <c r="E776" t="s">
        <v>37</v>
      </c>
      <c r="F776" t="s">
        <v>32</v>
      </c>
      <c r="G776">
        <v>23934</v>
      </c>
      <c r="H776">
        <v>2236</v>
      </c>
      <c r="I776">
        <v>899</v>
      </c>
      <c r="J776">
        <v>302</v>
      </c>
      <c r="K776" s="2">
        <v>1788.77</v>
      </c>
      <c r="L776" s="2">
        <v>76479.259999999995</v>
      </c>
      <c r="M776">
        <v>259</v>
      </c>
      <c r="N776">
        <v>17</v>
      </c>
      <c r="O776" t="s">
        <v>43</v>
      </c>
      <c r="P776" s="3">
        <f t="shared" si="84"/>
        <v>9.3423581515835217</v>
      </c>
      <c r="Q776" s="3">
        <f t="shared" si="85"/>
        <v>13.506261180679784</v>
      </c>
      <c r="R776" s="2">
        <f t="shared" si="86"/>
        <v>0.79998658318425764</v>
      </c>
      <c r="S776" s="2">
        <f t="shared" si="87"/>
        <v>1.9897330367074526</v>
      </c>
      <c r="T776" s="2">
        <f t="shared" si="88"/>
        <v>6.9064478764478761</v>
      </c>
      <c r="U776" s="4">
        <f t="shared" si="89"/>
        <v>42.755222862637453</v>
      </c>
      <c r="V776" s="3">
        <f t="shared" si="90"/>
        <v>4175.5222862637456</v>
      </c>
    </row>
    <row r="777" spans="1:22" x14ac:dyDescent="0.25">
      <c r="A777" t="s">
        <v>60</v>
      </c>
      <c r="B777" t="s">
        <v>61</v>
      </c>
      <c r="C777" t="s">
        <v>250</v>
      </c>
      <c r="D777" t="s">
        <v>70</v>
      </c>
      <c r="E777" t="s">
        <v>64</v>
      </c>
      <c r="F777" t="s">
        <v>20</v>
      </c>
      <c r="G777">
        <v>45425</v>
      </c>
      <c r="H777">
        <v>1499</v>
      </c>
      <c r="I777">
        <v>545</v>
      </c>
      <c r="J777">
        <v>117</v>
      </c>
      <c r="K777" s="2">
        <v>4151.6400000000003</v>
      </c>
      <c r="L777" s="2">
        <v>28404.49</v>
      </c>
      <c r="M777">
        <v>75</v>
      </c>
      <c r="N777">
        <v>22</v>
      </c>
      <c r="O777" t="s">
        <v>23</v>
      </c>
      <c r="P777" s="3">
        <f t="shared" si="84"/>
        <v>3.2999449642267473</v>
      </c>
      <c r="Q777" s="3">
        <f t="shared" si="85"/>
        <v>7.8052034689793199</v>
      </c>
      <c r="R777" s="2">
        <f t="shared" si="86"/>
        <v>2.7696064042695134</v>
      </c>
      <c r="S777" s="2">
        <f t="shared" si="87"/>
        <v>7.6176880733944961</v>
      </c>
      <c r="T777" s="2">
        <f t="shared" si="88"/>
        <v>55.355200000000004</v>
      </c>
      <c r="U777" s="4">
        <f t="shared" si="89"/>
        <v>6.8417516933067413</v>
      </c>
      <c r="V777" s="3">
        <f t="shared" si="90"/>
        <v>584.17516933067418</v>
      </c>
    </row>
    <row r="778" spans="1:22" x14ac:dyDescent="0.25">
      <c r="A778" t="s">
        <v>33</v>
      </c>
      <c r="B778" t="s">
        <v>34</v>
      </c>
      <c r="C778" t="s">
        <v>250</v>
      </c>
      <c r="D778" t="s">
        <v>170</v>
      </c>
      <c r="E778" t="s">
        <v>37</v>
      </c>
      <c r="F778" t="s">
        <v>55</v>
      </c>
      <c r="G778">
        <v>42741</v>
      </c>
      <c r="H778">
        <v>2709</v>
      </c>
      <c r="I778">
        <v>811</v>
      </c>
      <c r="J778">
        <v>269</v>
      </c>
      <c r="K778" s="2">
        <v>8877.7800000000007</v>
      </c>
      <c r="L778" s="2">
        <v>93598.51</v>
      </c>
      <c r="M778">
        <v>201</v>
      </c>
      <c r="N778">
        <v>13</v>
      </c>
      <c r="O778" t="s">
        <v>23</v>
      </c>
      <c r="P778" s="3">
        <f t="shared" si="84"/>
        <v>6.3381764582017261</v>
      </c>
      <c r="Q778" s="3">
        <f t="shared" si="85"/>
        <v>9.9298634182355112</v>
      </c>
      <c r="R778" s="2">
        <f t="shared" si="86"/>
        <v>3.2771428571428576</v>
      </c>
      <c r="S778" s="2">
        <f t="shared" si="87"/>
        <v>10.946707768187423</v>
      </c>
      <c r="T778" s="2">
        <f t="shared" si="88"/>
        <v>44.168059701492538</v>
      </c>
      <c r="U778" s="4">
        <f t="shared" si="89"/>
        <v>10.543008499872714</v>
      </c>
      <c r="V778" s="3">
        <f t="shared" si="90"/>
        <v>954.30084998727148</v>
      </c>
    </row>
    <row r="779" spans="1:22" x14ac:dyDescent="0.25">
      <c r="A779" t="s">
        <v>38</v>
      </c>
      <c r="B779" t="s">
        <v>39</v>
      </c>
      <c r="C779" t="s">
        <v>250</v>
      </c>
      <c r="D779" t="s">
        <v>106</v>
      </c>
      <c r="E779" t="s">
        <v>42</v>
      </c>
      <c r="F779" t="s">
        <v>26</v>
      </c>
      <c r="G779">
        <v>51279</v>
      </c>
      <c r="H779">
        <v>2780</v>
      </c>
      <c r="I779">
        <v>1485</v>
      </c>
      <c r="J779">
        <v>261</v>
      </c>
      <c r="K779" s="2">
        <v>8017.4</v>
      </c>
      <c r="L779" s="2">
        <v>60760.13</v>
      </c>
      <c r="M779">
        <v>173</v>
      </c>
      <c r="N779">
        <v>19</v>
      </c>
      <c r="O779" t="s">
        <v>43</v>
      </c>
      <c r="P779" s="3">
        <f t="shared" si="84"/>
        <v>5.4213225686928368</v>
      </c>
      <c r="Q779" s="3">
        <f t="shared" si="85"/>
        <v>9.3884892086330947</v>
      </c>
      <c r="R779" s="2">
        <f t="shared" si="86"/>
        <v>2.8839568345323738</v>
      </c>
      <c r="S779" s="2">
        <f t="shared" si="87"/>
        <v>5.3989225589225587</v>
      </c>
      <c r="T779" s="2">
        <f t="shared" si="88"/>
        <v>46.34335260115607</v>
      </c>
      <c r="U779" s="4">
        <f t="shared" si="89"/>
        <v>7.578532940853643</v>
      </c>
      <c r="V779" s="3">
        <f t="shared" si="90"/>
        <v>657.85329408536427</v>
      </c>
    </row>
    <row r="780" spans="1:22" x14ac:dyDescent="0.25">
      <c r="A780" t="s">
        <v>38</v>
      </c>
      <c r="B780" t="s">
        <v>39</v>
      </c>
      <c r="C780" t="s">
        <v>250</v>
      </c>
      <c r="D780" t="s">
        <v>106</v>
      </c>
      <c r="E780" t="s">
        <v>42</v>
      </c>
      <c r="F780" t="s">
        <v>32</v>
      </c>
      <c r="G780">
        <v>40581</v>
      </c>
      <c r="H780">
        <v>2037</v>
      </c>
      <c r="I780">
        <v>537</v>
      </c>
      <c r="J780">
        <v>121</v>
      </c>
      <c r="K780" s="2">
        <v>4286.62</v>
      </c>
      <c r="L780" s="2">
        <v>19567</v>
      </c>
      <c r="M780">
        <v>77</v>
      </c>
      <c r="N780">
        <v>11</v>
      </c>
      <c r="O780" t="s">
        <v>21</v>
      </c>
      <c r="P780" s="3">
        <f t="shared" si="84"/>
        <v>5.0195904487321652</v>
      </c>
      <c r="Q780" s="3">
        <f t="shared" si="85"/>
        <v>5.9401080019636714</v>
      </c>
      <c r="R780" s="2">
        <f t="shared" si="86"/>
        <v>2.1043789887088855</v>
      </c>
      <c r="S780" s="2">
        <f t="shared" si="87"/>
        <v>7.9825325884543759</v>
      </c>
      <c r="T780" s="2">
        <f t="shared" si="88"/>
        <v>55.670389610389606</v>
      </c>
      <c r="U780" s="4">
        <f t="shared" si="89"/>
        <v>4.5646686666884397</v>
      </c>
      <c r="V780" s="3">
        <f t="shared" si="90"/>
        <v>356.46686666884403</v>
      </c>
    </row>
    <row r="781" spans="1:22" x14ac:dyDescent="0.25">
      <c r="A781" t="s">
        <v>47</v>
      </c>
      <c r="B781" t="s">
        <v>48</v>
      </c>
      <c r="C781" t="s">
        <v>250</v>
      </c>
      <c r="D781" t="s">
        <v>106</v>
      </c>
      <c r="E781" t="s">
        <v>37</v>
      </c>
      <c r="F781" t="s">
        <v>26</v>
      </c>
      <c r="G781">
        <v>34468</v>
      </c>
      <c r="H781">
        <v>1882</v>
      </c>
      <c r="I781">
        <v>895</v>
      </c>
      <c r="J781">
        <v>150</v>
      </c>
      <c r="K781" s="2">
        <v>6482.53</v>
      </c>
      <c r="L781" s="2">
        <v>36325.86</v>
      </c>
      <c r="M781">
        <v>100</v>
      </c>
      <c r="N781">
        <v>8</v>
      </c>
      <c r="O781" t="s">
        <v>43</v>
      </c>
      <c r="P781" s="3">
        <f t="shared" si="84"/>
        <v>5.4601369386097245</v>
      </c>
      <c r="Q781" s="3">
        <f t="shared" si="85"/>
        <v>7.9702444208289052</v>
      </c>
      <c r="R781" s="2">
        <f t="shared" si="86"/>
        <v>3.4444899043570669</v>
      </c>
      <c r="S781" s="2">
        <f t="shared" si="87"/>
        <v>7.2430502793296085</v>
      </c>
      <c r="T781" s="2">
        <f t="shared" si="88"/>
        <v>64.825299999999999</v>
      </c>
      <c r="U781" s="4">
        <f t="shared" si="89"/>
        <v>5.6036547459093908</v>
      </c>
      <c r="V781" s="3">
        <f t="shared" si="90"/>
        <v>460.36547459093907</v>
      </c>
    </row>
    <row r="782" spans="1:22" x14ac:dyDescent="0.25">
      <c r="A782" t="s">
        <v>15</v>
      </c>
      <c r="B782" t="s">
        <v>16</v>
      </c>
      <c r="C782" t="s">
        <v>250</v>
      </c>
      <c r="D782" t="s">
        <v>25</v>
      </c>
      <c r="E782" t="s">
        <v>19</v>
      </c>
      <c r="F782" t="s">
        <v>20</v>
      </c>
      <c r="G782">
        <v>15163</v>
      </c>
      <c r="H782">
        <v>276</v>
      </c>
      <c r="I782">
        <v>74</v>
      </c>
      <c r="J782">
        <v>25</v>
      </c>
      <c r="K782" s="2">
        <v>1901.27</v>
      </c>
      <c r="L782" s="2">
        <v>15808.67</v>
      </c>
      <c r="M782">
        <v>10</v>
      </c>
      <c r="N782">
        <v>7</v>
      </c>
      <c r="O782" t="s">
        <v>21</v>
      </c>
      <c r="P782" s="3">
        <f t="shared" si="84"/>
        <v>1.8202202730330408</v>
      </c>
      <c r="Q782" s="3">
        <f t="shared" si="85"/>
        <v>9.0579710144927539</v>
      </c>
      <c r="R782" s="2">
        <f t="shared" si="86"/>
        <v>6.888659420289855</v>
      </c>
      <c r="S782" s="2">
        <f t="shared" si="87"/>
        <v>25.692837837837839</v>
      </c>
      <c r="T782" s="2">
        <f t="shared" si="88"/>
        <v>190.12700000000001</v>
      </c>
      <c r="U782" s="4">
        <f t="shared" si="89"/>
        <v>8.3147948476544631</v>
      </c>
      <c r="V782" s="3">
        <f t="shared" si="90"/>
        <v>731.47948476544627</v>
      </c>
    </row>
    <row r="783" spans="1:22" x14ac:dyDescent="0.25">
      <c r="A783" t="s">
        <v>15</v>
      </c>
      <c r="B783" t="s">
        <v>16</v>
      </c>
      <c r="C783" t="s">
        <v>250</v>
      </c>
      <c r="D783" t="s">
        <v>25</v>
      </c>
      <c r="E783" t="s">
        <v>19</v>
      </c>
      <c r="F783" t="s">
        <v>51</v>
      </c>
      <c r="G783">
        <v>14091</v>
      </c>
      <c r="H783">
        <v>459</v>
      </c>
      <c r="I783">
        <v>190</v>
      </c>
      <c r="J783">
        <v>45</v>
      </c>
      <c r="K783" s="2">
        <v>4610.32</v>
      </c>
      <c r="L783" s="2">
        <v>31837.7</v>
      </c>
      <c r="M783">
        <v>19</v>
      </c>
      <c r="N783">
        <v>8</v>
      </c>
      <c r="O783" t="s">
        <v>23</v>
      </c>
      <c r="P783" s="3">
        <f t="shared" si="84"/>
        <v>3.2573983393655528</v>
      </c>
      <c r="Q783" s="3">
        <f t="shared" si="85"/>
        <v>9.8039215686274517</v>
      </c>
      <c r="R783" s="2">
        <f t="shared" si="86"/>
        <v>10.044270152505446</v>
      </c>
      <c r="S783" s="2">
        <f t="shared" si="87"/>
        <v>24.264842105263156</v>
      </c>
      <c r="T783" s="2">
        <f t="shared" si="88"/>
        <v>242.64842105263156</v>
      </c>
      <c r="U783" s="4">
        <f t="shared" si="89"/>
        <v>6.9057462388727906</v>
      </c>
      <c r="V783" s="3">
        <f t="shared" si="90"/>
        <v>590.57462388727902</v>
      </c>
    </row>
    <row r="784" spans="1:22" x14ac:dyDescent="0.25">
      <c r="A784" t="s">
        <v>27</v>
      </c>
      <c r="B784" t="s">
        <v>28</v>
      </c>
      <c r="C784" t="s">
        <v>250</v>
      </c>
      <c r="D784" t="s">
        <v>89</v>
      </c>
      <c r="E784" t="s">
        <v>31</v>
      </c>
      <c r="F784" t="s">
        <v>26</v>
      </c>
      <c r="G784">
        <v>32686</v>
      </c>
      <c r="H784">
        <v>2294</v>
      </c>
      <c r="I784">
        <v>974</v>
      </c>
      <c r="J784">
        <v>324</v>
      </c>
      <c r="K784" s="2">
        <v>589.02</v>
      </c>
      <c r="L784" s="2">
        <v>132583.48000000001</v>
      </c>
      <c r="M784">
        <v>257</v>
      </c>
      <c r="N784">
        <v>25</v>
      </c>
      <c r="O784" t="s">
        <v>43</v>
      </c>
      <c r="P784" s="3">
        <f t="shared" si="84"/>
        <v>7.0182952946215504</v>
      </c>
      <c r="Q784" s="3">
        <f t="shared" si="85"/>
        <v>14.123801220575412</v>
      </c>
      <c r="R784" s="2">
        <f t="shared" si="86"/>
        <v>0.25676547515257192</v>
      </c>
      <c r="S784" s="2">
        <f t="shared" si="87"/>
        <v>0.60474332648870632</v>
      </c>
      <c r="T784" s="2">
        <f t="shared" si="88"/>
        <v>2.2919066147859923</v>
      </c>
      <c r="U784" s="4">
        <f t="shared" si="89"/>
        <v>225.09164374724119</v>
      </c>
      <c r="V784" s="3">
        <f t="shared" si="90"/>
        <v>22409.164374724121</v>
      </c>
    </row>
    <row r="785" spans="1:22" x14ac:dyDescent="0.25">
      <c r="A785" t="s">
        <v>129</v>
      </c>
      <c r="B785" t="s">
        <v>130</v>
      </c>
      <c r="C785" t="s">
        <v>250</v>
      </c>
      <c r="D785" t="s">
        <v>82</v>
      </c>
      <c r="E785" t="s">
        <v>31</v>
      </c>
      <c r="F785" t="s">
        <v>20</v>
      </c>
      <c r="G785">
        <v>72830</v>
      </c>
      <c r="H785">
        <v>1681</v>
      </c>
      <c r="I785">
        <v>497</v>
      </c>
      <c r="J785">
        <v>61</v>
      </c>
      <c r="K785" s="2">
        <v>4032.66</v>
      </c>
      <c r="L785" s="2">
        <v>10376.36</v>
      </c>
      <c r="M785">
        <v>33</v>
      </c>
      <c r="N785">
        <v>18</v>
      </c>
      <c r="O785" t="s">
        <v>43</v>
      </c>
      <c r="P785" s="3">
        <f t="shared" si="84"/>
        <v>2.3081147878621446</v>
      </c>
      <c r="Q785" s="3">
        <f t="shared" si="85"/>
        <v>3.6287923854848305</v>
      </c>
      <c r="R785" s="2">
        <f t="shared" si="86"/>
        <v>2.3989649018441401</v>
      </c>
      <c r="S785" s="2">
        <f t="shared" si="87"/>
        <v>8.1140040241448688</v>
      </c>
      <c r="T785" s="2">
        <f t="shared" si="88"/>
        <v>122.20181818181818</v>
      </c>
      <c r="U785" s="4">
        <f t="shared" si="89"/>
        <v>2.5730807953063239</v>
      </c>
      <c r="V785" s="3">
        <f t="shared" si="90"/>
        <v>157.30807953063243</v>
      </c>
    </row>
    <row r="786" spans="1:22" x14ac:dyDescent="0.25">
      <c r="A786" t="s">
        <v>129</v>
      </c>
      <c r="B786" t="s">
        <v>130</v>
      </c>
      <c r="C786" t="s">
        <v>250</v>
      </c>
      <c r="D786" t="s">
        <v>82</v>
      </c>
      <c r="E786" t="s">
        <v>31</v>
      </c>
      <c r="F786" t="s">
        <v>20</v>
      </c>
      <c r="G786">
        <v>49599</v>
      </c>
      <c r="H786">
        <v>1218</v>
      </c>
      <c r="I786">
        <v>451</v>
      </c>
      <c r="J786">
        <v>71</v>
      </c>
      <c r="K786" s="2">
        <v>1791.04</v>
      </c>
      <c r="L786" s="2">
        <v>13476.36</v>
      </c>
      <c r="M786">
        <v>32</v>
      </c>
      <c r="N786">
        <v>30</v>
      </c>
      <c r="O786" t="s">
        <v>23</v>
      </c>
      <c r="P786" s="3">
        <f t="shared" si="84"/>
        <v>2.4556946712635335</v>
      </c>
      <c r="Q786" s="3">
        <f t="shared" si="85"/>
        <v>5.8292282430213467</v>
      </c>
      <c r="R786" s="2">
        <f t="shared" si="86"/>
        <v>1.4704761904761905</v>
      </c>
      <c r="S786" s="2">
        <f t="shared" si="87"/>
        <v>3.9712638580931263</v>
      </c>
      <c r="T786" s="2">
        <f t="shared" si="88"/>
        <v>55.97</v>
      </c>
      <c r="U786" s="4">
        <f t="shared" si="89"/>
        <v>7.5243210648561734</v>
      </c>
      <c r="V786" s="3">
        <f t="shared" si="90"/>
        <v>652.43210648561728</v>
      </c>
    </row>
    <row r="787" spans="1:22" x14ac:dyDescent="0.25">
      <c r="A787" t="s">
        <v>33</v>
      </c>
      <c r="B787" t="s">
        <v>34</v>
      </c>
      <c r="C787" t="s">
        <v>339</v>
      </c>
      <c r="D787" t="s">
        <v>170</v>
      </c>
      <c r="E787" t="s">
        <v>37</v>
      </c>
      <c r="F787" t="s">
        <v>20</v>
      </c>
      <c r="G787">
        <v>15458</v>
      </c>
      <c r="H787">
        <v>734</v>
      </c>
      <c r="I787">
        <v>282</v>
      </c>
      <c r="J787">
        <v>72</v>
      </c>
      <c r="K787" s="2">
        <v>2869.03</v>
      </c>
      <c r="L787" s="2">
        <v>22617.53</v>
      </c>
      <c r="M787">
        <v>56</v>
      </c>
      <c r="N787">
        <v>8</v>
      </c>
      <c r="O787" t="s">
        <v>23</v>
      </c>
      <c r="P787" s="3">
        <f t="shared" si="84"/>
        <v>4.7483503687411046</v>
      </c>
      <c r="Q787" s="3">
        <f t="shared" si="85"/>
        <v>9.8092643051771127</v>
      </c>
      <c r="R787" s="2">
        <f t="shared" si="86"/>
        <v>3.9087602179836516</v>
      </c>
      <c r="S787" s="2">
        <f t="shared" si="87"/>
        <v>10.173865248226951</v>
      </c>
      <c r="T787" s="2">
        <f t="shared" si="88"/>
        <v>51.232678571428572</v>
      </c>
      <c r="U787" s="4">
        <f t="shared" si="89"/>
        <v>7.8833368769235586</v>
      </c>
      <c r="V787" s="3">
        <f t="shared" si="90"/>
        <v>688.33368769235597</v>
      </c>
    </row>
    <row r="788" spans="1:22" x14ac:dyDescent="0.25">
      <c r="A788" t="s">
        <v>38</v>
      </c>
      <c r="B788" t="s">
        <v>39</v>
      </c>
      <c r="C788" t="s">
        <v>339</v>
      </c>
      <c r="D788" t="s">
        <v>106</v>
      </c>
      <c r="E788" t="s">
        <v>42</v>
      </c>
      <c r="F788" t="s">
        <v>32</v>
      </c>
      <c r="G788">
        <v>41756</v>
      </c>
      <c r="H788">
        <v>1803</v>
      </c>
      <c r="I788">
        <v>761</v>
      </c>
      <c r="J788">
        <v>164</v>
      </c>
      <c r="K788" s="2">
        <v>5368.25</v>
      </c>
      <c r="L788" s="2">
        <v>33331.31</v>
      </c>
      <c r="M788">
        <v>82</v>
      </c>
      <c r="N788">
        <v>17</v>
      </c>
      <c r="O788" t="s">
        <v>23</v>
      </c>
      <c r="P788" s="3">
        <f t="shared" si="84"/>
        <v>4.3179423316409613</v>
      </c>
      <c r="Q788" s="3">
        <f t="shared" si="85"/>
        <v>9.0959511924570169</v>
      </c>
      <c r="R788" s="2">
        <f t="shared" si="86"/>
        <v>2.9773987798114252</v>
      </c>
      <c r="S788" s="2">
        <f t="shared" si="87"/>
        <v>7.054204993429698</v>
      </c>
      <c r="T788" s="2">
        <f t="shared" si="88"/>
        <v>65.466463414634148</v>
      </c>
      <c r="U788" s="4">
        <f t="shared" si="89"/>
        <v>6.2089712662413259</v>
      </c>
      <c r="V788" s="3">
        <f t="shared" si="90"/>
        <v>520.89712662413262</v>
      </c>
    </row>
    <row r="789" spans="1:22" x14ac:dyDescent="0.25">
      <c r="A789" t="s">
        <v>15</v>
      </c>
      <c r="B789" t="s">
        <v>16</v>
      </c>
      <c r="C789" t="s">
        <v>339</v>
      </c>
      <c r="D789" t="s">
        <v>25</v>
      </c>
      <c r="E789" t="s">
        <v>19</v>
      </c>
      <c r="F789" t="s">
        <v>32</v>
      </c>
      <c r="G789">
        <v>14405</v>
      </c>
      <c r="H789">
        <v>377</v>
      </c>
      <c r="I789">
        <v>113</v>
      </c>
      <c r="J789">
        <v>32</v>
      </c>
      <c r="K789" s="2">
        <v>3101.38</v>
      </c>
      <c r="L789" s="2">
        <v>16966.259999999998</v>
      </c>
      <c r="M789">
        <v>18</v>
      </c>
      <c r="N789">
        <v>12</v>
      </c>
      <c r="O789" t="s">
        <v>21</v>
      </c>
      <c r="P789" s="3">
        <f t="shared" si="84"/>
        <v>2.617146824019438</v>
      </c>
      <c r="Q789" s="3">
        <f t="shared" si="85"/>
        <v>8.4880636604774526</v>
      </c>
      <c r="R789" s="2">
        <f t="shared" si="86"/>
        <v>8.2264721485411147</v>
      </c>
      <c r="S789" s="2">
        <f t="shared" si="87"/>
        <v>27.445840707964603</v>
      </c>
      <c r="T789" s="2">
        <f t="shared" si="88"/>
        <v>172.29888888888888</v>
      </c>
      <c r="U789" s="4">
        <f t="shared" si="89"/>
        <v>5.4705518188677296</v>
      </c>
      <c r="V789" s="3">
        <f t="shared" si="90"/>
        <v>447.05518188677286</v>
      </c>
    </row>
    <row r="790" spans="1:22" x14ac:dyDescent="0.25">
      <c r="A790" t="s">
        <v>44</v>
      </c>
      <c r="B790" t="s">
        <v>45</v>
      </c>
      <c r="C790" t="s">
        <v>339</v>
      </c>
      <c r="D790" t="s">
        <v>25</v>
      </c>
      <c r="E790" t="s">
        <v>19</v>
      </c>
      <c r="F790" t="s">
        <v>51</v>
      </c>
      <c r="G790">
        <v>19245</v>
      </c>
      <c r="H790">
        <v>643</v>
      </c>
      <c r="I790">
        <v>199</v>
      </c>
      <c r="J790">
        <v>65</v>
      </c>
      <c r="K790" s="2">
        <v>6307.97</v>
      </c>
      <c r="L790" s="2">
        <v>34286.28</v>
      </c>
      <c r="M790">
        <v>32</v>
      </c>
      <c r="N790">
        <v>22</v>
      </c>
      <c r="O790" t="s">
        <v>21</v>
      </c>
      <c r="P790" s="3">
        <f t="shared" si="84"/>
        <v>3.3411275656014552</v>
      </c>
      <c r="Q790" s="3">
        <f t="shared" si="85"/>
        <v>10.108864696734059</v>
      </c>
      <c r="R790" s="2">
        <f t="shared" si="86"/>
        <v>9.810217729393468</v>
      </c>
      <c r="S790" s="2">
        <f t="shared" si="87"/>
        <v>31.698341708542713</v>
      </c>
      <c r="T790" s="2">
        <f t="shared" si="88"/>
        <v>197.12406250000001</v>
      </c>
      <c r="U790" s="4">
        <f t="shared" si="89"/>
        <v>5.4353904663465418</v>
      </c>
      <c r="V790" s="3">
        <f t="shared" si="90"/>
        <v>443.5390466346542</v>
      </c>
    </row>
    <row r="791" spans="1:22" x14ac:dyDescent="0.25">
      <c r="A791" t="s">
        <v>92</v>
      </c>
      <c r="B791" t="s">
        <v>93</v>
      </c>
      <c r="C791" t="s">
        <v>586</v>
      </c>
      <c r="D791" t="s">
        <v>95</v>
      </c>
      <c r="E791" t="s">
        <v>31</v>
      </c>
      <c r="F791" t="s">
        <v>20</v>
      </c>
      <c r="G791">
        <v>76640</v>
      </c>
      <c r="H791">
        <v>777</v>
      </c>
      <c r="I791">
        <v>195</v>
      </c>
      <c r="J791">
        <v>28</v>
      </c>
      <c r="K791" s="2">
        <v>2544.5</v>
      </c>
      <c r="L791" s="2">
        <v>4087.05</v>
      </c>
      <c r="M791">
        <v>12</v>
      </c>
      <c r="N791">
        <v>28</v>
      </c>
      <c r="O791" t="s">
        <v>21</v>
      </c>
      <c r="P791" s="3">
        <f t="shared" si="84"/>
        <v>1.0138308977035491</v>
      </c>
      <c r="Q791" s="3">
        <f t="shared" si="85"/>
        <v>3.6036036036036037</v>
      </c>
      <c r="R791" s="2">
        <f t="shared" si="86"/>
        <v>3.2747747747747749</v>
      </c>
      <c r="S791" s="2">
        <f t="shared" si="87"/>
        <v>13.048717948717949</v>
      </c>
      <c r="T791" s="2">
        <f t="shared" si="88"/>
        <v>212.04166666666666</v>
      </c>
      <c r="U791" s="4">
        <f t="shared" si="89"/>
        <v>1.6062291216348989</v>
      </c>
      <c r="V791" s="3">
        <f t="shared" si="90"/>
        <v>60.622912163489886</v>
      </c>
    </row>
    <row r="792" spans="1:22" x14ac:dyDescent="0.25">
      <c r="A792" t="s">
        <v>98</v>
      </c>
      <c r="B792" t="s">
        <v>99</v>
      </c>
      <c r="C792" t="s">
        <v>586</v>
      </c>
      <c r="D792" t="s">
        <v>68</v>
      </c>
      <c r="E792" t="s">
        <v>42</v>
      </c>
      <c r="F792" t="s">
        <v>26</v>
      </c>
      <c r="G792">
        <v>23537</v>
      </c>
      <c r="H792">
        <v>2408</v>
      </c>
      <c r="I792">
        <v>660</v>
      </c>
      <c r="J792">
        <v>508</v>
      </c>
      <c r="K792" s="2">
        <v>927.68</v>
      </c>
      <c r="L792" s="2">
        <v>153468.31</v>
      </c>
      <c r="M792">
        <v>357</v>
      </c>
      <c r="N792">
        <v>22</v>
      </c>
      <c r="O792" t="s">
        <v>43</v>
      </c>
      <c r="P792" s="3">
        <f t="shared" si="84"/>
        <v>10.230700599056803</v>
      </c>
      <c r="Q792" s="3">
        <f t="shared" si="85"/>
        <v>21.096345514950166</v>
      </c>
      <c r="R792" s="2">
        <f t="shared" si="86"/>
        <v>0.38524916943521592</v>
      </c>
      <c r="S792" s="2">
        <f t="shared" si="87"/>
        <v>1.4055757575757575</v>
      </c>
      <c r="T792" s="2">
        <f t="shared" si="88"/>
        <v>2.5985434173669466</v>
      </c>
      <c r="U792" s="4">
        <f t="shared" si="89"/>
        <v>165.43237969989653</v>
      </c>
      <c r="V792" s="3">
        <f t="shared" si="90"/>
        <v>16443.237969989652</v>
      </c>
    </row>
    <row r="793" spans="1:22" x14ac:dyDescent="0.25">
      <c r="A793" t="s">
        <v>113</v>
      </c>
      <c r="B793" t="s">
        <v>114</v>
      </c>
      <c r="C793" t="s">
        <v>586</v>
      </c>
      <c r="D793" t="s">
        <v>170</v>
      </c>
      <c r="E793" t="s">
        <v>19</v>
      </c>
      <c r="F793" t="s">
        <v>20</v>
      </c>
      <c r="G793">
        <v>12578</v>
      </c>
      <c r="H793">
        <v>447</v>
      </c>
      <c r="I793">
        <v>141</v>
      </c>
      <c r="J793">
        <v>37</v>
      </c>
      <c r="K793" s="2">
        <v>1324.55</v>
      </c>
      <c r="L793" s="2">
        <v>11686.53</v>
      </c>
      <c r="M793">
        <v>22</v>
      </c>
      <c r="N793">
        <v>16</v>
      </c>
      <c r="O793" t="s">
        <v>23</v>
      </c>
      <c r="P793" s="3">
        <f t="shared" si="84"/>
        <v>3.5538241373827315</v>
      </c>
      <c r="Q793" s="3">
        <f t="shared" si="85"/>
        <v>8.2774049217002243</v>
      </c>
      <c r="R793" s="2">
        <f t="shared" si="86"/>
        <v>2.9631991051454136</v>
      </c>
      <c r="S793" s="2">
        <f t="shared" si="87"/>
        <v>9.3939716312056731</v>
      </c>
      <c r="T793" s="2">
        <f t="shared" si="88"/>
        <v>60.206818181818178</v>
      </c>
      <c r="U793" s="4">
        <f t="shared" si="89"/>
        <v>8.8230191385753667</v>
      </c>
      <c r="V793" s="3">
        <f t="shared" si="90"/>
        <v>782.30191385753665</v>
      </c>
    </row>
    <row r="794" spans="1:22" x14ac:dyDescent="0.25">
      <c r="A794" t="s">
        <v>38</v>
      </c>
      <c r="B794" t="s">
        <v>39</v>
      </c>
      <c r="C794" t="s">
        <v>586</v>
      </c>
      <c r="D794" t="s">
        <v>106</v>
      </c>
      <c r="E794" t="s">
        <v>42</v>
      </c>
      <c r="F794" t="s">
        <v>32</v>
      </c>
      <c r="G794">
        <v>14273</v>
      </c>
      <c r="H794">
        <v>665</v>
      </c>
      <c r="I794">
        <v>272</v>
      </c>
      <c r="J794">
        <v>38</v>
      </c>
      <c r="K794" s="2">
        <v>2302.65</v>
      </c>
      <c r="L794" s="2">
        <v>7784.03</v>
      </c>
      <c r="M794">
        <v>26</v>
      </c>
      <c r="N794">
        <v>29</v>
      </c>
      <c r="O794" t="s">
        <v>43</v>
      </c>
      <c r="P794" s="3">
        <f t="shared" si="84"/>
        <v>4.6591466405100546</v>
      </c>
      <c r="Q794" s="3">
        <f t="shared" si="85"/>
        <v>5.7142857142857144</v>
      </c>
      <c r="R794" s="2">
        <f t="shared" si="86"/>
        <v>3.4626315789473687</v>
      </c>
      <c r="S794" s="2">
        <f t="shared" si="87"/>
        <v>8.4656250000000011</v>
      </c>
      <c r="T794" s="2">
        <f t="shared" si="88"/>
        <v>88.563461538461539</v>
      </c>
      <c r="U794" s="4">
        <f t="shared" si="89"/>
        <v>3.3804659848435494</v>
      </c>
      <c r="V794" s="3">
        <f t="shared" si="90"/>
        <v>238.04659848435494</v>
      </c>
    </row>
    <row r="795" spans="1:22" x14ac:dyDescent="0.25">
      <c r="A795" t="s">
        <v>38</v>
      </c>
      <c r="B795" t="s">
        <v>39</v>
      </c>
      <c r="C795" t="s">
        <v>586</v>
      </c>
      <c r="D795" t="s">
        <v>106</v>
      </c>
      <c r="E795" t="s">
        <v>42</v>
      </c>
      <c r="F795" t="s">
        <v>20</v>
      </c>
      <c r="G795">
        <v>32668</v>
      </c>
      <c r="H795">
        <v>1794</v>
      </c>
      <c r="I795">
        <v>914</v>
      </c>
      <c r="J795">
        <v>118</v>
      </c>
      <c r="K795" s="2">
        <v>3955.4</v>
      </c>
      <c r="L795" s="2">
        <v>28050.3</v>
      </c>
      <c r="M795">
        <v>68</v>
      </c>
      <c r="N795">
        <v>10</v>
      </c>
      <c r="O795" t="s">
        <v>23</v>
      </c>
      <c r="P795" s="3">
        <f t="shared" si="84"/>
        <v>5.4916125872413373</v>
      </c>
      <c r="Q795" s="3">
        <f t="shared" si="85"/>
        <v>6.5774804905239677</v>
      </c>
      <c r="R795" s="2">
        <f t="shared" si="86"/>
        <v>2.2047937569676699</v>
      </c>
      <c r="S795" s="2">
        <f t="shared" si="87"/>
        <v>4.3275711159737416</v>
      </c>
      <c r="T795" s="2">
        <f t="shared" si="88"/>
        <v>58.167647058823533</v>
      </c>
      <c r="U795" s="4">
        <f t="shared" si="89"/>
        <v>7.0916468625170648</v>
      </c>
      <c r="V795" s="3">
        <f t="shared" si="90"/>
        <v>609.16468625170648</v>
      </c>
    </row>
    <row r="796" spans="1:22" x14ac:dyDescent="0.25">
      <c r="A796" t="s">
        <v>178</v>
      </c>
      <c r="B796" t="s">
        <v>179</v>
      </c>
      <c r="C796" t="s">
        <v>477</v>
      </c>
      <c r="D796" t="s">
        <v>95</v>
      </c>
      <c r="E796" t="s">
        <v>64</v>
      </c>
      <c r="F796" t="s">
        <v>51</v>
      </c>
      <c r="G796">
        <v>29142</v>
      </c>
      <c r="H796">
        <v>400</v>
      </c>
      <c r="I796">
        <v>194</v>
      </c>
      <c r="J796">
        <v>7</v>
      </c>
      <c r="K796" s="2">
        <v>1425.28</v>
      </c>
      <c r="L796" s="2">
        <v>1212.04</v>
      </c>
      <c r="M796">
        <v>3</v>
      </c>
      <c r="N796">
        <v>30</v>
      </c>
      <c r="O796" t="s">
        <v>21</v>
      </c>
      <c r="P796" s="3">
        <f t="shared" si="84"/>
        <v>1.3725893898840162</v>
      </c>
      <c r="Q796" s="3">
        <f t="shared" si="85"/>
        <v>1.7500000000000002</v>
      </c>
      <c r="R796" s="2">
        <f t="shared" si="86"/>
        <v>3.5632000000000001</v>
      </c>
      <c r="S796" s="2">
        <f t="shared" si="87"/>
        <v>7.3468041237113404</v>
      </c>
      <c r="T796" s="2">
        <f t="shared" si="88"/>
        <v>475.09333333333331</v>
      </c>
      <c r="U796" s="4">
        <f t="shared" si="89"/>
        <v>0.85038729232150878</v>
      </c>
      <c r="V796" s="3">
        <f t="shared" si="90"/>
        <v>-14.961270767849125</v>
      </c>
    </row>
    <row r="797" spans="1:22" x14ac:dyDescent="0.25">
      <c r="A797" t="s">
        <v>98</v>
      </c>
      <c r="B797" t="s">
        <v>99</v>
      </c>
      <c r="C797" t="s">
        <v>477</v>
      </c>
      <c r="D797" t="s">
        <v>68</v>
      </c>
      <c r="E797" t="s">
        <v>42</v>
      </c>
      <c r="F797" t="s">
        <v>32</v>
      </c>
      <c r="G797">
        <v>14638</v>
      </c>
      <c r="H797">
        <v>1506</v>
      </c>
      <c r="I797">
        <v>460</v>
      </c>
      <c r="J797">
        <v>250</v>
      </c>
      <c r="K797" s="2">
        <v>502.71</v>
      </c>
      <c r="L797" s="2">
        <v>73687.399999999994</v>
      </c>
      <c r="M797">
        <v>202</v>
      </c>
      <c r="N797">
        <v>17</v>
      </c>
      <c r="O797" t="s">
        <v>21</v>
      </c>
      <c r="P797" s="3">
        <f t="shared" si="84"/>
        <v>10.288290750102473</v>
      </c>
      <c r="Q797" s="3">
        <f t="shared" si="85"/>
        <v>16.600265604249667</v>
      </c>
      <c r="R797" s="2">
        <f t="shared" si="86"/>
        <v>0.33380478087649401</v>
      </c>
      <c r="S797" s="2">
        <f t="shared" si="87"/>
        <v>1.0928478260869565</v>
      </c>
      <c r="T797" s="2">
        <f t="shared" si="88"/>
        <v>2.4886633663366338</v>
      </c>
      <c r="U797" s="4">
        <f t="shared" si="89"/>
        <v>146.58033458654094</v>
      </c>
      <c r="V797" s="3">
        <f t="shared" si="90"/>
        <v>14558.033458654094</v>
      </c>
    </row>
    <row r="798" spans="1:22" x14ac:dyDescent="0.25">
      <c r="A798" t="s">
        <v>60</v>
      </c>
      <c r="B798" t="s">
        <v>61</v>
      </c>
      <c r="C798" t="s">
        <v>477</v>
      </c>
      <c r="D798" t="s">
        <v>70</v>
      </c>
      <c r="E798" t="s">
        <v>64</v>
      </c>
      <c r="F798" t="s">
        <v>55</v>
      </c>
      <c r="G798">
        <v>44986</v>
      </c>
      <c r="H798">
        <v>1252</v>
      </c>
      <c r="I798">
        <v>458</v>
      </c>
      <c r="J798">
        <v>105</v>
      </c>
      <c r="K798" s="2">
        <v>3305.52</v>
      </c>
      <c r="L798" s="2">
        <v>29042.12</v>
      </c>
      <c r="M798">
        <v>64</v>
      </c>
      <c r="N798">
        <v>13</v>
      </c>
      <c r="O798" t="s">
        <v>21</v>
      </c>
      <c r="P798" s="3">
        <f t="shared" si="84"/>
        <v>2.7830880718445741</v>
      </c>
      <c r="Q798" s="3">
        <f t="shared" si="85"/>
        <v>8.3865814696485632</v>
      </c>
      <c r="R798" s="2">
        <f t="shared" si="86"/>
        <v>2.6401916932907348</v>
      </c>
      <c r="S798" s="2">
        <f t="shared" si="87"/>
        <v>7.2172925764192142</v>
      </c>
      <c r="T798" s="2">
        <f t="shared" si="88"/>
        <v>51.64875</v>
      </c>
      <c r="U798" s="4">
        <f t="shared" si="89"/>
        <v>8.7859459328638145</v>
      </c>
      <c r="V798" s="3">
        <f t="shared" si="90"/>
        <v>778.5945932863815</v>
      </c>
    </row>
    <row r="799" spans="1:22" x14ac:dyDescent="0.25">
      <c r="A799" t="s">
        <v>33</v>
      </c>
      <c r="B799" t="s">
        <v>34</v>
      </c>
      <c r="C799" t="s">
        <v>477</v>
      </c>
      <c r="D799" t="s">
        <v>170</v>
      </c>
      <c r="E799" t="s">
        <v>37</v>
      </c>
      <c r="F799" t="s">
        <v>20</v>
      </c>
      <c r="G799">
        <v>41343</v>
      </c>
      <c r="H799">
        <v>2498</v>
      </c>
      <c r="I799">
        <v>1228</v>
      </c>
      <c r="J799">
        <v>213</v>
      </c>
      <c r="K799" s="2">
        <v>10248.24</v>
      </c>
      <c r="L799" s="2">
        <v>54207.8</v>
      </c>
      <c r="M799">
        <v>173</v>
      </c>
      <c r="N799">
        <v>30</v>
      </c>
      <c r="O799" t="s">
        <v>23</v>
      </c>
      <c r="P799" s="3">
        <f t="shared" si="84"/>
        <v>6.0421353070652826</v>
      </c>
      <c r="Q799" s="3">
        <f t="shared" si="85"/>
        <v>8.5268214571657328</v>
      </c>
      <c r="R799" s="2">
        <f t="shared" si="86"/>
        <v>4.1025780624499602</v>
      </c>
      <c r="S799" s="2">
        <f t="shared" si="87"/>
        <v>8.345472312703583</v>
      </c>
      <c r="T799" s="2">
        <f t="shared" si="88"/>
        <v>59.238381502890171</v>
      </c>
      <c r="U799" s="4">
        <f t="shared" si="89"/>
        <v>5.2894740950641284</v>
      </c>
      <c r="V799" s="3">
        <f t="shared" si="90"/>
        <v>428.94740950641284</v>
      </c>
    </row>
    <row r="800" spans="1:22" x14ac:dyDescent="0.25">
      <c r="A800" t="s">
        <v>38</v>
      </c>
      <c r="B800" t="s">
        <v>39</v>
      </c>
      <c r="C800" t="s">
        <v>477</v>
      </c>
      <c r="D800" t="s">
        <v>106</v>
      </c>
      <c r="E800" t="s">
        <v>42</v>
      </c>
      <c r="F800" t="s">
        <v>32</v>
      </c>
      <c r="G800">
        <v>15775</v>
      </c>
      <c r="H800">
        <v>617</v>
      </c>
      <c r="I800">
        <v>160</v>
      </c>
      <c r="J800">
        <v>38</v>
      </c>
      <c r="K800" s="2">
        <v>1357.98</v>
      </c>
      <c r="L800" s="2">
        <v>9687.09</v>
      </c>
      <c r="M800">
        <v>26</v>
      </c>
      <c r="N800">
        <v>28</v>
      </c>
      <c r="O800" t="s">
        <v>43</v>
      </c>
      <c r="P800" s="3">
        <f t="shared" si="84"/>
        <v>3.9112519809825672</v>
      </c>
      <c r="Q800" s="3">
        <f t="shared" si="85"/>
        <v>6.1588330632090758</v>
      </c>
      <c r="R800" s="2">
        <f t="shared" si="86"/>
        <v>2.2009400324149109</v>
      </c>
      <c r="S800" s="2">
        <f t="shared" si="87"/>
        <v>8.4873750000000001</v>
      </c>
      <c r="T800" s="2">
        <f t="shared" si="88"/>
        <v>52.230000000000004</v>
      </c>
      <c r="U800" s="4">
        <f t="shared" si="89"/>
        <v>7.1334555737197896</v>
      </c>
      <c r="V800" s="3">
        <f t="shared" si="90"/>
        <v>613.345557371979</v>
      </c>
    </row>
    <row r="801" spans="1:22" x14ac:dyDescent="0.25">
      <c r="A801" t="s">
        <v>44</v>
      </c>
      <c r="B801" t="s">
        <v>45</v>
      </c>
      <c r="C801" t="s">
        <v>477</v>
      </c>
      <c r="D801" t="s">
        <v>25</v>
      </c>
      <c r="E801" t="s">
        <v>19</v>
      </c>
      <c r="F801" t="s">
        <v>55</v>
      </c>
      <c r="G801">
        <v>16947</v>
      </c>
      <c r="H801">
        <v>258</v>
      </c>
      <c r="I801">
        <v>132</v>
      </c>
      <c r="J801">
        <v>24</v>
      </c>
      <c r="K801" s="2">
        <v>1808.21</v>
      </c>
      <c r="L801" s="2">
        <v>16662.330000000002</v>
      </c>
      <c r="M801">
        <v>11</v>
      </c>
      <c r="N801">
        <v>22</v>
      </c>
      <c r="O801" t="s">
        <v>23</v>
      </c>
      <c r="P801" s="3">
        <f t="shared" si="84"/>
        <v>1.5223933439546822</v>
      </c>
      <c r="Q801" s="3">
        <f t="shared" si="85"/>
        <v>9.3023255813953494</v>
      </c>
      <c r="R801" s="2">
        <f t="shared" si="86"/>
        <v>7.0085658914728688</v>
      </c>
      <c r="S801" s="2">
        <f t="shared" si="87"/>
        <v>13.698560606060607</v>
      </c>
      <c r="T801" s="2">
        <f t="shared" si="88"/>
        <v>164.38272727272727</v>
      </c>
      <c r="U801" s="4">
        <f t="shared" si="89"/>
        <v>9.2148201812842547</v>
      </c>
      <c r="V801" s="3">
        <f t="shared" si="90"/>
        <v>821.48201812842547</v>
      </c>
    </row>
    <row r="802" spans="1:22" x14ac:dyDescent="0.25">
      <c r="A802" t="s">
        <v>60</v>
      </c>
      <c r="B802" t="s">
        <v>61</v>
      </c>
      <c r="C802" t="s">
        <v>84</v>
      </c>
      <c r="D802" t="s">
        <v>70</v>
      </c>
      <c r="E802" t="s">
        <v>64</v>
      </c>
      <c r="F802" t="s">
        <v>26</v>
      </c>
      <c r="G802">
        <v>62534</v>
      </c>
      <c r="H802">
        <v>1591</v>
      </c>
      <c r="I802">
        <v>428</v>
      </c>
      <c r="J802">
        <v>159</v>
      </c>
      <c r="K802" s="2">
        <v>4858.2700000000004</v>
      </c>
      <c r="L802" s="2">
        <v>41233.629999999997</v>
      </c>
      <c r="M802">
        <v>90</v>
      </c>
      <c r="N802">
        <v>15</v>
      </c>
      <c r="O802" t="s">
        <v>43</v>
      </c>
      <c r="P802" s="3">
        <f t="shared" si="84"/>
        <v>2.5442159465250902</v>
      </c>
      <c r="Q802" s="3">
        <f t="shared" si="85"/>
        <v>9.9937146448774357</v>
      </c>
      <c r="R802" s="2">
        <f t="shared" si="86"/>
        <v>3.0535952231301073</v>
      </c>
      <c r="S802" s="2">
        <f t="shared" si="87"/>
        <v>11.351098130841123</v>
      </c>
      <c r="T802" s="2">
        <f t="shared" si="88"/>
        <v>53.980777777777782</v>
      </c>
      <c r="U802" s="4">
        <f t="shared" si="89"/>
        <v>8.487307210179754</v>
      </c>
      <c r="V802" s="3">
        <f t="shared" si="90"/>
        <v>748.7307210179755</v>
      </c>
    </row>
    <row r="803" spans="1:22" x14ac:dyDescent="0.25">
      <c r="A803" t="s">
        <v>60</v>
      </c>
      <c r="B803" t="s">
        <v>61</v>
      </c>
      <c r="C803" t="s">
        <v>84</v>
      </c>
      <c r="D803" t="s">
        <v>70</v>
      </c>
      <c r="E803" t="s">
        <v>64</v>
      </c>
      <c r="F803" t="s">
        <v>20</v>
      </c>
      <c r="G803">
        <v>60033</v>
      </c>
      <c r="H803">
        <v>2008</v>
      </c>
      <c r="I803">
        <v>917</v>
      </c>
      <c r="J803">
        <v>175</v>
      </c>
      <c r="K803" s="2">
        <v>3209.78</v>
      </c>
      <c r="L803" s="2">
        <v>42841.19</v>
      </c>
      <c r="M803">
        <v>115</v>
      </c>
      <c r="N803">
        <v>7</v>
      </c>
      <c r="O803" t="s">
        <v>43</v>
      </c>
      <c r="P803" s="3">
        <f t="shared" si="84"/>
        <v>3.3448270118101711</v>
      </c>
      <c r="Q803" s="3">
        <f t="shared" si="85"/>
        <v>8.7151394422310755</v>
      </c>
      <c r="R803" s="2">
        <f t="shared" si="86"/>
        <v>1.5984960159362551</v>
      </c>
      <c r="S803" s="2">
        <f t="shared" si="87"/>
        <v>3.5003053435114504</v>
      </c>
      <c r="T803" s="2">
        <f t="shared" si="88"/>
        <v>27.91113043478261</v>
      </c>
      <c r="U803" s="4">
        <f t="shared" si="89"/>
        <v>13.347079862171238</v>
      </c>
      <c r="V803" s="3">
        <f t="shared" si="90"/>
        <v>1234.707986217124</v>
      </c>
    </row>
    <row r="804" spans="1:22" x14ac:dyDescent="0.25">
      <c r="A804" t="s">
        <v>72</v>
      </c>
      <c r="B804" t="s">
        <v>73</v>
      </c>
      <c r="C804" t="s">
        <v>84</v>
      </c>
      <c r="D804" t="s">
        <v>70</v>
      </c>
      <c r="E804" t="s">
        <v>31</v>
      </c>
      <c r="F804" t="s">
        <v>26</v>
      </c>
      <c r="G804">
        <v>64109</v>
      </c>
      <c r="H804">
        <v>3175</v>
      </c>
      <c r="I804">
        <v>1205</v>
      </c>
      <c r="J804">
        <v>286</v>
      </c>
      <c r="K804" s="2">
        <v>10121.02</v>
      </c>
      <c r="L804" s="2">
        <v>62484.47</v>
      </c>
      <c r="M804">
        <v>182</v>
      </c>
      <c r="N804">
        <v>25</v>
      </c>
      <c r="O804" t="s">
        <v>23</v>
      </c>
      <c r="P804" s="3">
        <f t="shared" si="84"/>
        <v>4.9525027687220202</v>
      </c>
      <c r="Q804" s="3">
        <f t="shared" si="85"/>
        <v>9.0078740157480315</v>
      </c>
      <c r="R804" s="2">
        <f t="shared" si="86"/>
        <v>3.1877228346456694</v>
      </c>
      <c r="S804" s="2">
        <f t="shared" si="87"/>
        <v>8.3991867219917022</v>
      </c>
      <c r="T804" s="2">
        <f t="shared" si="88"/>
        <v>55.61</v>
      </c>
      <c r="U804" s="4">
        <f t="shared" si="89"/>
        <v>6.1737324894131218</v>
      </c>
      <c r="V804" s="3">
        <f t="shared" si="90"/>
        <v>517.37324894131223</v>
      </c>
    </row>
    <row r="805" spans="1:22" x14ac:dyDescent="0.25">
      <c r="A805" t="s">
        <v>72</v>
      </c>
      <c r="B805" t="s">
        <v>73</v>
      </c>
      <c r="C805" t="s">
        <v>84</v>
      </c>
      <c r="D805" t="s">
        <v>70</v>
      </c>
      <c r="E805" t="s">
        <v>31</v>
      </c>
      <c r="F805" t="s">
        <v>55</v>
      </c>
      <c r="G805">
        <v>35264</v>
      </c>
      <c r="H805">
        <v>976</v>
      </c>
      <c r="I805">
        <v>320</v>
      </c>
      <c r="J805">
        <v>99</v>
      </c>
      <c r="K805" s="2">
        <v>2167.36</v>
      </c>
      <c r="L805" s="2">
        <v>20902.89</v>
      </c>
      <c r="M805">
        <v>56</v>
      </c>
      <c r="N805">
        <v>14</v>
      </c>
      <c r="O805" t="s">
        <v>21</v>
      </c>
      <c r="P805" s="3">
        <f t="shared" si="84"/>
        <v>2.7676950998185115</v>
      </c>
      <c r="Q805" s="3">
        <f t="shared" si="85"/>
        <v>10.14344262295082</v>
      </c>
      <c r="R805" s="2">
        <f t="shared" si="86"/>
        <v>2.2206557377049183</v>
      </c>
      <c r="S805" s="2">
        <f t="shared" si="87"/>
        <v>6.7730000000000006</v>
      </c>
      <c r="T805" s="2">
        <f t="shared" si="88"/>
        <v>38.702857142857148</v>
      </c>
      <c r="U805" s="4">
        <f t="shared" si="89"/>
        <v>9.6444014838328656</v>
      </c>
      <c r="V805" s="3">
        <f t="shared" si="90"/>
        <v>864.44014838328656</v>
      </c>
    </row>
    <row r="806" spans="1:22" x14ac:dyDescent="0.25">
      <c r="A806" t="s">
        <v>113</v>
      </c>
      <c r="B806" t="s">
        <v>114</v>
      </c>
      <c r="C806" t="s">
        <v>84</v>
      </c>
      <c r="D806" t="s">
        <v>170</v>
      </c>
      <c r="E806" t="s">
        <v>19</v>
      </c>
      <c r="F806" t="s">
        <v>26</v>
      </c>
      <c r="G806">
        <v>39766</v>
      </c>
      <c r="H806">
        <v>1581</v>
      </c>
      <c r="I806">
        <v>430</v>
      </c>
      <c r="J806">
        <v>138</v>
      </c>
      <c r="K806" s="2">
        <v>6846.07</v>
      </c>
      <c r="L806" s="2">
        <v>45796.57</v>
      </c>
      <c r="M806">
        <v>95</v>
      </c>
      <c r="N806">
        <v>28</v>
      </c>
      <c r="O806" t="s">
        <v>23</v>
      </c>
      <c r="P806" s="3">
        <f t="shared" si="84"/>
        <v>3.9757581853844997</v>
      </c>
      <c r="Q806" s="3">
        <f t="shared" si="85"/>
        <v>8.7286527514231498</v>
      </c>
      <c r="R806" s="2">
        <f t="shared" si="86"/>
        <v>4.3302150537634407</v>
      </c>
      <c r="S806" s="2">
        <f t="shared" si="87"/>
        <v>15.921093023255814</v>
      </c>
      <c r="T806" s="2">
        <f t="shared" si="88"/>
        <v>72.063894736842101</v>
      </c>
      <c r="U806" s="4">
        <f t="shared" si="89"/>
        <v>6.689468556412657</v>
      </c>
      <c r="V806" s="3">
        <f t="shared" si="90"/>
        <v>568.94685564126576</v>
      </c>
    </row>
    <row r="807" spans="1:22" x14ac:dyDescent="0.25">
      <c r="A807" t="s">
        <v>38</v>
      </c>
      <c r="B807" t="s">
        <v>39</v>
      </c>
      <c r="C807" t="s">
        <v>84</v>
      </c>
      <c r="D807" t="s">
        <v>106</v>
      </c>
      <c r="E807" t="s">
        <v>42</v>
      </c>
      <c r="F807" t="s">
        <v>20</v>
      </c>
      <c r="G807">
        <v>13253</v>
      </c>
      <c r="H807">
        <v>473</v>
      </c>
      <c r="I807">
        <v>142</v>
      </c>
      <c r="J807">
        <v>26</v>
      </c>
      <c r="K807" s="2">
        <v>1436.12</v>
      </c>
      <c r="L807" s="2">
        <v>6068.6</v>
      </c>
      <c r="M807">
        <v>16</v>
      </c>
      <c r="N807">
        <v>19</v>
      </c>
      <c r="O807" t="s">
        <v>43</v>
      </c>
      <c r="P807" s="3">
        <f t="shared" si="84"/>
        <v>3.5690032445484041</v>
      </c>
      <c r="Q807" s="3">
        <f t="shared" si="85"/>
        <v>5.4968287526427062</v>
      </c>
      <c r="R807" s="2">
        <f t="shared" si="86"/>
        <v>3.036194503171247</v>
      </c>
      <c r="S807" s="2">
        <f t="shared" si="87"/>
        <v>10.113521126760563</v>
      </c>
      <c r="T807" s="2">
        <f t="shared" si="88"/>
        <v>89.757499999999993</v>
      </c>
      <c r="U807" s="4">
        <f t="shared" si="89"/>
        <v>4.2256914463972377</v>
      </c>
      <c r="V807" s="3">
        <f t="shared" si="90"/>
        <v>322.56914463972379</v>
      </c>
    </row>
    <row r="808" spans="1:22" x14ac:dyDescent="0.25">
      <c r="A808" t="s">
        <v>27</v>
      </c>
      <c r="B808" t="s">
        <v>28</v>
      </c>
      <c r="C808" t="s">
        <v>84</v>
      </c>
      <c r="D808" t="s">
        <v>89</v>
      </c>
      <c r="E808" t="s">
        <v>31</v>
      </c>
      <c r="F808" t="s">
        <v>26</v>
      </c>
      <c r="G808">
        <v>36912</v>
      </c>
      <c r="H808">
        <v>2101</v>
      </c>
      <c r="I808">
        <v>1101</v>
      </c>
      <c r="J808">
        <v>213</v>
      </c>
      <c r="K808" s="2">
        <v>1125.73</v>
      </c>
      <c r="L808" s="2">
        <v>55743.42</v>
      </c>
      <c r="M808">
        <v>170</v>
      </c>
      <c r="N808">
        <v>30</v>
      </c>
      <c r="O808" t="s">
        <v>43</v>
      </c>
      <c r="P808" s="3">
        <f t="shared" si="84"/>
        <v>5.6919159081057646</v>
      </c>
      <c r="Q808" s="3">
        <f t="shared" si="85"/>
        <v>10.138029509757258</v>
      </c>
      <c r="R808" s="2">
        <f t="shared" si="86"/>
        <v>0.53580675868633987</v>
      </c>
      <c r="S808" s="2">
        <f t="shared" si="87"/>
        <v>1.0224613987284288</v>
      </c>
      <c r="T808" s="2">
        <f t="shared" si="88"/>
        <v>6.621941176470588</v>
      </c>
      <c r="U808" s="4">
        <f t="shared" si="89"/>
        <v>49.517575262274256</v>
      </c>
      <c r="V808" s="3">
        <f t="shared" si="90"/>
        <v>4851.7575262274249</v>
      </c>
    </row>
    <row r="809" spans="1:22" x14ac:dyDescent="0.25">
      <c r="A809" t="s">
        <v>129</v>
      </c>
      <c r="B809" t="s">
        <v>130</v>
      </c>
      <c r="C809" t="s">
        <v>84</v>
      </c>
      <c r="D809" t="s">
        <v>82</v>
      </c>
      <c r="E809" t="s">
        <v>31</v>
      </c>
      <c r="F809" t="s">
        <v>55</v>
      </c>
      <c r="G809">
        <v>81009</v>
      </c>
      <c r="H809">
        <v>1263</v>
      </c>
      <c r="I809">
        <v>390</v>
      </c>
      <c r="J809">
        <v>87</v>
      </c>
      <c r="K809" s="2">
        <v>2572.41</v>
      </c>
      <c r="L809" s="2">
        <v>14672.14</v>
      </c>
      <c r="M809">
        <v>49</v>
      </c>
      <c r="N809">
        <v>29</v>
      </c>
      <c r="O809" t="s">
        <v>21</v>
      </c>
      <c r="P809" s="3">
        <f t="shared" si="84"/>
        <v>1.5590860274784284</v>
      </c>
      <c r="Q809" s="3">
        <f t="shared" si="85"/>
        <v>6.8883610451306403</v>
      </c>
      <c r="R809" s="2">
        <f t="shared" si="86"/>
        <v>2.0367458432304035</v>
      </c>
      <c r="S809" s="2">
        <f t="shared" si="87"/>
        <v>6.5959230769230768</v>
      </c>
      <c r="T809" s="2">
        <f t="shared" si="88"/>
        <v>52.498163265306118</v>
      </c>
      <c r="U809" s="4">
        <f t="shared" si="89"/>
        <v>5.70365532710571</v>
      </c>
      <c r="V809" s="3">
        <f t="shared" si="90"/>
        <v>470.36553271057102</v>
      </c>
    </row>
    <row r="810" spans="1:22" x14ac:dyDescent="0.25">
      <c r="A810" t="s">
        <v>72</v>
      </c>
      <c r="B810" t="s">
        <v>73</v>
      </c>
      <c r="C810" t="s">
        <v>131</v>
      </c>
      <c r="D810" t="s">
        <v>70</v>
      </c>
      <c r="E810" t="s">
        <v>31</v>
      </c>
      <c r="F810" t="s">
        <v>55</v>
      </c>
      <c r="G810">
        <v>15477</v>
      </c>
      <c r="H810">
        <v>663</v>
      </c>
      <c r="I810">
        <v>354</v>
      </c>
      <c r="J810">
        <v>64</v>
      </c>
      <c r="K810" s="2">
        <v>1786.39</v>
      </c>
      <c r="L810" s="2">
        <v>13083.05</v>
      </c>
      <c r="M810">
        <v>44</v>
      </c>
      <c r="N810">
        <v>30</v>
      </c>
      <c r="O810" t="s">
        <v>21</v>
      </c>
      <c r="P810" s="3">
        <f t="shared" si="84"/>
        <v>4.2837759255669701</v>
      </c>
      <c r="Q810" s="3">
        <f t="shared" si="85"/>
        <v>9.6530920060331837</v>
      </c>
      <c r="R810" s="2">
        <f t="shared" si="86"/>
        <v>2.6944042232277527</v>
      </c>
      <c r="S810" s="2">
        <f t="shared" si="87"/>
        <v>5.0462994350282493</v>
      </c>
      <c r="T810" s="2">
        <f t="shared" si="88"/>
        <v>40.599772727272729</v>
      </c>
      <c r="U810" s="4">
        <f t="shared" si="89"/>
        <v>7.3237366980334633</v>
      </c>
      <c r="V810" s="3">
        <f t="shared" si="90"/>
        <v>632.37366980334627</v>
      </c>
    </row>
    <row r="811" spans="1:22" x14ac:dyDescent="0.25">
      <c r="A811" t="s">
        <v>72</v>
      </c>
      <c r="B811" t="s">
        <v>73</v>
      </c>
      <c r="C811" t="s">
        <v>131</v>
      </c>
      <c r="D811" t="s">
        <v>70</v>
      </c>
      <c r="E811" t="s">
        <v>31</v>
      </c>
      <c r="F811" t="s">
        <v>51</v>
      </c>
      <c r="G811">
        <v>62637</v>
      </c>
      <c r="H811">
        <v>2878</v>
      </c>
      <c r="I811">
        <v>1285</v>
      </c>
      <c r="J811">
        <v>179</v>
      </c>
      <c r="K811" s="2">
        <v>8654.02</v>
      </c>
      <c r="L811" s="2">
        <v>46766.49</v>
      </c>
      <c r="M811">
        <v>98</v>
      </c>
      <c r="N811">
        <v>25</v>
      </c>
      <c r="O811" t="s">
        <v>43</v>
      </c>
      <c r="P811" s="3">
        <f t="shared" si="84"/>
        <v>4.5947283554448646</v>
      </c>
      <c r="Q811" s="3">
        <f t="shared" si="85"/>
        <v>6.219596942321056</v>
      </c>
      <c r="R811" s="2">
        <f t="shared" si="86"/>
        <v>3.0069562195969426</v>
      </c>
      <c r="S811" s="2">
        <f t="shared" si="87"/>
        <v>6.7346459143968875</v>
      </c>
      <c r="T811" s="2">
        <f t="shared" si="88"/>
        <v>88.306326530612253</v>
      </c>
      <c r="U811" s="4">
        <f t="shared" si="89"/>
        <v>5.404019172592621</v>
      </c>
      <c r="V811" s="3">
        <f t="shared" si="90"/>
        <v>440.40191725926218</v>
      </c>
    </row>
    <row r="812" spans="1:22" x14ac:dyDescent="0.25">
      <c r="A812" t="s">
        <v>113</v>
      </c>
      <c r="B812" t="s">
        <v>114</v>
      </c>
      <c r="C812" t="s">
        <v>131</v>
      </c>
      <c r="D812" t="s">
        <v>170</v>
      </c>
      <c r="E812" t="s">
        <v>19</v>
      </c>
      <c r="F812" t="s">
        <v>55</v>
      </c>
      <c r="G812">
        <v>49557</v>
      </c>
      <c r="H812">
        <v>1989</v>
      </c>
      <c r="I812">
        <v>879</v>
      </c>
      <c r="J812">
        <v>178</v>
      </c>
      <c r="K812" s="2">
        <v>7595.17</v>
      </c>
      <c r="L812" s="2">
        <v>54485.46</v>
      </c>
      <c r="M812">
        <v>121</v>
      </c>
      <c r="N812">
        <v>23</v>
      </c>
      <c r="O812" t="s">
        <v>23</v>
      </c>
      <c r="P812" s="3">
        <f t="shared" si="84"/>
        <v>4.0135601428657903</v>
      </c>
      <c r="Q812" s="3">
        <f t="shared" si="85"/>
        <v>8.9492207139265965</v>
      </c>
      <c r="R812" s="2">
        <f t="shared" si="86"/>
        <v>3.8185872297637005</v>
      </c>
      <c r="S812" s="2">
        <f t="shared" si="87"/>
        <v>8.6406939704209336</v>
      </c>
      <c r="T812" s="2">
        <f t="shared" si="88"/>
        <v>62.77</v>
      </c>
      <c r="U812" s="4">
        <f t="shared" si="89"/>
        <v>7.1736985478929371</v>
      </c>
      <c r="V812" s="3">
        <f t="shared" si="90"/>
        <v>617.36985478929375</v>
      </c>
    </row>
    <row r="813" spans="1:22" x14ac:dyDescent="0.25">
      <c r="A813" t="s">
        <v>129</v>
      </c>
      <c r="B813" t="s">
        <v>130</v>
      </c>
      <c r="C813" t="s">
        <v>131</v>
      </c>
      <c r="D813" t="s">
        <v>82</v>
      </c>
      <c r="E813" t="s">
        <v>31</v>
      </c>
      <c r="F813" t="s">
        <v>55</v>
      </c>
      <c r="G813">
        <v>27678</v>
      </c>
      <c r="H813">
        <v>371</v>
      </c>
      <c r="I813">
        <v>141</v>
      </c>
      <c r="J813">
        <v>17</v>
      </c>
      <c r="K813" s="2">
        <v>716.99</v>
      </c>
      <c r="L813" s="2">
        <v>3331.72</v>
      </c>
      <c r="M813">
        <v>8</v>
      </c>
      <c r="N813">
        <v>11</v>
      </c>
      <c r="O813" t="s">
        <v>43</v>
      </c>
      <c r="P813" s="3">
        <f t="shared" si="84"/>
        <v>1.3404147698533131</v>
      </c>
      <c r="Q813" s="3">
        <f t="shared" si="85"/>
        <v>4.5822102425876015</v>
      </c>
      <c r="R813" s="2">
        <f t="shared" si="86"/>
        <v>1.9325876010781671</v>
      </c>
      <c r="S813" s="2">
        <f t="shared" si="87"/>
        <v>5.0850354609929083</v>
      </c>
      <c r="T813" s="2">
        <f t="shared" si="88"/>
        <v>89.623750000000001</v>
      </c>
      <c r="U813" s="4">
        <f t="shared" si="89"/>
        <v>4.6468151578125214</v>
      </c>
      <c r="V813" s="3">
        <f t="shared" si="90"/>
        <v>364.68151578125207</v>
      </c>
    </row>
    <row r="814" spans="1:22" x14ac:dyDescent="0.25">
      <c r="A814" t="s">
        <v>76</v>
      </c>
      <c r="B814" t="s">
        <v>77</v>
      </c>
      <c r="C814" t="s">
        <v>131</v>
      </c>
      <c r="D814" t="s">
        <v>82</v>
      </c>
      <c r="E814" t="s">
        <v>42</v>
      </c>
      <c r="F814" t="s">
        <v>51</v>
      </c>
      <c r="G814">
        <v>45948</v>
      </c>
      <c r="H814">
        <v>991</v>
      </c>
      <c r="I814">
        <v>423</v>
      </c>
      <c r="J814">
        <v>66</v>
      </c>
      <c r="K814" s="2">
        <v>2216.64</v>
      </c>
      <c r="L814" s="2">
        <v>10733.63</v>
      </c>
      <c r="M814">
        <v>38</v>
      </c>
      <c r="N814">
        <v>18</v>
      </c>
      <c r="O814" t="s">
        <v>21</v>
      </c>
      <c r="P814" s="3">
        <f t="shared" si="84"/>
        <v>2.1567859319230434</v>
      </c>
      <c r="Q814" s="3">
        <f t="shared" si="85"/>
        <v>6.6599394550958628</v>
      </c>
      <c r="R814" s="2">
        <f t="shared" si="86"/>
        <v>2.2367709384460142</v>
      </c>
      <c r="S814" s="2">
        <f t="shared" si="87"/>
        <v>5.2402836879432622</v>
      </c>
      <c r="T814" s="2">
        <f t="shared" si="88"/>
        <v>58.332631578947364</v>
      </c>
      <c r="U814" s="4">
        <f t="shared" si="89"/>
        <v>4.8422973509455751</v>
      </c>
      <c r="V814" s="3">
        <f t="shared" si="90"/>
        <v>384.22973509455755</v>
      </c>
    </row>
    <row r="815" spans="1:22" x14ac:dyDescent="0.25">
      <c r="A815" t="s">
        <v>178</v>
      </c>
      <c r="B815" t="s">
        <v>179</v>
      </c>
      <c r="C815" t="s">
        <v>580</v>
      </c>
      <c r="D815" t="s">
        <v>95</v>
      </c>
      <c r="E815" t="s">
        <v>64</v>
      </c>
      <c r="F815" t="s">
        <v>26</v>
      </c>
      <c r="G815">
        <v>46545</v>
      </c>
      <c r="H815">
        <v>719</v>
      </c>
      <c r="I815">
        <v>279</v>
      </c>
      <c r="J815">
        <v>28</v>
      </c>
      <c r="K815" s="2">
        <v>2676.86</v>
      </c>
      <c r="L815" s="2">
        <v>4735.33</v>
      </c>
      <c r="M815">
        <v>14</v>
      </c>
      <c r="N815">
        <v>7</v>
      </c>
      <c r="O815" t="s">
        <v>43</v>
      </c>
      <c r="P815" s="3">
        <f t="shared" si="84"/>
        <v>1.544741647867655</v>
      </c>
      <c r="Q815" s="3">
        <f t="shared" si="85"/>
        <v>3.8942976356050067</v>
      </c>
      <c r="R815" s="2">
        <f t="shared" si="86"/>
        <v>3.7230319888734353</v>
      </c>
      <c r="S815" s="2">
        <f t="shared" si="87"/>
        <v>9.5944802867383512</v>
      </c>
      <c r="T815" s="2">
        <f t="shared" si="88"/>
        <v>191.20428571428573</v>
      </c>
      <c r="U815" s="4">
        <f t="shared" si="89"/>
        <v>1.7689867979647795</v>
      </c>
      <c r="V815" s="3">
        <f t="shared" si="90"/>
        <v>76.89867979647795</v>
      </c>
    </row>
    <row r="816" spans="1:22" x14ac:dyDescent="0.25">
      <c r="A816" t="s">
        <v>98</v>
      </c>
      <c r="B816" t="s">
        <v>99</v>
      </c>
      <c r="C816" t="s">
        <v>580</v>
      </c>
      <c r="D816" t="s">
        <v>68</v>
      </c>
      <c r="E816" t="s">
        <v>42</v>
      </c>
      <c r="F816" t="s">
        <v>32</v>
      </c>
      <c r="G816">
        <v>25672</v>
      </c>
      <c r="H816">
        <v>3199</v>
      </c>
      <c r="I816">
        <v>1067</v>
      </c>
      <c r="J816">
        <v>509</v>
      </c>
      <c r="K816" s="2">
        <v>1341.06</v>
      </c>
      <c r="L816" s="2">
        <v>114645.96</v>
      </c>
      <c r="M816">
        <v>393</v>
      </c>
      <c r="N816">
        <v>10</v>
      </c>
      <c r="O816" t="s">
        <v>21</v>
      </c>
      <c r="P816" s="3">
        <f t="shared" si="84"/>
        <v>12.461047055157371</v>
      </c>
      <c r="Q816" s="3">
        <f t="shared" si="85"/>
        <v>15.911222256955298</v>
      </c>
      <c r="R816" s="2">
        <f t="shared" si="86"/>
        <v>0.41921225382932165</v>
      </c>
      <c r="S816" s="2">
        <f t="shared" si="87"/>
        <v>1.2568509840674789</v>
      </c>
      <c r="T816" s="2">
        <f t="shared" si="88"/>
        <v>3.4123664122137405</v>
      </c>
      <c r="U816" s="4">
        <f t="shared" si="89"/>
        <v>85.489060892130112</v>
      </c>
      <c r="V816" s="3">
        <f t="shared" si="90"/>
        <v>8448.906089213011</v>
      </c>
    </row>
    <row r="817" spans="1:22" x14ac:dyDescent="0.25">
      <c r="A817" t="s">
        <v>113</v>
      </c>
      <c r="B817" t="s">
        <v>114</v>
      </c>
      <c r="C817" t="s">
        <v>580</v>
      </c>
      <c r="D817" t="s">
        <v>170</v>
      </c>
      <c r="E817" t="s">
        <v>19</v>
      </c>
      <c r="F817" t="s">
        <v>20</v>
      </c>
      <c r="G817">
        <v>25791</v>
      </c>
      <c r="H817">
        <v>1098</v>
      </c>
      <c r="I817">
        <v>289</v>
      </c>
      <c r="J817">
        <v>145</v>
      </c>
      <c r="K817" s="2">
        <v>3297.09</v>
      </c>
      <c r="L817" s="2">
        <v>40013.49</v>
      </c>
      <c r="M817">
        <v>101</v>
      </c>
      <c r="N817">
        <v>28</v>
      </c>
      <c r="O817" t="s">
        <v>23</v>
      </c>
      <c r="P817" s="3">
        <f t="shared" si="84"/>
        <v>4.2572990578108643</v>
      </c>
      <c r="Q817" s="3">
        <f t="shared" si="85"/>
        <v>13.205828779599271</v>
      </c>
      <c r="R817" s="2">
        <f t="shared" si="86"/>
        <v>3.0028142076502733</v>
      </c>
      <c r="S817" s="2">
        <f t="shared" si="87"/>
        <v>11.408615916955018</v>
      </c>
      <c r="T817" s="2">
        <f t="shared" si="88"/>
        <v>32.644455445544558</v>
      </c>
      <c r="U817" s="4">
        <f t="shared" si="89"/>
        <v>12.136001746995076</v>
      </c>
      <c r="V817" s="3">
        <f t="shared" si="90"/>
        <v>1113.6001746995075</v>
      </c>
    </row>
    <row r="818" spans="1:22" x14ac:dyDescent="0.25">
      <c r="A818" t="s">
        <v>76</v>
      </c>
      <c r="B818" t="s">
        <v>77</v>
      </c>
      <c r="C818" t="s">
        <v>580</v>
      </c>
      <c r="D818" t="s">
        <v>82</v>
      </c>
      <c r="E818" t="s">
        <v>42</v>
      </c>
      <c r="F818" t="s">
        <v>26</v>
      </c>
      <c r="G818">
        <v>52523</v>
      </c>
      <c r="H818">
        <v>747</v>
      </c>
      <c r="I818">
        <v>401</v>
      </c>
      <c r="J818">
        <v>29</v>
      </c>
      <c r="K818" s="2">
        <v>1349.04</v>
      </c>
      <c r="L818" s="2">
        <v>6450.85</v>
      </c>
      <c r="M818">
        <v>17</v>
      </c>
      <c r="N818">
        <v>18</v>
      </c>
      <c r="O818" t="s">
        <v>21</v>
      </c>
      <c r="P818" s="3">
        <f t="shared" si="84"/>
        <v>1.422234068884108</v>
      </c>
      <c r="Q818" s="3">
        <f t="shared" si="85"/>
        <v>3.8821954484605086</v>
      </c>
      <c r="R818" s="2">
        <f t="shared" si="86"/>
        <v>1.8059437751004015</v>
      </c>
      <c r="S818" s="2">
        <f t="shared" si="87"/>
        <v>3.3641895261845387</v>
      </c>
      <c r="T818" s="2">
        <f t="shared" si="88"/>
        <v>79.355294117647063</v>
      </c>
      <c r="U818" s="4">
        <f t="shared" si="89"/>
        <v>4.7818078040680785</v>
      </c>
      <c r="V818" s="3">
        <f t="shared" si="90"/>
        <v>378.18078040680786</v>
      </c>
    </row>
    <row r="819" spans="1:22" x14ac:dyDescent="0.25">
      <c r="A819" t="s">
        <v>178</v>
      </c>
      <c r="B819" t="s">
        <v>179</v>
      </c>
      <c r="C819" t="s">
        <v>567</v>
      </c>
      <c r="D819" t="s">
        <v>95</v>
      </c>
      <c r="E819" t="s">
        <v>64</v>
      </c>
      <c r="F819" t="s">
        <v>26</v>
      </c>
      <c r="G819">
        <v>89248</v>
      </c>
      <c r="H819">
        <v>1197</v>
      </c>
      <c r="I819">
        <v>442</v>
      </c>
      <c r="J819">
        <v>25</v>
      </c>
      <c r="K819" s="2">
        <v>3111.5</v>
      </c>
      <c r="L819" s="2">
        <v>4096</v>
      </c>
      <c r="M819">
        <v>9</v>
      </c>
      <c r="N819">
        <v>13</v>
      </c>
      <c r="O819" t="s">
        <v>21</v>
      </c>
      <c r="P819" s="3">
        <f t="shared" si="84"/>
        <v>1.3412065256364287</v>
      </c>
      <c r="Q819" s="3">
        <f t="shared" si="85"/>
        <v>2.0885547201336676</v>
      </c>
      <c r="R819" s="2">
        <f t="shared" si="86"/>
        <v>2.5994152046783627</v>
      </c>
      <c r="S819" s="2">
        <f t="shared" si="87"/>
        <v>7.0395927601809953</v>
      </c>
      <c r="T819" s="2">
        <f t="shared" si="88"/>
        <v>345.72222222222223</v>
      </c>
      <c r="U819" s="4">
        <f t="shared" si="89"/>
        <v>1.3164068777117146</v>
      </c>
      <c r="V819" s="3">
        <f t="shared" si="90"/>
        <v>31.640687771171461</v>
      </c>
    </row>
    <row r="820" spans="1:22" x14ac:dyDescent="0.25">
      <c r="A820" t="s">
        <v>60</v>
      </c>
      <c r="B820" t="s">
        <v>61</v>
      </c>
      <c r="C820" t="s">
        <v>567</v>
      </c>
      <c r="D820" t="s">
        <v>70</v>
      </c>
      <c r="E820" t="s">
        <v>64</v>
      </c>
      <c r="F820" t="s">
        <v>26</v>
      </c>
      <c r="G820">
        <v>43761</v>
      </c>
      <c r="H820">
        <v>1121</v>
      </c>
      <c r="I820">
        <v>334</v>
      </c>
      <c r="J820">
        <v>114</v>
      </c>
      <c r="K820" s="2">
        <v>2521.02</v>
      </c>
      <c r="L820" s="2">
        <v>27378.92</v>
      </c>
      <c r="M820">
        <v>69</v>
      </c>
      <c r="N820">
        <v>30</v>
      </c>
      <c r="O820" t="s">
        <v>21</v>
      </c>
      <c r="P820" s="3">
        <f t="shared" si="84"/>
        <v>2.5616416443865542</v>
      </c>
      <c r="Q820" s="3">
        <f t="shared" si="85"/>
        <v>10.16949152542373</v>
      </c>
      <c r="R820" s="2">
        <f t="shared" si="86"/>
        <v>2.2489027653880465</v>
      </c>
      <c r="S820" s="2">
        <f t="shared" si="87"/>
        <v>7.5479640718562875</v>
      </c>
      <c r="T820" s="2">
        <f t="shared" si="88"/>
        <v>36.536521739130436</v>
      </c>
      <c r="U820" s="4">
        <f t="shared" si="89"/>
        <v>10.860254976160443</v>
      </c>
      <c r="V820" s="3">
        <f t="shared" si="90"/>
        <v>986.02549761604428</v>
      </c>
    </row>
    <row r="821" spans="1:22" x14ac:dyDescent="0.25">
      <c r="A821" t="s">
        <v>72</v>
      </c>
      <c r="B821" t="s">
        <v>73</v>
      </c>
      <c r="C821" t="s">
        <v>567</v>
      </c>
      <c r="D821" t="s">
        <v>70</v>
      </c>
      <c r="E821" t="s">
        <v>31</v>
      </c>
      <c r="F821" t="s">
        <v>20</v>
      </c>
      <c r="G821">
        <v>55266</v>
      </c>
      <c r="H821">
        <v>2425</v>
      </c>
      <c r="I821">
        <v>1065</v>
      </c>
      <c r="J821">
        <v>176</v>
      </c>
      <c r="K821" s="2">
        <v>7728</v>
      </c>
      <c r="L821" s="2">
        <v>38846.17</v>
      </c>
      <c r="M821">
        <v>106</v>
      </c>
      <c r="N821">
        <v>27</v>
      </c>
      <c r="O821" t="s">
        <v>21</v>
      </c>
      <c r="P821" s="3">
        <f t="shared" si="84"/>
        <v>4.3878695762313171</v>
      </c>
      <c r="Q821" s="3">
        <f t="shared" si="85"/>
        <v>7.2577319587628866</v>
      </c>
      <c r="R821" s="2">
        <f t="shared" si="86"/>
        <v>3.1868041237113403</v>
      </c>
      <c r="S821" s="2">
        <f t="shared" si="87"/>
        <v>7.2563380281690142</v>
      </c>
      <c r="T821" s="2">
        <f t="shared" si="88"/>
        <v>72.905660377358487</v>
      </c>
      <c r="U821" s="4">
        <f t="shared" si="89"/>
        <v>5.0266783126293992</v>
      </c>
      <c r="V821" s="3">
        <f t="shared" si="90"/>
        <v>402.6678312629399</v>
      </c>
    </row>
    <row r="822" spans="1:22" x14ac:dyDescent="0.25">
      <c r="A822" t="s">
        <v>38</v>
      </c>
      <c r="B822" t="s">
        <v>39</v>
      </c>
      <c r="C822" t="s">
        <v>567</v>
      </c>
      <c r="D822" t="s">
        <v>106</v>
      </c>
      <c r="E822" t="s">
        <v>42</v>
      </c>
      <c r="F822" t="s">
        <v>51</v>
      </c>
      <c r="G822">
        <v>33215</v>
      </c>
      <c r="H822">
        <v>1349</v>
      </c>
      <c r="I822">
        <v>729</v>
      </c>
      <c r="J822">
        <v>87</v>
      </c>
      <c r="K822" s="2">
        <v>4133.2299999999996</v>
      </c>
      <c r="L822" s="2">
        <v>17912.48</v>
      </c>
      <c r="M822">
        <v>45</v>
      </c>
      <c r="N822">
        <v>16</v>
      </c>
      <c r="O822" t="s">
        <v>43</v>
      </c>
      <c r="P822" s="3">
        <f t="shared" si="84"/>
        <v>4.0614180340207735</v>
      </c>
      <c r="Q822" s="3">
        <f t="shared" si="85"/>
        <v>6.4492216456634539</v>
      </c>
      <c r="R822" s="2">
        <f t="shared" si="86"/>
        <v>3.0639214232765006</v>
      </c>
      <c r="S822" s="2">
        <f t="shared" si="87"/>
        <v>5.6697256515775027</v>
      </c>
      <c r="T822" s="2">
        <f t="shared" si="88"/>
        <v>91.84955555555554</v>
      </c>
      <c r="U822" s="4">
        <f t="shared" si="89"/>
        <v>4.3337728604505434</v>
      </c>
      <c r="V822" s="3">
        <f t="shared" si="90"/>
        <v>333.3772860450544</v>
      </c>
    </row>
    <row r="823" spans="1:22" x14ac:dyDescent="0.25">
      <c r="A823" t="s">
        <v>27</v>
      </c>
      <c r="B823" t="s">
        <v>28</v>
      </c>
      <c r="C823" t="s">
        <v>567</v>
      </c>
      <c r="D823" t="s">
        <v>89</v>
      </c>
      <c r="E823" t="s">
        <v>31</v>
      </c>
      <c r="F823" t="s">
        <v>20</v>
      </c>
      <c r="G823">
        <v>50750</v>
      </c>
      <c r="H823">
        <v>3296</v>
      </c>
      <c r="I823">
        <v>922</v>
      </c>
      <c r="J823">
        <v>433</v>
      </c>
      <c r="K823" s="2">
        <v>662.53</v>
      </c>
      <c r="L823" s="2">
        <v>132676.79999999999</v>
      </c>
      <c r="M823">
        <v>294</v>
      </c>
      <c r="N823">
        <v>15</v>
      </c>
      <c r="O823" t="s">
        <v>43</v>
      </c>
      <c r="P823" s="3">
        <f t="shared" si="84"/>
        <v>6.4945812807881769</v>
      </c>
      <c r="Q823" s="3">
        <f t="shared" si="85"/>
        <v>13.137135922330097</v>
      </c>
      <c r="R823" s="2">
        <f t="shared" si="86"/>
        <v>0.20101031553398058</v>
      </c>
      <c r="S823" s="2">
        <f t="shared" si="87"/>
        <v>0.71857917570498908</v>
      </c>
      <c r="T823" s="2">
        <f t="shared" si="88"/>
        <v>2.2535034013605442</v>
      </c>
      <c r="U823" s="4">
        <f t="shared" si="89"/>
        <v>200.25779964680845</v>
      </c>
      <c r="V823" s="3">
        <f t="shared" si="90"/>
        <v>19925.779964680845</v>
      </c>
    </row>
    <row r="824" spans="1:22" x14ac:dyDescent="0.25">
      <c r="A824" t="s">
        <v>52</v>
      </c>
      <c r="B824" t="s">
        <v>53</v>
      </c>
      <c r="C824" t="s">
        <v>567</v>
      </c>
      <c r="D824" t="s">
        <v>89</v>
      </c>
      <c r="E824" t="s">
        <v>37</v>
      </c>
      <c r="F824" t="s">
        <v>55</v>
      </c>
      <c r="G824">
        <v>67716</v>
      </c>
      <c r="H824">
        <v>3721</v>
      </c>
      <c r="I824">
        <v>1201</v>
      </c>
      <c r="J824">
        <v>360</v>
      </c>
      <c r="K824" s="2">
        <v>821</v>
      </c>
      <c r="L824" s="2">
        <v>132638.67000000001</v>
      </c>
      <c r="M824">
        <v>268</v>
      </c>
      <c r="N824">
        <v>23</v>
      </c>
      <c r="O824" t="s">
        <v>21</v>
      </c>
      <c r="P824" s="3">
        <f t="shared" si="84"/>
        <v>5.4950085651840039</v>
      </c>
      <c r="Q824" s="3">
        <f t="shared" si="85"/>
        <v>9.6748185971513045</v>
      </c>
      <c r="R824" s="2">
        <f t="shared" si="86"/>
        <v>0.22063961300725612</v>
      </c>
      <c r="S824" s="2">
        <f t="shared" si="87"/>
        <v>0.68359700249791844</v>
      </c>
      <c r="T824" s="2">
        <f t="shared" si="88"/>
        <v>3.0634328358208953</v>
      </c>
      <c r="U824" s="4">
        <f t="shared" si="89"/>
        <v>161.55745432399513</v>
      </c>
      <c r="V824" s="3">
        <f t="shared" si="90"/>
        <v>16055.745432399513</v>
      </c>
    </row>
    <row r="825" spans="1:22" x14ac:dyDescent="0.25">
      <c r="A825" t="s">
        <v>76</v>
      </c>
      <c r="B825" t="s">
        <v>77</v>
      </c>
      <c r="C825" t="s">
        <v>567</v>
      </c>
      <c r="D825" t="s">
        <v>82</v>
      </c>
      <c r="E825" t="s">
        <v>42</v>
      </c>
      <c r="F825" t="s">
        <v>26</v>
      </c>
      <c r="G825">
        <v>37631</v>
      </c>
      <c r="H825">
        <v>870</v>
      </c>
      <c r="I825">
        <v>252</v>
      </c>
      <c r="J825">
        <v>34</v>
      </c>
      <c r="K825" s="2">
        <v>1377.13</v>
      </c>
      <c r="L825" s="2">
        <v>8225.06</v>
      </c>
      <c r="M825">
        <v>19</v>
      </c>
      <c r="N825">
        <v>14</v>
      </c>
      <c r="O825" t="s">
        <v>21</v>
      </c>
      <c r="P825" s="3">
        <f t="shared" si="84"/>
        <v>2.3119236799447265</v>
      </c>
      <c r="Q825" s="3">
        <f t="shared" si="85"/>
        <v>3.9080459770114944</v>
      </c>
      <c r="R825" s="2">
        <f t="shared" si="86"/>
        <v>1.5829080459770115</v>
      </c>
      <c r="S825" s="2">
        <f t="shared" si="87"/>
        <v>5.4648015873015874</v>
      </c>
      <c r="T825" s="2">
        <f t="shared" si="88"/>
        <v>72.480526315789476</v>
      </c>
      <c r="U825" s="4">
        <f t="shared" si="89"/>
        <v>5.9726097027876808</v>
      </c>
      <c r="V825" s="3">
        <f t="shared" si="90"/>
        <v>497.26097027876807</v>
      </c>
    </row>
    <row r="826" spans="1:22" x14ac:dyDescent="0.25">
      <c r="A826" t="s">
        <v>47</v>
      </c>
      <c r="B826" t="s">
        <v>48</v>
      </c>
      <c r="C826" t="s">
        <v>326</v>
      </c>
      <c r="D826" t="s">
        <v>106</v>
      </c>
      <c r="E826" t="s">
        <v>37</v>
      </c>
      <c r="F826" t="s">
        <v>32</v>
      </c>
      <c r="G826">
        <v>44975</v>
      </c>
      <c r="H826">
        <v>1452</v>
      </c>
      <c r="I826">
        <v>571</v>
      </c>
      <c r="J826">
        <v>143</v>
      </c>
      <c r="K826" s="2">
        <v>3233.15</v>
      </c>
      <c r="L826" s="2">
        <v>35808.47</v>
      </c>
      <c r="M826">
        <v>78</v>
      </c>
      <c r="N826">
        <v>7</v>
      </c>
      <c r="O826" t="s">
        <v>21</v>
      </c>
      <c r="P826" s="3">
        <f t="shared" si="84"/>
        <v>3.2284602556976099</v>
      </c>
      <c r="Q826" s="3">
        <f t="shared" si="85"/>
        <v>9.8484848484848477</v>
      </c>
      <c r="R826" s="2">
        <f t="shared" si="86"/>
        <v>2.2266873278236914</v>
      </c>
      <c r="S826" s="2">
        <f t="shared" si="87"/>
        <v>5.6622591943957969</v>
      </c>
      <c r="T826" s="2">
        <f t="shared" si="88"/>
        <v>41.450641025641026</v>
      </c>
      <c r="U826" s="4">
        <f t="shared" si="89"/>
        <v>11.075412523390501</v>
      </c>
      <c r="V826" s="3">
        <f t="shared" si="90"/>
        <v>1007.5412523390501</v>
      </c>
    </row>
    <row r="827" spans="1:22" x14ac:dyDescent="0.25">
      <c r="A827" t="s">
        <v>44</v>
      </c>
      <c r="B827" t="s">
        <v>45</v>
      </c>
      <c r="C827" t="s">
        <v>326</v>
      </c>
      <c r="D827" t="s">
        <v>25</v>
      </c>
      <c r="E827" t="s">
        <v>19</v>
      </c>
      <c r="F827" t="s">
        <v>55</v>
      </c>
      <c r="G827">
        <v>17672</v>
      </c>
      <c r="H827">
        <v>449</v>
      </c>
      <c r="I827">
        <v>144</v>
      </c>
      <c r="J827">
        <v>48</v>
      </c>
      <c r="K827" s="2">
        <v>4318.63</v>
      </c>
      <c r="L827" s="2">
        <v>24800.6</v>
      </c>
      <c r="M827">
        <v>29</v>
      </c>
      <c r="N827">
        <v>9</v>
      </c>
      <c r="O827" t="s">
        <v>21</v>
      </c>
      <c r="P827" s="3">
        <f t="shared" si="84"/>
        <v>2.5407424173834312</v>
      </c>
      <c r="Q827" s="3">
        <f t="shared" si="85"/>
        <v>10.690423162583519</v>
      </c>
      <c r="R827" s="2">
        <f t="shared" si="86"/>
        <v>9.6183296213808465</v>
      </c>
      <c r="S827" s="2">
        <f t="shared" si="87"/>
        <v>29.99048611111111</v>
      </c>
      <c r="T827" s="2">
        <f t="shared" si="88"/>
        <v>148.91827586206898</v>
      </c>
      <c r="U827" s="4">
        <f t="shared" si="89"/>
        <v>5.7427008102106454</v>
      </c>
      <c r="V827" s="3">
        <f t="shared" si="90"/>
        <v>474.27008102106447</v>
      </c>
    </row>
    <row r="828" spans="1:22" x14ac:dyDescent="0.25">
      <c r="A828" t="s">
        <v>44</v>
      </c>
      <c r="B828" t="s">
        <v>45</v>
      </c>
      <c r="C828" t="s">
        <v>326</v>
      </c>
      <c r="D828" t="s">
        <v>25</v>
      </c>
      <c r="E828" t="s">
        <v>19</v>
      </c>
      <c r="F828" t="s">
        <v>26</v>
      </c>
      <c r="G828">
        <v>20549</v>
      </c>
      <c r="H828">
        <v>416</v>
      </c>
      <c r="I828">
        <v>175</v>
      </c>
      <c r="J828">
        <v>32</v>
      </c>
      <c r="K828" s="2">
        <v>3194.2</v>
      </c>
      <c r="L828" s="2">
        <v>14915.38</v>
      </c>
      <c r="M828">
        <v>20</v>
      </c>
      <c r="N828">
        <v>25</v>
      </c>
      <c r="O828" t="s">
        <v>43</v>
      </c>
      <c r="P828" s="3">
        <f t="shared" si="84"/>
        <v>2.0244294126234852</v>
      </c>
      <c r="Q828" s="3">
        <f t="shared" si="85"/>
        <v>7.6923076923076925</v>
      </c>
      <c r="R828" s="2">
        <f t="shared" si="86"/>
        <v>7.6783653846153843</v>
      </c>
      <c r="S828" s="2">
        <f t="shared" si="87"/>
        <v>18.252571428571429</v>
      </c>
      <c r="T828" s="2">
        <f t="shared" si="88"/>
        <v>159.70999999999998</v>
      </c>
      <c r="U828" s="4">
        <f t="shared" si="89"/>
        <v>4.6695197545551315</v>
      </c>
      <c r="V828" s="3">
        <f t="shared" si="90"/>
        <v>366.95197545551315</v>
      </c>
    </row>
    <row r="829" spans="1:22" x14ac:dyDescent="0.25">
      <c r="A829" t="s">
        <v>27</v>
      </c>
      <c r="B829" t="s">
        <v>28</v>
      </c>
      <c r="C829" t="s">
        <v>326</v>
      </c>
      <c r="D829" t="s">
        <v>89</v>
      </c>
      <c r="E829" t="s">
        <v>31</v>
      </c>
      <c r="F829" t="s">
        <v>55</v>
      </c>
      <c r="G829">
        <v>59614</v>
      </c>
      <c r="H829">
        <v>4169</v>
      </c>
      <c r="I829">
        <v>1814</v>
      </c>
      <c r="J829">
        <v>523</v>
      </c>
      <c r="K829" s="2">
        <v>1050.43</v>
      </c>
      <c r="L829" s="2">
        <v>182119.27</v>
      </c>
      <c r="M829">
        <v>393</v>
      </c>
      <c r="N829">
        <v>20</v>
      </c>
      <c r="O829" t="s">
        <v>21</v>
      </c>
      <c r="P829" s="3">
        <f t="shared" si="84"/>
        <v>6.9933237159056594</v>
      </c>
      <c r="Q829" s="3">
        <f t="shared" si="85"/>
        <v>12.544974814104101</v>
      </c>
      <c r="R829" s="2">
        <f t="shared" si="86"/>
        <v>0.25196210122331497</v>
      </c>
      <c r="S829" s="2">
        <f t="shared" si="87"/>
        <v>0.57906835722160976</v>
      </c>
      <c r="T829" s="2">
        <f t="shared" si="88"/>
        <v>2.6728498727735372</v>
      </c>
      <c r="U829" s="4">
        <f t="shared" si="89"/>
        <v>173.37592224136779</v>
      </c>
      <c r="V829" s="3">
        <f t="shared" si="90"/>
        <v>17237.592224136781</v>
      </c>
    </row>
    <row r="830" spans="1:22" x14ac:dyDescent="0.25">
      <c r="A830" t="s">
        <v>98</v>
      </c>
      <c r="B830" t="s">
        <v>99</v>
      </c>
      <c r="C830" t="s">
        <v>500</v>
      </c>
      <c r="D830" t="s">
        <v>68</v>
      </c>
      <c r="E830" t="s">
        <v>42</v>
      </c>
      <c r="F830" t="s">
        <v>26</v>
      </c>
      <c r="G830">
        <v>20652</v>
      </c>
      <c r="H830">
        <v>3061</v>
      </c>
      <c r="I830">
        <v>866</v>
      </c>
      <c r="J830">
        <v>556</v>
      </c>
      <c r="K830" s="2">
        <v>1783.1</v>
      </c>
      <c r="L830" s="2">
        <v>207565.64</v>
      </c>
      <c r="M830">
        <v>438</v>
      </c>
      <c r="N830">
        <v>30</v>
      </c>
      <c r="O830" t="s">
        <v>43</v>
      </c>
      <c r="P830" s="3">
        <f t="shared" si="84"/>
        <v>14.821809025760215</v>
      </c>
      <c r="Q830" s="3">
        <f t="shared" si="85"/>
        <v>18.163998693237502</v>
      </c>
      <c r="R830" s="2">
        <f t="shared" si="86"/>
        <v>0.58252205161711856</v>
      </c>
      <c r="S830" s="2">
        <f t="shared" si="87"/>
        <v>2.0590069284064665</v>
      </c>
      <c r="T830" s="2">
        <f t="shared" si="88"/>
        <v>4.0710045662100454</v>
      </c>
      <c r="U830" s="4">
        <f t="shared" si="89"/>
        <v>116.40717850933768</v>
      </c>
      <c r="V830" s="3">
        <f t="shared" si="90"/>
        <v>11540.717850933768</v>
      </c>
    </row>
    <row r="831" spans="1:22" x14ac:dyDescent="0.25">
      <c r="A831" t="s">
        <v>72</v>
      </c>
      <c r="B831" t="s">
        <v>73</v>
      </c>
      <c r="C831" t="s">
        <v>500</v>
      </c>
      <c r="D831" t="s">
        <v>70</v>
      </c>
      <c r="E831" t="s">
        <v>31</v>
      </c>
      <c r="F831" t="s">
        <v>20</v>
      </c>
      <c r="G831">
        <v>42641</v>
      </c>
      <c r="H831">
        <v>1768</v>
      </c>
      <c r="I831">
        <v>920</v>
      </c>
      <c r="J831">
        <v>119</v>
      </c>
      <c r="K831" s="2">
        <v>4120.47</v>
      </c>
      <c r="L831" s="2">
        <v>25751.759999999998</v>
      </c>
      <c r="M831">
        <v>70</v>
      </c>
      <c r="N831">
        <v>17</v>
      </c>
      <c r="O831" t="s">
        <v>23</v>
      </c>
      <c r="P831" s="3">
        <f t="shared" si="84"/>
        <v>4.1462442250416265</v>
      </c>
      <c r="Q831" s="3">
        <f t="shared" si="85"/>
        <v>6.7307692307692308</v>
      </c>
      <c r="R831" s="2">
        <f t="shared" si="86"/>
        <v>2.3305825791855206</v>
      </c>
      <c r="S831" s="2">
        <f t="shared" si="87"/>
        <v>4.4787717391304351</v>
      </c>
      <c r="T831" s="2">
        <f t="shared" si="88"/>
        <v>58.86385714285715</v>
      </c>
      <c r="U831" s="4">
        <f t="shared" si="89"/>
        <v>6.2497142316289152</v>
      </c>
      <c r="V831" s="3">
        <f t="shared" si="90"/>
        <v>524.97142316289148</v>
      </c>
    </row>
    <row r="832" spans="1:22" x14ac:dyDescent="0.25">
      <c r="A832" t="s">
        <v>33</v>
      </c>
      <c r="B832" t="s">
        <v>34</v>
      </c>
      <c r="C832" t="s">
        <v>500</v>
      </c>
      <c r="D832" t="s">
        <v>170</v>
      </c>
      <c r="E832" t="s">
        <v>37</v>
      </c>
      <c r="F832" t="s">
        <v>51</v>
      </c>
      <c r="G832">
        <v>32312</v>
      </c>
      <c r="H832">
        <v>1620</v>
      </c>
      <c r="I832">
        <v>846</v>
      </c>
      <c r="J832">
        <v>139</v>
      </c>
      <c r="K832" s="2">
        <v>5972.58</v>
      </c>
      <c r="L832" s="2">
        <v>40256.959999999999</v>
      </c>
      <c r="M832">
        <v>115</v>
      </c>
      <c r="N832">
        <v>25</v>
      </c>
      <c r="O832" t="s">
        <v>21</v>
      </c>
      <c r="P832" s="3">
        <f t="shared" si="84"/>
        <v>5.0136172319881158</v>
      </c>
      <c r="Q832" s="3">
        <f t="shared" si="85"/>
        <v>8.5802469135802468</v>
      </c>
      <c r="R832" s="2">
        <f t="shared" si="86"/>
        <v>3.6867777777777779</v>
      </c>
      <c r="S832" s="2">
        <f t="shared" si="87"/>
        <v>7.0597872340425534</v>
      </c>
      <c r="T832" s="2">
        <f t="shared" si="88"/>
        <v>51.935478260869566</v>
      </c>
      <c r="U832" s="4">
        <f t="shared" si="89"/>
        <v>6.7402964882847947</v>
      </c>
      <c r="V832" s="3">
        <f t="shared" si="90"/>
        <v>574.02964882847948</v>
      </c>
    </row>
    <row r="833" spans="1:22" x14ac:dyDescent="0.25">
      <c r="A833" t="s">
        <v>47</v>
      </c>
      <c r="B833" t="s">
        <v>48</v>
      </c>
      <c r="C833" t="s">
        <v>500</v>
      </c>
      <c r="D833" t="s">
        <v>106</v>
      </c>
      <c r="E833" t="s">
        <v>37</v>
      </c>
      <c r="F833" t="s">
        <v>32</v>
      </c>
      <c r="G833">
        <v>18067</v>
      </c>
      <c r="H833">
        <v>883</v>
      </c>
      <c r="I833">
        <v>279</v>
      </c>
      <c r="J833">
        <v>80</v>
      </c>
      <c r="K833" s="2">
        <v>1680.14</v>
      </c>
      <c r="L833" s="2">
        <v>17715.97</v>
      </c>
      <c r="M833">
        <v>55</v>
      </c>
      <c r="N833">
        <v>8</v>
      </c>
      <c r="O833" t="s">
        <v>43</v>
      </c>
      <c r="P833" s="3">
        <f t="shared" si="84"/>
        <v>4.88736370177672</v>
      </c>
      <c r="Q833" s="3">
        <f t="shared" si="85"/>
        <v>9.0600226500566254</v>
      </c>
      <c r="R833" s="2">
        <f t="shared" si="86"/>
        <v>1.9027633069082674</v>
      </c>
      <c r="S833" s="2">
        <f t="shared" si="87"/>
        <v>6.0220071684587815</v>
      </c>
      <c r="T833" s="2">
        <f t="shared" si="88"/>
        <v>30.548000000000002</v>
      </c>
      <c r="U833" s="4">
        <f t="shared" si="89"/>
        <v>10.544341542966658</v>
      </c>
      <c r="V833" s="3">
        <f t="shared" si="90"/>
        <v>954.43415429666572</v>
      </c>
    </row>
    <row r="834" spans="1:22" x14ac:dyDescent="0.25">
      <c r="A834" t="s">
        <v>15</v>
      </c>
      <c r="B834" t="s">
        <v>16</v>
      </c>
      <c r="C834" t="s">
        <v>500</v>
      </c>
      <c r="D834" t="s">
        <v>25</v>
      </c>
      <c r="E834" t="s">
        <v>19</v>
      </c>
      <c r="F834" t="s">
        <v>26</v>
      </c>
      <c r="G834">
        <v>22222</v>
      </c>
      <c r="H834">
        <v>600</v>
      </c>
      <c r="I834">
        <v>215</v>
      </c>
      <c r="J834">
        <v>72</v>
      </c>
      <c r="K834" s="2">
        <v>4055.31</v>
      </c>
      <c r="L834" s="2">
        <v>43740.98</v>
      </c>
      <c r="M834">
        <v>43</v>
      </c>
      <c r="N834">
        <v>18</v>
      </c>
      <c r="O834" t="s">
        <v>23</v>
      </c>
      <c r="P834" s="3">
        <f t="shared" ref="P834:P897" si="91">IFERROR(H834/G834*100, 0)</f>
        <v>2.7000270002700026</v>
      </c>
      <c r="Q834" s="3">
        <f t="shared" ref="Q834:Q897" si="92">IFERROR(J834/H834*100, 0)</f>
        <v>12</v>
      </c>
      <c r="R834" s="2">
        <f t="shared" ref="R834:R897" si="93">IFERROR(K834/H834, 0)</f>
        <v>6.7588499999999998</v>
      </c>
      <c r="S834" s="2">
        <f t="shared" ref="S834:S897" si="94">IFERROR(K834/I834, 0)</f>
        <v>18.861906976744187</v>
      </c>
      <c r="T834" s="2">
        <f t="shared" ref="T834:T897" si="95">IFERROR(K834/M834, 0)</f>
        <v>94.309534883720929</v>
      </c>
      <c r="U834" s="4">
        <f t="shared" ref="U834:U897" si="96">IFERROR(L834/K834, 0)</f>
        <v>10.786100199491532</v>
      </c>
      <c r="V834" s="3">
        <f t="shared" ref="V834:V897" si="97">IFERROR((L834-K834)/K834*100, 0)</f>
        <v>978.61001994915318</v>
      </c>
    </row>
    <row r="835" spans="1:22" x14ac:dyDescent="0.25">
      <c r="A835" t="s">
        <v>52</v>
      </c>
      <c r="B835" t="s">
        <v>53</v>
      </c>
      <c r="C835" t="s">
        <v>500</v>
      </c>
      <c r="D835" t="s">
        <v>89</v>
      </c>
      <c r="E835" t="s">
        <v>37</v>
      </c>
      <c r="F835" t="s">
        <v>20</v>
      </c>
      <c r="G835">
        <v>57424</v>
      </c>
      <c r="H835">
        <v>3861</v>
      </c>
      <c r="I835">
        <v>1527</v>
      </c>
      <c r="J835">
        <v>560</v>
      </c>
      <c r="K835" s="2">
        <v>940.79</v>
      </c>
      <c r="L835" s="2">
        <v>167114.70000000001</v>
      </c>
      <c r="M835">
        <v>390</v>
      </c>
      <c r="N835">
        <v>9</v>
      </c>
      <c r="O835" t="s">
        <v>21</v>
      </c>
      <c r="P835" s="3">
        <f t="shared" si="91"/>
        <v>6.7236695458344942</v>
      </c>
      <c r="Q835" s="3">
        <f t="shared" si="92"/>
        <v>14.504014504014503</v>
      </c>
      <c r="R835" s="2">
        <f t="shared" si="93"/>
        <v>0.24366485366485366</v>
      </c>
      <c r="S835" s="2">
        <f t="shared" si="94"/>
        <v>0.6161034708578913</v>
      </c>
      <c r="T835" s="2">
        <f t="shared" si="95"/>
        <v>2.4122820512820513</v>
      </c>
      <c r="U835" s="4">
        <f t="shared" si="96"/>
        <v>177.63230901689008</v>
      </c>
      <c r="V835" s="3">
        <f t="shared" si="97"/>
        <v>17663.230901689007</v>
      </c>
    </row>
    <row r="836" spans="1:22" x14ac:dyDescent="0.25">
      <c r="A836" t="s">
        <v>129</v>
      </c>
      <c r="B836" t="s">
        <v>130</v>
      </c>
      <c r="C836" t="s">
        <v>500</v>
      </c>
      <c r="D836" t="s">
        <v>82</v>
      </c>
      <c r="E836" t="s">
        <v>31</v>
      </c>
      <c r="F836" t="s">
        <v>32</v>
      </c>
      <c r="G836">
        <v>31792</v>
      </c>
      <c r="H836">
        <v>370</v>
      </c>
      <c r="I836">
        <v>197</v>
      </c>
      <c r="J836">
        <v>23</v>
      </c>
      <c r="K836" s="2">
        <v>856.63</v>
      </c>
      <c r="L836" s="2">
        <v>4907.0200000000004</v>
      </c>
      <c r="M836">
        <v>11</v>
      </c>
      <c r="N836">
        <v>23</v>
      </c>
      <c r="O836" t="s">
        <v>23</v>
      </c>
      <c r="P836" s="3">
        <f t="shared" si="91"/>
        <v>1.1638147961751384</v>
      </c>
      <c r="Q836" s="3">
        <f t="shared" si="92"/>
        <v>6.2162162162162167</v>
      </c>
      <c r="R836" s="2">
        <f t="shared" si="93"/>
        <v>2.315216216216216</v>
      </c>
      <c r="S836" s="2">
        <f t="shared" si="94"/>
        <v>4.3483756345177662</v>
      </c>
      <c r="T836" s="2">
        <f t="shared" si="95"/>
        <v>77.875454545454545</v>
      </c>
      <c r="U836" s="4">
        <f t="shared" si="96"/>
        <v>5.7282840899805052</v>
      </c>
      <c r="V836" s="3">
        <f t="shared" si="97"/>
        <v>472.82840899805052</v>
      </c>
    </row>
    <row r="837" spans="1:22" x14ac:dyDescent="0.25">
      <c r="A837" t="s">
        <v>98</v>
      </c>
      <c r="B837" t="s">
        <v>99</v>
      </c>
      <c r="C837" t="s">
        <v>81</v>
      </c>
      <c r="D837" t="s">
        <v>68</v>
      </c>
      <c r="E837" t="s">
        <v>42</v>
      </c>
      <c r="F837" t="s">
        <v>26</v>
      </c>
      <c r="G837">
        <v>26162</v>
      </c>
      <c r="H837">
        <v>2458</v>
      </c>
      <c r="I837">
        <v>749</v>
      </c>
      <c r="J837">
        <v>368</v>
      </c>
      <c r="K837" s="2">
        <v>1112.24</v>
      </c>
      <c r="L837" s="2">
        <v>135012.34</v>
      </c>
      <c r="M837">
        <v>291</v>
      </c>
      <c r="N837">
        <v>20</v>
      </c>
      <c r="O837" t="s">
        <v>21</v>
      </c>
      <c r="P837" s="3">
        <f t="shared" si="91"/>
        <v>9.3953061692531143</v>
      </c>
      <c r="Q837" s="3">
        <f t="shared" si="92"/>
        <v>14.97152156224573</v>
      </c>
      <c r="R837" s="2">
        <f t="shared" si="93"/>
        <v>0.4524979658258747</v>
      </c>
      <c r="S837" s="2">
        <f t="shared" si="94"/>
        <v>1.4849666221628839</v>
      </c>
      <c r="T837" s="2">
        <f t="shared" si="95"/>
        <v>3.8221305841924398</v>
      </c>
      <c r="U837" s="4">
        <f t="shared" si="96"/>
        <v>121.38777601956411</v>
      </c>
      <c r="V837" s="3">
        <f t="shared" si="97"/>
        <v>12038.777601956413</v>
      </c>
    </row>
    <row r="838" spans="1:22" x14ac:dyDescent="0.25">
      <c r="A838" t="s">
        <v>44</v>
      </c>
      <c r="B838" t="s">
        <v>45</v>
      </c>
      <c r="C838" t="s">
        <v>81</v>
      </c>
      <c r="D838" t="s">
        <v>25</v>
      </c>
      <c r="E838" t="s">
        <v>19</v>
      </c>
      <c r="F838" t="s">
        <v>26</v>
      </c>
      <c r="G838">
        <v>14674</v>
      </c>
      <c r="H838">
        <v>447</v>
      </c>
      <c r="I838">
        <v>111</v>
      </c>
      <c r="J838">
        <v>57</v>
      </c>
      <c r="K838" s="2">
        <v>3806.85</v>
      </c>
      <c r="L838" s="2">
        <v>32068.23</v>
      </c>
      <c r="M838">
        <v>28</v>
      </c>
      <c r="N838">
        <v>14</v>
      </c>
      <c r="O838" t="s">
        <v>23</v>
      </c>
      <c r="P838" s="3">
        <f t="shared" si="91"/>
        <v>3.046204170641952</v>
      </c>
      <c r="Q838" s="3">
        <f t="shared" si="92"/>
        <v>12.751677852348994</v>
      </c>
      <c r="R838" s="2">
        <f t="shared" si="93"/>
        <v>8.5164429530201335</v>
      </c>
      <c r="S838" s="2">
        <f t="shared" si="94"/>
        <v>34.295945945945945</v>
      </c>
      <c r="T838" s="2">
        <f t="shared" si="95"/>
        <v>135.95892857142857</v>
      </c>
      <c r="U838" s="4">
        <f t="shared" si="96"/>
        <v>8.4238228456597977</v>
      </c>
      <c r="V838" s="3">
        <f t="shared" si="97"/>
        <v>742.38228456597972</v>
      </c>
    </row>
    <row r="839" spans="1:22" x14ac:dyDescent="0.25">
      <c r="A839" t="s">
        <v>27</v>
      </c>
      <c r="B839" t="s">
        <v>28</v>
      </c>
      <c r="C839" t="s">
        <v>81</v>
      </c>
      <c r="D839" t="s">
        <v>89</v>
      </c>
      <c r="E839" t="s">
        <v>31</v>
      </c>
      <c r="F839" t="s">
        <v>55</v>
      </c>
      <c r="G839">
        <v>26791</v>
      </c>
      <c r="H839">
        <v>1802</v>
      </c>
      <c r="I839">
        <v>687</v>
      </c>
      <c r="J839">
        <v>282</v>
      </c>
      <c r="K839" s="2">
        <v>756.91</v>
      </c>
      <c r="L839" s="2">
        <v>92630.17</v>
      </c>
      <c r="M839">
        <v>223</v>
      </c>
      <c r="N839">
        <v>24</v>
      </c>
      <c r="O839" t="s">
        <v>21</v>
      </c>
      <c r="P839" s="3">
        <f t="shared" si="91"/>
        <v>6.7261393751633012</v>
      </c>
      <c r="Q839" s="3">
        <f t="shared" si="92"/>
        <v>15.64927857935627</v>
      </c>
      <c r="R839" s="2">
        <f t="shared" si="93"/>
        <v>0.42003884572697003</v>
      </c>
      <c r="S839" s="2">
        <f t="shared" si="94"/>
        <v>1.1017612809315867</v>
      </c>
      <c r="T839" s="2">
        <f t="shared" si="95"/>
        <v>3.394215246636771</v>
      </c>
      <c r="U839" s="4">
        <f t="shared" si="96"/>
        <v>122.37937139157893</v>
      </c>
      <c r="V839" s="3">
        <f t="shared" si="97"/>
        <v>12137.937139157892</v>
      </c>
    </row>
    <row r="840" spans="1:22" x14ac:dyDescent="0.25">
      <c r="A840" t="s">
        <v>76</v>
      </c>
      <c r="B840" t="s">
        <v>77</v>
      </c>
      <c r="C840" t="s">
        <v>81</v>
      </c>
      <c r="D840" t="s">
        <v>82</v>
      </c>
      <c r="E840" t="s">
        <v>42</v>
      </c>
      <c r="F840" t="s">
        <v>55</v>
      </c>
      <c r="G840">
        <v>78133</v>
      </c>
      <c r="H840">
        <v>1238</v>
      </c>
      <c r="I840">
        <v>326</v>
      </c>
      <c r="J840">
        <v>53</v>
      </c>
      <c r="K840" s="2">
        <v>1646.96</v>
      </c>
      <c r="L840" s="2">
        <v>9411.09</v>
      </c>
      <c r="M840">
        <v>27</v>
      </c>
      <c r="N840">
        <v>11</v>
      </c>
      <c r="O840" t="s">
        <v>23</v>
      </c>
      <c r="P840" s="3">
        <f t="shared" si="91"/>
        <v>1.5844777494784534</v>
      </c>
      <c r="Q840" s="3">
        <f t="shared" si="92"/>
        <v>4.2810985460420028</v>
      </c>
      <c r="R840" s="2">
        <f t="shared" si="93"/>
        <v>1.3303392568659127</v>
      </c>
      <c r="S840" s="2">
        <f t="shared" si="94"/>
        <v>5.0520245398773005</v>
      </c>
      <c r="T840" s="2">
        <f t="shared" si="95"/>
        <v>60.998518518518523</v>
      </c>
      <c r="U840" s="4">
        <f t="shared" si="96"/>
        <v>5.7142189245640456</v>
      </c>
      <c r="V840" s="3">
        <f t="shared" si="97"/>
        <v>471.42189245640458</v>
      </c>
    </row>
    <row r="841" spans="1:22" x14ac:dyDescent="0.25">
      <c r="A841" t="s">
        <v>76</v>
      </c>
      <c r="B841" t="s">
        <v>77</v>
      </c>
      <c r="C841" t="s">
        <v>81</v>
      </c>
      <c r="D841" t="s">
        <v>82</v>
      </c>
      <c r="E841" t="s">
        <v>42</v>
      </c>
      <c r="F841" t="s">
        <v>51</v>
      </c>
      <c r="G841">
        <v>65957</v>
      </c>
      <c r="H841">
        <v>1169</v>
      </c>
      <c r="I841">
        <v>473</v>
      </c>
      <c r="J841">
        <v>60</v>
      </c>
      <c r="K841" s="2">
        <v>2423.37</v>
      </c>
      <c r="L841" s="2">
        <v>14285.38</v>
      </c>
      <c r="M841">
        <v>34</v>
      </c>
      <c r="N841">
        <v>15</v>
      </c>
      <c r="O841" t="s">
        <v>43</v>
      </c>
      <c r="P841" s="3">
        <f t="shared" si="91"/>
        <v>1.7723668450657246</v>
      </c>
      <c r="Q841" s="3">
        <f t="shared" si="92"/>
        <v>5.1325919589392646</v>
      </c>
      <c r="R841" s="2">
        <f t="shared" si="93"/>
        <v>2.0730282292557742</v>
      </c>
      <c r="S841" s="2">
        <f t="shared" si="94"/>
        <v>5.1234038054968289</v>
      </c>
      <c r="T841" s="2">
        <f t="shared" si="95"/>
        <v>71.275588235294109</v>
      </c>
      <c r="U841" s="4">
        <f t="shared" si="96"/>
        <v>5.8948406557809987</v>
      </c>
      <c r="V841" s="3">
        <f t="shared" si="97"/>
        <v>489.48406557809989</v>
      </c>
    </row>
    <row r="842" spans="1:22" x14ac:dyDescent="0.25">
      <c r="A842" t="s">
        <v>76</v>
      </c>
      <c r="B842" t="s">
        <v>77</v>
      </c>
      <c r="C842" t="s">
        <v>81</v>
      </c>
      <c r="D842" t="s">
        <v>82</v>
      </c>
      <c r="E842" t="s">
        <v>42</v>
      </c>
      <c r="F842" t="s">
        <v>20</v>
      </c>
      <c r="G842">
        <v>45487</v>
      </c>
      <c r="H842">
        <v>792</v>
      </c>
      <c r="I842">
        <v>285</v>
      </c>
      <c r="J842">
        <v>55</v>
      </c>
      <c r="K842" s="2">
        <v>1273.26</v>
      </c>
      <c r="L842" s="2">
        <v>8623.92</v>
      </c>
      <c r="M842">
        <v>35</v>
      </c>
      <c r="N842">
        <v>21</v>
      </c>
      <c r="O842" t="s">
        <v>21</v>
      </c>
      <c r="P842" s="3">
        <f t="shared" si="91"/>
        <v>1.7411568140347791</v>
      </c>
      <c r="Q842" s="3">
        <f t="shared" si="92"/>
        <v>6.9444444444444446</v>
      </c>
      <c r="R842" s="2">
        <f t="shared" si="93"/>
        <v>1.6076515151515152</v>
      </c>
      <c r="S842" s="2">
        <f t="shared" si="94"/>
        <v>4.4675789473684206</v>
      </c>
      <c r="T842" s="2">
        <f t="shared" si="95"/>
        <v>36.378857142857143</v>
      </c>
      <c r="U842" s="4">
        <f t="shared" si="96"/>
        <v>6.7731021158286602</v>
      </c>
      <c r="V842" s="3">
        <f t="shared" si="97"/>
        <v>577.31021158286603</v>
      </c>
    </row>
    <row r="843" spans="1:22" x14ac:dyDescent="0.25">
      <c r="A843" t="s">
        <v>178</v>
      </c>
      <c r="B843" t="s">
        <v>179</v>
      </c>
      <c r="C843" t="s">
        <v>201</v>
      </c>
      <c r="D843" t="s">
        <v>95</v>
      </c>
      <c r="E843" t="s">
        <v>64</v>
      </c>
      <c r="F843" t="s">
        <v>26</v>
      </c>
      <c r="G843">
        <v>67810</v>
      </c>
      <c r="H843">
        <v>883</v>
      </c>
      <c r="I843">
        <v>286</v>
      </c>
      <c r="J843">
        <v>26</v>
      </c>
      <c r="K843" s="2">
        <v>1780.25</v>
      </c>
      <c r="L843" s="2">
        <v>4694.6499999999996</v>
      </c>
      <c r="M843">
        <v>11</v>
      </c>
      <c r="N843">
        <v>24</v>
      </c>
      <c r="O843" t="s">
        <v>43</v>
      </c>
      <c r="P843" s="3">
        <f t="shared" si="91"/>
        <v>1.3021678218551835</v>
      </c>
      <c r="Q843" s="3">
        <f t="shared" si="92"/>
        <v>2.944507361268403</v>
      </c>
      <c r="R843" s="2">
        <f t="shared" si="93"/>
        <v>2.0161381653454136</v>
      </c>
      <c r="S843" s="2">
        <f t="shared" si="94"/>
        <v>6.22465034965035</v>
      </c>
      <c r="T843" s="2">
        <f t="shared" si="95"/>
        <v>161.84090909090909</v>
      </c>
      <c r="U843" s="4">
        <f t="shared" si="96"/>
        <v>2.6370734447409068</v>
      </c>
      <c r="V843" s="3">
        <f t="shared" si="97"/>
        <v>163.70734447409069</v>
      </c>
    </row>
    <row r="844" spans="1:22" x14ac:dyDescent="0.25">
      <c r="A844" t="s">
        <v>72</v>
      </c>
      <c r="B844" t="s">
        <v>73</v>
      </c>
      <c r="C844" t="s">
        <v>201</v>
      </c>
      <c r="D844" t="s">
        <v>70</v>
      </c>
      <c r="E844" t="s">
        <v>31</v>
      </c>
      <c r="F844" t="s">
        <v>26</v>
      </c>
      <c r="G844">
        <v>38515</v>
      </c>
      <c r="H844">
        <v>1175</v>
      </c>
      <c r="I844">
        <v>402</v>
      </c>
      <c r="J844">
        <v>90</v>
      </c>
      <c r="K844" s="2">
        <v>3349.29</v>
      </c>
      <c r="L844" s="2">
        <v>20088.43</v>
      </c>
      <c r="M844">
        <v>52</v>
      </c>
      <c r="N844">
        <v>7</v>
      </c>
      <c r="O844" t="s">
        <v>43</v>
      </c>
      <c r="P844" s="3">
        <f t="shared" si="91"/>
        <v>3.0507594443723223</v>
      </c>
      <c r="Q844" s="3">
        <f t="shared" si="92"/>
        <v>7.6595744680851059</v>
      </c>
      <c r="R844" s="2">
        <f t="shared" si="93"/>
        <v>2.850459574468085</v>
      </c>
      <c r="S844" s="2">
        <f t="shared" si="94"/>
        <v>8.3315671641791038</v>
      </c>
      <c r="T844" s="2">
        <f t="shared" si="95"/>
        <v>64.409423076923076</v>
      </c>
      <c r="U844" s="4">
        <f t="shared" si="96"/>
        <v>5.9978174478770132</v>
      </c>
      <c r="V844" s="3">
        <f t="shared" si="97"/>
        <v>499.78174478770126</v>
      </c>
    </row>
    <row r="845" spans="1:22" x14ac:dyDescent="0.25">
      <c r="A845" t="s">
        <v>33</v>
      </c>
      <c r="B845" t="s">
        <v>34</v>
      </c>
      <c r="C845" t="s">
        <v>201</v>
      </c>
      <c r="D845" t="s">
        <v>170</v>
      </c>
      <c r="E845" t="s">
        <v>37</v>
      </c>
      <c r="F845" t="s">
        <v>51</v>
      </c>
      <c r="G845">
        <v>13337</v>
      </c>
      <c r="H845">
        <v>600</v>
      </c>
      <c r="I845">
        <v>239</v>
      </c>
      <c r="J845">
        <v>78</v>
      </c>
      <c r="K845" s="2">
        <v>1623.2</v>
      </c>
      <c r="L845" s="2">
        <v>21538.33</v>
      </c>
      <c r="M845">
        <v>54</v>
      </c>
      <c r="N845">
        <v>19</v>
      </c>
      <c r="O845" t="s">
        <v>23</v>
      </c>
      <c r="P845" s="3">
        <f t="shared" si="91"/>
        <v>4.498762840218939</v>
      </c>
      <c r="Q845" s="3">
        <f t="shared" si="92"/>
        <v>13</v>
      </c>
      <c r="R845" s="2">
        <f t="shared" si="93"/>
        <v>2.7053333333333334</v>
      </c>
      <c r="S845" s="2">
        <f t="shared" si="94"/>
        <v>6.7916317991631798</v>
      </c>
      <c r="T845" s="2">
        <f t="shared" si="95"/>
        <v>30.05925925925926</v>
      </c>
      <c r="U845" s="4">
        <f t="shared" si="96"/>
        <v>13.269054953178907</v>
      </c>
      <c r="V845" s="3">
        <f t="shared" si="97"/>
        <v>1226.9054953178904</v>
      </c>
    </row>
    <row r="846" spans="1:22" x14ac:dyDescent="0.25">
      <c r="A846" t="s">
        <v>33</v>
      </c>
      <c r="B846" t="s">
        <v>34</v>
      </c>
      <c r="C846" t="s">
        <v>201</v>
      </c>
      <c r="D846" t="s">
        <v>170</v>
      </c>
      <c r="E846" t="s">
        <v>37</v>
      </c>
      <c r="F846" t="s">
        <v>20</v>
      </c>
      <c r="G846">
        <v>19836</v>
      </c>
      <c r="H846">
        <v>1265</v>
      </c>
      <c r="I846">
        <v>649</v>
      </c>
      <c r="J846">
        <v>136</v>
      </c>
      <c r="K846" s="2">
        <v>5241.3500000000004</v>
      </c>
      <c r="L846" s="2">
        <v>40219.800000000003</v>
      </c>
      <c r="M846">
        <v>102</v>
      </c>
      <c r="N846">
        <v>10</v>
      </c>
      <c r="O846" t="s">
        <v>21</v>
      </c>
      <c r="P846" s="3">
        <f t="shared" si="91"/>
        <v>6.3772938092357334</v>
      </c>
      <c r="Q846" s="3">
        <f t="shared" si="92"/>
        <v>10.75098814229249</v>
      </c>
      <c r="R846" s="2">
        <f t="shared" si="93"/>
        <v>4.1433596837944666</v>
      </c>
      <c r="S846" s="2">
        <f t="shared" si="94"/>
        <v>8.0760400616332824</v>
      </c>
      <c r="T846" s="2">
        <f t="shared" si="95"/>
        <v>51.385784313725495</v>
      </c>
      <c r="U846" s="4">
        <f t="shared" si="96"/>
        <v>7.6735573850248509</v>
      </c>
      <c r="V846" s="3">
        <f t="shared" si="97"/>
        <v>667.35573850248511</v>
      </c>
    </row>
    <row r="847" spans="1:22" x14ac:dyDescent="0.25">
      <c r="A847" t="s">
        <v>129</v>
      </c>
      <c r="B847" t="s">
        <v>130</v>
      </c>
      <c r="C847" t="s">
        <v>201</v>
      </c>
      <c r="D847" t="s">
        <v>82</v>
      </c>
      <c r="E847" t="s">
        <v>31</v>
      </c>
      <c r="F847" t="s">
        <v>20</v>
      </c>
      <c r="G847">
        <v>57536</v>
      </c>
      <c r="H847">
        <v>576</v>
      </c>
      <c r="I847">
        <v>267</v>
      </c>
      <c r="J847">
        <v>18</v>
      </c>
      <c r="K847" s="2">
        <v>769.56</v>
      </c>
      <c r="L847" s="2">
        <v>3682.24</v>
      </c>
      <c r="M847">
        <v>10</v>
      </c>
      <c r="N847">
        <v>11</v>
      </c>
      <c r="O847" t="s">
        <v>43</v>
      </c>
      <c r="P847" s="3">
        <f t="shared" si="91"/>
        <v>1.0011123470522802</v>
      </c>
      <c r="Q847" s="3">
        <f t="shared" si="92"/>
        <v>3.125</v>
      </c>
      <c r="R847" s="2">
        <f t="shared" si="93"/>
        <v>1.3360416666666666</v>
      </c>
      <c r="S847" s="2">
        <f t="shared" si="94"/>
        <v>2.8822471910112357</v>
      </c>
      <c r="T847" s="2">
        <f t="shared" si="95"/>
        <v>76.955999999999989</v>
      </c>
      <c r="U847" s="4">
        <f t="shared" si="96"/>
        <v>4.7848640781745413</v>
      </c>
      <c r="V847" s="3">
        <f t="shared" si="97"/>
        <v>378.48640781745411</v>
      </c>
    </row>
    <row r="848" spans="1:22" x14ac:dyDescent="0.25">
      <c r="A848" t="s">
        <v>178</v>
      </c>
      <c r="B848" t="s">
        <v>179</v>
      </c>
      <c r="C848" t="s">
        <v>165</v>
      </c>
      <c r="D848" t="s">
        <v>95</v>
      </c>
      <c r="E848" t="s">
        <v>64</v>
      </c>
      <c r="F848" t="s">
        <v>20</v>
      </c>
      <c r="G848">
        <v>97469</v>
      </c>
      <c r="H848">
        <v>1363</v>
      </c>
      <c r="I848">
        <v>341</v>
      </c>
      <c r="J848">
        <v>29</v>
      </c>
      <c r="K848" s="2">
        <v>2583.21</v>
      </c>
      <c r="L848" s="2">
        <v>3670.72</v>
      </c>
      <c r="M848">
        <v>13</v>
      </c>
      <c r="N848">
        <v>22</v>
      </c>
      <c r="O848" t="s">
        <v>21</v>
      </c>
      <c r="P848" s="3">
        <f t="shared" si="91"/>
        <v>1.39839333531687</v>
      </c>
      <c r="Q848" s="3">
        <f t="shared" si="92"/>
        <v>2.1276595744680851</v>
      </c>
      <c r="R848" s="2">
        <f t="shared" si="93"/>
        <v>1.8952384446074835</v>
      </c>
      <c r="S848" s="2">
        <f t="shared" si="94"/>
        <v>7.5753958944281523</v>
      </c>
      <c r="T848" s="2">
        <f t="shared" si="95"/>
        <v>198.70846153846153</v>
      </c>
      <c r="U848" s="4">
        <f t="shared" si="96"/>
        <v>1.4209917118623727</v>
      </c>
      <c r="V848" s="3">
        <f t="shared" si="97"/>
        <v>42.099171186237264</v>
      </c>
    </row>
    <row r="849" spans="1:22" x14ac:dyDescent="0.25">
      <c r="A849" t="s">
        <v>65</v>
      </c>
      <c r="B849" t="s">
        <v>66</v>
      </c>
      <c r="C849" t="s">
        <v>165</v>
      </c>
      <c r="D849" t="s">
        <v>68</v>
      </c>
      <c r="E849" t="s">
        <v>37</v>
      </c>
      <c r="F849" t="s">
        <v>26</v>
      </c>
      <c r="G849">
        <v>18922</v>
      </c>
      <c r="H849">
        <v>2650</v>
      </c>
      <c r="I849">
        <v>1125</v>
      </c>
      <c r="J849">
        <v>458</v>
      </c>
      <c r="K849" s="2">
        <v>1940.22</v>
      </c>
      <c r="L849" s="2">
        <v>140644.01999999999</v>
      </c>
      <c r="M849">
        <v>338</v>
      </c>
      <c r="N849">
        <v>21</v>
      </c>
      <c r="O849" t="s">
        <v>23</v>
      </c>
      <c r="P849" s="3">
        <f t="shared" si="91"/>
        <v>14.004862065320792</v>
      </c>
      <c r="Q849" s="3">
        <f t="shared" si="92"/>
        <v>17.283018867924529</v>
      </c>
      <c r="R849" s="2">
        <f t="shared" si="93"/>
        <v>0.73215849056603777</v>
      </c>
      <c r="S849" s="2">
        <f t="shared" si="94"/>
        <v>1.72464</v>
      </c>
      <c r="T849" s="2">
        <f t="shared" si="95"/>
        <v>5.7402958579881656</v>
      </c>
      <c r="U849" s="4">
        <f t="shared" si="96"/>
        <v>72.488697158054237</v>
      </c>
      <c r="V849" s="3">
        <f t="shared" si="97"/>
        <v>7148.8697158054238</v>
      </c>
    </row>
    <row r="850" spans="1:22" x14ac:dyDescent="0.25">
      <c r="A850" t="s">
        <v>72</v>
      </c>
      <c r="B850" t="s">
        <v>73</v>
      </c>
      <c r="C850" t="s">
        <v>165</v>
      </c>
      <c r="D850" t="s">
        <v>70</v>
      </c>
      <c r="E850" t="s">
        <v>31</v>
      </c>
      <c r="F850" t="s">
        <v>55</v>
      </c>
      <c r="G850">
        <v>39456</v>
      </c>
      <c r="H850">
        <v>1883</v>
      </c>
      <c r="I850">
        <v>972</v>
      </c>
      <c r="J850">
        <v>143</v>
      </c>
      <c r="K850" s="2">
        <v>3673.37</v>
      </c>
      <c r="L850" s="2">
        <v>36940.75</v>
      </c>
      <c r="M850">
        <v>88</v>
      </c>
      <c r="N850">
        <v>27</v>
      </c>
      <c r="O850" t="s">
        <v>43</v>
      </c>
      <c r="P850" s="3">
        <f t="shared" si="91"/>
        <v>4.7724047039740469</v>
      </c>
      <c r="Q850" s="3">
        <f t="shared" si="92"/>
        <v>7.5942644715878913</v>
      </c>
      <c r="R850" s="2">
        <f t="shared" si="93"/>
        <v>1.9508072225172597</v>
      </c>
      <c r="S850" s="2">
        <f t="shared" si="94"/>
        <v>3.7791872427983537</v>
      </c>
      <c r="T850" s="2">
        <f t="shared" si="95"/>
        <v>41.742840909090908</v>
      </c>
      <c r="U850" s="4">
        <f t="shared" si="96"/>
        <v>10.056365136101183</v>
      </c>
      <c r="V850" s="3">
        <f t="shared" si="97"/>
        <v>905.63651361011819</v>
      </c>
    </row>
    <row r="851" spans="1:22" x14ac:dyDescent="0.25">
      <c r="A851" t="s">
        <v>72</v>
      </c>
      <c r="B851" t="s">
        <v>73</v>
      </c>
      <c r="C851" t="s">
        <v>165</v>
      </c>
      <c r="D851" t="s">
        <v>70</v>
      </c>
      <c r="E851" t="s">
        <v>31</v>
      </c>
      <c r="F851" t="s">
        <v>55</v>
      </c>
      <c r="G851">
        <v>48148</v>
      </c>
      <c r="H851">
        <v>1737</v>
      </c>
      <c r="I851">
        <v>861</v>
      </c>
      <c r="J851">
        <v>114</v>
      </c>
      <c r="K851" s="2">
        <v>2769.84</v>
      </c>
      <c r="L851" s="2">
        <v>25131.95</v>
      </c>
      <c r="M851">
        <v>85</v>
      </c>
      <c r="N851">
        <v>7</v>
      </c>
      <c r="O851" t="s">
        <v>23</v>
      </c>
      <c r="P851" s="3">
        <f t="shared" si="91"/>
        <v>3.6076264850045692</v>
      </c>
      <c r="Q851" s="3">
        <f t="shared" si="92"/>
        <v>6.5630397236614861</v>
      </c>
      <c r="R851" s="2">
        <f t="shared" si="93"/>
        <v>1.5946113989637307</v>
      </c>
      <c r="S851" s="2">
        <f t="shared" si="94"/>
        <v>3.2170034843205575</v>
      </c>
      <c r="T851" s="2">
        <f t="shared" si="95"/>
        <v>32.586352941176472</v>
      </c>
      <c r="U851" s="4">
        <f t="shared" si="96"/>
        <v>9.0734302342373567</v>
      </c>
      <c r="V851" s="3">
        <f t="shared" si="97"/>
        <v>807.34302342373564</v>
      </c>
    </row>
    <row r="852" spans="1:22" x14ac:dyDescent="0.25">
      <c r="A852" t="s">
        <v>33</v>
      </c>
      <c r="B852" t="s">
        <v>34</v>
      </c>
      <c r="C852" t="s">
        <v>165</v>
      </c>
      <c r="D852" t="s">
        <v>170</v>
      </c>
      <c r="E852" t="s">
        <v>37</v>
      </c>
      <c r="F852" t="s">
        <v>55</v>
      </c>
      <c r="G852">
        <v>45278</v>
      </c>
      <c r="H852">
        <v>2617</v>
      </c>
      <c r="I852">
        <v>1207</v>
      </c>
      <c r="J852">
        <v>252</v>
      </c>
      <c r="K852" s="2">
        <v>6754.2</v>
      </c>
      <c r="L852" s="2">
        <v>72948.02</v>
      </c>
      <c r="M852">
        <v>204</v>
      </c>
      <c r="N852">
        <v>14</v>
      </c>
      <c r="O852" t="s">
        <v>23</v>
      </c>
      <c r="P852" s="3">
        <f t="shared" si="91"/>
        <v>5.7798489332567691</v>
      </c>
      <c r="Q852" s="3">
        <f t="shared" si="92"/>
        <v>9.6293465800534968</v>
      </c>
      <c r="R852" s="2">
        <f t="shared" si="93"/>
        <v>2.580894153611005</v>
      </c>
      <c r="S852" s="2">
        <f t="shared" si="94"/>
        <v>5.5958574979287485</v>
      </c>
      <c r="T852" s="2">
        <f t="shared" si="95"/>
        <v>33.108823529411765</v>
      </c>
      <c r="U852" s="4">
        <f t="shared" si="96"/>
        <v>10.800393829024904</v>
      </c>
      <c r="V852" s="3">
        <f t="shared" si="97"/>
        <v>980.03938290249039</v>
      </c>
    </row>
    <row r="853" spans="1:22" x14ac:dyDescent="0.25">
      <c r="A853" t="s">
        <v>33</v>
      </c>
      <c r="B853" t="s">
        <v>34</v>
      </c>
      <c r="C853" t="s">
        <v>165</v>
      </c>
      <c r="D853" t="s">
        <v>170</v>
      </c>
      <c r="E853" t="s">
        <v>37</v>
      </c>
      <c r="F853" t="s">
        <v>32</v>
      </c>
      <c r="G853">
        <v>16614</v>
      </c>
      <c r="H853">
        <v>597</v>
      </c>
      <c r="I853">
        <v>207</v>
      </c>
      <c r="J853">
        <v>81</v>
      </c>
      <c r="K853" s="2">
        <v>1703.43</v>
      </c>
      <c r="L853" s="2">
        <v>23510.93</v>
      </c>
      <c r="M853">
        <v>63</v>
      </c>
      <c r="N853">
        <v>17</v>
      </c>
      <c r="O853" t="s">
        <v>43</v>
      </c>
      <c r="P853" s="3">
        <f t="shared" si="91"/>
        <v>3.5933550018057057</v>
      </c>
      <c r="Q853" s="3">
        <f t="shared" si="92"/>
        <v>13.5678391959799</v>
      </c>
      <c r="R853" s="2">
        <f t="shared" si="93"/>
        <v>2.853316582914573</v>
      </c>
      <c r="S853" s="2">
        <f t="shared" si="94"/>
        <v>8.2291304347826095</v>
      </c>
      <c r="T853" s="2">
        <f t="shared" si="95"/>
        <v>27.03857142857143</v>
      </c>
      <c r="U853" s="4">
        <f t="shared" si="96"/>
        <v>13.802111034794503</v>
      </c>
      <c r="V853" s="3">
        <f t="shared" si="97"/>
        <v>1280.2111034794502</v>
      </c>
    </row>
    <row r="854" spans="1:22" x14ac:dyDescent="0.25">
      <c r="A854" t="s">
        <v>113</v>
      </c>
      <c r="B854" t="s">
        <v>114</v>
      </c>
      <c r="C854" t="s">
        <v>165</v>
      </c>
      <c r="D854" t="s">
        <v>170</v>
      </c>
      <c r="E854" t="s">
        <v>19</v>
      </c>
      <c r="F854" t="s">
        <v>20</v>
      </c>
      <c r="G854">
        <v>23462</v>
      </c>
      <c r="H854">
        <v>986</v>
      </c>
      <c r="I854">
        <v>320</v>
      </c>
      <c r="J854">
        <v>115</v>
      </c>
      <c r="K854" s="2">
        <v>2562.25</v>
      </c>
      <c r="L854" s="2">
        <v>36529.06</v>
      </c>
      <c r="M854">
        <v>74</v>
      </c>
      <c r="N854">
        <v>18</v>
      </c>
      <c r="O854" t="s">
        <v>21</v>
      </c>
      <c r="P854" s="3">
        <f t="shared" si="91"/>
        <v>4.2025402778961727</v>
      </c>
      <c r="Q854" s="3">
        <f t="shared" si="92"/>
        <v>11.663286004056795</v>
      </c>
      <c r="R854" s="2">
        <f t="shared" si="93"/>
        <v>2.598630831643002</v>
      </c>
      <c r="S854" s="2">
        <f t="shared" si="94"/>
        <v>8.0070312500000007</v>
      </c>
      <c r="T854" s="2">
        <f t="shared" si="95"/>
        <v>34.625</v>
      </c>
      <c r="U854" s="4">
        <f t="shared" si="96"/>
        <v>14.256633817933457</v>
      </c>
      <c r="V854" s="3">
        <f t="shared" si="97"/>
        <v>1325.6633817933457</v>
      </c>
    </row>
    <row r="855" spans="1:22" x14ac:dyDescent="0.25">
      <c r="A855" t="s">
        <v>33</v>
      </c>
      <c r="B855" t="s">
        <v>34</v>
      </c>
      <c r="C855" t="s">
        <v>430</v>
      </c>
      <c r="D855" t="s">
        <v>170</v>
      </c>
      <c r="E855" t="s">
        <v>37</v>
      </c>
      <c r="F855" t="s">
        <v>32</v>
      </c>
      <c r="G855">
        <v>31369</v>
      </c>
      <c r="H855">
        <v>1477</v>
      </c>
      <c r="I855">
        <v>709</v>
      </c>
      <c r="J855">
        <v>174</v>
      </c>
      <c r="K855" s="2">
        <v>3755.05</v>
      </c>
      <c r="L855" s="2">
        <v>48455.65</v>
      </c>
      <c r="M855">
        <v>111</v>
      </c>
      <c r="N855">
        <v>13</v>
      </c>
      <c r="O855" t="s">
        <v>23</v>
      </c>
      <c r="P855" s="3">
        <f t="shared" si="91"/>
        <v>4.7084701456852303</v>
      </c>
      <c r="Q855" s="3">
        <f t="shared" si="92"/>
        <v>11.780636425186188</v>
      </c>
      <c r="R855" s="2">
        <f t="shared" si="93"/>
        <v>2.5423493568043334</v>
      </c>
      <c r="S855" s="2">
        <f t="shared" si="94"/>
        <v>5.2962623413258116</v>
      </c>
      <c r="T855" s="2">
        <f t="shared" si="95"/>
        <v>33.829279279279284</v>
      </c>
      <c r="U855" s="4">
        <f t="shared" si="96"/>
        <v>12.904129106137068</v>
      </c>
      <c r="V855" s="3">
        <f t="shared" si="97"/>
        <v>1190.4129106137068</v>
      </c>
    </row>
    <row r="856" spans="1:22" x14ac:dyDescent="0.25">
      <c r="A856" t="s">
        <v>47</v>
      </c>
      <c r="B856" t="s">
        <v>48</v>
      </c>
      <c r="C856" t="s">
        <v>430</v>
      </c>
      <c r="D856" t="s">
        <v>106</v>
      </c>
      <c r="E856" t="s">
        <v>37</v>
      </c>
      <c r="F856" t="s">
        <v>55</v>
      </c>
      <c r="G856">
        <v>14227</v>
      </c>
      <c r="H856">
        <v>756</v>
      </c>
      <c r="I856">
        <v>234</v>
      </c>
      <c r="J856">
        <v>55</v>
      </c>
      <c r="K856" s="2">
        <v>2403.77</v>
      </c>
      <c r="L856" s="2">
        <v>13002.56</v>
      </c>
      <c r="M856">
        <v>32</v>
      </c>
      <c r="N856">
        <v>19</v>
      </c>
      <c r="O856" t="s">
        <v>43</v>
      </c>
      <c r="P856" s="3">
        <f t="shared" si="91"/>
        <v>5.313839881914669</v>
      </c>
      <c r="Q856" s="3">
        <f t="shared" si="92"/>
        <v>7.2751322751322745</v>
      </c>
      <c r="R856" s="2">
        <f t="shared" si="93"/>
        <v>3.1795899470899469</v>
      </c>
      <c r="S856" s="2">
        <f t="shared" si="94"/>
        <v>10.272521367521367</v>
      </c>
      <c r="T856" s="2">
        <f t="shared" si="95"/>
        <v>75.117812499999999</v>
      </c>
      <c r="U856" s="4">
        <f t="shared" si="96"/>
        <v>5.4092363246067636</v>
      </c>
      <c r="V856" s="3">
        <f t="shared" si="97"/>
        <v>440.92363246067634</v>
      </c>
    </row>
    <row r="857" spans="1:22" x14ac:dyDescent="0.25">
      <c r="A857" t="s">
        <v>15</v>
      </c>
      <c r="B857" t="s">
        <v>16</v>
      </c>
      <c r="C857" t="s">
        <v>430</v>
      </c>
      <c r="D857" t="s">
        <v>25</v>
      </c>
      <c r="E857" t="s">
        <v>19</v>
      </c>
      <c r="F857" t="s">
        <v>26</v>
      </c>
      <c r="G857">
        <v>21819</v>
      </c>
      <c r="H857">
        <v>336</v>
      </c>
      <c r="I857">
        <v>149</v>
      </c>
      <c r="J857">
        <v>38</v>
      </c>
      <c r="K857" s="2">
        <v>3326.91</v>
      </c>
      <c r="L857" s="2">
        <v>17201.439999999999</v>
      </c>
      <c r="M857">
        <v>23</v>
      </c>
      <c r="N857">
        <v>18</v>
      </c>
      <c r="O857" t="s">
        <v>21</v>
      </c>
      <c r="P857" s="3">
        <f t="shared" si="91"/>
        <v>1.5399422521655439</v>
      </c>
      <c r="Q857" s="3">
        <f t="shared" si="92"/>
        <v>11.30952380952381</v>
      </c>
      <c r="R857" s="2">
        <f t="shared" si="93"/>
        <v>9.9015178571428564</v>
      </c>
      <c r="S857" s="2">
        <f t="shared" si="94"/>
        <v>22.328255033557046</v>
      </c>
      <c r="T857" s="2">
        <f t="shared" si="95"/>
        <v>144.64826086956521</v>
      </c>
      <c r="U857" s="4">
        <f t="shared" si="96"/>
        <v>5.170395351843001</v>
      </c>
      <c r="V857" s="3">
        <f t="shared" si="97"/>
        <v>417.03953518430012</v>
      </c>
    </row>
    <row r="858" spans="1:22" x14ac:dyDescent="0.25">
      <c r="A858" t="s">
        <v>15</v>
      </c>
      <c r="B858" t="s">
        <v>16</v>
      </c>
      <c r="C858" t="s">
        <v>430</v>
      </c>
      <c r="D858" t="s">
        <v>25</v>
      </c>
      <c r="E858" t="s">
        <v>19</v>
      </c>
      <c r="F858" t="s">
        <v>20</v>
      </c>
      <c r="G858">
        <v>19261</v>
      </c>
      <c r="H858">
        <v>537</v>
      </c>
      <c r="I858">
        <v>187</v>
      </c>
      <c r="J858">
        <v>61</v>
      </c>
      <c r="K858" s="2">
        <v>5745.23</v>
      </c>
      <c r="L858" s="2">
        <v>30263.71</v>
      </c>
      <c r="M858">
        <v>31</v>
      </c>
      <c r="N858">
        <v>29</v>
      </c>
      <c r="O858" t="s">
        <v>23</v>
      </c>
      <c r="P858" s="3">
        <f t="shared" si="91"/>
        <v>2.7880172369035878</v>
      </c>
      <c r="Q858" s="3">
        <f t="shared" si="92"/>
        <v>11.359404096834265</v>
      </c>
      <c r="R858" s="2">
        <f t="shared" si="93"/>
        <v>10.698752327746741</v>
      </c>
      <c r="S858" s="2">
        <f t="shared" si="94"/>
        <v>30.7231550802139</v>
      </c>
      <c r="T858" s="2">
        <f t="shared" si="95"/>
        <v>185.32999999999998</v>
      </c>
      <c r="U858" s="4">
        <f t="shared" si="96"/>
        <v>5.2676237504851855</v>
      </c>
      <c r="V858" s="3">
        <f t="shared" si="97"/>
        <v>426.76237504851855</v>
      </c>
    </row>
    <row r="859" spans="1:22" x14ac:dyDescent="0.25">
      <c r="A859" t="s">
        <v>27</v>
      </c>
      <c r="B859" t="s">
        <v>28</v>
      </c>
      <c r="C859" t="s">
        <v>430</v>
      </c>
      <c r="D859" t="s">
        <v>89</v>
      </c>
      <c r="E859" t="s">
        <v>31</v>
      </c>
      <c r="F859" t="s">
        <v>55</v>
      </c>
      <c r="G859">
        <v>56950</v>
      </c>
      <c r="H859">
        <v>3820</v>
      </c>
      <c r="I859">
        <v>1107</v>
      </c>
      <c r="J859">
        <v>420</v>
      </c>
      <c r="K859" s="2">
        <v>1690.87</v>
      </c>
      <c r="L859" s="2">
        <v>136049.43</v>
      </c>
      <c r="M859">
        <v>349</v>
      </c>
      <c r="N859">
        <v>17</v>
      </c>
      <c r="O859" t="s">
        <v>21</v>
      </c>
      <c r="P859" s="3">
        <f t="shared" si="91"/>
        <v>6.707638279192274</v>
      </c>
      <c r="Q859" s="3">
        <f t="shared" si="92"/>
        <v>10.99476439790576</v>
      </c>
      <c r="R859" s="2">
        <f t="shared" si="93"/>
        <v>0.44263612565445021</v>
      </c>
      <c r="S859" s="2">
        <f t="shared" si="94"/>
        <v>1.5274345076784099</v>
      </c>
      <c r="T859" s="2">
        <f t="shared" si="95"/>
        <v>4.8448997134670488</v>
      </c>
      <c r="U859" s="4">
        <f t="shared" si="96"/>
        <v>80.461200447107117</v>
      </c>
      <c r="V859" s="3">
        <f t="shared" si="97"/>
        <v>7946.1200447107121</v>
      </c>
    </row>
    <row r="860" spans="1:22" x14ac:dyDescent="0.25">
      <c r="A860" t="s">
        <v>129</v>
      </c>
      <c r="B860" t="s">
        <v>130</v>
      </c>
      <c r="C860" t="s">
        <v>430</v>
      </c>
      <c r="D860" t="s">
        <v>82</v>
      </c>
      <c r="E860" t="s">
        <v>31</v>
      </c>
      <c r="F860" t="s">
        <v>32</v>
      </c>
      <c r="G860">
        <v>60483</v>
      </c>
      <c r="H860">
        <v>1424</v>
      </c>
      <c r="I860">
        <v>364</v>
      </c>
      <c r="J860">
        <v>48</v>
      </c>
      <c r="K860" s="2">
        <v>3058.88</v>
      </c>
      <c r="L860" s="2">
        <v>7445.66</v>
      </c>
      <c r="M860">
        <v>29</v>
      </c>
      <c r="N860">
        <v>19</v>
      </c>
      <c r="O860" t="s">
        <v>43</v>
      </c>
      <c r="P860" s="3">
        <f t="shared" si="91"/>
        <v>2.3543805697468709</v>
      </c>
      <c r="Q860" s="3">
        <f t="shared" si="92"/>
        <v>3.3707865168539324</v>
      </c>
      <c r="R860" s="2">
        <f t="shared" si="93"/>
        <v>2.1480898876404497</v>
      </c>
      <c r="S860" s="2">
        <f t="shared" si="94"/>
        <v>8.4035164835164835</v>
      </c>
      <c r="T860" s="2">
        <f t="shared" si="95"/>
        <v>105.47862068965517</v>
      </c>
      <c r="U860" s="4">
        <f t="shared" si="96"/>
        <v>2.4341131394497331</v>
      </c>
      <c r="V860" s="3">
        <f t="shared" si="97"/>
        <v>143.4113139449733</v>
      </c>
    </row>
    <row r="861" spans="1:22" x14ac:dyDescent="0.25">
      <c r="A861" t="s">
        <v>129</v>
      </c>
      <c r="B861" t="s">
        <v>130</v>
      </c>
      <c r="C861" t="s">
        <v>430</v>
      </c>
      <c r="D861" t="s">
        <v>82</v>
      </c>
      <c r="E861" t="s">
        <v>31</v>
      </c>
      <c r="F861" t="s">
        <v>32</v>
      </c>
      <c r="G861">
        <v>75826</v>
      </c>
      <c r="H861">
        <v>1304</v>
      </c>
      <c r="I861">
        <v>489</v>
      </c>
      <c r="J861">
        <v>66</v>
      </c>
      <c r="K861" s="2">
        <v>2746.77</v>
      </c>
      <c r="L861" s="2">
        <v>13743.2</v>
      </c>
      <c r="M861">
        <v>39</v>
      </c>
      <c r="N861">
        <v>16</v>
      </c>
      <c r="O861" t="s">
        <v>21</v>
      </c>
      <c r="P861" s="3">
        <f t="shared" si="91"/>
        <v>1.7197267428058975</v>
      </c>
      <c r="Q861" s="3">
        <f t="shared" si="92"/>
        <v>5.0613496932515334</v>
      </c>
      <c r="R861" s="2">
        <f t="shared" si="93"/>
        <v>2.1064187116564419</v>
      </c>
      <c r="S861" s="2">
        <f t="shared" si="94"/>
        <v>5.6171165644171781</v>
      </c>
      <c r="T861" s="2">
        <f t="shared" si="95"/>
        <v>70.429999999999993</v>
      </c>
      <c r="U861" s="4">
        <f t="shared" si="96"/>
        <v>5.0034039981505556</v>
      </c>
      <c r="V861" s="3">
        <f t="shared" si="97"/>
        <v>400.34039981505555</v>
      </c>
    </row>
    <row r="862" spans="1:22" x14ac:dyDescent="0.25">
      <c r="A862" t="s">
        <v>60</v>
      </c>
      <c r="B862" t="s">
        <v>61</v>
      </c>
      <c r="C862" t="s">
        <v>127</v>
      </c>
      <c r="D862" t="s">
        <v>70</v>
      </c>
      <c r="E862" t="s">
        <v>64</v>
      </c>
      <c r="F862" t="s">
        <v>32</v>
      </c>
      <c r="G862">
        <v>18892</v>
      </c>
      <c r="H862">
        <v>766</v>
      </c>
      <c r="I862">
        <v>255</v>
      </c>
      <c r="J862">
        <v>47</v>
      </c>
      <c r="K862" s="2">
        <v>1224.77</v>
      </c>
      <c r="L862" s="2">
        <v>11832.85</v>
      </c>
      <c r="M862">
        <v>31</v>
      </c>
      <c r="N862">
        <v>13</v>
      </c>
      <c r="O862" t="s">
        <v>43</v>
      </c>
      <c r="P862" s="3">
        <f t="shared" si="91"/>
        <v>4.0546262968452256</v>
      </c>
      <c r="Q862" s="3">
        <f t="shared" si="92"/>
        <v>6.1357702349869454</v>
      </c>
      <c r="R862" s="2">
        <f t="shared" si="93"/>
        <v>1.5989164490861618</v>
      </c>
      <c r="S862" s="2">
        <f t="shared" si="94"/>
        <v>4.8030196078431375</v>
      </c>
      <c r="T862" s="2">
        <f t="shared" si="95"/>
        <v>39.508709677419354</v>
      </c>
      <c r="U862" s="4">
        <f t="shared" si="96"/>
        <v>9.6612833429950111</v>
      </c>
      <c r="V862" s="3">
        <f t="shared" si="97"/>
        <v>866.12833429950115</v>
      </c>
    </row>
    <row r="863" spans="1:22" x14ac:dyDescent="0.25">
      <c r="A863" t="s">
        <v>72</v>
      </c>
      <c r="B863" t="s">
        <v>73</v>
      </c>
      <c r="C863" t="s">
        <v>127</v>
      </c>
      <c r="D863" t="s">
        <v>70</v>
      </c>
      <c r="E863" t="s">
        <v>31</v>
      </c>
      <c r="F863" t="s">
        <v>32</v>
      </c>
      <c r="G863">
        <v>20739</v>
      </c>
      <c r="H863">
        <v>1018</v>
      </c>
      <c r="I863">
        <v>344</v>
      </c>
      <c r="J863">
        <v>82</v>
      </c>
      <c r="K863" s="2">
        <v>2077.0300000000002</v>
      </c>
      <c r="L863" s="2">
        <v>16414.400000000001</v>
      </c>
      <c r="M863">
        <v>56</v>
      </c>
      <c r="N863">
        <v>17</v>
      </c>
      <c r="O863" t="s">
        <v>43</v>
      </c>
      <c r="P863" s="3">
        <f t="shared" si="91"/>
        <v>4.9086262597039392</v>
      </c>
      <c r="Q863" s="3">
        <f t="shared" si="92"/>
        <v>8.0550098231827114</v>
      </c>
      <c r="R863" s="2">
        <f t="shared" si="93"/>
        <v>2.0403045186640472</v>
      </c>
      <c r="S863" s="2">
        <f t="shared" si="94"/>
        <v>6.0378779069767452</v>
      </c>
      <c r="T863" s="2">
        <f t="shared" si="95"/>
        <v>37.089821428571433</v>
      </c>
      <c r="U863" s="4">
        <f t="shared" si="96"/>
        <v>7.902822780604998</v>
      </c>
      <c r="V863" s="3">
        <f t="shared" si="97"/>
        <v>690.28227806049983</v>
      </c>
    </row>
    <row r="864" spans="1:22" x14ac:dyDescent="0.25">
      <c r="A864" t="s">
        <v>33</v>
      </c>
      <c r="B864" t="s">
        <v>34</v>
      </c>
      <c r="C864" t="s">
        <v>127</v>
      </c>
      <c r="D864" t="s">
        <v>170</v>
      </c>
      <c r="E864" t="s">
        <v>37</v>
      </c>
      <c r="F864" t="s">
        <v>55</v>
      </c>
      <c r="G864">
        <v>19782</v>
      </c>
      <c r="H864">
        <v>822</v>
      </c>
      <c r="I864">
        <v>236</v>
      </c>
      <c r="J864">
        <v>101</v>
      </c>
      <c r="K864" s="2">
        <v>2270.69</v>
      </c>
      <c r="L864" s="2">
        <v>28759.09</v>
      </c>
      <c r="M864">
        <v>82</v>
      </c>
      <c r="N864">
        <v>15</v>
      </c>
      <c r="O864" t="s">
        <v>21</v>
      </c>
      <c r="P864" s="3">
        <f t="shared" si="91"/>
        <v>4.1552926903245373</v>
      </c>
      <c r="Q864" s="3">
        <f t="shared" si="92"/>
        <v>12.287104622871047</v>
      </c>
      <c r="R864" s="2">
        <f t="shared" si="93"/>
        <v>2.7623965936739658</v>
      </c>
      <c r="S864" s="2">
        <f t="shared" si="94"/>
        <v>9.6215677966101705</v>
      </c>
      <c r="T864" s="2">
        <f t="shared" si="95"/>
        <v>27.691341463414634</v>
      </c>
      <c r="U864" s="4">
        <f t="shared" si="96"/>
        <v>12.665352822269883</v>
      </c>
      <c r="V864" s="3">
        <f t="shared" si="97"/>
        <v>1166.5352822269883</v>
      </c>
    </row>
    <row r="865" spans="1:22" x14ac:dyDescent="0.25">
      <c r="A865" t="s">
        <v>33</v>
      </c>
      <c r="B865" t="s">
        <v>34</v>
      </c>
      <c r="C865" t="s">
        <v>127</v>
      </c>
      <c r="D865" t="s">
        <v>170</v>
      </c>
      <c r="E865" t="s">
        <v>37</v>
      </c>
      <c r="F865" t="s">
        <v>55</v>
      </c>
      <c r="G865">
        <v>37134</v>
      </c>
      <c r="H865">
        <v>1350</v>
      </c>
      <c r="I865">
        <v>616</v>
      </c>
      <c r="J865">
        <v>173</v>
      </c>
      <c r="K865" s="2">
        <v>4319.0600000000004</v>
      </c>
      <c r="L865" s="2">
        <v>42835.48</v>
      </c>
      <c r="M865">
        <v>131</v>
      </c>
      <c r="N865">
        <v>20</v>
      </c>
      <c r="O865" t="s">
        <v>21</v>
      </c>
      <c r="P865" s="3">
        <f t="shared" si="91"/>
        <v>3.6354823073194376</v>
      </c>
      <c r="Q865" s="3">
        <f t="shared" si="92"/>
        <v>12.814814814814815</v>
      </c>
      <c r="R865" s="2">
        <f t="shared" si="93"/>
        <v>3.1993037037037042</v>
      </c>
      <c r="S865" s="2">
        <f t="shared" si="94"/>
        <v>7.0114610389610394</v>
      </c>
      <c r="T865" s="2">
        <f t="shared" si="95"/>
        <v>32.969923664122142</v>
      </c>
      <c r="U865" s="4">
        <f t="shared" si="96"/>
        <v>9.9177784054863789</v>
      </c>
      <c r="V865" s="3">
        <f t="shared" si="97"/>
        <v>891.77784054863787</v>
      </c>
    </row>
    <row r="866" spans="1:22" x14ac:dyDescent="0.25">
      <c r="A866" t="s">
        <v>113</v>
      </c>
      <c r="B866" t="s">
        <v>114</v>
      </c>
      <c r="C866" t="s">
        <v>127</v>
      </c>
      <c r="D866" t="s">
        <v>170</v>
      </c>
      <c r="E866" t="s">
        <v>19</v>
      </c>
      <c r="F866" t="s">
        <v>32</v>
      </c>
      <c r="G866">
        <v>13213</v>
      </c>
      <c r="H866">
        <v>623</v>
      </c>
      <c r="I866">
        <v>264</v>
      </c>
      <c r="J866">
        <v>59</v>
      </c>
      <c r="K866" s="2">
        <v>2518.11</v>
      </c>
      <c r="L866" s="2">
        <v>19558.560000000001</v>
      </c>
      <c r="M866">
        <v>39</v>
      </c>
      <c r="N866">
        <v>20</v>
      </c>
      <c r="O866" t="s">
        <v>23</v>
      </c>
      <c r="P866" s="3">
        <f t="shared" si="91"/>
        <v>4.715053356542799</v>
      </c>
      <c r="Q866" s="3">
        <f t="shared" si="92"/>
        <v>9.4703049759229536</v>
      </c>
      <c r="R866" s="2">
        <f t="shared" si="93"/>
        <v>4.0419101123595507</v>
      </c>
      <c r="S866" s="2">
        <f t="shared" si="94"/>
        <v>9.5382954545454552</v>
      </c>
      <c r="T866" s="2">
        <f t="shared" si="95"/>
        <v>64.566923076923075</v>
      </c>
      <c r="U866" s="4">
        <f t="shared" si="96"/>
        <v>7.7671587023601036</v>
      </c>
      <c r="V866" s="3">
        <f t="shared" si="97"/>
        <v>676.71587023601035</v>
      </c>
    </row>
    <row r="867" spans="1:22" x14ac:dyDescent="0.25">
      <c r="A867" t="s">
        <v>38</v>
      </c>
      <c r="B867" t="s">
        <v>39</v>
      </c>
      <c r="C867" t="s">
        <v>127</v>
      </c>
      <c r="D867" t="s">
        <v>106</v>
      </c>
      <c r="E867" t="s">
        <v>42</v>
      </c>
      <c r="F867" t="s">
        <v>26</v>
      </c>
      <c r="G867">
        <v>42169</v>
      </c>
      <c r="H867">
        <v>1697</v>
      </c>
      <c r="I867">
        <v>767</v>
      </c>
      <c r="J867">
        <v>96</v>
      </c>
      <c r="K867" s="2">
        <v>5225.95</v>
      </c>
      <c r="L867" s="2">
        <v>16465.59</v>
      </c>
      <c r="M867">
        <v>62</v>
      </c>
      <c r="N867">
        <v>28</v>
      </c>
      <c r="O867" t="s">
        <v>23</v>
      </c>
      <c r="P867" s="3">
        <f t="shared" si="91"/>
        <v>4.0242832412435678</v>
      </c>
      <c r="Q867" s="3">
        <f t="shared" si="92"/>
        <v>5.6570418385385981</v>
      </c>
      <c r="R867" s="2">
        <f t="shared" si="93"/>
        <v>3.0795226870948733</v>
      </c>
      <c r="S867" s="2">
        <f t="shared" si="94"/>
        <v>6.8134941329856584</v>
      </c>
      <c r="T867" s="2">
        <f t="shared" si="95"/>
        <v>84.289516129032251</v>
      </c>
      <c r="U867" s="4">
        <f t="shared" si="96"/>
        <v>3.1507362297764043</v>
      </c>
      <c r="V867" s="3">
        <f t="shared" si="97"/>
        <v>215.07362297764044</v>
      </c>
    </row>
    <row r="868" spans="1:22" x14ac:dyDescent="0.25">
      <c r="A868" t="s">
        <v>38</v>
      </c>
      <c r="B868" t="s">
        <v>39</v>
      </c>
      <c r="C868" t="s">
        <v>127</v>
      </c>
      <c r="D868" t="s">
        <v>106</v>
      </c>
      <c r="E868" t="s">
        <v>42</v>
      </c>
      <c r="F868" t="s">
        <v>32</v>
      </c>
      <c r="G868">
        <v>30708</v>
      </c>
      <c r="H868">
        <v>1226</v>
      </c>
      <c r="I868">
        <v>374</v>
      </c>
      <c r="J868">
        <v>108</v>
      </c>
      <c r="K868" s="2">
        <v>2616.2600000000002</v>
      </c>
      <c r="L868" s="2">
        <v>25736.37</v>
      </c>
      <c r="M868">
        <v>63</v>
      </c>
      <c r="N868">
        <v>10</v>
      </c>
      <c r="O868" t="s">
        <v>21</v>
      </c>
      <c r="P868" s="3">
        <f t="shared" si="91"/>
        <v>3.9924449654813081</v>
      </c>
      <c r="Q868" s="3">
        <f t="shared" si="92"/>
        <v>8.8091353996737354</v>
      </c>
      <c r="R868" s="2">
        <f t="shared" si="93"/>
        <v>2.1339804241435565</v>
      </c>
      <c r="S868" s="2">
        <f t="shared" si="94"/>
        <v>6.9953475935828884</v>
      </c>
      <c r="T868" s="2">
        <f t="shared" si="95"/>
        <v>41.527936507936509</v>
      </c>
      <c r="U868" s="4">
        <f t="shared" si="96"/>
        <v>9.8370842347473104</v>
      </c>
      <c r="V868" s="3">
        <f t="shared" si="97"/>
        <v>883.70842347473103</v>
      </c>
    </row>
    <row r="869" spans="1:22" x14ac:dyDescent="0.25">
      <c r="A869" t="s">
        <v>47</v>
      </c>
      <c r="B869" t="s">
        <v>48</v>
      </c>
      <c r="C869" t="s">
        <v>127</v>
      </c>
      <c r="D869" t="s">
        <v>106</v>
      </c>
      <c r="E869" t="s">
        <v>37</v>
      </c>
      <c r="F869" t="s">
        <v>32</v>
      </c>
      <c r="G869">
        <v>52022</v>
      </c>
      <c r="H869">
        <v>2715</v>
      </c>
      <c r="I869">
        <v>1486</v>
      </c>
      <c r="J869">
        <v>213</v>
      </c>
      <c r="K869" s="2">
        <v>9425.7999999999993</v>
      </c>
      <c r="L869" s="2">
        <v>41059.29</v>
      </c>
      <c r="M869">
        <v>144</v>
      </c>
      <c r="N869">
        <v>18</v>
      </c>
      <c r="O869" t="s">
        <v>21</v>
      </c>
      <c r="P869" s="3">
        <f t="shared" si="91"/>
        <v>5.2189458306101262</v>
      </c>
      <c r="Q869" s="3">
        <f t="shared" si="92"/>
        <v>7.8453038674033149</v>
      </c>
      <c r="R869" s="2">
        <f t="shared" si="93"/>
        <v>3.471749539594843</v>
      </c>
      <c r="S869" s="2">
        <f t="shared" si="94"/>
        <v>6.3430686406460293</v>
      </c>
      <c r="T869" s="2">
        <f t="shared" si="95"/>
        <v>65.456944444444446</v>
      </c>
      <c r="U869" s="4">
        <f t="shared" si="96"/>
        <v>4.35605359757262</v>
      </c>
      <c r="V869" s="3">
        <f t="shared" si="97"/>
        <v>335.60535975726202</v>
      </c>
    </row>
    <row r="870" spans="1:22" x14ac:dyDescent="0.25">
      <c r="A870" t="s">
        <v>52</v>
      </c>
      <c r="B870" t="s">
        <v>53</v>
      </c>
      <c r="C870" t="s">
        <v>127</v>
      </c>
      <c r="D870" t="s">
        <v>89</v>
      </c>
      <c r="E870" t="s">
        <v>37</v>
      </c>
      <c r="F870" t="s">
        <v>55</v>
      </c>
      <c r="G870">
        <v>27312</v>
      </c>
      <c r="H870">
        <v>1297</v>
      </c>
      <c r="I870">
        <v>477</v>
      </c>
      <c r="J870">
        <v>150</v>
      </c>
      <c r="K870" s="2">
        <v>394.7</v>
      </c>
      <c r="L870" s="2">
        <v>39403.31</v>
      </c>
      <c r="M870">
        <v>101</v>
      </c>
      <c r="N870">
        <v>20</v>
      </c>
      <c r="O870" t="s">
        <v>23</v>
      </c>
      <c r="P870" s="3">
        <f t="shared" si="91"/>
        <v>4.7488283538371405</v>
      </c>
      <c r="Q870" s="3">
        <f t="shared" si="92"/>
        <v>11.56515034695451</v>
      </c>
      <c r="R870" s="2">
        <f t="shared" si="93"/>
        <v>0.30431765612952966</v>
      </c>
      <c r="S870" s="2">
        <f t="shared" si="94"/>
        <v>0.82746331236897275</v>
      </c>
      <c r="T870" s="2">
        <f t="shared" si="95"/>
        <v>3.9079207920792078</v>
      </c>
      <c r="U870" s="4">
        <f t="shared" si="96"/>
        <v>99.831036230048142</v>
      </c>
      <c r="V870" s="3">
        <f t="shared" si="97"/>
        <v>9883.1036230048139</v>
      </c>
    </row>
    <row r="871" spans="1:22" x14ac:dyDescent="0.25">
      <c r="A871" t="s">
        <v>76</v>
      </c>
      <c r="B871" t="s">
        <v>77</v>
      </c>
      <c r="C871" t="s">
        <v>127</v>
      </c>
      <c r="D871" t="s">
        <v>82</v>
      </c>
      <c r="E871" t="s">
        <v>42</v>
      </c>
      <c r="F871" t="s">
        <v>51</v>
      </c>
      <c r="G871">
        <v>82706</v>
      </c>
      <c r="H871">
        <v>1896</v>
      </c>
      <c r="I871">
        <v>644</v>
      </c>
      <c r="J871">
        <v>132</v>
      </c>
      <c r="K871" s="2">
        <v>4113.58</v>
      </c>
      <c r="L871" s="2">
        <v>31503.32</v>
      </c>
      <c r="M871">
        <v>73</v>
      </c>
      <c r="N871">
        <v>18</v>
      </c>
      <c r="O871" t="s">
        <v>21</v>
      </c>
      <c r="P871" s="3">
        <f t="shared" si="91"/>
        <v>2.2924576209706671</v>
      </c>
      <c r="Q871" s="3">
        <f t="shared" si="92"/>
        <v>6.962025316455696</v>
      </c>
      <c r="R871" s="2">
        <f t="shared" si="93"/>
        <v>2.1696097046413501</v>
      </c>
      <c r="S871" s="2">
        <f t="shared" si="94"/>
        <v>6.3875465838509315</v>
      </c>
      <c r="T871" s="2">
        <f t="shared" si="95"/>
        <v>56.350410958904106</v>
      </c>
      <c r="U871" s="4">
        <f t="shared" si="96"/>
        <v>7.6583705677293255</v>
      </c>
      <c r="V871" s="3">
        <f t="shared" si="97"/>
        <v>665.83705677293256</v>
      </c>
    </row>
    <row r="872" spans="1:22" x14ac:dyDescent="0.25">
      <c r="A872" t="s">
        <v>178</v>
      </c>
      <c r="B872" t="s">
        <v>179</v>
      </c>
      <c r="C872" t="s">
        <v>604</v>
      </c>
      <c r="D872" t="s">
        <v>95</v>
      </c>
      <c r="E872" t="s">
        <v>64</v>
      </c>
      <c r="F872" t="s">
        <v>55</v>
      </c>
      <c r="G872">
        <v>58415</v>
      </c>
      <c r="H872">
        <v>574</v>
      </c>
      <c r="I872">
        <v>309</v>
      </c>
      <c r="J872">
        <v>10</v>
      </c>
      <c r="K872" s="2">
        <v>1509.48</v>
      </c>
      <c r="L872" s="2">
        <v>1237.94</v>
      </c>
      <c r="M872">
        <v>5</v>
      </c>
      <c r="N872">
        <v>28</v>
      </c>
      <c r="O872" t="s">
        <v>21</v>
      </c>
      <c r="P872" s="3">
        <f t="shared" si="91"/>
        <v>0.98262432594367877</v>
      </c>
      <c r="Q872" s="3">
        <f t="shared" si="92"/>
        <v>1.7421602787456445</v>
      </c>
      <c r="R872" s="2">
        <f t="shared" si="93"/>
        <v>2.6297560975609757</v>
      </c>
      <c r="S872" s="2">
        <f t="shared" si="94"/>
        <v>4.8850485436893205</v>
      </c>
      <c r="T872" s="2">
        <f t="shared" si="95"/>
        <v>301.89600000000002</v>
      </c>
      <c r="U872" s="4">
        <f t="shared" si="96"/>
        <v>0.8201102366377826</v>
      </c>
      <c r="V872" s="3">
        <f t="shared" si="97"/>
        <v>-17.988976336221743</v>
      </c>
    </row>
    <row r="873" spans="1:22" x14ac:dyDescent="0.25">
      <c r="A873" t="s">
        <v>65</v>
      </c>
      <c r="B873" t="s">
        <v>66</v>
      </c>
      <c r="C873" t="s">
        <v>604</v>
      </c>
      <c r="D873" t="s">
        <v>68</v>
      </c>
      <c r="E873" t="s">
        <v>37</v>
      </c>
      <c r="F873" t="s">
        <v>32</v>
      </c>
      <c r="G873">
        <v>18095</v>
      </c>
      <c r="H873">
        <v>1455</v>
      </c>
      <c r="I873">
        <v>546</v>
      </c>
      <c r="J873">
        <v>246</v>
      </c>
      <c r="K873" s="2">
        <v>559.01</v>
      </c>
      <c r="L873" s="2">
        <v>53489.43</v>
      </c>
      <c r="M873">
        <v>210</v>
      </c>
      <c r="N873">
        <v>19</v>
      </c>
      <c r="O873" t="s">
        <v>21</v>
      </c>
      <c r="P873" s="3">
        <f t="shared" si="91"/>
        <v>8.040895274937828</v>
      </c>
      <c r="Q873" s="3">
        <f t="shared" si="92"/>
        <v>16.907216494845361</v>
      </c>
      <c r="R873" s="2">
        <f t="shared" si="93"/>
        <v>0.38419931271477664</v>
      </c>
      <c r="S873" s="2">
        <f t="shared" si="94"/>
        <v>1.0238278388278388</v>
      </c>
      <c r="T873" s="2">
        <f t="shared" si="95"/>
        <v>2.6619523809523811</v>
      </c>
      <c r="U873" s="4">
        <f t="shared" si="96"/>
        <v>95.685998461565987</v>
      </c>
      <c r="V873" s="3">
        <f t="shared" si="97"/>
        <v>9468.5998461565978</v>
      </c>
    </row>
    <row r="874" spans="1:22" x14ac:dyDescent="0.25">
      <c r="A874" t="s">
        <v>47</v>
      </c>
      <c r="B874" t="s">
        <v>48</v>
      </c>
      <c r="C874" t="s">
        <v>604</v>
      </c>
      <c r="D874" t="s">
        <v>106</v>
      </c>
      <c r="E874" t="s">
        <v>37</v>
      </c>
      <c r="F874" t="s">
        <v>55</v>
      </c>
      <c r="G874">
        <v>21127</v>
      </c>
      <c r="H874">
        <v>1113</v>
      </c>
      <c r="I874">
        <v>553</v>
      </c>
      <c r="J874">
        <v>98</v>
      </c>
      <c r="K874" s="2">
        <v>3132.27</v>
      </c>
      <c r="L874" s="2">
        <v>22409.31</v>
      </c>
      <c r="M874">
        <v>62</v>
      </c>
      <c r="N874">
        <v>9</v>
      </c>
      <c r="O874" t="s">
        <v>43</v>
      </c>
      <c r="P874" s="3">
        <f t="shared" si="91"/>
        <v>5.2681402944099966</v>
      </c>
      <c r="Q874" s="3">
        <f t="shared" si="92"/>
        <v>8.8050314465408803</v>
      </c>
      <c r="R874" s="2">
        <f t="shared" si="93"/>
        <v>2.8142587601078168</v>
      </c>
      <c r="S874" s="2">
        <f t="shared" si="94"/>
        <v>5.6641410488245931</v>
      </c>
      <c r="T874" s="2">
        <f t="shared" si="95"/>
        <v>50.520483870967745</v>
      </c>
      <c r="U874" s="4">
        <f t="shared" si="96"/>
        <v>7.1543353542319155</v>
      </c>
      <c r="V874" s="3">
        <f t="shared" si="97"/>
        <v>615.43353542319153</v>
      </c>
    </row>
    <row r="875" spans="1:22" x14ac:dyDescent="0.25">
      <c r="A875" t="s">
        <v>27</v>
      </c>
      <c r="B875" t="s">
        <v>28</v>
      </c>
      <c r="C875" t="s">
        <v>604</v>
      </c>
      <c r="D875" t="s">
        <v>89</v>
      </c>
      <c r="E875" t="s">
        <v>31</v>
      </c>
      <c r="F875" t="s">
        <v>26</v>
      </c>
      <c r="G875">
        <v>44742</v>
      </c>
      <c r="H875">
        <v>2056</v>
      </c>
      <c r="I875">
        <v>1071</v>
      </c>
      <c r="J875">
        <v>275</v>
      </c>
      <c r="K875" s="2">
        <v>839.32</v>
      </c>
      <c r="L875" s="2">
        <v>88491.38</v>
      </c>
      <c r="M875">
        <v>216</v>
      </c>
      <c r="N875">
        <v>18</v>
      </c>
      <c r="O875" t="s">
        <v>43</v>
      </c>
      <c r="P875" s="3">
        <f t="shared" si="91"/>
        <v>4.5952349023289081</v>
      </c>
      <c r="Q875" s="3">
        <f t="shared" si="92"/>
        <v>13.375486381322958</v>
      </c>
      <c r="R875" s="2">
        <f t="shared" si="93"/>
        <v>0.40822957198443582</v>
      </c>
      <c r="S875" s="2">
        <f t="shared" si="94"/>
        <v>0.78367880485527552</v>
      </c>
      <c r="T875" s="2">
        <f t="shared" si="95"/>
        <v>3.8857407407407409</v>
      </c>
      <c r="U875" s="4">
        <f t="shared" si="96"/>
        <v>105.43223085354811</v>
      </c>
      <c r="V875" s="3">
        <f t="shared" si="97"/>
        <v>10443.22308535481</v>
      </c>
    </row>
    <row r="876" spans="1:22" x14ac:dyDescent="0.25">
      <c r="A876" t="s">
        <v>52</v>
      </c>
      <c r="B876" t="s">
        <v>53</v>
      </c>
      <c r="C876" t="s">
        <v>604</v>
      </c>
      <c r="D876" t="s">
        <v>89</v>
      </c>
      <c r="E876" t="s">
        <v>37</v>
      </c>
      <c r="F876" t="s">
        <v>26</v>
      </c>
      <c r="G876">
        <v>52445</v>
      </c>
      <c r="H876">
        <v>3628</v>
      </c>
      <c r="I876">
        <v>1923</v>
      </c>
      <c r="J876">
        <v>577</v>
      </c>
      <c r="K876" s="2">
        <v>1638.37</v>
      </c>
      <c r="L876" s="2">
        <v>191692.5</v>
      </c>
      <c r="M876">
        <v>454</v>
      </c>
      <c r="N876">
        <v>10</v>
      </c>
      <c r="O876" t="s">
        <v>21</v>
      </c>
      <c r="P876" s="3">
        <f t="shared" si="91"/>
        <v>6.9177233292020217</v>
      </c>
      <c r="Q876" s="3">
        <f t="shared" si="92"/>
        <v>15.904079382579933</v>
      </c>
      <c r="R876" s="2">
        <f t="shared" si="93"/>
        <v>0.45159040793825794</v>
      </c>
      <c r="S876" s="2">
        <f t="shared" si="94"/>
        <v>0.85198647945917827</v>
      </c>
      <c r="T876" s="2">
        <f t="shared" si="95"/>
        <v>3.60874449339207</v>
      </c>
      <c r="U876" s="4">
        <f t="shared" si="96"/>
        <v>117.00195926439083</v>
      </c>
      <c r="V876" s="3">
        <f t="shared" si="97"/>
        <v>11600.195926439083</v>
      </c>
    </row>
    <row r="877" spans="1:22" x14ac:dyDescent="0.25">
      <c r="A877" t="s">
        <v>92</v>
      </c>
      <c r="B877" t="s">
        <v>93</v>
      </c>
      <c r="C877" t="s">
        <v>380</v>
      </c>
      <c r="D877" t="s">
        <v>95</v>
      </c>
      <c r="E877" t="s">
        <v>31</v>
      </c>
      <c r="F877" t="s">
        <v>51</v>
      </c>
      <c r="G877">
        <v>57087</v>
      </c>
      <c r="H877">
        <v>525</v>
      </c>
      <c r="I877">
        <v>194</v>
      </c>
      <c r="J877">
        <v>8</v>
      </c>
      <c r="K877" s="2">
        <v>1003.31</v>
      </c>
      <c r="L877" s="2">
        <v>1489.22</v>
      </c>
      <c r="M877">
        <v>3</v>
      </c>
      <c r="N877">
        <v>27</v>
      </c>
      <c r="O877" t="s">
        <v>23</v>
      </c>
      <c r="P877" s="3">
        <f t="shared" si="91"/>
        <v>0.91964895685532599</v>
      </c>
      <c r="Q877" s="3">
        <f t="shared" si="92"/>
        <v>1.5238095238095237</v>
      </c>
      <c r="R877" s="2">
        <f t="shared" si="93"/>
        <v>1.9110666666666665</v>
      </c>
      <c r="S877" s="2">
        <f t="shared" si="94"/>
        <v>5.1717010309278351</v>
      </c>
      <c r="T877" s="2">
        <f t="shared" si="95"/>
        <v>334.43666666666667</v>
      </c>
      <c r="U877" s="4">
        <f t="shared" si="96"/>
        <v>1.4843069440153094</v>
      </c>
      <c r="V877" s="3">
        <f t="shared" si="97"/>
        <v>48.430694401530943</v>
      </c>
    </row>
    <row r="878" spans="1:22" x14ac:dyDescent="0.25">
      <c r="A878" t="s">
        <v>60</v>
      </c>
      <c r="B878" t="s">
        <v>61</v>
      </c>
      <c r="C878" t="s">
        <v>380</v>
      </c>
      <c r="D878" t="s">
        <v>70</v>
      </c>
      <c r="E878" t="s">
        <v>64</v>
      </c>
      <c r="F878" t="s">
        <v>20</v>
      </c>
      <c r="G878">
        <v>50856</v>
      </c>
      <c r="H878">
        <v>1902</v>
      </c>
      <c r="I878">
        <v>485</v>
      </c>
      <c r="J878">
        <v>119</v>
      </c>
      <c r="K878" s="2">
        <v>5455.41</v>
      </c>
      <c r="L878" s="2">
        <v>30980.79</v>
      </c>
      <c r="M878">
        <v>84</v>
      </c>
      <c r="N878">
        <v>21</v>
      </c>
      <c r="O878" t="s">
        <v>21</v>
      </c>
      <c r="P878" s="3">
        <f t="shared" si="91"/>
        <v>3.7399716847569611</v>
      </c>
      <c r="Q878" s="3">
        <f t="shared" si="92"/>
        <v>6.2565720294426921</v>
      </c>
      <c r="R878" s="2">
        <f t="shared" si="93"/>
        <v>2.8682492113564666</v>
      </c>
      <c r="S878" s="2">
        <f t="shared" si="94"/>
        <v>11.248268041237113</v>
      </c>
      <c r="T878" s="2">
        <f t="shared" si="95"/>
        <v>64.945357142857148</v>
      </c>
      <c r="U878" s="4">
        <f t="shared" si="96"/>
        <v>5.6789113925442818</v>
      </c>
      <c r="V878" s="3">
        <f t="shared" si="97"/>
        <v>467.8911392544282</v>
      </c>
    </row>
    <row r="879" spans="1:22" x14ac:dyDescent="0.25">
      <c r="A879" t="s">
        <v>72</v>
      </c>
      <c r="B879" t="s">
        <v>73</v>
      </c>
      <c r="C879" t="s">
        <v>380</v>
      </c>
      <c r="D879" t="s">
        <v>70</v>
      </c>
      <c r="E879" t="s">
        <v>31</v>
      </c>
      <c r="F879" t="s">
        <v>20</v>
      </c>
      <c r="G879">
        <v>33962</v>
      </c>
      <c r="H879">
        <v>1000</v>
      </c>
      <c r="I879">
        <v>372</v>
      </c>
      <c r="J879">
        <v>98</v>
      </c>
      <c r="K879" s="2">
        <v>1770.5</v>
      </c>
      <c r="L879" s="2">
        <v>24837.71</v>
      </c>
      <c r="M879">
        <v>61</v>
      </c>
      <c r="N879">
        <v>25</v>
      </c>
      <c r="O879" t="s">
        <v>23</v>
      </c>
      <c r="P879" s="3">
        <f t="shared" si="91"/>
        <v>2.9444673458571344</v>
      </c>
      <c r="Q879" s="3">
        <f t="shared" si="92"/>
        <v>9.8000000000000007</v>
      </c>
      <c r="R879" s="2">
        <f t="shared" si="93"/>
        <v>1.7705</v>
      </c>
      <c r="S879" s="2">
        <f t="shared" si="94"/>
        <v>4.759408602150538</v>
      </c>
      <c r="T879" s="2">
        <f t="shared" si="95"/>
        <v>29.024590163934427</v>
      </c>
      <c r="U879" s="4">
        <f t="shared" si="96"/>
        <v>14.028641626659136</v>
      </c>
      <c r="V879" s="3">
        <f t="shared" si="97"/>
        <v>1302.8641626659135</v>
      </c>
    </row>
    <row r="880" spans="1:22" x14ac:dyDescent="0.25">
      <c r="A880" t="s">
        <v>72</v>
      </c>
      <c r="B880" t="s">
        <v>73</v>
      </c>
      <c r="C880" t="s">
        <v>380</v>
      </c>
      <c r="D880" t="s">
        <v>70</v>
      </c>
      <c r="E880" t="s">
        <v>31</v>
      </c>
      <c r="F880" t="s">
        <v>26</v>
      </c>
      <c r="G880">
        <v>32180</v>
      </c>
      <c r="H880">
        <v>1468</v>
      </c>
      <c r="I880">
        <v>800</v>
      </c>
      <c r="J880">
        <v>140</v>
      </c>
      <c r="K880" s="2">
        <v>3057.62</v>
      </c>
      <c r="L880" s="2">
        <v>36658.92</v>
      </c>
      <c r="M880">
        <v>80</v>
      </c>
      <c r="N880">
        <v>27</v>
      </c>
      <c r="O880" t="s">
        <v>43</v>
      </c>
      <c r="P880" s="3">
        <f t="shared" si="91"/>
        <v>4.5618396519577376</v>
      </c>
      <c r="Q880" s="3">
        <f t="shared" si="92"/>
        <v>9.5367847411444142</v>
      </c>
      <c r="R880" s="2">
        <f t="shared" si="93"/>
        <v>2.0828474114441415</v>
      </c>
      <c r="S880" s="2">
        <f t="shared" si="94"/>
        <v>3.822025</v>
      </c>
      <c r="T880" s="2">
        <f t="shared" si="95"/>
        <v>38.22025</v>
      </c>
      <c r="U880" s="4">
        <f t="shared" si="96"/>
        <v>11.989364276790445</v>
      </c>
      <c r="V880" s="3">
        <f t="shared" si="97"/>
        <v>1098.9364276790443</v>
      </c>
    </row>
    <row r="881" spans="1:22" x14ac:dyDescent="0.25">
      <c r="A881" t="s">
        <v>76</v>
      </c>
      <c r="B881" t="s">
        <v>77</v>
      </c>
      <c r="C881" t="s">
        <v>380</v>
      </c>
      <c r="D881" t="s">
        <v>82</v>
      </c>
      <c r="E881" t="s">
        <v>42</v>
      </c>
      <c r="F881" t="s">
        <v>55</v>
      </c>
      <c r="G881">
        <v>33264</v>
      </c>
      <c r="H881">
        <v>423</v>
      </c>
      <c r="I881">
        <v>172</v>
      </c>
      <c r="J881">
        <v>28</v>
      </c>
      <c r="K881" s="2">
        <v>978.37</v>
      </c>
      <c r="L881" s="2">
        <v>5761.6</v>
      </c>
      <c r="M881">
        <v>16</v>
      </c>
      <c r="N881">
        <v>30</v>
      </c>
      <c r="O881" t="s">
        <v>23</v>
      </c>
      <c r="P881" s="3">
        <f t="shared" si="91"/>
        <v>1.2716450216450217</v>
      </c>
      <c r="Q881" s="3">
        <f t="shared" si="92"/>
        <v>6.6193853427895979</v>
      </c>
      <c r="R881" s="2">
        <f t="shared" si="93"/>
        <v>2.3129314420803784</v>
      </c>
      <c r="S881" s="2">
        <f t="shared" si="94"/>
        <v>5.6881976744186042</v>
      </c>
      <c r="T881" s="2">
        <f t="shared" si="95"/>
        <v>61.148125</v>
      </c>
      <c r="U881" s="4">
        <f t="shared" si="96"/>
        <v>5.8889786072753667</v>
      </c>
      <c r="V881" s="3">
        <f t="shared" si="97"/>
        <v>488.89786072753668</v>
      </c>
    </row>
    <row r="882" spans="1:22" x14ac:dyDescent="0.25">
      <c r="A882" t="s">
        <v>92</v>
      </c>
      <c r="B882" t="s">
        <v>93</v>
      </c>
      <c r="C882" t="s">
        <v>242</v>
      </c>
      <c r="D882" t="s">
        <v>95</v>
      </c>
      <c r="E882" t="s">
        <v>31</v>
      </c>
      <c r="F882" t="s">
        <v>20</v>
      </c>
      <c r="G882">
        <v>21215</v>
      </c>
      <c r="H882">
        <v>219</v>
      </c>
      <c r="I882">
        <v>92</v>
      </c>
      <c r="J882">
        <v>4</v>
      </c>
      <c r="K882" s="2">
        <v>743.18</v>
      </c>
      <c r="L882" s="2">
        <v>759.87</v>
      </c>
      <c r="M882">
        <v>1</v>
      </c>
      <c r="N882">
        <v>17</v>
      </c>
      <c r="O882" t="s">
        <v>43</v>
      </c>
      <c r="P882" s="3">
        <f t="shared" si="91"/>
        <v>1.0322884751355172</v>
      </c>
      <c r="Q882" s="3">
        <f t="shared" si="92"/>
        <v>1.8264840182648401</v>
      </c>
      <c r="R882" s="2">
        <f t="shared" si="93"/>
        <v>3.3935159817351597</v>
      </c>
      <c r="S882" s="2">
        <f t="shared" si="94"/>
        <v>8.0780434782608683</v>
      </c>
      <c r="T882" s="2">
        <f t="shared" si="95"/>
        <v>743.18</v>
      </c>
      <c r="U882" s="4">
        <f t="shared" si="96"/>
        <v>1.0224575472967519</v>
      </c>
      <c r="V882" s="3">
        <f t="shared" si="97"/>
        <v>2.2457547296751872</v>
      </c>
    </row>
    <row r="883" spans="1:22" x14ac:dyDescent="0.25">
      <c r="A883" t="s">
        <v>178</v>
      </c>
      <c r="B883" t="s">
        <v>179</v>
      </c>
      <c r="C883" t="s">
        <v>242</v>
      </c>
      <c r="D883" t="s">
        <v>95</v>
      </c>
      <c r="E883" t="s">
        <v>64</v>
      </c>
      <c r="F883" t="s">
        <v>51</v>
      </c>
      <c r="G883">
        <v>27517</v>
      </c>
      <c r="H883">
        <v>179</v>
      </c>
      <c r="I883">
        <v>94</v>
      </c>
      <c r="J883">
        <v>3</v>
      </c>
      <c r="K883" s="2">
        <v>345.02</v>
      </c>
      <c r="L883" s="2">
        <v>486.7</v>
      </c>
      <c r="M883">
        <v>1</v>
      </c>
      <c r="N883">
        <v>23</v>
      </c>
      <c r="O883" t="s">
        <v>43</v>
      </c>
      <c r="P883" s="3">
        <f t="shared" si="91"/>
        <v>0.65050695933422975</v>
      </c>
      <c r="Q883" s="3">
        <f t="shared" si="92"/>
        <v>1.6759776536312849</v>
      </c>
      <c r="R883" s="2">
        <f t="shared" si="93"/>
        <v>1.9274860335195529</v>
      </c>
      <c r="S883" s="2">
        <f t="shared" si="94"/>
        <v>3.6704255319148933</v>
      </c>
      <c r="T883" s="2">
        <f t="shared" si="95"/>
        <v>345.02</v>
      </c>
      <c r="U883" s="4">
        <f t="shared" si="96"/>
        <v>1.4106428612834039</v>
      </c>
      <c r="V883" s="3">
        <f t="shared" si="97"/>
        <v>41.064286128340385</v>
      </c>
    </row>
    <row r="884" spans="1:22" x14ac:dyDescent="0.25">
      <c r="A884" t="s">
        <v>98</v>
      </c>
      <c r="B884" t="s">
        <v>99</v>
      </c>
      <c r="C884" t="s">
        <v>242</v>
      </c>
      <c r="D884" t="s">
        <v>68</v>
      </c>
      <c r="E884" t="s">
        <v>42</v>
      </c>
      <c r="F884" t="s">
        <v>20</v>
      </c>
      <c r="G884">
        <v>15460</v>
      </c>
      <c r="H884">
        <v>1735</v>
      </c>
      <c r="I884">
        <v>822</v>
      </c>
      <c r="J884">
        <v>325</v>
      </c>
      <c r="K884" s="2">
        <v>809.39</v>
      </c>
      <c r="L884" s="2">
        <v>106187.53</v>
      </c>
      <c r="M884">
        <v>244</v>
      </c>
      <c r="N884">
        <v>21</v>
      </c>
      <c r="O884" t="s">
        <v>21</v>
      </c>
      <c r="P884" s="3">
        <f t="shared" si="91"/>
        <v>11.222509702457955</v>
      </c>
      <c r="Q884" s="3">
        <f t="shared" si="92"/>
        <v>18.731988472622479</v>
      </c>
      <c r="R884" s="2">
        <f t="shared" si="93"/>
        <v>0.46650720461095102</v>
      </c>
      <c r="S884" s="2">
        <f t="shared" si="94"/>
        <v>0.98465936739659365</v>
      </c>
      <c r="T884" s="2">
        <f t="shared" si="95"/>
        <v>3.3171721311475411</v>
      </c>
      <c r="U884" s="4">
        <f t="shared" si="96"/>
        <v>131.19451685837484</v>
      </c>
      <c r="V884" s="3">
        <f t="shared" si="97"/>
        <v>13019.451685837485</v>
      </c>
    </row>
    <row r="885" spans="1:22" x14ac:dyDescent="0.25">
      <c r="A885" t="s">
        <v>72</v>
      </c>
      <c r="B885" t="s">
        <v>73</v>
      </c>
      <c r="C885" t="s">
        <v>242</v>
      </c>
      <c r="D885" t="s">
        <v>70</v>
      </c>
      <c r="E885" t="s">
        <v>31</v>
      </c>
      <c r="F885" t="s">
        <v>20</v>
      </c>
      <c r="G885">
        <v>25819</v>
      </c>
      <c r="H885">
        <v>1147</v>
      </c>
      <c r="I885">
        <v>531</v>
      </c>
      <c r="J885">
        <v>97</v>
      </c>
      <c r="K885" s="2">
        <v>2179.13</v>
      </c>
      <c r="L885" s="2">
        <v>22899.7</v>
      </c>
      <c r="M885">
        <v>57</v>
      </c>
      <c r="N885">
        <v>23</v>
      </c>
      <c r="O885" t="s">
        <v>23</v>
      </c>
      <c r="P885" s="3">
        <f t="shared" si="91"/>
        <v>4.4424648514659753</v>
      </c>
      <c r="Q885" s="3">
        <f t="shared" si="92"/>
        <v>8.4568439407149079</v>
      </c>
      <c r="R885" s="2">
        <f t="shared" si="93"/>
        <v>1.8998517872711422</v>
      </c>
      <c r="S885" s="2">
        <f t="shared" si="94"/>
        <v>4.1038229755178905</v>
      </c>
      <c r="T885" s="2">
        <f t="shared" si="95"/>
        <v>38.230350877192983</v>
      </c>
      <c r="U885" s="4">
        <f t="shared" si="96"/>
        <v>10.508643357670262</v>
      </c>
      <c r="V885" s="3">
        <f t="shared" si="97"/>
        <v>950.8643357670262</v>
      </c>
    </row>
    <row r="886" spans="1:22" x14ac:dyDescent="0.25">
      <c r="A886" t="s">
        <v>113</v>
      </c>
      <c r="B886" t="s">
        <v>114</v>
      </c>
      <c r="C886" t="s">
        <v>242</v>
      </c>
      <c r="D886" t="s">
        <v>170</v>
      </c>
      <c r="E886" t="s">
        <v>19</v>
      </c>
      <c r="F886" t="s">
        <v>26</v>
      </c>
      <c r="G886">
        <v>44488</v>
      </c>
      <c r="H886">
        <v>2094</v>
      </c>
      <c r="I886">
        <v>923</v>
      </c>
      <c r="J886">
        <v>265</v>
      </c>
      <c r="K886" s="2">
        <v>7575.96</v>
      </c>
      <c r="L886" s="2">
        <v>88340.91</v>
      </c>
      <c r="M886">
        <v>197</v>
      </c>
      <c r="N886">
        <v>18</v>
      </c>
      <c r="O886" t="s">
        <v>43</v>
      </c>
      <c r="P886" s="3">
        <f t="shared" si="91"/>
        <v>4.706887250494515</v>
      </c>
      <c r="Q886" s="3">
        <f t="shared" si="92"/>
        <v>12.655205348615089</v>
      </c>
      <c r="R886" s="2">
        <f t="shared" si="93"/>
        <v>3.6179369627507163</v>
      </c>
      <c r="S886" s="2">
        <f t="shared" si="94"/>
        <v>8.2079739978331521</v>
      </c>
      <c r="T886" s="2">
        <f t="shared" si="95"/>
        <v>38.456649746192895</v>
      </c>
      <c r="U886" s="4">
        <f t="shared" si="96"/>
        <v>11.66068854640204</v>
      </c>
      <c r="V886" s="3">
        <f t="shared" si="97"/>
        <v>1066.0688546402041</v>
      </c>
    </row>
    <row r="887" spans="1:22" x14ac:dyDescent="0.25">
      <c r="A887" t="s">
        <v>113</v>
      </c>
      <c r="B887" t="s">
        <v>114</v>
      </c>
      <c r="C887" t="s">
        <v>242</v>
      </c>
      <c r="D887" t="s">
        <v>170</v>
      </c>
      <c r="E887" t="s">
        <v>19</v>
      </c>
      <c r="F887" t="s">
        <v>20</v>
      </c>
      <c r="G887">
        <v>15409</v>
      </c>
      <c r="H887">
        <v>610</v>
      </c>
      <c r="I887">
        <v>278</v>
      </c>
      <c r="J887">
        <v>68</v>
      </c>
      <c r="K887" s="2">
        <v>1974.23</v>
      </c>
      <c r="L887" s="2">
        <v>19865.919999999998</v>
      </c>
      <c r="M887">
        <v>50</v>
      </c>
      <c r="N887">
        <v>13</v>
      </c>
      <c r="O887" t="s">
        <v>23</v>
      </c>
      <c r="P887" s="3">
        <f t="shared" si="91"/>
        <v>3.9587254202089688</v>
      </c>
      <c r="Q887" s="3">
        <f t="shared" si="92"/>
        <v>11.147540983606557</v>
      </c>
      <c r="R887" s="2">
        <f t="shared" si="93"/>
        <v>3.2364426229508196</v>
      </c>
      <c r="S887" s="2">
        <f t="shared" si="94"/>
        <v>7.101546762589928</v>
      </c>
      <c r="T887" s="2">
        <f t="shared" si="95"/>
        <v>39.4846</v>
      </c>
      <c r="U887" s="4">
        <f t="shared" si="96"/>
        <v>10.062616817696012</v>
      </c>
      <c r="V887" s="3">
        <f t="shared" si="97"/>
        <v>906.2616817696013</v>
      </c>
    </row>
    <row r="888" spans="1:22" x14ac:dyDescent="0.25">
      <c r="A888" t="s">
        <v>129</v>
      </c>
      <c r="B888" t="s">
        <v>130</v>
      </c>
      <c r="C888" t="s">
        <v>242</v>
      </c>
      <c r="D888" t="s">
        <v>82</v>
      </c>
      <c r="E888" t="s">
        <v>31</v>
      </c>
      <c r="F888" t="s">
        <v>32</v>
      </c>
      <c r="G888">
        <v>78672</v>
      </c>
      <c r="H888">
        <v>1160</v>
      </c>
      <c r="I888">
        <v>529</v>
      </c>
      <c r="J888">
        <v>38</v>
      </c>
      <c r="K888" s="2">
        <v>1823.91</v>
      </c>
      <c r="L888" s="2">
        <v>7678.93</v>
      </c>
      <c r="M888">
        <v>23</v>
      </c>
      <c r="N888">
        <v>28</v>
      </c>
      <c r="O888" t="s">
        <v>21</v>
      </c>
      <c r="P888" s="3">
        <f t="shared" si="91"/>
        <v>1.4744763066910718</v>
      </c>
      <c r="Q888" s="3">
        <f t="shared" si="92"/>
        <v>3.2758620689655173</v>
      </c>
      <c r="R888" s="2">
        <f t="shared" si="93"/>
        <v>1.5723362068965518</v>
      </c>
      <c r="S888" s="2">
        <f t="shared" si="94"/>
        <v>3.4478449905482043</v>
      </c>
      <c r="T888" s="2">
        <f t="shared" si="95"/>
        <v>79.300434782608704</v>
      </c>
      <c r="U888" s="4">
        <f t="shared" si="96"/>
        <v>4.2101474305201458</v>
      </c>
      <c r="V888" s="3">
        <f t="shared" si="97"/>
        <v>321.01474305201464</v>
      </c>
    </row>
    <row r="889" spans="1:22" x14ac:dyDescent="0.25">
      <c r="A889" t="s">
        <v>92</v>
      </c>
      <c r="B889" t="s">
        <v>93</v>
      </c>
      <c r="C889" t="s">
        <v>163</v>
      </c>
      <c r="D889" t="s">
        <v>95</v>
      </c>
      <c r="E889" t="s">
        <v>31</v>
      </c>
      <c r="F889" t="s">
        <v>51</v>
      </c>
      <c r="G889">
        <v>29500</v>
      </c>
      <c r="H889">
        <v>518</v>
      </c>
      <c r="I889">
        <v>170</v>
      </c>
      <c r="J889">
        <v>10</v>
      </c>
      <c r="K889" s="2">
        <v>1221.17</v>
      </c>
      <c r="L889" s="2">
        <v>1774.81</v>
      </c>
      <c r="M889">
        <v>4</v>
      </c>
      <c r="N889">
        <v>8</v>
      </c>
      <c r="O889" t="s">
        <v>43</v>
      </c>
      <c r="P889" s="3">
        <f t="shared" si="91"/>
        <v>1.7559322033898306</v>
      </c>
      <c r="Q889" s="3">
        <f t="shared" si="92"/>
        <v>1.9305019305019304</v>
      </c>
      <c r="R889" s="2">
        <f t="shared" si="93"/>
        <v>2.3574710424710426</v>
      </c>
      <c r="S889" s="2">
        <f t="shared" si="94"/>
        <v>7.1833529411764712</v>
      </c>
      <c r="T889" s="2">
        <f t="shared" si="95"/>
        <v>305.29250000000002</v>
      </c>
      <c r="U889" s="4">
        <f t="shared" si="96"/>
        <v>1.4533684908735065</v>
      </c>
      <c r="V889" s="3">
        <f t="shared" si="97"/>
        <v>45.336849087350643</v>
      </c>
    </row>
    <row r="890" spans="1:22" x14ac:dyDescent="0.25">
      <c r="A890" t="s">
        <v>98</v>
      </c>
      <c r="B890" t="s">
        <v>99</v>
      </c>
      <c r="C890" t="s">
        <v>163</v>
      </c>
      <c r="D890" t="s">
        <v>68</v>
      </c>
      <c r="E890" t="s">
        <v>42</v>
      </c>
      <c r="F890" t="s">
        <v>51</v>
      </c>
      <c r="G890">
        <v>15527</v>
      </c>
      <c r="H890">
        <v>1266</v>
      </c>
      <c r="I890">
        <v>363</v>
      </c>
      <c r="J890">
        <v>203</v>
      </c>
      <c r="K890" s="2">
        <v>504.67</v>
      </c>
      <c r="L890" s="2">
        <v>56713.16</v>
      </c>
      <c r="M890">
        <v>171</v>
      </c>
      <c r="N890">
        <v>7</v>
      </c>
      <c r="O890" t="s">
        <v>23</v>
      </c>
      <c r="P890" s="3">
        <f t="shared" si="91"/>
        <v>8.1535389965865921</v>
      </c>
      <c r="Q890" s="3">
        <f t="shared" si="92"/>
        <v>16.034755134281202</v>
      </c>
      <c r="R890" s="2">
        <f t="shared" si="93"/>
        <v>0.39863349131121645</v>
      </c>
      <c r="S890" s="2">
        <f t="shared" si="94"/>
        <v>1.390275482093664</v>
      </c>
      <c r="T890" s="2">
        <f t="shared" si="95"/>
        <v>2.9512865497076026</v>
      </c>
      <c r="U890" s="4">
        <f t="shared" si="96"/>
        <v>112.37672142191927</v>
      </c>
      <c r="V890" s="3">
        <f t="shared" si="97"/>
        <v>11137.672142191928</v>
      </c>
    </row>
    <row r="891" spans="1:22" x14ac:dyDescent="0.25">
      <c r="A891" t="s">
        <v>60</v>
      </c>
      <c r="B891" t="s">
        <v>61</v>
      </c>
      <c r="C891" t="s">
        <v>163</v>
      </c>
      <c r="D891" t="s">
        <v>70</v>
      </c>
      <c r="E891" t="s">
        <v>64</v>
      </c>
      <c r="F891" t="s">
        <v>20</v>
      </c>
      <c r="G891">
        <v>41218</v>
      </c>
      <c r="H891">
        <v>1982</v>
      </c>
      <c r="I891">
        <v>1055</v>
      </c>
      <c r="J891">
        <v>196</v>
      </c>
      <c r="K891" s="2">
        <v>4474.57</v>
      </c>
      <c r="L891" s="2">
        <v>52688.18</v>
      </c>
      <c r="M891">
        <v>134</v>
      </c>
      <c r="N891">
        <v>9</v>
      </c>
      <c r="O891" t="s">
        <v>23</v>
      </c>
      <c r="P891" s="3">
        <f t="shared" si="91"/>
        <v>4.8085787762627978</v>
      </c>
      <c r="Q891" s="3">
        <f t="shared" si="92"/>
        <v>9.8890010090817348</v>
      </c>
      <c r="R891" s="2">
        <f t="shared" si="93"/>
        <v>2.2576034308779009</v>
      </c>
      <c r="S891" s="2">
        <f t="shared" si="94"/>
        <v>4.2412985781990518</v>
      </c>
      <c r="T891" s="2">
        <f t="shared" si="95"/>
        <v>33.39231343283582</v>
      </c>
      <c r="U891" s="4">
        <f t="shared" si="96"/>
        <v>11.775026427120372</v>
      </c>
      <c r="V891" s="3">
        <f t="shared" si="97"/>
        <v>1077.5026427120372</v>
      </c>
    </row>
    <row r="892" spans="1:22" x14ac:dyDescent="0.25">
      <c r="A892" t="s">
        <v>60</v>
      </c>
      <c r="B892" t="s">
        <v>61</v>
      </c>
      <c r="C892" t="s">
        <v>163</v>
      </c>
      <c r="D892" t="s">
        <v>70</v>
      </c>
      <c r="E892" t="s">
        <v>64</v>
      </c>
      <c r="F892" t="s">
        <v>20</v>
      </c>
      <c r="G892">
        <v>50678</v>
      </c>
      <c r="H892">
        <v>1382</v>
      </c>
      <c r="I892">
        <v>620</v>
      </c>
      <c r="J892">
        <v>150</v>
      </c>
      <c r="K892" s="2">
        <v>3013.83</v>
      </c>
      <c r="L892" s="2">
        <v>35675.129999999997</v>
      </c>
      <c r="M892">
        <v>103</v>
      </c>
      <c r="N892">
        <v>15</v>
      </c>
      <c r="O892" t="s">
        <v>21</v>
      </c>
      <c r="P892" s="3">
        <f t="shared" si="91"/>
        <v>2.7270215872765302</v>
      </c>
      <c r="Q892" s="3">
        <f t="shared" si="92"/>
        <v>10.85383502170767</v>
      </c>
      <c r="R892" s="2">
        <f t="shared" si="93"/>
        <v>2.1807742402315484</v>
      </c>
      <c r="S892" s="2">
        <f t="shared" si="94"/>
        <v>4.861016129032258</v>
      </c>
      <c r="T892" s="2">
        <f t="shared" si="95"/>
        <v>29.260485436893202</v>
      </c>
      <c r="U892" s="4">
        <f t="shared" si="96"/>
        <v>11.837140780999592</v>
      </c>
      <c r="V892" s="3">
        <f t="shared" si="97"/>
        <v>1083.7140780999589</v>
      </c>
    </row>
    <row r="893" spans="1:22" x14ac:dyDescent="0.25">
      <c r="A893" t="s">
        <v>60</v>
      </c>
      <c r="B893" t="s">
        <v>61</v>
      </c>
      <c r="C893" t="s">
        <v>163</v>
      </c>
      <c r="D893" t="s">
        <v>70</v>
      </c>
      <c r="E893" t="s">
        <v>64</v>
      </c>
      <c r="F893" t="s">
        <v>26</v>
      </c>
      <c r="G893">
        <v>16571</v>
      </c>
      <c r="H893">
        <v>792</v>
      </c>
      <c r="I893">
        <v>216</v>
      </c>
      <c r="J893">
        <v>77</v>
      </c>
      <c r="K893" s="2">
        <v>1868.18</v>
      </c>
      <c r="L893" s="2">
        <v>18425.03</v>
      </c>
      <c r="M893">
        <v>44</v>
      </c>
      <c r="N893">
        <v>20</v>
      </c>
      <c r="O893" t="s">
        <v>21</v>
      </c>
      <c r="P893" s="3">
        <f t="shared" si="91"/>
        <v>4.7794339508780395</v>
      </c>
      <c r="Q893" s="3">
        <f t="shared" si="92"/>
        <v>9.7222222222222232</v>
      </c>
      <c r="R893" s="2">
        <f t="shared" si="93"/>
        <v>2.3588131313131315</v>
      </c>
      <c r="S893" s="2">
        <f t="shared" si="94"/>
        <v>8.6489814814814814</v>
      </c>
      <c r="T893" s="2">
        <f t="shared" si="95"/>
        <v>42.458636363636366</v>
      </c>
      <c r="U893" s="4">
        <f t="shared" si="96"/>
        <v>9.862556070614179</v>
      </c>
      <c r="V893" s="3">
        <f t="shared" si="97"/>
        <v>886.25560706141789</v>
      </c>
    </row>
    <row r="894" spans="1:22" x14ac:dyDescent="0.25">
      <c r="A894" t="s">
        <v>72</v>
      </c>
      <c r="B894" t="s">
        <v>73</v>
      </c>
      <c r="C894" t="s">
        <v>163</v>
      </c>
      <c r="D894" t="s">
        <v>70</v>
      </c>
      <c r="E894" t="s">
        <v>31</v>
      </c>
      <c r="F894" t="s">
        <v>55</v>
      </c>
      <c r="G894">
        <v>60440</v>
      </c>
      <c r="H894">
        <v>2573</v>
      </c>
      <c r="I894">
        <v>773</v>
      </c>
      <c r="J894">
        <v>229</v>
      </c>
      <c r="K894" s="2">
        <v>7801.79</v>
      </c>
      <c r="L894" s="2">
        <v>54513.17</v>
      </c>
      <c r="M894">
        <v>138</v>
      </c>
      <c r="N894">
        <v>18</v>
      </c>
      <c r="O894" t="s">
        <v>23</v>
      </c>
      <c r="P894" s="3">
        <f t="shared" si="91"/>
        <v>4.2571144937127725</v>
      </c>
      <c r="Q894" s="3">
        <f t="shared" si="92"/>
        <v>8.9001165954139143</v>
      </c>
      <c r="R894" s="2">
        <f t="shared" si="93"/>
        <v>3.0321764477263895</v>
      </c>
      <c r="S894" s="2">
        <f t="shared" si="94"/>
        <v>10.092871927554981</v>
      </c>
      <c r="T894" s="2">
        <f t="shared" si="95"/>
        <v>56.534710144927537</v>
      </c>
      <c r="U894" s="4">
        <f t="shared" si="96"/>
        <v>6.9872644611044388</v>
      </c>
      <c r="V894" s="3">
        <f t="shared" si="97"/>
        <v>598.72644611044393</v>
      </c>
    </row>
    <row r="895" spans="1:22" x14ac:dyDescent="0.25">
      <c r="A895" t="s">
        <v>113</v>
      </c>
      <c r="B895" t="s">
        <v>114</v>
      </c>
      <c r="C895" t="s">
        <v>163</v>
      </c>
      <c r="D895" t="s">
        <v>170</v>
      </c>
      <c r="E895" t="s">
        <v>19</v>
      </c>
      <c r="F895" t="s">
        <v>26</v>
      </c>
      <c r="G895">
        <v>46180</v>
      </c>
      <c r="H895">
        <v>1915</v>
      </c>
      <c r="I895">
        <v>625</v>
      </c>
      <c r="J895">
        <v>167</v>
      </c>
      <c r="K895" s="2">
        <v>6162.72</v>
      </c>
      <c r="L895" s="2">
        <v>50250.41</v>
      </c>
      <c r="M895">
        <v>103</v>
      </c>
      <c r="N895">
        <v>26</v>
      </c>
      <c r="O895" t="s">
        <v>43</v>
      </c>
      <c r="P895" s="3">
        <f t="shared" si="91"/>
        <v>4.1468168038111735</v>
      </c>
      <c r="Q895" s="3">
        <f t="shared" si="92"/>
        <v>8.7206266318537846</v>
      </c>
      <c r="R895" s="2">
        <f t="shared" si="93"/>
        <v>3.2181305483028724</v>
      </c>
      <c r="S895" s="2">
        <f t="shared" si="94"/>
        <v>9.8603520000000007</v>
      </c>
      <c r="T895" s="2">
        <f t="shared" si="95"/>
        <v>59.832233009708737</v>
      </c>
      <c r="U895" s="4">
        <f t="shared" si="96"/>
        <v>8.1539336526728459</v>
      </c>
      <c r="V895" s="3">
        <f t="shared" si="97"/>
        <v>715.39336526728459</v>
      </c>
    </row>
    <row r="896" spans="1:22" x14ac:dyDescent="0.25">
      <c r="A896" t="s">
        <v>47</v>
      </c>
      <c r="B896" t="s">
        <v>48</v>
      </c>
      <c r="C896" t="s">
        <v>163</v>
      </c>
      <c r="D896" t="s">
        <v>106</v>
      </c>
      <c r="E896" t="s">
        <v>37</v>
      </c>
      <c r="F896" t="s">
        <v>32</v>
      </c>
      <c r="G896">
        <v>12893</v>
      </c>
      <c r="H896">
        <v>398</v>
      </c>
      <c r="I896">
        <v>157</v>
      </c>
      <c r="J896">
        <v>38</v>
      </c>
      <c r="K896" s="2">
        <v>729.95</v>
      </c>
      <c r="L896" s="2">
        <v>6469.58</v>
      </c>
      <c r="M896">
        <v>22</v>
      </c>
      <c r="N896">
        <v>14</v>
      </c>
      <c r="O896" t="s">
        <v>43</v>
      </c>
      <c r="P896" s="3">
        <f t="shared" si="91"/>
        <v>3.0869464050259832</v>
      </c>
      <c r="Q896" s="3">
        <f t="shared" si="92"/>
        <v>9.5477386934673358</v>
      </c>
      <c r="R896" s="2">
        <f t="shared" si="93"/>
        <v>1.8340452261306535</v>
      </c>
      <c r="S896" s="2">
        <f t="shared" si="94"/>
        <v>4.649363057324841</v>
      </c>
      <c r="T896" s="2">
        <f t="shared" si="95"/>
        <v>33.179545454545455</v>
      </c>
      <c r="U896" s="4">
        <f t="shared" si="96"/>
        <v>8.8630454140694557</v>
      </c>
      <c r="V896" s="3">
        <f t="shared" si="97"/>
        <v>786.30454140694565</v>
      </c>
    </row>
    <row r="897" spans="1:22" x14ac:dyDescent="0.25">
      <c r="A897" t="s">
        <v>27</v>
      </c>
      <c r="B897" t="s">
        <v>28</v>
      </c>
      <c r="C897" t="s">
        <v>163</v>
      </c>
      <c r="D897" t="s">
        <v>89</v>
      </c>
      <c r="E897" t="s">
        <v>31</v>
      </c>
      <c r="F897" t="s">
        <v>26</v>
      </c>
      <c r="G897">
        <v>60071</v>
      </c>
      <c r="H897">
        <v>2473</v>
      </c>
      <c r="I897">
        <v>1302</v>
      </c>
      <c r="J897">
        <v>352</v>
      </c>
      <c r="K897" s="2">
        <v>1190.24</v>
      </c>
      <c r="L897" s="2">
        <v>112834.92</v>
      </c>
      <c r="M897">
        <v>232</v>
      </c>
      <c r="N897">
        <v>23</v>
      </c>
      <c r="O897" t="s">
        <v>23</v>
      </c>
      <c r="P897" s="3">
        <f t="shared" si="91"/>
        <v>4.1167951257678412</v>
      </c>
      <c r="Q897" s="3">
        <f t="shared" si="92"/>
        <v>14.233724221593205</v>
      </c>
      <c r="R897" s="2">
        <f t="shared" si="93"/>
        <v>0.48129397492923576</v>
      </c>
      <c r="S897" s="2">
        <f t="shared" si="94"/>
        <v>0.91416282642089097</v>
      </c>
      <c r="T897" s="2">
        <f t="shared" si="95"/>
        <v>5.1303448275862067</v>
      </c>
      <c r="U897" s="4">
        <f t="shared" si="96"/>
        <v>94.80014114800376</v>
      </c>
      <c r="V897" s="3">
        <f t="shared" si="97"/>
        <v>9380.0141148003768</v>
      </c>
    </row>
    <row r="898" spans="1:22" x14ac:dyDescent="0.25">
      <c r="A898" t="s">
        <v>76</v>
      </c>
      <c r="B898" t="s">
        <v>77</v>
      </c>
      <c r="C898" t="s">
        <v>163</v>
      </c>
      <c r="D898" t="s">
        <v>82</v>
      </c>
      <c r="E898" t="s">
        <v>42</v>
      </c>
      <c r="F898" t="s">
        <v>20</v>
      </c>
      <c r="G898">
        <v>29579</v>
      </c>
      <c r="H898">
        <v>664</v>
      </c>
      <c r="I898">
        <v>188</v>
      </c>
      <c r="J898">
        <v>35</v>
      </c>
      <c r="K898" s="2">
        <v>1317.33</v>
      </c>
      <c r="L898" s="2">
        <v>5401.9</v>
      </c>
      <c r="M898">
        <v>18</v>
      </c>
      <c r="N898">
        <v>25</v>
      </c>
      <c r="O898" t="s">
        <v>23</v>
      </c>
      <c r="P898" s="3">
        <f t="shared" ref="P898:P961" si="98">IFERROR(H898/G898*100, 0)</f>
        <v>2.2448358632813821</v>
      </c>
      <c r="Q898" s="3">
        <f t="shared" ref="Q898:Q961" si="99">IFERROR(J898/H898*100, 0)</f>
        <v>5.2710843373493983</v>
      </c>
      <c r="R898" s="2">
        <f t="shared" ref="R898:R961" si="100">IFERROR(K898/H898, 0)</f>
        <v>1.9839307228915661</v>
      </c>
      <c r="S898" s="2">
        <f t="shared" ref="S898:S961" si="101">IFERROR(K898/I898, 0)</f>
        <v>7.007074468085106</v>
      </c>
      <c r="T898" s="2">
        <f t="shared" ref="T898:T961" si="102">IFERROR(K898/M898, 0)</f>
        <v>73.185000000000002</v>
      </c>
      <c r="U898" s="4">
        <f t="shared" ref="U898:U961" si="103">IFERROR(L898/K898, 0)</f>
        <v>4.1006429672139859</v>
      </c>
      <c r="V898" s="3">
        <f t="shared" ref="V898:V961" si="104">IFERROR((L898-K898)/K898*100, 0)</f>
        <v>310.06429672139859</v>
      </c>
    </row>
    <row r="899" spans="1:22" x14ac:dyDescent="0.25">
      <c r="A899" t="s">
        <v>76</v>
      </c>
      <c r="B899" t="s">
        <v>77</v>
      </c>
      <c r="C899" t="s">
        <v>163</v>
      </c>
      <c r="D899" t="s">
        <v>82</v>
      </c>
      <c r="E899" t="s">
        <v>42</v>
      </c>
      <c r="F899" t="s">
        <v>51</v>
      </c>
      <c r="G899">
        <v>45077</v>
      </c>
      <c r="H899">
        <v>845</v>
      </c>
      <c r="I899">
        <v>372</v>
      </c>
      <c r="J899">
        <v>38</v>
      </c>
      <c r="K899" s="2">
        <v>1786.78</v>
      </c>
      <c r="L899" s="2">
        <v>7825.89</v>
      </c>
      <c r="M899">
        <v>22</v>
      </c>
      <c r="N899">
        <v>14</v>
      </c>
      <c r="O899" t="s">
        <v>43</v>
      </c>
      <c r="P899" s="3">
        <f t="shared" si="98"/>
        <v>1.8745701799143688</v>
      </c>
      <c r="Q899" s="3">
        <f t="shared" si="99"/>
        <v>4.4970414201183431</v>
      </c>
      <c r="R899" s="2">
        <f t="shared" si="100"/>
        <v>2.1145325443786982</v>
      </c>
      <c r="S899" s="2">
        <f t="shared" si="101"/>
        <v>4.8031720430107523</v>
      </c>
      <c r="T899" s="2">
        <f t="shared" si="102"/>
        <v>81.217272727272729</v>
      </c>
      <c r="U899" s="4">
        <f t="shared" si="103"/>
        <v>4.3798844849393888</v>
      </c>
      <c r="V899" s="3">
        <f t="shared" si="104"/>
        <v>337.9884484939389</v>
      </c>
    </row>
    <row r="900" spans="1:22" x14ac:dyDescent="0.25">
      <c r="A900" t="s">
        <v>76</v>
      </c>
      <c r="B900" t="s">
        <v>77</v>
      </c>
      <c r="C900" t="s">
        <v>163</v>
      </c>
      <c r="D900" t="s">
        <v>82</v>
      </c>
      <c r="E900" t="s">
        <v>42</v>
      </c>
      <c r="F900" t="s">
        <v>20</v>
      </c>
      <c r="G900">
        <v>43811</v>
      </c>
      <c r="H900">
        <v>977</v>
      </c>
      <c r="I900">
        <v>497</v>
      </c>
      <c r="J900">
        <v>60</v>
      </c>
      <c r="K900" s="2">
        <v>1621.64</v>
      </c>
      <c r="L900" s="2">
        <v>13564.3</v>
      </c>
      <c r="M900">
        <v>31</v>
      </c>
      <c r="N900">
        <v>29</v>
      </c>
      <c r="O900" t="s">
        <v>21</v>
      </c>
      <c r="P900" s="3">
        <f t="shared" si="98"/>
        <v>2.2300335532172286</v>
      </c>
      <c r="Q900" s="3">
        <f t="shared" si="99"/>
        <v>6.1412487205731825</v>
      </c>
      <c r="R900" s="2">
        <f t="shared" si="100"/>
        <v>1.6598157625383829</v>
      </c>
      <c r="S900" s="2">
        <f t="shared" si="101"/>
        <v>3.2628571428571429</v>
      </c>
      <c r="T900" s="2">
        <f t="shared" si="102"/>
        <v>52.310967741935485</v>
      </c>
      <c r="U900" s="4">
        <f t="shared" si="103"/>
        <v>8.3645568683554909</v>
      </c>
      <c r="V900" s="3">
        <f t="shared" si="104"/>
        <v>736.45568683554916</v>
      </c>
    </row>
    <row r="901" spans="1:22" x14ac:dyDescent="0.25">
      <c r="A901" t="s">
        <v>178</v>
      </c>
      <c r="B901" t="s">
        <v>179</v>
      </c>
      <c r="C901" t="s">
        <v>302</v>
      </c>
      <c r="D901" t="s">
        <v>95</v>
      </c>
      <c r="E901" t="s">
        <v>64</v>
      </c>
      <c r="F901" t="s">
        <v>55</v>
      </c>
      <c r="G901">
        <v>20024</v>
      </c>
      <c r="H901">
        <v>297</v>
      </c>
      <c r="I901">
        <v>114</v>
      </c>
      <c r="J901">
        <v>7</v>
      </c>
      <c r="K901" s="2">
        <v>927.16</v>
      </c>
      <c r="L901" s="2">
        <v>933.24</v>
      </c>
      <c r="M901">
        <v>3</v>
      </c>
      <c r="N901">
        <v>25</v>
      </c>
      <c r="O901" t="s">
        <v>23</v>
      </c>
      <c r="P901" s="3">
        <f t="shared" si="98"/>
        <v>1.4832201358369956</v>
      </c>
      <c r="Q901" s="3">
        <f t="shared" si="99"/>
        <v>2.3569023569023568</v>
      </c>
      <c r="R901" s="2">
        <f t="shared" si="100"/>
        <v>3.1217508417508415</v>
      </c>
      <c r="S901" s="2">
        <f t="shared" si="101"/>
        <v>8.1329824561403505</v>
      </c>
      <c r="T901" s="2">
        <f t="shared" si="102"/>
        <v>309.05333333333334</v>
      </c>
      <c r="U901" s="4">
        <f t="shared" si="103"/>
        <v>1.0065576599508177</v>
      </c>
      <c r="V901" s="3">
        <f t="shared" si="104"/>
        <v>0.65576599508175948</v>
      </c>
    </row>
    <row r="902" spans="1:22" x14ac:dyDescent="0.25">
      <c r="A902" t="s">
        <v>65</v>
      </c>
      <c r="B902" t="s">
        <v>66</v>
      </c>
      <c r="C902" t="s">
        <v>302</v>
      </c>
      <c r="D902" t="s">
        <v>68</v>
      </c>
      <c r="E902" t="s">
        <v>37</v>
      </c>
      <c r="F902" t="s">
        <v>20</v>
      </c>
      <c r="G902">
        <v>9982</v>
      </c>
      <c r="H902">
        <v>1055</v>
      </c>
      <c r="I902">
        <v>327</v>
      </c>
      <c r="J902">
        <v>213</v>
      </c>
      <c r="K902" s="2">
        <v>600.54999999999995</v>
      </c>
      <c r="L902" s="2">
        <v>47809.75</v>
      </c>
      <c r="M902">
        <v>155</v>
      </c>
      <c r="N902">
        <v>23</v>
      </c>
      <c r="O902" t="s">
        <v>21</v>
      </c>
      <c r="P902" s="3">
        <f t="shared" si="98"/>
        <v>10.569024243638548</v>
      </c>
      <c r="Q902" s="3">
        <f t="shared" si="99"/>
        <v>20.189573459715639</v>
      </c>
      <c r="R902" s="2">
        <f t="shared" si="100"/>
        <v>0.56924170616113745</v>
      </c>
      <c r="S902" s="2">
        <f t="shared" si="101"/>
        <v>1.8365443425076451</v>
      </c>
      <c r="T902" s="2">
        <f t="shared" si="102"/>
        <v>3.8745161290322576</v>
      </c>
      <c r="U902" s="4">
        <f t="shared" si="103"/>
        <v>79.609940887519784</v>
      </c>
      <c r="V902" s="3">
        <f t="shared" si="104"/>
        <v>7860.994088751977</v>
      </c>
    </row>
    <row r="903" spans="1:22" x14ac:dyDescent="0.25">
      <c r="A903" t="s">
        <v>65</v>
      </c>
      <c r="B903" t="s">
        <v>66</v>
      </c>
      <c r="C903" t="s">
        <v>302</v>
      </c>
      <c r="D903" t="s">
        <v>68</v>
      </c>
      <c r="E903" t="s">
        <v>37</v>
      </c>
      <c r="F903" t="s">
        <v>26</v>
      </c>
      <c r="G903">
        <v>17399</v>
      </c>
      <c r="H903">
        <v>1516</v>
      </c>
      <c r="I903">
        <v>553</v>
      </c>
      <c r="J903">
        <v>191</v>
      </c>
      <c r="K903" s="2">
        <v>1178.27</v>
      </c>
      <c r="L903" s="2">
        <v>41123.29</v>
      </c>
      <c r="M903">
        <v>167</v>
      </c>
      <c r="N903">
        <v>8</v>
      </c>
      <c r="O903" t="s">
        <v>21</v>
      </c>
      <c r="P903" s="3">
        <f t="shared" si="98"/>
        <v>8.7131444335881358</v>
      </c>
      <c r="Q903" s="3">
        <f t="shared" si="99"/>
        <v>12.598944591029024</v>
      </c>
      <c r="R903" s="2">
        <f t="shared" si="100"/>
        <v>0.77722295514511874</v>
      </c>
      <c r="S903" s="2">
        <f t="shared" si="101"/>
        <v>2.1306871609403255</v>
      </c>
      <c r="T903" s="2">
        <f t="shared" si="102"/>
        <v>7.0555089820359278</v>
      </c>
      <c r="U903" s="4">
        <f t="shared" si="103"/>
        <v>34.901414786084686</v>
      </c>
      <c r="V903" s="3">
        <f t="shared" si="104"/>
        <v>3390.1414786084688</v>
      </c>
    </row>
    <row r="904" spans="1:22" x14ac:dyDescent="0.25">
      <c r="A904" t="s">
        <v>65</v>
      </c>
      <c r="B904" t="s">
        <v>66</v>
      </c>
      <c r="C904" t="s">
        <v>302</v>
      </c>
      <c r="D904" t="s">
        <v>68</v>
      </c>
      <c r="E904" t="s">
        <v>37</v>
      </c>
      <c r="F904" t="s">
        <v>20</v>
      </c>
      <c r="G904">
        <v>27782</v>
      </c>
      <c r="H904">
        <v>3581</v>
      </c>
      <c r="I904">
        <v>1330</v>
      </c>
      <c r="J904">
        <v>674</v>
      </c>
      <c r="K904" s="2">
        <v>1455.14</v>
      </c>
      <c r="L904" s="2">
        <v>160317.64000000001</v>
      </c>
      <c r="M904">
        <v>606</v>
      </c>
      <c r="N904">
        <v>11</v>
      </c>
      <c r="O904" t="s">
        <v>23</v>
      </c>
      <c r="P904" s="3">
        <f t="shared" si="98"/>
        <v>12.88964077460226</v>
      </c>
      <c r="Q904" s="3">
        <f t="shared" si="99"/>
        <v>18.821558223959791</v>
      </c>
      <c r="R904" s="2">
        <f t="shared" si="100"/>
        <v>0.40635018151354374</v>
      </c>
      <c r="S904" s="2">
        <f t="shared" si="101"/>
        <v>1.0940902255639098</v>
      </c>
      <c r="T904" s="2">
        <f t="shared" si="102"/>
        <v>2.4012211221122115</v>
      </c>
      <c r="U904" s="4">
        <f t="shared" si="103"/>
        <v>110.1733441455805</v>
      </c>
      <c r="V904" s="3">
        <f t="shared" si="104"/>
        <v>10917.334414558049</v>
      </c>
    </row>
    <row r="905" spans="1:22" x14ac:dyDescent="0.25">
      <c r="A905" t="s">
        <v>60</v>
      </c>
      <c r="B905" t="s">
        <v>61</v>
      </c>
      <c r="C905" t="s">
        <v>302</v>
      </c>
      <c r="D905" t="s">
        <v>70</v>
      </c>
      <c r="E905" t="s">
        <v>64</v>
      </c>
      <c r="F905" t="s">
        <v>20</v>
      </c>
      <c r="G905">
        <v>52655</v>
      </c>
      <c r="H905">
        <v>1320</v>
      </c>
      <c r="I905">
        <v>465</v>
      </c>
      <c r="J905">
        <v>86</v>
      </c>
      <c r="K905" s="2">
        <v>2451.6999999999998</v>
      </c>
      <c r="L905" s="2">
        <v>21467.53</v>
      </c>
      <c r="M905">
        <v>54</v>
      </c>
      <c r="N905">
        <v>10</v>
      </c>
      <c r="O905" t="s">
        <v>23</v>
      </c>
      <c r="P905" s="3">
        <f t="shared" si="98"/>
        <v>2.5068844364257905</v>
      </c>
      <c r="Q905" s="3">
        <f t="shared" si="99"/>
        <v>6.5151515151515156</v>
      </c>
      <c r="R905" s="2">
        <f t="shared" si="100"/>
        <v>1.8573484848484847</v>
      </c>
      <c r="S905" s="2">
        <f t="shared" si="101"/>
        <v>5.2724731182795699</v>
      </c>
      <c r="T905" s="2">
        <f t="shared" si="102"/>
        <v>45.401851851851852</v>
      </c>
      <c r="U905" s="4">
        <f t="shared" si="103"/>
        <v>8.7561814251335814</v>
      </c>
      <c r="V905" s="3">
        <f t="shared" si="104"/>
        <v>775.61814251335807</v>
      </c>
    </row>
    <row r="906" spans="1:22" x14ac:dyDescent="0.25">
      <c r="A906" t="s">
        <v>60</v>
      </c>
      <c r="B906" t="s">
        <v>61</v>
      </c>
      <c r="C906" t="s">
        <v>302</v>
      </c>
      <c r="D906" t="s">
        <v>70</v>
      </c>
      <c r="E906" t="s">
        <v>64</v>
      </c>
      <c r="F906" t="s">
        <v>26</v>
      </c>
      <c r="G906">
        <v>18961</v>
      </c>
      <c r="H906">
        <v>766</v>
      </c>
      <c r="I906">
        <v>193</v>
      </c>
      <c r="J906">
        <v>69</v>
      </c>
      <c r="K906" s="2">
        <v>2017.25</v>
      </c>
      <c r="L906" s="2">
        <v>15754.11</v>
      </c>
      <c r="M906">
        <v>44</v>
      </c>
      <c r="N906">
        <v>18</v>
      </c>
      <c r="O906" t="s">
        <v>23</v>
      </c>
      <c r="P906" s="3">
        <f t="shared" si="98"/>
        <v>4.0398713148040715</v>
      </c>
      <c r="Q906" s="3">
        <f t="shared" si="99"/>
        <v>9.0078328981723246</v>
      </c>
      <c r="R906" s="2">
        <f t="shared" si="100"/>
        <v>2.6334856396866839</v>
      </c>
      <c r="S906" s="2">
        <f t="shared" si="101"/>
        <v>10.452072538860104</v>
      </c>
      <c r="T906" s="2">
        <f t="shared" si="102"/>
        <v>45.846590909090907</v>
      </c>
      <c r="U906" s="4">
        <f t="shared" si="103"/>
        <v>7.8096963688189369</v>
      </c>
      <c r="V906" s="3">
        <f t="shared" si="104"/>
        <v>680.96963688189373</v>
      </c>
    </row>
    <row r="907" spans="1:22" x14ac:dyDescent="0.25">
      <c r="A907" t="s">
        <v>38</v>
      </c>
      <c r="B907" t="s">
        <v>39</v>
      </c>
      <c r="C907" t="s">
        <v>302</v>
      </c>
      <c r="D907" t="s">
        <v>106</v>
      </c>
      <c r="E907" t="s">
        <v>42</v>
      </c>
      <c r="F907" t="s">
        <v>20</v>
      </c>
      <c r="G907">
        <v>46942</v>
      </c>
      <c r="H907">
        <v>2162</v>
      </c>
      <c r="I907">
        <v>642</v>
      </c>
      <c r="J907">
        <v>171</v>
      </c>
      <c r="K907" s="2">
        <v>7134.54</v>
      </c>
      <c r="L907" s="2">
        <v>43327.25</v>
      </c>
      <c r="M907">
        <v>88</v>
      </c>
      <c r="N907">
        <v>28</v>
      </c>
      <c r="O907" t="s">
        <v>21</v>
      </c>
      <c r="P907" s="3">
        <f t="shared" si="98"/>
        <v>4.6056836095607343</v>
      </c>
      <c r="Q907" s="3">
        <f t="shared" si="99"/>
        <v>7.9093432007400555</v>
      </c>
      <c r="R907" s="2">
        <f t="shared" si="100"/>
        <v>3.299972247918594</v>
      </c>
      <c r="S907" s="2">
        <f t="shared" si="101"/>
        <v>11.112990654205607</v>
      </c>
      <c r="T907" s="2">
        <f t="shared" si="102"/>
        <v>81.074318181818185</v>
      </c>
      <c r="U907" s="4">
        <f t="shared" si="103"/>
        <v>6.0728862687713576</v>
      </c>
      <c r="V907" s="3">
        <f t="shared" si="104"/>
        <v>507.28862687713575</v>
      </c>
    </row>
    <row r="908" spans="1:22" x14ac:dyDescent="0.25">
      <c r="A908" t="s">
        <v>47</v>
      </c>
      <c r="B908" t="s">
        <v>48</v>
      </c>
      <c r="C908" t="s">
        <v>302</v>
      </c>
      <c r="D908" t="s">
        <v>106</v>
      </c>
      <c r="E908" t="s">
        <v>37</v>
      </c>
      <c r="F908" t="s">
        <v>26</v>
      </c>
      <c r="G908">
        <v>46325</v>
      </c>
      <c r="H908">
        <v>1591</v>
      </c>
      <c r="I908">
        <v>776</v>
      </c>
      <c r="J908">
        <v>148</v>
      </c>
      <c r="K908" s="2">
        <v>4066.01</v>
      </c>
      <c r="L908" s="2">
        <v>38286.980000000003</v>
      </c>
      <c r="M908">
        <v>80</v>
      </c>
      <c r="N908">
        <v>16</v>
      </c>
      <c r="O908" t="s">
        <v>23</v>
      </c>
      <c r="P908" s="3">
        <f t="shared" si="98"/>
        <v>3.4344306529951427</v>
      </c>
      <c r="Q908" s="3">
        <f t="shared" si="99"/>
        <v>9.3023255813953494</v>
      </c>
      <c r="R908" s="2">
        <f t="shared" si="100"/>
        <v>2.5556316781898181</v>
      </c>
      <c r="S908" s="2">
        <f t="shared" si="101"/>
        <v>5.2397036082474227</v>
      </c>
      <c r="T908" s="2">
        <f t="shared" si="102"/>
        <v>50.825125</v>
      </c>
      <c r="U908" s="4">
        <f t="shared" si="103"/>
        <v>9.4163516567839238</v>
      </c>
      <c r="V908" s="3">
        <f t="shared" si="104"/>
        <v>841.63516567839235</v>
      </c>
    </row>
    <row r="909" spans="1:22" x14ac:dyDescent="0.25">
      <c r="A909" t="s">
        <v>47</v>
      </c>
      <c r="B909" t="s">
        <v>48</v>
      </c>
      <c r="C909" t="s">
        <v>302</v>
      </c>
      <c r="D909" t="s">
        <v>106</v>
      </c>
      <c r="E909" t="s">
        <v>37</v>
      </c>
      <c r="F909" t="s">
        <v>20</v>
      </c>
      <c r="G909">
        <v>24294</v>
      </c>
      <c r="H909">
        <v>1027</v>
      </c>
      <c r="I909">
        <v>552</v>
      </c>
      <c r="J909">
        <v>82</v>
      </c>
      <c r="K909" s="2">
        <v>2291.2800000000002</v>
      </c>
      <c r="L909" s="2">
        <v>17943.650000000001</v>
      </c>
      <c r="M909">
        <v>56</v>
      </c>
      <c r="N909">
        <v>11</v>
      </c>
      <c r="O909" t="s">
        <v>23</v>
      </c>
      <c r="P909" s="3">
        <f t="shared" si="98"/>
        <v>4.2273812463982878</v>
      </c>
      <c r="Q909" s="3">
        <f t="shared" si="99"/>
        <v>7.9844206426484901</v>
      </c>
      <c r="R909" s="2">
        <f t="shared" si="100"/>
        <v>2.2310418695228824</v>
      </c>
      <c r="S909" s="2">
        <f t="shared" si="101"/>
        <v>4.1508695652173913</v>
      </c>
      <c r="T909" s="2">
        <f t="shared" si="102"/>
        <v>40.915714285714287</v>
      </c>
      <c r="U909" s="4">
        <f t="shared" si="103"/>
        <v>7.8312777137669771</v>
      </c>
      <c r="V909" s="3">
        <f t="shared" si="104"/>
        <v>683.12777137669775</v>
      </c>
    </row>
    <row r="910" spans="1:22" x14ac:dyDescent="0.25">
      <c r="A910" t="s">
        <v>52</v>
      </c>
      <c r="B910" t="s">
        <v>53</v>
      </c>
      <c r="C910" t="s">
        <v>302</v>
      </c>
      <c r="D910" t="s">
        <v>89</v>
      </c>
      <c r="E910" t="s">
        <v>37</v>
      </c>
      <c r="F910" t="s">
        <v>51</v>
      </c>
      <c r="G910">
        <v>61256</v>
      </c>
      <c r="H910">
        <v>3333</v>
      </c>
      <c r="I910">
        <v>917</v>
      </c>
      <c r="J910">
        <v>360</v>
      </c>
      <c r="K910" s="2">
        <v>1064.3499999999999</v>
      </c>
      <c r="L910" s="2">
        <v>110028.07</v>
      </c>
      <c r="M910">
        <v>261</v>
      </c>
      <c r="N910">
        <v>15</v>
      </c>
      <c r="O910" t="s">
        <v>21</v>
      </c>
      <c r="P910" s="3">
        <f t="shared" si="98"/>
        <v>5.4410996473814812</v>
      </c>
      <c r="Q910" s="3">
        <f t="shared" si="99"/>
        <v>10.801080108010801</v>
      </c>
      <c r="R910" s="2">
        <f t="shared" si="100"/>
        <v>0.3193369336933693</v>
      </c>
      <c r="S910" s="2">
        <f t="shared" si="101"/>
        <v>1.1606870229007633</v>
      </c>
      <c r="T910" s="2">
        <f t="shared" si="102"/>
        <v>4.0779693486590034</v>
      </c>
      <c r="U910" s="4">
        <f t="shared" si="103"/>
        <v>103.37583501667686</v>
      </c>
      <c r="V910" s="3">
        <f t="shared" si="104"/>
        <v>10237.583501667687</v>
      </c>
    </row>
    <row r="911" spans="1:22" x14ac:dyDescent="0.25">
      <c r="A911" t="s">
        <v>76</v>
      </c>
      <c r="B911" t="s">
        <v>77</v>
      </c>
      <c r="C911" t="s">
        <v>302</v>
      </c>
      <c r="D911" t="s">
        <v>82</v>
      </c>
      <c r="E911" t="s">
        <v>42</v>
      </c>
      <c r="F911" t="s">
        <v>55</v>
      </c>
      <c r="G911">
        <v>71371</v>
      </c>
      <c r="H911">
        <v>1295</v>
      </c>
      <c r="I911">
        <v>514</v>
      </c>
      <c r="J911">
        <v>77</v>
      </c>
      <c r="K911" s="2">
        <v>2928.34</v>
      </c>
      <c r="L911" s="2">
        <v>13016.26</v>
      </c>
      <c r="M911">
        <v>35</v>
      </c>
      <c r="N911">
        <v>12</v>
      </c>
      <c r="O911" t="s">
        <v>21</v>
      </c>
      <c r="P911" s="3">
        <f t="shared" si="98"/>
        <v>1.8144624567401326</v>
      </c>
      <c r="Q911" s="3">
        <f t="shared" si="99"/>
        <v>5.9459459459459465</v>
      </c>
      <c r="R911" s="2">
        <f t="shared" si="100"/>
        <v>2.2612664092664092</v>
      </c>
      <c r="S911" s="2">
        <f t="shared" si="101"/>
        <v>5.69715953307393</v>
      </c>
      <c r="T911" s="2">
        <f t="shared" si="102"/>
        <v>83.666857142857154</v>
      </c>
      <c r="U911" s="4">
        <f t="shared" si="103"/>
        <v>4.4449278430783306</v>
      </c>
      <c r="V911" s="3">
        <f t="shared" si="104"/>
        <v>344.49278430783312</v>
      </c>
    </row>
    <row r="912" spans="1:22" x14ac:dyDescent="0.25">
      <c r="A912" t="s">
        <v>113</v>
      </c>
      <c r="B912" t="s">
        <v>114</v>
      </c>
      <c r="C912" t="s">
        <v>526</v>
      </c>
      <c r="D912" t="s">
        <v>170</v>
      </c>
      <c r="E912" t="s">
        <v>19</v>
      </c>
      <c r="F912" t="s">
        <v>55</v>
      </c>
      <c r="G912">
        <v>45415</v>
      </c>
      <c r="H912">
        <v>2346</v>
      </c>
      <c r="I912">
        <v>734</v>
      </c>
      <c r="J912">
        <v>200</v>
      </c>
      <c r="K912" s="2">
        <v>10109.58</v>
      </c>
      <c r="L912" s="2">
        <v>63073.25</v>
      </c>
      <c r="M912">
        <v>163</v>
      </c>
      <c r="N912">
        <v>12</v>
      </c>
      <c r="O912" t="s">
        <v>21</v>
      </c>
      <c r="P912" s="3">
        <f t="shared" si="98"/>
        <v>5.165694153913905</v>
      </c>
      <c r="Q912" s="3">
        <f t="shared" si="99"/>
        <v>8.5251491901108274</v>
      </c>
      <c r="R912" s="2">
        <f t="shared" si="100"/>
        <v>4.3092838874680304</v>
      </c>
      <c r="S912" s="2">
        <f t="shared" si="101"/>
        <v>13.773269754768393</v>
      </c>
      <c r="T912" s="2">
        <f t="shared" si="102"/>
        <v>62.021963190184046</v>
      </c>
      <c r="U912" s="4">
        <f t="shared" si="103"/>
        <v>6.2389584928355086</v>
      </c>
      <c r="V912" s="3">
        <f t="shared" si="104"/>
        <v>523.89584928355089</v>
      </c>
    </row>
    <row r="913" spans="1:22" x14ac:dyDescent="0.25">
      <c r="A913" t="s">
        <v>38</v>
      </c>
      <c r="B913" t="s">
        <v>39</v>
      </c>
      <c r="C913" t="s">
        <v>526</v>
      </c>
      <c r="D913" t="s">
        <v>106</v>
      </c>
      <c r="E913" t="s">
        <v>42</v>
      </c>
      <c r="F913" t="s">
        <v>51</v>
      </c>
      <c r="G913">
        <v>44118</v>
      </c>
      <c r="H913">
        <v>1920</v>
      </c>
      <c r="I913">
        <v>1002</v>
      </c>
      <c r="J913">
        <v>141</v>
      </c>
      <c r="K913" s="2">
        <v>4471.01</v>
      </c>
      <c r="L913" s="2">
        <v>34538.129999999997</v>
      </c>
      <c r="M913">
        <v>85</v>
      </c>
      <c r="N913">
        <v>28</v>
      </c>
      <c r="O913" t="s">
        <v>21</v>
      </c>
      <c r="P913" s="3">
        <f t="shared" si="98"/>
        <v>4.3519651842785256</v>
      </c>
      <c r="Q913" s="3">
        <f t="shared" si="99"/>
        <v>7.34375</v>
      </c>
      <c r="R913" s="2">
        <f t="shared" si="100"/>
        <v>2.3286510416666668</v>
      </c>
      <c r="S913" s="2">
        <f t="shared" si="101"/>
        <v>4.462085828343314</v>
      </c>
      <c r="T913" s="2">
        <f t="shared" si="102"/>
        <v>52.600117647058823</v>
      </c>
      <c r="U913" s="4">
        <f t="shared" si="103"/>
        <v>7.7249055582519377</v>
      </c>
      <c r="V913" s="3">
        <f t="shared" si="104"/>
        <v>672.49055582519372</v>
      </c>
    </row>
    <row r="914" spans="1:22" x14ac:dyDescent="0.25">
      <c r="A914" t="s">
        <v>44</v>
      </c>
      <c r="B914" t="s">
        <v>45</v>
      </c>
      <c r="C914" t="s">
        <v>526</v>
      </c>
      <c r="D914" t="s">
        <v>25</v>
      </c>
      <c r="E914" t="s">
        <v>19</v>
      </c>
      <c r="F914" t="s">
        <v>20</v>
      </c>
      <c r="G914">
        <v>21701</v>
      </c>
      <c r="H914">
        <v>604</v>
      </c>
      <c r="I914">
        <v>168</v>
      </c>
      <c r="J914">
        <v>51</v>
      </c>
      <c r="K914" s="2">
        <v>4060.97</v>
      </c>
      <c r="L914" s="2">
        <v>28623.759999999998</v>
      </c>
      <c r="M914">
        <v>23</v>
      </c>
      <c r="N914">
        <v>24</v>
      </c>
      <c r="O914" t="s">
        <v>43</v>
      </c>
      <c r="P914" s="3">
        <f t="shared" si="98"/>
        <v>2.783281876411225</v>
      </c>
      <c r="Q914" s="3">
        <f t="shared" si="99"/>
        <v>8.443708609271523</v>
      </c>
      <c r="R914" s="2">
        <f t="shared" si="100"/>
        <v>6.7234602649006616</v>
      </c>
      <c r="S914" s="2">
        <f t="shared" si="101"/>
        <v>24.172440476190474</v>
      </c>
      <c r="T914" s="2">
        <f t="shared" si="102"/>
        <v>176.56391304347827</v>
      </c>
      <c r="U914" s="4">
        <f t="shared" si="103"/>
        <v>7.048503190124527</v>
      </c>
      <c r="V914" s="3">
        <f t="shared" si="104"/>
        <v>604.85031901245259</v>
      </c>
    </row>
    <row r="915" spans="1:22" x14ac:dyDescent="0.25">
      <c r="A915" t="s">
        <v>27</v>
      </c>
      <c r="B915" t="s">
        <v>28</v>
      </c>
      <c r="C915" t="s">
        <v>526</v>
      </c>
      <c r="D915" t="s">
        <v>89</v>
      </c>
      <c r="E915" t="s">
        <v>31</v>
      </c>
      <c r="F915" t="s">
        <v>20</v>
      </c>
      <c r="G915">
        <v>38819</v>
      </c>
      <c r="H915">
        <v>2320</v>
      </c>
      <c r="I915">
        <v>1100</v>
      </c>
      <c r="J915">
        <v>240</v>
      </c>
      <c r="K915" s="2">
        <v>889.74</v>
      </c>
      <c r="L915" s="2">
        <v>94519.55</v>
      </c>
      <c r="M915">
        <v>181</v>
      </c>
      <c r="N915">
        <v>18</v>
      </c>
      <c r="O915" t="s">
        <v>21</v>
      </c>
      <c r="P915" s="3">
        <f t="shared" si="98"/>
        <v>5.9764548288209385</v>
      </c>
      <c r="Q915" s="3">
        <f t="shared" si="99"/>
        <v>10.344827586206897</v>
      </c>
      <c r="R915" s="2">
        <f t="shared" si="100"/>
        <v>0.38350862068965519</v>
      </c>
      <c r="S915" s="2">
        <f t="shared" si="101"/>
        <v>0.80885454545454549</v>
      </c>
      <c r="T915" s="2">
        <f t="shared" si="102"/>
        <v>4.915690607734807</v>
      </c>
      <c r="U915" s="4">
        <f t="shared" si="103"/>
        <v>106.23277586710725</v>
      </c>
      <c r="V915" s="3">
        <f t="shared" si="104"/>
        <v>10523.277586710723</v>
      </c>
    </row>
    <row r="916" spans="1:22" x14ac:dyDescent="0.25">
      <c r="A916" t="s">
        <v>129</v>
      </c>
      <c r="B916" t="s">
        <v>130</v>
      </c>
      <c r="C916" t="s">
        <v>526</v>
      </c>
      <c r="D916" t="s">
        <v>82</v>
      </c>
      <c r="E916" t="s">
        <v>31</v>
      </c>
      <c r="F916" t="s">
        <v>55</v>
      </c>
      <c r="G916">
        <v>27381</v>
      </c>
      <c r="H916">
        <v>676</v>
      </c>
      <c r="I916">
        <v>170</v>
      </c>
      <c r="J916">
        <v>45</v>
      </c>
      <c r="K916" s="2">
        <v>1409.56</v>
      </c>
      <c r="L916" s="2">
        <v>9784.5400000000009</v>
      </c>
      <c r="M916">
        <v>26</v>
      </c>
      <c r="N916">
        <v>9</v>
      </c>
      <c r="O916" t="s">
        <v>43</v>
      </c>
      <c r="P916" s="3">
        <f t="shared" si="98"/>
        <v>2.4688652715386583</v>
      </c>
      <c r="Q916" s="3">
        <f t="shared" si="99"/>
        <v>6.6568047337278111</v>
      </c>
      <c r="R916" s="2">
        <f t="shared" si="100"/>
        <v>2.0851479289940826</v>
      </c>
      <c r="S916" s="2">
        <f t="shared" si="101"/>
        <v>8.2915294117647047</v>
      </c>
      <c r="T916" s="2">
        <f t="shared" si="102"/>
        <v>54.213846153846148</v>
      </c>
      <c r="U916" s="4">
        <f t="shared" si="103"/>
        <v>6.9415562303130063</v>
      </c>
      <c r="V916" s="3">
        <f t="shared" si="104"/>
        <v>594.15562303130059</v>
      </c>
    </row>
    <row r="917" spans="1:22" x14ac:dyDescent="0.25">
      <c r="A917" t="s">
        <v>178</v>
      </c>
      <c r="B917" t="s">
        <v>179</v>
      </c>
      <c r="C917" t="s">
        <v>266</v>
      </c>
      <c r="D917" t="s">
        <v>95</v>
      </c>
      <c r="E917" t="s">
        <v>64</v>
      </c>
      <c r="F917" t="s">
        <v>32</v>
      </c>
      <c r="G917">
        <v>21420</v>
      </c>
      <c r="H917">
        <v>272</v>
      </c>
      <c r="I917">
        <v>115</v>
      </c>
      <c r="J917">
        <v>10</v>
      </c>
      <c r="K917" s="2">
        <v>572.91</v>
      </c>
      <c r="L917" s="2">
        <v>1211.95</v>
      </c>
      <c r="M917">
        <v>4</v>
      </c>
      <c r="N917">
        <v>9</v>
      </c>
      <c r="O917" t="s">
        <v>23</v>
      </c>
      <c r="P917" s="3">
        <f t="shared" si="98"/>
        <v>1.2698412698412698</v>
      </c>
      <c r="Q917" s="3">
        <f t="shared" si="99"/>
        <v>3.6764705882352944</v>
      </c>
      <c r="R917" s="2">
        <f t="shared" si="100"/>
        <v>2.1062867647058821</v>
      </c>
      <c r="S917" s="2">
        <f t="shared" si="101"/>
        <v>4.9818260869565218</v>
      </c>
      <c r="T917" s="2">
        <f t="shared" si="102"/>
        <v>143.22749999999999</v>
      </c>
      <c r="U917" s="4">
        <f t="shared" si="103"/>
        <v>2.1154282522560264</v>
      </c>
      <c r="V917" s="3">
        <f t="shared" si="104"/>
        <v>111.54282522560264</v>
      </c>
    </row>
    <row r="918" spans="1:22" x14ac:dyDescent="0.25">
      <c r="A918" t="s">
        <v>178</v>
      </c>
      <c r="B918" t="s">
        <v>179</v>
      </c>
      <c r="C918" t="s">
        <v>266</v>
      </c>
      <c r="D918" t="s">
        <v>95</v>
      </c>
      <c r="E918" t="s">
        <v>64</v>
      </c>
      <c r="F918" t="s">
        <v>51</v>
      </c>
      <c r="G918">
        <v>56720</v>
      </c>
      <c r="H918">
        <v>477</v>
      </c>
      <c r="I918">
        <v>130</v>
      </c>
      <c r="J918">
        <v>18</v>
      </c>
      <c r="K918" s="2">
        <v>1155.47</v>
      </c>
      <c r="L918" s="2">
        <v>2753.85</v>
      </c>
      <c r="M918">
        <v>6</v>
      </c>
      <c r="N918">
        <v>29</v>
      </c>
      <c r="O918" t="s">
        <v>21</v>
      </c>
      <c r="P918" s="3">
        <f t="shared" si="98"/>
        <v>0.84097320169252476</v>
      </c>
      <c r="Q918" s="3">
        <f t="shared" si="99"/>
        <v>3.7735849056603774</v>
      </c>
      <c r="R918" s="2">
        <f t="shared" si="100"/>
        <v>2.4223689727463311</v>
      </c>
      <c r="S918" s="2">
        <f t="shared" si="101"/>
        <v>8.8882307692307698</v>
      </c>
      <c r="T918" s="2">
        <f t="shared" si="102"/>
        <v>192.57833333333335</v>
      </c>
      <c r="U918" s="4">
        <f t="shared" si="103"/>
        <v>2.383315880118047</v>
      </c>
      <c r="V918" s="3">
        <f t="shared" si="104"/>
        <v>138.33158801180468</v>
      </c>
    </row>
    <row r="919" spans="1:22" x14ac:dyDescent="0.25">
      <c r="A919" t="s">
        <v>178</v>
      </c>
      <c r="B919" t="s">
        <v>179</v>
      </c>
      <c r="C919" t="s">
        <v>266</v>
      </c>
      <c r="D919" t="s">
        <v>95</v>
      </c>
      <c r="E919" t="s">
        <v>64</v>
      </c>
      <c r="F919" t="s">
        <v>20</v>
      </c>
      <c r="G919">
        <v>77811</v>
      </c>
      <c r="H919">
        <v>1116</v>
      </c>
      <c r="I919">
        <v>562</v>
      </c>
      <c r="J919">
        <v>28</v>
      </c>
      <c r="K919" s="2">
        <v>2662.04</v>
      </c>
      <c r="L919" s="2">
        <v>4753.0600000000004</v>
      </c>
      <c r="M919">
        <v>10</v>
      </c>
      <c r="N919">
        <v>27</v>
      </c>
      <c r="O919" t="s">
        <v>21</v>
      </c>
      <c r="P919" s="3">
        <f t="shared" si="98"/>
        <v>1.4342445155569266</v>
      </c>
      <c r="Q919" s="3">
        <f t="shared" si="99"/>
        <v>2.5089605734767026</v>
      </c>
      <c r="R919" s="2">
        <f t="shared" si="100"/>
        <v>2.3853405017921148</v>
      </c>
      <c r="S919" s="2">
        <f t="shared" si="101"/>
        <v>4.7367259786476872</v>
      </c>
      <c r="T919" s="2">
        <f t="shared" si="102"/>
        <v>266.20400000000001</v>
      </c>
      <c r="U919" s="4">
        <f t="shared" si="103"/>
        <v>1.7854953344051931</v>
      </c>
      <c r="V919" s="3">
        <f t="shared" si="104"/>
        <v>78.549533440519312</v>
      </c>
    </row>
    <row r="920" spans="1:22" x14ac:dyDescent="0.25">
      <c r="A920" t="s">
        <v>65</v>
      </c>
      <c r="B920" t="s">
        <v>66</v>
      </c>
      <c r="C920" t="s">
        <v>266</v>
      </c>
      <c r="D920" t="s">
        <v>68</v>
      </c>
      <c r="E920" t="s">
        <v>37</v>
      </c>
      <c r="F920" t="s">
        <v>32</v>
      </c>
      <c r="G920">
        <v>18488</v>
      </c>
      <c r="H920">
        <v>2609</v>
      </c>
      <c r="I920">
        <v>958</v>
      </c>
      <c r="J920">
        <v>316</v>
      </c>
      <c r="K920" s="2">
        <v>808.05</v>
      </c>
      <c r="L920" s="2">
        <v>108442.8</v>
      </c>
      <c r="M920">
        <v>240</v>
      </c>
      <c r="N920">
        <v>25</v>
      </c>
      <c r="O920" t="s">
        <v>23</v>
      </c>
      <c r="P920" s="3">
        <f t="shared" si="98"/>
        <v>14.111856339247078</v>
      </c>
      <c r="Q920" s="3">
        <f t="shared" si="99"/>
        <v>12.111920275967805</v>
      </c>
      <c r="R920" s="2">
        <f t="shared" si="100"/>
        <v>0.3097163664239172</v>
      </c>
      <c r="S920" s="2">
        <f t="shared" si="101"/>
        <v>0.84347599164926923</v>
      </c>
      <c r="T920" s="2">
        <f t="shared" si="102"/>
        <v>3.3668749999999998</v>
      </c>
      <c r="U920" s="4">
        <f t="shared" si="103"/>
        <v>134.20308149248191</v>
      </c>
      <c r="V920" s="3">
        <f t="shared" si="104"/>
        <v>13320.308149248191</v>
      </c>
    </row>
    <row r="921" spans="1:22" x14ac:dyDescent="0.25">
      <c r="A921" t="s">
        <v>72</v>
      </c>
      <c r="B921" t="s">
        <v>73</v>
      </c>
      <c r="C921" t="s">
        <v>266</v>
      </c>
      <c r="D921" t="s">
        <v>70</v>
      </c>
      <c r="E921" t="s">
        <v>31</v>
      </c>
      <c r="F921" t="s">
        <v>26</v>
      </c>
      <c r="G921">
        <v>55201</v>
      </c>
      <c r="H921">
        <v>2331</v>
      </c>
      <c r="I921">
        <v>1143</v>
      </c>
      <c r="J921">
        <v>238</v>
      </c>
      <c r="K921" s="2">
        <v>7270.95</v>
      </c>
      <c r="L921" s="2">
        <v>59798.62</v>
      </c>
      <c r="M921">
        <v>164</v>
      </c>
      <c r="N921">
        <v>24</v>
      </c>
      <c r="O921" t="s">
        <v>21</v>
      </c>
      <c r="P921" s="3">
        <f t="shared" si="98"/>
        <v>4.2227495878697852</v>
      </c>
      <c r="Q921" s="3">
        <f t="shared" si="99"/>
        <v>10.21021021021021</v>
      </c>
      <c r="R921" s="2">
        <f t="shared" si="100"/>
        <v>3.1192406692406691</v>
      </c>
      <c r="S921" s="2">
        <f t="shared" si="101"/>
        <v>6.3612860892388454</v>
      </c>
      <c r="T921" s="2">
        <f t="shared" si="102"/>
        <v>44.335060975609757</v>
      </c>
      <c r="U921" s="4">
        <f t="shared" si="103"/>
        <v>8.2243200682166702</v>
      </c>
      <c r="V921" s="3">
        <f t="shared" si="104"/>
        <v>722.43200682166707</v>
      </c>
    </row>
    <row r="922" spans="1:22" x14ac:dyDescent="0.25">
      <c r="A922" t="s">
        <v>72</v>
      </c>
      <c r="B922" t="s">
        <v>73</v>
      </c>
      <c r="C922" t="s">
        <v>266</v>
      </c>
      <c r="D922" t="s">
        <v>70</v>
      </c>
      <c r="E922" t="s">
        <v>31</v>
      </c>
      <c r="F922" t="s">
        <v>55</v>
      </c>
      <c r="G922">
        <v>25271</v>
      </c>
      <c r="H922">
        <v>952</v>
      </c>
      <c r="I922">
        <v>439</v>
      </c>
      <c r="J922">
        <v>87</v>
      </c>
      <c r="K922" s="2">
        <v>1874.85</v>
      </c>
      <c r="L922" s="2">
        <v>20121.740000000002</v>
      </c>
      <c r="M922">
        <v>61</v>
      </c>
      <c r="N922">
        <v>17</v>
      </c>
      <c r="O922" t="s">
        <v>21</v>
      </c>
      <c r="P922" s="3">
        <f t="shared" si="98"/>
        <v>3.7671639428594044</v>
      </c>
      <c r="Q922" s="3">
        <f t="shared" si="99"/>
        <v>9.1386554621848735</v>
      </c>
      <c r="R922" s="2">
        <f t="shared" si="100"/>
        <v>1.9693802521008403</v>
      </c>
      <c r="S922" s="2">
        <f t="shared" si="101"/>
        <v>4.2707289293849655</v>
      </c>
      <c r="T922" s="2">
        <f t="shared" si="102"/>
        <v>30.735245901639342</v>
      </c>
      <c r="U922" s="4">
        <f t="shared" si="103"/>
        <v>10.732453262927702</v>
      </c>
      <c r="V922" s="3">
        <f t="shared" si="104"/>
        <v>973.24532629277019</v>
      </c>
    </row>
    <row r="923" spans="1:22" x14ac:dyDescent="0.25">
      <c r="A923" t="s">
        <v>113</v>
      </c>
      <c r="B923" t="s">
        <v>114</v>
      </c>
      <c r="C923" t="s">
        <v>266</v>
      </c>
      <c r="D923" t="s">
        <v>170</v>
      </c>
      <c r="E923" t="s">
        <v>19</v>
      </c>
      <c r="F923" t="s">
        <v>32</v>
      </c>
      <c r="G923">
        <v>27401</v>
      </c>
      <c r="H923">
        <v>1171</v>
      </c>
      <c r="I923">
        <v>505</v>
      </c>
      <c r="J923">
        <v>136</v>
      </c>
      <c r="K923" s="2">
        <v>4396.84</v>
      </c>
      <c r="L923" s="2">
        <v>47062.11</v>
      </c>
      <c r="M923">
        <v>96</v>
      </c>
      <c r="N923">
        <v>21</v>
      </c>
      <c r="O923" t="s">
        <v>23</v>
      </c>
      <c r="P923" s="3">
        <f t="shared" si="98"/>
        <v>4.2735666581511627</v>
      </c>
      <c r="Q923" s="3">
        <f t="shared" si="99"/>
        <v>11.614005123825789</v>
      </c>
      <c r="R923" s="2">
        <f t="shared" si="100"/>
        <v>3.7547736976942785</v>
      </c>
      <c r="S923" s="2">
        <f t="shared" si="101"/>
        <v>8.7066138613861384</v>
      </c>
      <c r="T923" s="2">
        <f t="shared" si="102"/>
        <v>45.800416666666671</v>
      </c>
      <c r="U923" s="4">
        <f t="shared" si="103"/>
        <v>10.703621237070259</v>
      </c>
      <c r="V923" s="3">
        <f t="shared" si="104"/>
        <v>970.36212370702606</v>
      </c>
    </row>
    <row r="924" spans="1:22" x14ac:dyDescent="0.25">
      <c r="A924" t="s">
        <v>52</v>
      </c>
      <c r="B924" t="s">
        <v>53</v>
      </c>
      <c r="C924" t="s">
        <v>266</v>
      </c>
      <c r="D924" t="s">
        <v>89</v>
      </c>
      <c r="E924" t="s">
        <v>37</v>
      </c>
      <c r="F924" t="s">
        <v>55</v>
      </c>
      <c r="G924">
        <v>32165</v>
      </c>
      <c r="H924">
        <v>1641</v>
      </c>
      <c r="I924">
        <v>632</v>
      </c>
      <c r="J924">
        <v>193</v>
      </c>
      <c r="K924" s="2">
        <v>628.20000000000005</v>
      </c>
      <c r="L924" s="2">
        <v>60559.54</v>
      </c>
      <c r="M924">
        <v>146</v>
      </c>
      <c r="N924">
        <v>23</v>
      </c>
      <c r="O924" t="s">
        <v>43</v>
      </c>
      <c r="P924" s="3">
        <f t="shared" si="98"/>
        <v>5.1018187470853409</v>
      </c>
      <c r="Q924" s="3">
        <f t="shared" si="99"/>
        <v>11.761121267519806</v>
      </c>
      <c r="R924" s="2">
        <f t="shared" si="100"/>
        <v>0.38281535648994519</v>
      </c>
      <c r="S924" s="2">
        <f t="shared" si="101"/>
        <v>0.99398734177215198</v>
      </c>
      <c r="T924" s="2">
        <f t="shared" si="102"/>
        <v>4.3027397260273972</v>
      </c>
      <c r="U924" s="4">
        <f t="shared" si="103"/>
        <v>96.40168736071314</v>
      </c>
      <c r="V924" s="3">
        <f t="shared" si="104"/>
        <v>9540.1687360713149</v>
      </c>
    </row>
    <row r="925" spans="1:22" x14ac:dyDescent="0.25">
      <c r="A925" t="s">
        <v>52</v>
      </c>
      <c r="B925" t="s">
        <v>53</v>
      </c>
      <c r="C925" t="s">
        <v>266</v>
      </c>
      <c r="D925" t="s">
        <v>89</v>
      </c>
      <c r="E925" t="s">
        <v>37</v>
      </c>
      <c r="F925" t="s">
        <v>55</v>
      </c>
      <c r="G925">
        <v>67282</v>
      </c>
      <c r="H925">
        <v>3908</v>
      </c>
      <c r="I925">
        <v>1693</v>
      </c>
      <c r="J925">
        <v>358</v>
      </c>
      <c r="K925" s="2">
        <v>2296.12</v>
      </c>
      <c r="L925" s="2">
        <v>114818.66</v>
      </c>
      <c r="M925">
        <v>286</v>
      </c>
      <c r="N925">
        <v>11</v>
      </c>
      <c r="O925" t="s">
        <v>43</v>
      </c>
      <c r="P925" s="3">
        <f t="shared" si="98"/>
        <v>5.8083885734669005</v>
      </c>
      <c r="Q925" s="3">
        <f t="shared" si="99"/>
        <v>9.1606960081883315</v>
      </c>
      <c r="R925" s="2">
        <f t="shared" si="100"/>
        <v>0.58754350051177073</v>
      </c>
      <c r="S925" s="2">
        <f t="shared" si="101"/>
        <v>1.3562433549911399</v>
      </c>
      <c r="T925" s="2">
        <f t="shared" si="102"/>
        <v>8.0283916083916083</v>
      </c>
      <c r="U925" s="4">
        <f t="shared" si="103"/>
        <v>50.005513649112423</v>
      </c>
      <c r="V925" s="3">
        <f t="shared" si="104"/>
        <v>4900.5513649112427</v>
      </c>
    </row>
    <row r="926" spans="1:22" x14ac:dyDescent="0.25">
      <c r="A926" t="s">
        <v>92</v>
      </c>
      <c r="B926" t="s">
        <v>93</v>
      </c>
      <c r="C926" t="s">
        <v>455</v>
      </c>
      <c r="D926" t="s">
        <v>95</v>
      </c>
      <c r="E926" t="s">
        <v>31</v>
      </c>
      <c r="F926" t="s">
        <v>32</v>
      </c>
      <c r="G926">
        <v>72227</v>
      </c>
      <c r="H926">
        <v>669</v>
      </c>
      <c r="I926">
        <v>247</v>
      </c>
      <c r="J926">
        <v>26</v>
      </c>
      <c r="K926" s="2">
        <v>2360.6999999999998</v>
      </c>
      <c r="L926" s="2">
        <v>3440.58</v>
      </c>
      <c r="M926">
        <v>12</v>
      </c>
      <c r="N926">
        <v>13</v>
      </c>
      <c r="O926" t="s">
        <v>23</v>
      </c>
      <c r="P926" s="3">
        <f t="shared" si="98"/>
        <v>0.92624641754468551</v>
      </c>
      <c r="Q926" s="3">
        <f t="shared" si="99"/>
        <v>3.8863976083707024</v>
      </c>
      <c r="R926" s="2">
        <f t="shared" si="100"/>
        <v>3.5286995515695065</v>
      </c>
      <c r="S926" s="2">
        <f t="shared" si="101"/>
        <v>9.5574898785425102</v>
      </c>
      <c r="T926" s="2">
        <f t="shared" si="102"/>
        <v>196.72499999999999</v>
      </c>
      <c r="U926" s="4">
        <f t="shared" si="103"/>
        <v>1.4574405896556106</v>
      </c>
      <c r="V926" s="3">
        <f t="shared" si="104"/>
        <v>45.744058965561067</v>
      </c>
    </row>
    <row r="927" spans="1:22" x14ac:dyDescent="0.25">
      <c r="A927" t="s">
        <v>92</v>
      </c>
      <c r="B927" t="s">
        <v>93</v>
      </c>
      <c r="C927" t="s">
        <v>455</v>
      </c>
      <c r="D927" t="s">
        <v>95</v>
      </c>
      <c r="E927" t="s">
        <v>31</v>
      </c>
      <c r="F927" t="s">
        <v>20</v>
      </c>
      <c r="G927">
        <v>54891</v>
      </c>
      <c r="H927">
        <v>479</v>
      </c>
      <c r="I927">
        <v>262</v>
      </c>
      <c r="J927">
        <v>8</v>
      </c>
      <c r="K927" s="2">
        <v>1335.61</v>
      </c>
      <c r="L927" s="2">
        <v>1428.06</v>
      </c>
      <c r="M927">
        <v>3</v>
      </c>
      <c r="N927">
        <v>13</v>
      </c>
      <c r="O927" t="s">
        <v>23</v>
      </c>
      <c r="P927" s="3">
        <f t="shared" si="98"/>
        <v>0.87263850175802959</v>
      </c>
      <c r="Q927" s="3">
        <f t="shared" si="99"/>
        <v>1.6701461377870561</v>
      </c>
      <c r="R927" s="2">
        <f t="shared" si="100"/>
        <v>2.7883298538622125</v>
      </c>
      <c r="S927" s="2">
        <f t="shared" si="101"/>
        <v>5.0977480916030533</v>
      </c>
      <c r="T927" s="2">
        <f t="shared" si="102"/>
        <v>445.20333333333332</v>
      </c>
      <c r="U927" s="4">
        <f t="shared" si="103"/>
        <v>1.0692193080315362</v>
      </c>
      <c r="V927" s="3">
        <f t="shared" si="104"/>
        <v>6.9219308031536197</v>
      </c>
    </row>
    <row r="928" spans="1:22" x14ac:dyDescent="0.25">
      <c r="A928" t="s">
        <v>178</v>
      </c>
      <c r="B928" t="s">
        <v>179</v>
      </c>
      <c r="C928" t="s">
        <v>455</v>
      </c>
      <c r="D928" t="s">
        <v>95</v>
      </c>
      <c r="E928" t="s">
        <v>64</v>
      </c>
      <c r="F928" t="s">
        <v>51</v>
      </c>
      <c r="G928">
        <v>80457</v>
      </c>
      <c r="H928">
        <v>1282</v>
      </c>
      <c r="I928">
        <v>348</v>
      </c>
      <c r="J928">
        <v>42</v>
      </c>
      <c r="K928" s="2">
        <v>2994.83</v>
      </c>
      <c r="L928" s="2">
        <v>7137.19</v>
      </c>
      <c r="M928">
        <v>22</v>
      </c>
      <c r="N928">
        <v>16</v>
      </c>
      <c r="O928" t="s">
        <v>21</v>
      </c>
      <c r="P928" s="3">
        <f t="shared" si="98"/>
        <v>1.5933977155499208</v>
      </c>
      <c r="Q928" s="3">
        <f t="shared" si="99"/>
        <v>3.2761310452418098</v>
      </c>
      <c r="R928" s="2">
        <f t="shared" si="100"/>
        <v>2.3360608424336973</v>
      </c>
      <c r="S928" s="2">
        <f t="shared" si="101"/>
        <v>8.605833333333333</v>
      </c>
      <c r="T928" s="2">
        <f t="shared" si="102"/>
        <v>136.12863636363636</v>
      </c>
      <c r="U928" s="4">
        <f t="shared" si="103"/>
        <v>2.3831703302023821</v>
      </c>
      <c r="V928" s="3">
        <f t="shared" si="104"/>
        <v>138.3170330202382</v>
      </c>
    </row>
    <row r="929" spans="1:22" x14ac:dyDescent="0.25">
      <c r="A929" t="s">
        <v>65</v>
      </c>
      <c r="B929" t="s">
        <v>66</v>
      </c>
      <c r="C929" t="s">
        <v>455</v>
      </c>
      <c r="D929" t="s">
        <v>68</v>
      </c>
      <c r="E929" t="s">
        <v>37</v>
      </c>
      <c r="F929" t="s">
        <v>55</v>
      </c>
      <c r="G929">
        <v>12546</v>
      </c>
      <c r="H929">
        <v>1096</v>
      </c>
      <c r="I929">
        <v>336</v>
      </c>
      <c r="J929">
        <v>206</v>
      </c>
      <c r="K929" s="2">
        <v>505.73</v>
      </c>
      <c r="L929" s="2">
        <v>57355.11</v>
      </c>
      <c r="M929">
        <v>151</v>
      </c>
      <c r="N929">
        <v>7</v>
      </c>
      <c r="O929" t="s">
        <v>23</v>
      </c>
      <c r="P929" s="3">
        <f t="shared" si="98"/>
        <v>8.7358520644029962</v>
      </c>
      <c r="Q929" s="3">
        <f t="shared" si="99"/>
        <v>18.795620437956202</v>
      </c>
      <c r="R929" s="2">
        <f t="shared" si="100"/>
        <v>0.46143248175182483</v>
      </c>
      <c r="S929" s="2">
        <f t="shared" si="101"/>
        <v>1.5051488095238095</v>
      </c>
      <c r="T929" s="2">
        <f t="shared" si="102"/>
        <v>3.3492052980132452</v>
      </c>
      <c r="U929" s="4">
        <f t="shared" si="103"/>
        <v>113.41053526585331</v>
      </c>
      <c r="V929" s="3">
        <f t="shared" si="104"/>
        <v>11241.05352658533</v>
      </c>
    </row>
    <row r="930" spans="1:22" x14ac:dyDescent="0.25">
      <c r="A930" t="s">
        <v>72</v>
      </c>
      <c r="B930" t="s">
        <v>73</v>
      </c>
      <c r="C930" t="s">
        <v>455</v>
      </c>
      <c r="D930" t="s">
        <v>70</v>
      </c>
      <c r="E930" t="s">
        <v>31</v>
      </c>
      <c r="F930" t="s">
        <v>32</v>
      </c>
      <c r="G930">
        <v>59348</v>
      </c>
      <c r="H930">
        <v>2582</v>
      </c>
      <c r="I930">
        <v>825</v>
      </c>
      <c r="J930">
        <v>231</v>
      </c>
      <c r="K930" s="2">
        <v>6266.83</v>
      </c>
      <c r="L930" s="2">
        <v>42314.18</v>
      </c>
      <c r="M930">
        <v>131</v>
      </c>
      <c r="N930">
        <v>10</v>
      </c>
      <c r="O930" t="s">
        <v>23</v>
      </c>
      <c r="P930" s="3">
        <f t="shared" si="98"/>
        <v>4.3506099615825296</v>
      </c>
      <c r="Q930" s="3">
        <f t="shared" si="99"/>
        <v>8.9465530596436871</v>
      </c>
      <c r="R930" s="2">
        <f t="shared" si="100"/>
        <v>2.4271223857474826</v>
      </c>
      <c r="S930" s="2">
        <f t="shared" si="101"/>
        <v>7.5961575757575757</v>
      </c>
      <c r="T930" s="2">
        <f t="shared" si="102"/>
        <v>47.838396946564885</v>
      </c>
      <c r="U930" s="4">
        <f t="shared" si="103"/>
        <v>6.7520867807168861</v>
      </c>
      <c r="V930" s="3">
        <f t="shared" si="104"/>
        <v>575.2086780716885</v>
      </c>
    </row>
    <row r="931" spans="1:22" x14ac:dyDescent="0.25">
      <c r="A931" t="s">
        <v>72</v>
      </c>
      <c r="B931" t="s">
        <v>73</v>
      </c>
      <c r="C931" t="s">
        <v>455</v>
      </c>
      <c r="D931" t="s">
        <v>70</v>
      </c>
      <c r="E931" t="s">
        <v>31</v>
      </c>
      <c r="F931" t="s">
        <v>26</v>
      </c>
      <c r="G931">
        <v>38416</v>
      </c>
      <c r="H931">
        <v>1033</v>
      </c>
      <c r="I931">
        <v>271</v>
      </c>
      <c r="J931">
        <v>80</v>
      </c>
      <c r="K931" s="2">
        <v>2135.5500000000002</v>
      </c>
      <c r="L931" s="2">
        <v>21797.62</v>
      </c>
      <c r="M931">
        <v>45</v>
      </c>
      <c r="N931">
        <v>16</v>
      </c>
      <c r="O931" t="s">
        <v>23</v>
      </c>
      <c r="P931" s="3">
        <f t="shared" si="98"/>
        <v>2.688983756768013</v>
      </c>
      <c r="Q931" s="3">
        <f t="shared" si="99"/>
        <v>7.7444336882865432</v>
      </c>
      <c r="R931" s="2">
        <f t="shared" si="100"/>
        <v>2.0673281703775412</v>
      </c>
      <c r="S931" s="2">
        <f t="shared" si="101"/>
        <v>7.8802583025830266</v>
      </c>
      <c r="T931" s="2">
        <f t="shared" si="102"/>
        <v>47.456666666666671</v>
      </c>
      <c r="U931" s="4">
        <f t="shared" si="103"/>
        <v>10.207028634309662</v>
      </c>
      <c r="V931" s="3">
        <f t="shared" si="104"/>
        <v>920.7028634309662</v>
      </c>
    </row>
    <row r="932" spans="1:22" x14ac:dyDescent="0.25">
      <c r="A932" t="s">
        <v>72</v>
      </c>
      <c r="B932" t="s">
        <v>73</v>
      </c>
      <c r="C932" t="s">
        <v>455</v>
      </c>
      <c r="D932" t="s">
        <v>70</v>
      </c>
      <c r="E932" t="s">
        <v>31</v>
      </c>
      <c r="F932" t="s">
        <v>51</v>
      </c>
      <c r="G932">
        <v>45217</v>
      </c>
      <c r="H932">
        <v>1963</v>
      </c>
      <c r="I932">
        <v>940</v>
      </c>
      <c r="J932">
        <v>123</v>
      </c>
      <c r="K932" s="2">
        <v>5374.99</v>
      </c>
      <c r="L932" s="2">
        <v>28005.51</v>
      </c>
      <c r="M932">
        <v>85</v>
      </c>
      <c r="N932">
        <v>12</v>
      </c>
      <c r="O932" t="s">
        <v>21</v>
      </c>
      <c r="P932" s="3">
        <f t="shared" si="98"/>
        <v>4.3412875688347308</v>
      </c>
      <c r="Q932" s="3">
        <f t="shared" si="99"/>
        <v>6.2659195109526236</v>
      </c>
      <c r="R932" s="2">
        <f t="shared" si="100"/>
        <v>2.7381507896077433</v>
      </c>
      <c r="S932" s="2">
        <f t="shared" si="101"/>
        <v>5.7180744680851063</v>
      </c>
      <c r="T932" s="2">
        <f t="shared" si="102"/>
        <v>63.235176470588236</v>
      </c>
      <c r="U932" s="4">
        <f t="shared" si="103"/>
        <v>5.21033713551095</v>
      </c>
      <c r="V932" s="3">
        <f t="shared" si="104"/>
        <v>421.03371355109493</v>
      </c>
    </row>
    <row r="933" spans="1:22" x14ac:dyDescent="0.25">
      <c r="A933" t="s">
        <v>33</v>
      </c>
      <c r="B933" t="s">
        <v>34</v>
      </c>
      <c r="C933" t="s">
        <v>455</v>
      </c>
      <c r="D933" t="s">
        <v>170</v>
      </c>
      <c r="E933" t="s">
        <v>37</v>
      </c>
      <c r="F933" t="s">
        <v>32</v>
      </c>
      <c r="G933">
        <v>26458</v>
      </c>
      <c r="H933">
        <v>1196</v>
      </c>
      <c r="I933">
        <v>333</v>
      </c>
      <c r="J933">
        <v>116</v>
      </c>
      <c r="K933" s="2">
        <v>3297.56</v>
      </c>
      <c r="L933" s="2">
        <v>38071.160000000003</v>
      </c>
      <c r="M933">
        <v>93</v>
      </c>
      <c r="N933">
        <v>14</v>
      </c>
      <c r="O933" t="s">
        <v>23</v>
      </c>
      <c r="P933" s="3">
        <f t="shared" si="98"/>
        <v>4.5203719101972943</v>
      </c>
      <c r="Q933" s="3">
        <f t="shared" si="99"/>
        <v>9.6989966555183944</v>
      </c>
      <c r="R933" s="2">
        <f t="shared" si="100"/>
        <v>2.7571571906354513</v>
      </c>
      <c r="S933" s="2">
        <f t="shared" si="101"/>
        <v>9.9025825825825819</v>
      </c>
      <c r="T933" s="2">
        <f t="shared" si="102"/>
        <v>35.457634408602146</v>
      </c>
      <c r="U933" s="4">
        <f t="shared" si="103"/>
        <v>11.545251640606995</v>
      </c>
      <c r="V933" s="3">
        <f t="shared" si="104"/>
        <v>1054.5251640606996</v>
      </c>
    </row>
    <row r="934" spans="1:22" x14ac:dyDescent="0.25">
      <c r="A934" t="s">
        <v>38</v>
      </c>
      <c r="B934" t="s">
        <v>39</v>
      </c>
      <c r="C934" t="s">
        <v>455</v>
      </c>
      <c r="D934" t="s">
        <v>106</v>
      </c>
      <c r="E934" t="s">
        <v>42</v>
      </c>
      <c r="F934" t="s">
        <v>20</v>
      </c>
      <c r="G934">
        <v>22143</v>
      </c>
      <c r="H934">
        <v>830</v>
      </c>
      <c r="I934">
        <v>378</v>
      </c>
      <c r="J934">
        <v>82</v>
      </c>
      <c r="K934" s="2">
        <v>1932.67</v>
      </c>
      <c r="L934" s="2">
        <v>13172.9</v>
      </c>
      <c r="M934">
        <v>48</v>
      </c>
      <c r="N934">
        <v>18</v>
      </c>
      <c r="O934" t="s">
        <v>23</v>
      </c>
      <c r="P934" s="3">
        <f t="shared" si="98"/>
        <v>3.7483629137876529</v>
      </c>
      <c r="Q934" s="3">
        <f t="shared" si="99"/>
        <v>9.8795180722891569</v>
      </c>
      <c r="R934" s="2">
        <f t="shared" si="100"/>
        <v>2.3285180722891567</v>
      </c>
      <c r="S934" s="2">
        <f t="shared" si="101"/>
        <v>5.1128835978835978</v>
      </c>
      <c r="T934" s="2">
        <f t="shared" si="102"/>
        <v>40.263958333333335</v>
      </c>
      <c r="U934" s="4">
        <f t="shared" si="103"/>
        <v>6.8159075268928468</v>
      </c>
      <c r="V934" s="3">
        <f t="shared" si="104"/>
        <v>581.59075268928473</v>
      </c>
    </row>
    <row r="935" spans="1:22" x14ac:dyDescent="0.25">
      <c r="A935" t="s">
        <v>27</v>
      </c>
      <c r="B935" t="s">
        <v>28</v>
      </c>
      <c r="C935" t="s">
        <v>455</v>
      </c>
      <c r="D935" t="s">
        <v>89</v>
      </c>
      <c r="E935" t="s">
        <v>31</v>
      </c>
      <c r="F935" t="s">
        <v>26</v>
      </c>
      <c r="G935">
        <v>46959</v>
      </c>
      <c r="H935">
        <v>3589</v>
      </c>
      <c r="I935">
        <v>1286</v>
      </c>
      <c r="J935">
        <v>503</v>
      </c>
      <c r="K935" s="2">
        <v>934.5</v>
      </c>
      <c r="L935" s="2">
        <v>161541.4</v>
      </c>
      <c r="M935">
        <v>397</v>
      </c>
      <c r="N935">
        <v>16</v>
      </c>
      <c r="O935" t="s">
        <v>23</v>
      </c>
      <c r="P935" s="3">
        <f t="shared" si="98"/>
        <v>7.6428373687685003</v>
      </c>
      <c r="Q935" s="3">
        <f t="shared" si="99"/>
        <v>14.01504597380886</v>
      </c>
      <c r="R935" s="2">
        <f t="shared" si="100"/>
        <v>0.26037893563666759</v>
      </c>
      <c r="S935" s="2">
        <f t="shared" si="101"/>
        <v>0.72667185069984452</v>
      </c>
      <c r="T935" s="2">
        <f t="shared" si="102"/>
        <v>2.3539042821158689</v>
      </c>
      <c r="U935" s="4">
        <f t="shared" si="103"/>
        <v>172.86399143927233</v>
      </c>
      <c r="V935" s="3">
        <f t="shared" si="104"/>
        <v>17186.399143927232</v>
      </c>
    </row>
    <row r="936" spans="1:22" x14ac:dyDescent="0.25">
      <c r="A936" t="s">
        <v>178</v>
      </c>
      <c r="B936" t="s">
        <v>179</v>
      </c>
      <c r="C936" t="s">
        <v>213</v>
      </c>
      <c r="D936" t="s">
        <v>95</v>
      </c>
      <c r="E936" t="s">
        <v>64</v>
      </c>
      <c r="F936" t="s">
        <v>55</v>
      </c>
      <c r="G936">
        <v>75076</v>
      </c>
      <c r="H936">
        <v>1105</v>
      </c>
      <c r="I936">
        <v>573</v>
      </c>
      <c r="J936">
        <v>29</v>
      </c>
      <c r="K936" s="2">
        <v>3585.86</v>
      </c>
      <c r="L936" s="2">
        <v>5306.79</v>
      </c>
      <c r="M936">
        <v>15</v>
      </c>
      <c r="N936">
        <v>25</v>
      </c>
      <c r="O936" t="s">
        <v>23</v>
      </c>
      <c r="P936" s="3">
        <f t="shared" si="98"/>
        <v>1.4718418669081996</v>
      </c>
      <c r="Q936" s="3">
        <f t="shared" si="99"/>
        <v>2.6244343891402715</v>
      </c>
      <c r="R936" s="2">
        <f t="shared" si="100"/>
        <v>3.2451221719457015</v>
      </c>
      <c r="S936" s="2">
        <f t="shared" si="101"/>
        <v>6.25804537521815</v>
      </c>
      <c r="T936" s="2">
        <f t="shared" si="102"/>
        <v>239.05733333333333</v>
      </c>
      <c r="U936" s="4">
        <f t="shared" si="103"/>
        <v>1.4799211346789891</v>
      </c>
      <c r="V936" s="3">
        <f t="shared" si="104"/>
        <v>47.992113467898903</v>
      </c>
    </row>
    <row r="937" spans="1:22" x14ac:dyDescent="0.25">
      <c r="A937" t="s">
        <v>65</v>
      </c>
      <c r="B937" t="s">
        <v>66</v>
      </c>
      <c r="C937" t="s">
        <v>213</v>
      </c>
      <c r="D937" t="s">
        <v>68</v>
      </c>
      <c r="E937" t="s">
        <v>37</v>
      </c>
      <c r="F937" t="s">
        <v>51</v>
      </c>
      <c r="G937">
        <v>21056</v>
      </c>
      <c r="H937">
        <v>2610</v>
      </c>
      <c r="I937">
        <v>871</v>
      </c>
      <c r="J937">
        <v>396</v>
      </c>
      <c r="K937" s="2">
        <v>1919.24</v>
      </c>
      <c r="L937" s="2">
        <v>121188.93</v>
      </c>
      <c r="M937">
        <v>334</v>
      </c>
      <c r="N937">
        <v>14</v>
      </c>
      <c r="O937" t="s">
        <v>23</v>
      </c>
      <c r="P937" s="3">
        <f t="shared" si="98"/>
        <v>12.395516717325227</v>
      </c>
      <c r="Q937" s="3">
        <f t="shared" si="99"/>
        <v>15.172413793103448</v>
      </c>
      <c r="R937" s="2">
        <f t="shared" si="100"/>
        <v>0.73534099616858239</v>
      </c>
      <c r="S937" s="2">
        <f t="shared" si="101"/>
        <v>2.2034902411021813</v>
      </c>
      <c r="T937" s="2">
        <f t="shared" si="102"/>
        <v>5.7462275449101794</v>
      </c>
      <c r="U937" s="4">
        <f t="shared" si="103"/>
        <v>63.144228965632223</v>
      </c>
      <c r="V937" s="3">
        <f t="shared" si="104"/>
        <v>6214.4228965632219</v>
      </c>
    </row>
    <row r="938" spans="1:22" x14ac:dyDescent="0.25">
      <c r="A938" t="s">
        <v>33</v>
      </c>
      <c r="B938" t="s">
        <v>34</v>
      </c>
      <c r="C938" t="s">
        <v>213</v>
      </c>
      <c r="D938" t="s">
        <v>170</v>
      </c>
      <c r="E938" t="s">
        <v>37</v>
      </c>
      <c r="F938" t="s">
        <v>51</v>
      </c>
      <c r="G938">
        <v>44670</v>
      </c>
      <c r="H938">
        <v>1690</v>
      </c>
      <c r="I938">
        <v>796</v>
      </c>
      <c r="J938">
        <v>208</v>
      </c>
      <c r="K938" s="2">
        <v>6554.83</v>
      </c>
      <c r="L938" s="2">
        <v>61426.55</v>
      </c>
      <c r="M938">
        <v>172</v>
      </c>
      <c r="N938">
        <v>15</v>
      </c>
      <c r="O938" t="s">
        <v>21</v>
      </c>
      <c r="P938" s="3">
        <f t="shared" si="98"/>
        <v>3.7832997537497199</v>
      </c>
      <c r="Q938" s="3">
        <f t="shared" si="99"/>
        <v>12.307692307692308</v>
      </c>
      <c r="R938" s="2">
        <f t="shared" si="100"/>
        <v>3.8785976331360947</v>
      </c>
      <c r="S938" s="2">
        <f t="shared" si="101"/>
        <v>8.2347110552763816</v>
      </c>
      <c r="T938" s="2">
        <f t="shared" si="102"/>
        <v>38.109476744186047</v>
      </c>
      <c r="U938" s="4">
        <f t="shared" si="103"/>
        <v>9.371188879040341</v>
      </c>
      <c r="V938" s="3">
        <f t="shared" si="104"/>
        <v>837.11888790403407</v>
      </c>
    </row>
    <row r="939" spans="1:22" x14ac:dyDescent="0.25">
      <c r="A939" t="s">
        <v>129</v>
      </c>
      <c r="B939" t="s">
        <v>130</v>
      </c>
      <c r="C939" t="s">
        <v>213</v>
      </c>
      <c r="D939" t="s">
        <v>82</v>
      </c>
      <c r="E939" t="s">
        <v>31</v>
      </c>
      <c r="F939" t="s">
        <v>20</v>
      </c>
      <c r="G939">
        <v>82479</v>
      </c>
      <c r="H939">
        <v>1331</v>
      </c>
      <c r="I939">
        <v>401</v>
      </c>
      <c r="J939">
        <v>80</v>
      </c>
      <c r="K939" s="2">
        <v>1626.92</v>
      </c>
      <c r="L939" s="2">
        <v>18694.169999999998</v>
      </c>
      <c r="M939">
        <v>47</v>
      </c>
      <c r="N939">
        <v>15</v>
      </c>
      <c r="O939" t="s">
        <v>43</v>
      </c>
      <c r="P939" s="3">
        <f t="shared" si="98"/>
        <v>1.6137441045599485</v>
      </c>
      <c r="Q939" s="3">
        <f t="shared" si="99"/>
        <v>6.0105184072126221</v>
      </c>
      <c r="R939" s="2">
        <f t="shared" si="100"/>
        <v>1.2223290758827949</v>
      </c>
      <c r="S939" s="2">
        <f t="shared" si="101"/>
        <v>4.0571571072319204</v>
      </c>
      <c r="T939" s="2">
        <f t="shared" si="102"/>
        <v>34.615319148936173</v>
      </c>
      <c r="U939" s="4">
        <f t="shared" si="103"/>
        <v>11.490528114473975</v>
      </c>
      <c r="V939" s="3">
        <f t="shared" si="104"/>
        <v>1049.0528114473975</v>
      </c>
    </row>
    <row r="940" spans="1:22" x14ac:dyDescent="0.25">
      <c r="A940" t="s">
        <v>76</v>
      </c>
      <c r="B940" t="s">
        <v>77</v>
      </c>
      <c r="C940" t="s">
        <v>213</v>
      </c>
      <c r="D940" t="s">
        <v>82</v>
      </c>
      <c r="E940" t="s">
        <v>42</v>
      </c>
      <c r="F940" t="s">
        <v>26</v>
      </c>
      <c r="G940">
        <v>25559</v>
      </c>
      <c r="H940">
        <v>371</v>
      </c>
      <c r="I940">
        <v>135</v>
      </c>
      <c r="J940">
        <v>13</v>
      </c>
      <c r="K940" s="2">
        <v>736.76</v>
      </c>
      <c r="L940" s="2">
        <v>2196.6999999999998</v>
      </c>
      <c r="M940">
        <v>8</v>
      </c>
      <c r="N940">
        <v>18</v>
      </c>
      <c r="O940" t="s">
        <v>21</v>
      </c>
      <c r="P940" s="3">
        <f t="shared" si="98"/>
        <v>1.4515434876168865</v>
      </c>
      <c r="Q940" s="3">
        <f t="shared" si="99"/>
        <v>3.5040431266846364</v>
      </c>
      <c r="R940" s="2">
        <f t="shared" si="100"/>
        <v>1.9858760107816711</v>
      </c>
      <c r="S940" s="2">
        <f t="shared" si="101"/>
        <v>5.4574814814814818</v>
      </c>
      <c r="T940" s="2">
        <f t="shared" si="102"/>
        <v>92.094999999999999</v>
      </c>
      <c r="U940" s="4">
        <f t="shared" si="103"/>
        <v>2.9815679461425701</v>
      </c>
      <c r="V940" s="3">
        <f t="shared" si="104"/>
        <v>198.156794614257</v>
      </c>
    </row>
    <row r="941" spans="1:22" x14ac:dyDescent="0.25">
      <c r="A941" t="s">
        <v>60</v>
      </c>
      <c r="B941" t="s">
        <v>61</v>
      </c>
      <c r="C941" t="s">
        <v>325</v>
      </c>
      <c r="D941" t="s">
        <v>70</v>
      </c>
      <c r="E941" t="s">
        <v>64</v>
      </c>
      <c r="F941" t="s">
        <v>26</v>
      </c>
      <c r="G941">
        <v>26410</v>
      </c>
      <c r="H941">
        <v>761</v>
      </c>
      <c r="I941">
        <v>345</v>
      </c>
      <c r="J941">
        <v>53</v>
      </c>
      <c r="K941" s="2">
        <v>2156.63</v>
      </c>
      <c r="L941" s="2">
        <v>10256.48</v>
      </c>
      <c r="M941">
        <v>33</v>
      </c>
      <c r="N941">
        <v>17</v>
      </c>
      <c r="O941" t="s">
        <v>43</v>
      </c>
      <c r="P941" s="3">
        <f t="shared" si="98"/>
        <v>2.8814842862552066</v>
      </c>
      <c r="Q941" s="3">
        <f t="shared" si="99"/>
        <v>6.9645203679369247</v>
      </c>
      <c r="R941" s="2">
        <f t="shared" si="100"/>
        <v>2.8339421813403418</v>
      </c>
      <c r="S941" s="2">
        <f t="shared" si="101"/>
        <v>6.2511014492753629</v>
      </c>
      <c r="T941" s="2">
        <f t="shared" si="102"/>
        <v>65.352424242424249</v>
      </c>
      <c r="U941" s="4">
        <f t="shared" si="103"/>
        <v>4.7557902839151822</v>
      </c>
      <c r="V941" s="3">
        <f t="shared" si="104"/>
        <v>375.57902839151825</v>
      </c>
    </row>
    <row r="942" spans="1:22" x14ac:dyDescent="0.25">
      <c r="A942" t="s">
        <v>113</v>
      </c>
      <c r="B942" t="s">
        <v>114</v>
      </c>
      <c r="C942" t="s">
        <v>325</v>
      </c>
      <c r="D942" t="s">
        <v>170</v>
      </c>
      <c r="E942" t="s">
        <v>19</v>
      </c>
      <c r="F942" t="s">
        <v>55</v>
      </c>
      <c r="G942">
        <v>28255</v>
      </c>
      <c r="H942">
        <v>1624</v>
      </c>
      <c r="I942">
        <v>526</v>
      </c>
      <c r="J942">
        <v>152</v>
      </c>
      <c r="K942" s="2">
        <v>6009.26</v>
      </c>
      <c r="L942" s="2">
        <v>45311.5</v>
      </c>
      <c r="M942">
        <v>100</v>
      </c>
      <c r="N942">
        <v>11</v>
      </c>
      <c r="O942" t="s">
        <v>43</v>
      </c>
      <c r="P942" s="3">
        <f t="shared" si="98"/>
        <v>5.7476552822509293</v>
      </c>
      <c r="Q942" s="3">
        <f t="shared" si="99"/>
        <v>9.3596059113300498</v>
      </c>
      <c r="R942" s="2">
        <f t="shared" si="100"/>
        <v>3.7002832512315273</v>
      </c>
      <c r="S942" s="2">
        <f t="shared" si="101"/>
        <v>11.424448669201521</v>
      </c>
      <c r="T942" s="2">
        <f t="shared" si="102"/>
        <v>60.092600000000004</v>
      </c>
      <c r="U942" s="4">
        <f t="shared" si="103"/>
        <v>7.5402795019686284</v>
      </c>
      <c r="V942" s="3">
        <f t="shared" si="104"/>
        <v>654.02795019686278</v>
      </c>
    </row>
    <row r="943" spans="1:22" x14ac:dyDescent="0.25">
      <c r="A943" t="s">
        <v>15</v>
      </c>
      <c r="B943" t="s">
        <v>16</v>
      </c>
      <c r="C943" t="s">
        <v>325</v>
      </c>
      <c r="D943" t="s">
        <v>25</v>
      </c>
      <c r="E943" t="s">
        <v>19</v>
      </c>
      <c r="F943" t="s">
        <v>20</v>
      </c>
      <c r="G943">
        <v>16522</v>
      </c>
      <c r="H943">
        <v>546</v>
      </c>
      <c r="I943">
        <v>159</v>
      </c>
      <c r="J943">
        <v>59</v>
      </c>
      <c r="K943" s="2">
        <v>5638.39</v>
      </c>
      <c r="L943" s="2">
        <v>33273.15</v>
      </c>
      <c r="M943">
        <v>32</v>
      </c>
      <c r="N943">
        <v>24</v>
      </c>
      <c r="O943" t="s">
        <v>21</v>
      </c>
      <c r="P943" s="3">
        <f t="shared" si="98"/>
        <v>3.3046846628737443</v>
      </c>
      <c r="Q943" s="3">
        <f t="shared" si="99"/>
        <v>10.805860805860807</v>
      </c>
      <c r="R943" s="2">
        <f t="shared" si="100"/>
        <v>10.326721611721613</v>
      </c>
      <c r="S943" s="2">
        <f t="shared" si="101"/>
        <v>35.461572327044024</v>
      </c>
      <c r="T943" s="2">
        <f t="shared" si="102"/>
        <v>176.19968750000001</v>
      </c>
      <c r="U943" s="4">
        <f t="shared" si="103"/>
        <v>5.9011792373354801</v>
      </c>
      <c r="V943" s="3">
        <f t="shared" si="104"/>
        <v>490.11792373354808</v>
      </c>
    </row>
    <row r="944" spans="1:22" x14ac:dyDescent="0.25">
      <c r="A944" t="s">
        <v>44</v>
      </c>
      <c r="B944" t="s">
        <v>45</v>
      </c>
      <c r="C944" t="s">
        <v>325</v>
      </c>
      <c r="D944" t="s">
        <v>25</v>
      </c>
      <c r="E944" t="s">
        <v>19</v>
      </c>
      <c r="F944" t="s">
        <v>32</v>
      </c>
      <c r="G944">
        <v>9118</v>
      </c>
      <c r="H944">
        <v>290</v>
      </c>
      <c r="I944">
        <v>127</v>
      </c>
      <c r="J944">
        <v>25</v>
      </c>
      <c r="K944" s="2">
        <v>2431.31</v>
      </c>
      <c r="L944" s="2">
        <v>14550.05</v>
      </c>
      <c r="M944">
        <v>15</v>
      </c>
      <c r="N944">
        <v>21</v>
      </c>
      <c r="O944" t="s">
        <v>23</v>
      </c>
      <c r="P944" s="3">
        <f t="shared" si="98"/>
        <v>3.1805220443079625</v>
      </c>
      <c r="Q944" s="3">
        <f t="shared" si="99"/>
        <v>8.6206896551724146</v>
      </c>
      <c r="R944" s="2">
        <f t="shared" si="100"/>
        <v>8.3838275862068965</v>
      </c>
      <c r="S944" s="2">
        <f t="shared" si="101"/>
        <v>19.144173228346457</v>
      </c>
      <c r="T944" s="2">
        <f t="shared" si="102"/>
        <v>162.08733333333333</v>
      </c>
      <c r="U944" s="4">
        <f t="shared" si="103"/>
        <v>5.9844487128338217</v>
      </c>
      <c r="V944" s="3">
        <f t="shared" si="104"/>
        <v>498.44487128338216</v>
      </c>
    </row>
    <row r="945" spans="1:22" x14ac:dyDescent="0.25">
      <c r="A945" t="s">
        <v>129</v>
      </c>
      <c r="B945" t="s">
        <v>130</v>
      </c>
      <c r="C945" t="s">
        <v>325</v>
      </c>
      <c r="D945" t="s">
        <v>82</v>
      </c>
      <c r="E945" t="s">
        <v>31</v>
      </c>
      <c r="F945" t="s">
        <v>51</v>
      </c>
      <c r="G945">
        <v>71172</v>
      </c>
      <c r="H945">
        <v>834</v>
      </c>
      <c r="I945">
        <v>287</v>
      </c>
      <c r="J945">
        <v>47</v>
      </c>
      <c r="K945" s="2">
        <v>1267.81</v>
      </c>
      <c r="L945" s="2">
        <v>10932.4</v>
      </c>
      <c r="M945">
        <v>30</v>
      </c>
      <c r="N945">
        <v>10</v>
      </c>
      <c r="O945" t="s">
        <v>23</v>
      </c>
      <c r="P945" s="3">
        <f t="shared" si="98"/>
        <v>1.1718091384252234</v>
      </c>
      <c r="Q945" s="3">
        <f t="shared" si="99"/>
        <v>5.6354916067146279</v>
      </c>
      <c r="R945" s="2">
        <f t="shared" si="100"/>
        <v>1.5201558752997602</v>
      </c>
      <c r="S945" s="2">
        <f t="shared" si="101"/>
        <v>4.4174564459930314</v>
      </c>
      <c r="T945" s="2">
        <f t="shared" si="102"/>
        <v>42.260333333333328</v>
      </c>
      <c r="U945" s="4">
        <f t="shared" si="103"/>
        <v>8.6230586602093382</v>
      </c>
      <c r="V945" s="3">
        <f t="shared" si="104"/>
        <v>762.30586602093376</v>
      </c>
    </row>
    <row r="946" spans="1:22" x14ac:dyDescent="0.25">
      <c r="A946" t="s">
        <v>76</v>
      </c>
      <c r="B946" t="s">
        <v>77</v>
      </c>
      <c r="C946" t="s">
        <v>325</v>
      </c>
      <c r="D946" t="s">
        <v>82</v>
      </c>
      <c r="E946" t="s">
        <v>42</v>
      </c>
      <c r="F946" t="s">
        <v>20</v>
      </c>
      <c r="G946">
        <v>31720</v>
      </c>
      <c r="H946">
        <v>489</v>
      </c>
      <c r="I946">
        <v>197</v>
      </c>
      <c r="J946">
        <v>16</v>
      </c>
      <c r="K946" s="2">
        <v>613.34</v>
      </c>
      <c r="L946" s="2">
        <v>3584.69</v>
      </c>
      <c r="M946">
        <v>8</v>
      </c>
      <c r="N946">
        <v>20</v>
      </c>
      <c r="O946" t="s">
        <v>23</v>
      </c>
      <c r="P946" s="3">
        <f t="shared" si="98"/>
        <v>1.5416141235813368</v>
      </c>
      <c r="Q946" s="3">
        <f t="shared" si="99"/>
        <v>3.2719836400818001</v>
      </c>
      <c r="R946" s="2">
        <f t="shared" si="100"/>
        <v>1.2542740286298568</v>
      </c>
      <c r="S946" s="2">
        <f t="shared" si="101"/>
        <v>3.1134010152284266</v>
      </c>
      <c r="T946" s="2">
        <f t="shared" si="102"/>
        <v>76.667500000000004</v>
      </c>
      <c r="U946" s="4">
        <f t="shared" si="103"/>
        <v>5.844539733263769</v>
      </c>
      <c r="V946" s="3">
        <f t="shared" si="104"/>
        <v>484.4539733263768</v>
      </c>
    </row>
    <row r="947" spans="1:22" x14ac:dyDescent="0.25">
      <c r="A947" t="s">
        <v>76</v>
      </c>
      <c r="B947" t="s">
        <v>77</v>
      </c>
      <c r="C947" t="s">
        <v>325</v>
      </c>
      <c r="D947" t="s">
        <v>82</v>
      </c>
      <c r="E947" t="s">
        <v>42</v>
      </c>
      <c r="F947" t="s">
        <v>26</v>
      </c>
      <c r="G947">
        <v>25927</v>
      </c>
      <c r="H947">
        <v>534</v>
      </c>
      <c r="I947">
        <v>284</v>
      </c>
      <c r="J947">
        <v>16</v>
      </c>
      <c r="K947" s="2">
        <v>728.67</v>
      </c>
      <c r="L947" s="2">
        <v>2487.2399999999998</v>
      </c>
      <c r="M947">
        <v>8</v>
      </c>
      <c r="N947">
        <v>16</v>
      </c>
      <c r="O947" t="s">
        <v>43</v>
      </c>
      <c r="P947" s="3">
        <f t="shared" si="98"/>
        <v>2.0596289582288736</v>
      </c>
      <c r="Q947" s="3">
        <f t="shared" si="99"/>
        <v>2.9962546816479403</v>
      </c>
      <c r="R947" s="2">
        <f t="shared" si="100"/>
        <v>1.3645505617977527</v>
      </c>
      <c r="S947" s="2">
        <f t="shared" si="101"/>
        <v>2.5657394366197184</v>
      </c>
      <c r="T947" s="2">
        <f t="shared" si="102"/>
        <v>91.083749999999995</v>
      </c>
      <c r="U947" s="4">
        <f t="shared" si="103"/>
        <v>3.4133970109926302</v>
      </c>
      <c r="V947" s="3">
        <f t="shared" si="104"/>
        <v>241.33970109926301</v>
      </c>
    </row>
    <row r="948" spans="1:22" x14ac:dyDescent="0.25">
      <c r="A948" t="s">
        <v>65</v>
      </c>
      <c r="B948" t="s">
        <v>66</v>
      </c>
      <c r="C948" t="s">
        <v>174</v>
      </c>
      <c r="D948" t="s">
        <v>68</v>
      </c>
      <c r="E948" t="s">
        <v>37</v>
      </c>
      <c r="F948" t="s">
        <v>20</v>
      </c>
      <c r="G948">
        <v>15528</v>
      </c>
      <c r="H948">
        <v>1861</v>
      </c>
      <c r="I948">
        <v>692</v>
      </c>
      <c r="J948">
        <v>246</v>
      </c>
      <c r="K948" s="2">
        <v>1327.62</v>
      </c>
      <c r="L948" s="2">
        <v>73005.63</v>
      </c>
      <c r="M948">
        <v>210</v>
      </c>
      <c r="N948">
        <v>20</v>
      </c>
      <c r="O948" t="s">
        <v>21</v>
      </c>
      <c r="P948" s="3">
        <f t="shared" si="98"/>
        <v>11.984801648634724</v>
      </c>
      <c r="Q948" s="3">
        <f t="shared" si="99"/>
        <v>13.218699623858141</v>
      </c>
      <c r="R948" s="2">
        <f t="shared" si="100"/>
        <v>0.71339065018807091</v>
      </c>
      <c r="S948" s="2">
        <f t="shared" si="101"/>
        <v>1.9185260115606935</v>
      </c>
      <c r="T948" s="2">
        <f t="shared" si="102"/>
        <v>6.3219999999999992</v>
      </c>
      <c r="U948" s="4">
        <f t="shared" si="103"/>
        <v>54.989854024494967</v>
      </c>
      <c r="V948" s="3">
        <f t="shared" si="104"/>
        <v>5398.9854024494971</v>
      </c>
    </row>
    <row r="949" spans="1:22" x14ac:dyDescent="0.25">
      <c r="A949" t="s">
        <v>72</v>
      </c>
      <c r="B949" t="s">
        <v>73</v>
      </c>
      <c r="C949" t="s">
        <v>174</v>
      </c>
      <c r="D949" t="s">
        <v>70</v>
      </c>
      <c r="E949" t="s">
        <v>31</v>
      </c>
      <c r="F949" t="s">
        <v>26</v>
      </c>
      <c r="G949">
        <v>32304</v>
      </c>
      <c r="H949">
        <v>1257</v>
      </c>
      <c r="I949">
        <v>358</v>
      </c>
      <c r="J949">
        <v>103</v>
      </c>
      <c r="K949" s="2">
        <v>3871.49</v>
      </c>
      <c r="L949" s="2">
        <v>21525.33</v>
      </c>
      <c r="M949">
        <v>60</v>
      </c>
      <c r="N949">
        <v>17</v>
      </c>
      <c r="O949" t="s">
        <v>23</v>
      </c>
      <c r="P949" s="3">
        <f t="shared" si="98"/>
        <v>3.8911589895988112</v>
      </c>
      <c r="Q949" s="3">
        <f t="shared" si="99"/>
        <v>8.1941129673826563</v>
      </c>
      <c r="R949" s="2">
        <f t="shared" si="100"/>
        <v>3.0799443118536196</v>
      </c>
      <c r="S949" s="2">
        <f t="shared" si="101"/>
        <v>10.814217877094972</v>
      </c>
      <c r="T949" s="2">
        <f t="shared" si="102"/>
        <v>64.524833333333333</v>
      </c>
      <c r="U949" s="4">
        <f t="shared" si="103"/>
        <v>5.5599601187139847</v>
      </c>
      <c r="V949" s="3">
        <f t="shared" si="104"/>
        <v>455.99601187139848</v>
      </c>
    </row>
    <row r="950" spans="1:22" x14ac:dyDescent="0.25">
      <c r="A950" t="s">
        <v>113</v>
      </c>
      <c r="B950" t="s">
        <v>114</v>
      </c>
      <c r="C950" t="s">
        <v>174</v>
      </c>
      <c r="D950" t="s">
        <v>170</v>
      </c>
      <c r="E950" t="s">
        <v>19</v>
      </c>
      <c r="F950" t="s">
        <v>51</v>
      </c>
      <c r="G950">
        <v>32423</v>
      </c>
      <c r="H950">
        <v>1356</v>
      </c>
      <c r="I950">
        <v>358</v>
      </c>
      <c r="J950">
        <v>156</v>
      </c>
      <c r="K950" s="2">
        <v>4327.59</v>
      </c>
      <c r="L950" s="2">
        <v>42145.43</v>
      </c>
      <c r="M950">
        <v>122</v>
      </c>
      <c r="N950">
        <v>22</v>
      </c>
      <c r="O950" t="s">
        <v>43</v>
      </c>
      <c r="P950" s="3">
        <f t="shared" si="98"/>
        <v>4.182216327915369</v>
      </c>
      <c r="Q950" s="3">
        <f t="shared" si="99"/>
        <v>11.504424778761061</v>
      </c>
      <c r="R950" s="2">
        <f t="shared" si="100"/>
        <v>3.1914380530973454</v>
      </c>
      <c r="S950" s="2">
        <f t="shared" si="101"/>
        <v>12.088240223463687</v>
      </c>
      <c r="T950" s="2">
        <f t="shared" si="102"/>
        <v>35.472049180327872</v>
      </c>
      <c r="U950" s="4">
        <f t="shared" si="103"/>
        <v>9.738776085534905</v>
      </c>
      <c r="V950" s="3">
        <f t="shared" si="104"/>
        <v>873.87760855349029</v>
      </c>
    </row>
    <row r="951" spans="1:22" x14ac:dyDescent="0.25">
      <c r="A951" t="s">
        <v>113</v>
      </c>
      <c r="B951" t="s">
        <v>114</v>
      </c>
      <c r="C951" t="s">
        <v>174</v>
      </c>
      <c r="D951" t="s">
        <v>170</v>
      </c>
      <c r="E951" t="s">
        <v>19</v>
      </c>
      <c r="F951" t="s">
        <v>32</v>
      </c>
      <c r="G951">
        <v>16054</v>
      </c>
      <c r="H951">
        <v>858</v>
      </c>
      <c r="I951">
        <v>252</v>
      </c>
      <c r="J951">
        <v>81</v>
      </c>
      <c r="K951" s="2">
        <v>3093.65</v>
      </c>
      <c r="L951" s="2">
        <v>23350.92</v>
      </c>
      <c r="M951">
        <v>53</v>
      </c>
      <c r="N951">
        <v>12</v>
      </c>
      <c r="O951" t="s">
        <v>23</v>
      </c>
      <c r="P951" s="3">
        <f t="shared" si="98"/>
        <v>5.3444624392674722</v>
      </c>
      <c r="Q951" s="3">
        <f t="shared" si="99"/>
        <v>9.44055944055944</v>
      </c>
      <c r="R951" s="2">
        <f t="shared" si="100"/>
        <v>3.605652680652681</v>
      </c>
      <c r="S951" s="2">
        <f t="shared" si="101"/>
        <v>12.276388888888889</v>
      </c>
      <c r="T951" s="2">
        <f t="shared" si="102"/>
        <v>58.370754716981132</v>
      </c>
      <c r="U951" s="4">
        <f t="shared" si="103"/>
        <v>7.5480160974900192</v>
      </c>
      <c r="V951" s="3">
        <f t="shared" si="104"/>
        <v>654.80160974900184</v>
      </c>
    </row>
    <row r="952" spans="1:22" x14ac:dyDescent="0.25">
      <c r="A952" t="s">
        <v>113</v>
      </c>
      <c r="B952" t="s">
        <v>114</v>
      </c>
      <c r="C952" t="s">
        <v>174</v>
      </c>
      <c r="D952" t="s">
        <v>170</v>
      </c>
      <c r="E952" t="s">
        <v>19</v>
      </c>
      <c r="F952" t="s">
        <v>55</v>
      </c>
      <c r="G952">
        <v>40688</v>
      </c>
      <c r="H952">
        <v>2456</v>
      </c>
      <c r="I952">
        <v>959</v>
      </c>
      <c r="J952">
        <v>199</v>
      </c>
      <c r="K952" s="2">
        <v>6991.82</v>
      </c>
      <c r="L952" s="2">
        <v>45977.21</v>
      </c>
      <c r="M952">
        <v>146</v>
      </c>
      <c r="N952">
        <v>14</v>
      </c>
      <c r="O952" t="s">
        <v>21</v>
      </c>
      <c r="P952" s="3">
        <f t="shared" si="98"/>
        <v>6.0361777428234369</v>
      </c>
      <c r="Q952" s="3">
        <f t="shared" si="99"/>
        <v>8.1026058631921813</v>
      </c>
      <c r="R952" s="2">
        <f t="shared" si="100"/>
        <v>2.8468322475570029</v>
      </c>
      <c r="S952" s="2">
        <f t="shared" si="101"/>
        <v>7.2907403545359744</v>
      </c>
      <c r="T952" s="2">
        <f t="shared" si="102"/>
        <v>47.889178082191776</v>
      </c>
      <c r="U952" s="4">
        <f t="shared" si="103"/>
        <v>6.5758572160038442</v>
      </c>
      <c r="V952" s="3">
        <f t="shared" si="104"/>
        <v>557.58572160038443</v>
      </c>
    </row>
    <row r="953" spans="1:22" x14ac:dyDescent="0.25">
      <c r="A953" t="s">
        <v>113</v>
      </c>
      <c r="B953" t="s">
        <v>114</v>
      </c>
      <c r="C953" t="s">
        <v>174</v>
      </c>
      <c r="D953" t="s">
        <v>170</v>
      </c>
      <c r="E953" t="s">
        <v>19</v>
      </c>
      <c r="F953" t="s">
        <v>32</v>
      </c>
      <c r="G953">
        <v>32461</v>
      </c>
      <c r="H953">
        <v>1372</v>
      </c>
      <c r="I953">
        <v>625</v>
      </c>
      <c r="J953">
        <v>184</v>
      </c>
      <c r="K953" s="2">
        <v>4909.87</v>
      </c>
      <c r="L953" s="2">
        <v>56386.94</v>
      </c>
      <c r="M953">
        <v>121</v>
      </c>
      <c r="N953">
        <v>17</v>
      </c>
      <c r="O953" t="s">
        <v>23</v>
      </c>
      <c r="P953" s="3">
        <f t="shared" si="98"/>
        <v>4.2266103940112751</v>
      </c>
      <c r="Q953" s="3">
        <f t="shared" si="99"/>
        <v>13.411078717201166</v>
      </c>
      <c r="R953" s="2">
        <f t="shared" si="100"/>
        <v>3.5786224489795919</v>
      </c>
      <c r="S953" s="2">
        <f t="shared" si="101"/>
        <v>7.8557920000000001</v>
      </c>
      <c r="T953" s="2">
        <f t="shared" si="102"/>
        <v>40.577438016528923</v>
      </c>
      <c r="U953" s="4">
        <f t="shared" si="103"/>
        <v>11.48440590076723</v>
      </c>
      <c r="V953" s="3">
        <f t="shared" si="104"/>
        <v>1048.4405900767231</v>
      </c>
    </row>
    <row r="954" spans="1:22" x14ac:dyDescent="0.25">
      <c r="A954" t="s">
        <v>92</v>
      </c>
      <c r="B954" t="s">
        <v>93</v>
      </c>
      <c r="C954" t="s">
        <v>422</v>
      </c>
      <c r="D954" t="s">
        <v>95</v>
      </c>
      <c r="E954" t="s">
        <v>31</v>
      </c>
      <c r="F954" t="s">
        <v>51</v>
      </c>
      <c r="G954">
        <v>44467</v>
      </c>
      <c r="H954">
        <v>782</v>
      </c>
      <c r="I954">
        <v>397</v>
      </c>
      <c r="J954">
        <v>23</v>
      </c>
      <c r="K954" s="2">
        <v>1472.76</v>
      </c>
      <c r="L954" s="2">
        <v>3511.54</v>
      </c>
      <c r="M954">
        <v>8</v>
      </c>
      <c r="N954">
        <v>25</v>
      </c>
      <c r="O954" t="s">
        <v>43</v>
      </c>
      <c r="P954" s="3">
        <f t="shared" si="98"/>
        <v>1.7586075066903546</v>
      </c>
      <c r="Q954" s="3">
        <f t="shared" si="99"/>
        <v>2.9411764705882351</v>
      </c>
      <c r="R954" s="2">
        <f t="shared" si="100"/>
        <v>1.8833248081841432</v>
      </c>
      <c r="S954" s="2">
        <f t="shared" si="101"/>
        <v>3.7097229219143575</v>
      </c>
      <c r="T954" s="2">
        <f t="shared" si="102"/>
        <v>184.095</v>
      </c>
      <c r="U954" s="4">
        <f t="shared" si="103"/>
        <v>2.3843260273228495</v>
      </c>
      <c r="V954" s="3">
        <f t="shared" si="104"/>
        <v>138.43260273228498</v>
      </c>
    </row>
    <row r="955" spans="1:22" x14ac:dyDescent="0.25">
      <c r="A955" t="s">
        <v>65</v>
      </c>
      <c r="B955" t="s">
        <v>66</v>
      </c>
      <c r="C955" t="s">
        <v>422</v>
      </c>
      <c r="D955" t="s">
        <v>68</v>
      </c>
      <c r="E955" t="s">
        <v>37</v>
      </c>
      <c r="F955" t="s">
        <v>51</v>
      </c>
      <c r="G955">
        <v>18964</v>
      </c>
      <c r="H955">
        <v>2430</v>
      </c>
      <c r="I955">
        <v>1017</v>
      </c>
      <c r="J955">
        <v>530</v>
      </c>
      <c r="K955" s="2">
        <v>1940.69</v>
      </c>
      <c r="L955" s="2">
        <v>144568.71</v>
      </c>
      <c r="M955">
        <v>457</v>
      </c>
      <c r="N955">
        <v>9</v>
      </c>
      <c r="O955" t="s">
        <v>43</v>
      </c>
      <c r="P955" s="3">
        <f t="shared" si="98"/>
        <v>12.813752372917106</v>
      </c>
      <c r="Q955" s="3">
        <f t="shared" si="99"/>
        <v>21.810699588477366</v>
      </c>
      <c r="R955" s="2">
        <f t="shared" si="100"/>
        <v>0.79863786008230453</v>
      </c>
      <c r="S955" s="2">
        <f t="shared" si="101"/>
        <v>1.9082497541789578</v>
      </c>
      <c r="T955" s="2">
        <f t="shared" si="102"/>
        <v>4.2465864332603944</v>
      </c>
      <c r="U955" s="4">
        <f t="shared" si="103"/>
        <v>74.493458512178648</v>
      </c>
      <c r="V955" s="3">
        <f t="shared" si="104"/>
        <v>7349.3458512178649</v>
      </c>
    </row>
    <row r="956" spans="1:22" x14ac:dyDescent="0.25">
      <c r="A956" t="s">
        <v>72</v>
      </c>
      <c r="B956" t="s">
        <v>73</v>
      </c>
      <c r="C956" t="s">
        <v>422</v>
      </c>
      <c r="D956" t="s">
        <v>70</v>
      </c>
      <c r="E956" t="s">
        <v>31</v>
      </c>
      <c r="F956" t="s">
        <v>32</v>
      </c>
      <c r="G956">
        <v>31128</v>
      </c>
      <c r="H956">
        <v>1266</v>
      </c>
      <c r="I956">
        <v>428</v>
      </c>
      <c r="J956">
        <v>114</v>
      </c>
      <c r="K956" s="2">
        <v>4043.2</v>
      </c>
      <c r="L956" s="2">
        <v>26163.09</v>
      </c>
      <c r="M956">
        <v>78</v>
      </c>
      <c r="N956">
        <v>28</v>
      </c>
      <c r="O956" t="s">
        <v>21</v>
      </c>
      <c r="P956" s="3">
        <f t="shared" si="98"/>
        <v>4.0670778720123364</v>
      </c>
      <c r="Q956" s="3">
        <f t="shared" si="99"/>
        <v>9.0047393364928912</v>
      </c>
      <c r="R956" s="2">
        <f t="shared" si="100"/>
        <v>3.1936808846761453</v>
      </c>
      <c r="S956" s="2">
        <f t="shared" si="101"/>
        <v>9.4467289719626155</v>
      </c>
      <c r="T956" s="2">
        <f t="shared" si="102"/>
        <v>51.835897435897436</v>
      </c>
      <c r="U956" s="4">
        <f t="shared" si="103"/>
        <v>6.4708869212504947</v>
      </c>
      <c r="V956" s="3">
        <f t="shared" si="104"/>
        <v>547.08869212504942</v>
      </c>
    </row>
    <row r="957" spans="1:22" x14ac:dyDescent="0.25">
      <c r="A957" t="s">
        <v>47</v>
      </c>
      <c r="B957" t="s">
        <v>48</v>
      </c>
      <c r="C957" t="s">
        <v>422</v>
      </c>
      <c r="D957" t="s">
        <v>106</v>
      </c>
      <c r="E957" t="s">
        <v>37</v>
      </c>
      <c r="F957" t="s">
        <v>26</v>
      </c>
      <c r="G957">
        <v>54436</v>
      </c>
      <c r="H957">
        <v>2175</v>
      </c>
      <c r="I957">
        <v>729</v>
      </c>
      <c r="J957">
        <v>117</v>
      </c>
      <c r="K957" s="2">
        <v>4108.33</v>
      </c>
      <c r="L957" s="2">
        <v>28336.49</v>
      </c>
      <c r="M957">
        <v>68</v>
      </c>
      <c r="N957">
        <v>7</v>
      </c>
      <c r="O957" t="s">
        <v>43</v>
      </c>
      <c r="P957" s="3">
        <f t="shared" si="98"/>
        <v>3.9955176721287384</v>
      </c>
      <c r="Q957" s="3">
        <f t="shared" si="99"/>
        <v>5.3793103448275863</v>
      </c>
      <c r="R957" s="2">
        <f t="shared" si="100"/>
        <v>1.8888873563218391</v>
      </c>
      <c r="S957" s="2">
        <f t="shared" si="101"/>
        <v>5.6355692729766806</v>
      </c>
      <c r="T957" s="2">
        <f t="shared" si="102"/>
        <v>60.416617647058821</v>
      </c>
      <c r="U957" s="4">
        <f t="shared" si="103"/>
        <v>6.8973256773433489</v>
      </c>
      <c r="V957" s="3">
        <f t="shared" si="104"/>
        <v>589.73256773433502</v>
      </c>
    </row>
    <row r="958" spans="1:22" x14ac:dyDescent="0.25">
      <c r="A958" t="s">
        <v>15</v>
      </c>
      <c r="B958" t="s">
        <v>16</v>
      </c>
      <c r="C958" t="s">
        <v>422</v>
      </c>
      <c r="D958" t="s">
        <v>25</v>
      </c>
      <c r="E958" t="s">
        <v>19</v>
      </c>
      <c r="F958" t="s">
        <v>26</v>
      </c>
      <c r="G958">
        <v>7377</v>
      </c>
      <c r="H958">
        <v>219</v>
      </c>
      <c r="I958">
        <v>62</v>
      </c>
      <c r="J958">
        <v>27</v>
      </c>
      <c r="K958" s="2">
        <v>1486.52</v>
      </c>
      <c r="L958" s="2">
        <v>18493.89</v>
      </c>
      <c r="M958">
        <v>14</v>
      </c>
      <c r="N958">
        <v>27</v>
      </c>
      <c r="O958" t="s">
        <v>21</v>
      </c>
      <c r="P958" s="3">
        <f t="shared" si="98"/>
        <v>2.9686864579097194</v>
      </c>
      <c r="Q958" s="3">
        <f t="shared" si="99"/>
        <v>12.328767123287671</v>
      </c>
      <c r="R958" s="2">
        <f t="shared" si="100"/>
        <v>6.7877625570776257</v>
      </c>
      <c r="S958" s="2">
        <f t="shared" si="101"/>
        <v>23.976129032258065</v>
      </c>
      <c r="T958" s="2">
        <f t="shared" si="102"/>
        <v>106.17999999999999</v>
      </c>
      <c r="U958" s="4">
        <f t="shared" si="103"/>
        <v>12.441063692382208</v>
      </c>
      <c r="V958" s="3">
        <f t="shared" si="104"/>
        <v>1144.1063692382209</v>
      </c>
    </row>
    <row r="959" spans="1:22" x14ac:dyDescent="0.25">
      <c r="A959" t="s">
        <v>44</v>
      </c>
      <c r="B959" t="s">
        <v>45</v>
      </c>
      <c r="C959" t="s">
        <v>422</v>
      </c>
      <c r="D959" t="s">
        <v>25</v>
      </c>
      <c r="E959" t="s">
        <v>19</v>
      </c>
      <c r="F959" t="s">
        <v>51</v>
      </c>
      <c r="G959">
        <v>13746</v>
      </c>
      <c r="H959">
        <v>428</v>
      </c>
      <c r="I959">
        <v>147</v>
      </c>
      <c r="J959">
        <v>52</v>
      </c>
      <c r="K959" s="2">
        <v>2992.59</v>
      </c>
      <c r="L959" s="2">
        <v>33955.870000000003</v>
      </c>
      <c r="M959">
        <v>29</v>
      </c>
      <c r="N959">
        <v>9</v>
      </c>
      <c r="O959" t="s">
        <v>43</v>
      </c>
      <c r="P959" s="3">
        <f t="shared" si="98"/>
        <v>3.1136330568892769</v>
      </c>
      <c r="Q959" s="3">
        <f t="shared" si="99"/>
        <v>12.149532710280374</v>
      </c>
      <c r="R959" s="2">
        <f t="shared" si="100"/>
        <v>6.9920327102803741</v>
      </c>
      <c r="S959" s="2">
        <f t="shared" si="101"/>
        <v>20.357755102040816</v>
      </c>
      <c r="T959" s="2">
        <f t="shared" si="102"/>
        <v>103.19275862068966</v>
      </c>
      <c r="U959" s="4">
        <f t="shared" si="103"/>
        <v>11.346649557740953</v>
      </c>
      <c r="V959" s="3">
        <f t="shared" si="104"/>
        <v>1034.6649557740952</v>
      </c>
    </row>
    <row r="960" spans="1:22" x14ac:dyDescent="0.25">
      <c r="A960" t="s">
        <v>52</v>
      </c>
      <c r="B960" t="s">
        <v>53</v>
      </c>
      <c r="C960" t="s">
        <v>422</v>
      </c>
      <c r="D960" t="s">
        <v>89</v>
      </c>
      <c r="E960" t="s">
        <v>37</v>
      </c>
      <c r="F960" t="s">
        <v>55</v>
      </c>
      <c r="G960">
        <v>21076</v>
      </c>
      <c r="H960">
        <v>1349</v>
      </c>
      <c r="I960">
        <v>724</v>
      </c>
      <c r="J960">
        <v>213</v>
      </c>
      <c r="K960" s="2">
        <v>493.01</v>
      </c>
      <c r="L960" s="2">
        <v>58760.72</v>
      </c>
      <c r="M960">
        <v>171</v>
      </c>
      <c r="N960">
        <v>9</v>
      </c>
      <c r="O960" t="s">
        <v>23</v>
      </c>
      <c r="P960" s="3">
        <f t="shared" si="98"/>
        <v>6.400645283735054</v>
      </c>
      <c r="Q960" s="3">
        <f t="shared" si="99"/>
        <v>15.789473684210526</v>
      </c>
      <c r="R960" s="2">
        <f t="shared" si="100"/>
        <v>0.36546330615270572</v>
      </c>
      <c r="S960" s="2">
        <f t="shared" si="101"/>
        <v>0.68095303867403312</v>
      </c>
      <c r="T960" s="2">
        <f t="shared" si="102"/>
        <v>2.8830994152046783</v>
      </c>
      <c r="U960" s="4">
        <f t="shared" si="103"/>
        <v>119.18768381980082</v>
      </c>
      <c r="V960" s="3">
        <f t="shared" si="104"/>
        <v>11818.76838198008</v>
      </c>
    </row>
    <row r="961" spans="1:22" x14ac:dyDescent="0.25">
      <c r="A961" t="s">
        <v>129</v>
      </c>
      <c r="B961" t="s">
        <v>130</v>
      </c>
      <c r="C961" t="s">
        <v>422</v>
      </c>
      <c r="D961" t="s">
        <v>82</v>
      </c>
      <c r="E961" t="s">
        <v>31</v>
      </c>
      <c r="F961" t="s">
        <v>32</v>
      </c>
      <c r="G961">
        <v>51608</v>
      </c>
      <c r="H961">
        <v>817</v>
      </c>
      <c r="I961">
        <v>448</v>
      </c>
      <c r="J961">
        <v>33</v>
      </c>
      <c r="K961" s="2">
        <v>1996.71</v>
      </c>
      <c r="L961" s="2">
        <v>6727.82</v>
      </c>
      <c r="M961">
        <v>17</v>
      </c>
      <c r="N961">
        <v>13</v>
      </c>
      <c r="O961" t="s">
        <v>43</v>
      </c>
      <c r="P961" s="3">
        <f t="shared" si="98"/>
        <v>1.583087893349868</v>
      </c>
      <c r="Q961" s="3">
        <f t="shared" si="99"/>
        <v>4.0391676866585069</v>
      </c>
      <c r="R961" s="2">
        <f t="shared" si="100"/>
        <v>2.443953488372093</v>
      </c>
      <c r="S961" s="2">
        <f t="shared" si="101"/>
        <v>4.456941964285714</v>
      </c>
      <c r="T961" s="2">
        <f t="shared" si="102"/>
        <v>117.45352941176471</v>
      </c>
      <c r="U961" s="4">
        <f t="shared" si="103"/>
        <v>3.3694527497733771</v>
      </c>
      <c r="V961" s="3">
        <f t="shared" si="104"/>
        <v>236.9452749773377</v>
      </c>
    </row>
    <row r="962" spans="1:22" x14ac:dyDescent="0.25">
      <c r="A962" t="s">
        <v>98</v>
      </c>
      <c r="B962" t="s">
        <v>99</v>
      </c>
      <c r="C962" t="s">
        <v>221</v>
      </c>
      <c r="D962" t="s">
        <v>68</v>
      </c>
      <c r="E962" t="s">
        <v>42</v>
      </c>
      <c r="F962" t="s">
        <v>20</v>
      </c>
      <c r="G962">
        <v>14940</v>
      </c>
      <c r="H962">
        <v>1478</v>
      </c>
      <c r="I962">
        <v>465</v>
      </c>
      <c r="J962">
        <v>182</v>
      </c>
      <c r="K962" s="2">
        <v>575.04</v>
      </c>
      <c r="L962" s="2">
        <v>63486.25</v>
      </c>
      <c r="M962">
        <v>160</v>
      </c>
      <c r="N962">
        <v>15</v>
      </c>
      <c r="O962" t="s">
        <v>43</v>
      </c>
      <c r="P962" s="3">
        <f t="shared" ref="P962:P1025" si="105">IFERROR(H962/G962*100, 0)</f>
        <v>9.8929049531459174</v>
      </c>
      <c r="Q962" s="3">
        <f t="shared" ref="Q962:Q1025" si="106">IFERROR(J962/H962*100, 0)</f>
        <v>12.313937753721245</v>
      </c>
      <c r="R962" s="2">
        <f t="shared" ref="R962:R1025" si="107">IFERROR(K962/H962, 0)</f>
        <v>0.38906630581867385</v>
      </c>
      <c r="S962" s="2">
        <f t="shared" ref="S962:S1025" si="108">IFERROR(K962/I962, 0)</f>
        <v>1.2366451612903224</v>
      </c>
      <c r="T962" s="2">
        <f t="shared" ref="T962:T1025" si="109">IFERROR(K962/M962, 0)</f>
        <v>3.5939999999999999</v>
      </c>
      <c r="U962" s="4">
        <f t="shared" ref="U962:U1025" si="110">IFERROR(L962/K962, 0)</f>
        <v>110.40318934335004</v>
      </c>
      <c r="V962" s="3">
        <f t="shared" ref="V962:V1025" si="111">IFERROR((L962-K962)/K962*100, 0)</f>
        <v>10940.318934335004</v>
      </c>
    </row>
    <row r="963" spans="1:22" x14ac:dyDescent="0.25">
      <c r="A963" t="s">
        <v>72</v>
      </c>
      <c r="B963" t="s">
        <v>73</v>
      </c>
      <c r="C963" t="s">
        <v>221</v>
      </c>
      <c r="D963" t="s">
        <v>70</v>
      </c>
      <c r="E963" t="s">
        <v>31</v>
      </c>
      <c r="F963" t="s">
        <v>55</v>
      </c>
      <c r="G963">
        <v>64619</v>
      </c>
      <c r="H963">
        <v>1704</v>
      </c>
      <c r="I963">
        <v>632</v>
      </c>
      <c r="J963">
        <v>170</v>
      </c>
      <c r="K963" s="2">
        <v>4343.87</v>
      </c>
      <c r="L963" s="2">
        <v>40521.32</v>
      </c>
      <c r="M963">
        <v>106</v>
      </c>
      <c r="N963">
        <v>7</v>
      </c>
      <c r="O963" t="s">
        <v>23</v>
      </c>
      <c r="P963" s="3">
        <f t="shared" si="105"/>
        <v>2.6369953109766477</v>
      </c>
      <c r="Q963" s="3">
        <f t="shared" si="106"/>
        <v>9.976525821596244</v>
      </c>
      <c r="R963" s="2">
        <f t="shared" si="107"/>
        <v>2.5492194835680753</v>
      </c>
      <c r="S963" s="2">
        <f t="shared" si="108"/>
        <v>6.8732120253164553</v>
      </c>
      <c r="T963" s="2">
        <f t="shared" si="109"/>
        <v>40.979905660377355</v>
      </c>
      <c r="U963" s="4">
        <f t="shared" si="110"/>
        <v>9.3283915034289695</v>
      </c>
      <c r="V963" s="3">
        <f t="shared" si="111"/>
        <v>832.83915034289691</v>
      </c>
    </row>
    <row r="964" spans="1:22" x14ac:dyDescent="0.25">
      <c r="A964" t="s">
        <v>72</v>
      </c>
      <c r="B964" t="s">
        <v>73</v>
      </c>
      <c r="C964" t="s">
        <v>221</v>
      </c>
      <c r="D964" t="s">
        <v>70</v>
      </c>
      <c r="E964" t="s">
        <v>31</v>
      </c>
      <c r="F964" t="s">
        <v>32</v>
      </c>
      <c r="G964">
        <v>61533</v>
      </c>
      <c r="H964">
        <v>2102</v>
      </c>
      <c r="I964">
        <v>961</v>
      </c>
      <c r="J964">
        <v>148</v>
      </c>
      <c r="K964" s="2">
        <v>3398.34</v>
      </c>
      <c r="L964" s="2">
        <v>37993.629999999997</v>
      </c>
      <c r="M964">
        <v>99</v>
      </c>
      <c r="N964">
        <v>23</v>
      </c>
      <c r="O964" t="s">
        <v>21</v>
      </c>
      <c r="P964" s="3">
        <f t="shared" si="105"/>
        <v>3.4160531747192566</v>
      </c>
      <c r="Q964" s="3">
        <f t="shared" si="106"/>
        <v>7.0409134157944813</v>
      </c>
      <c r="R964" s="2">
        <f t="shared" si="107"/>
        <v>1.6167174119885823</v>
      </c>
      <c r="S964" s="2">
        <f t="shared" si="108"/>
        <v>3.5362539021852237</v>
      </c>
      <c r="T964" s="2">
        <f t="shared" si="109"/>
        <v>34.326666666666668</v>
      </c>
      <c r="U964" s="4">
        <f t="shared" si="110"/>
        <v>11.180055556536425</v>
      </c>
      <c r="V964" s="3">
        <f t="shared" si="111"/>
        <v>1018.0055556536423</v>
      </c>
    </row>
    <row r="965" spans="1:22" x14ac:dyDescent="0.25">
      <c r="A965" t="s">
        <v>52</v>
      </c>
      <c r="B965" t="s">
        <v>53</v>
      </c>
      <c r="C965" t="s">
        <v>221</v>
      </c>
      <c r="D965" t="s">
        <v>89</v>
      </c>
      <c r="E965" t="s">
        <v>37</v>
      </c>
      <c r="F965" t="s">
        <v>32</v>
      </c>
      <c r="G965">
        <v>33564</v>
      </c>
      <c r="H965">
        <v>2145</v>
      </c>
      <c r="I965">
        <v>540</v>
      </c>
      <c r="J965">
        <v>231</v>
      </c>
      <c r="K965" s="2">
        <v>895.52</v>
      </c>
      <c r="L965" s="2">
        <v>57964.79</v>
      </c>
      <c r="M965">
        <v>184</v>
      </c>
      <c r="N965">
        <v>9</v>
      </c>
      <c r="O965" t="s">
        <v>43</v>
      </c>
      <c r="P965" s="3">
        <f t="shared" si="105"/>
        <v>6.3907758312477654</v>
      </c>
      <c r="Q965" s="3">
        <f t="shared" si="106"/>
        <v>10.76923076923077</v>
      </c>
      <c r="R965" s="2">
        <f t="shared" si="107"/>
        <v>0.41749184149184149</v>
      </c>
      <c r="S965" s="2">
        <f t="shared" si="108"/>
        <v>1.6583703703703703</v>
      </c>
      <c r="T965" s="2">
        <f t="shared" si="109"/>
        <v>4.8669565217391302</v>
      </c>
      <c r="U965" s="4">
        <f t="shared" si="110"/>
        <v>64.727521440057174</v>
      </c>
      <c r="V965" s="3">
        <f t="shared" si="111"/>
        <v>6372.752144005718</v>
      </c>
    </row>
    <row r="966" spans="1:22" x14ac:dyDescent="0.25">
      <c r="A966" t="s">
        <v>60</v>
      </c>
      <c r="B966" t="s">
        <v>61</v>
      </c>
      <c r="C966" t="s">
        <v>278</v>
      </c>
      <c r="D966" t="s">
        <v>70</v>
      </c>
      <c r="E966" t="s">
        <v>64</v>
      </c>
      <c r="F966" t="s">
        <v>55</v>
      </c>
      <c r="G966">
        <v>35927</v>
      </c>
      <c r="H966">
        <v>1481</v>
      </c>
      <c r="I966">
        <v>584</v>
      </c>
      <c r="J966">
        <v>95</v>
      </c>
      <c r="K966" s="2">
        <v>3835.73</v>
      </c>
      <c r="L966" s="2">
        <v>21948.18</v>
      </c>
      <c r="M966">
        <v>53</v>
      </c>
      <c r="N966">
        <v>16</v>
      </c>
      <c r="O966" t="s">
        <v>21</v>
      </c>
      <c r="P966" s="3">
        <f t="shared" si="105"/>
        <v>4.1222478915578815</v>
      </c>
      <c r="Q966" s="3">
        <f t="shared" si="106"/>
        <v>6.4145847400405129</v>
      </c>
      <c r="R966" s="2">
        <f t="shared" si="107"/>
        <v>2.5899594868332207</v>
      </c>
      <c r="S966" s="2">
        <f t="shared" si="108"/>
        <v>6.5680308219178078</v>
      </c>
      <c r="T966" s="2">
        <f t="shared" si="109"/>
        <v>72.372264150943394</v>
      </c>
      <c r="U966" s="4">
        <f t="shared" si="110"/>
        <v>5.7220346583310091</v>
      </c>
      <c r="V966" s="3">
        <f t="shared" si="111"/>
        <v>472.20346583310089</v>
      </c>
    </row>
    <row r="967" spans="1:22" x14ac:dyDescent="0.25">
      <c r="A967" t="s">
        <v>60</v>
      </c>
      <c r="B967" t="s">
        <v>61</v>
      </c>
      <c r="C967" t="s">
        <v>278</v>
      </c>
      <c r="D967" t="s">
        <v>70</v>
      </c>
      <c r="E967" t="s">
        <v>64</v>
      </c>
      <c r="F967" t="s">
        <v>32</v>
      </c>
      <c r="G967">
        <v>23791</v>
      </c>
      <c r="H967">
        <v>881</v>
      </c>
      <c r="I967">
        <v>323</v>
      </c>
      <c r="J967">
        <v>93</v>
      </c>
      <c r="K967" s="2">
        <v>1928.62</v>
      </c>
      <c r="L967" s="2">
        <v>23865.200000000001</v>
      </c>
      <c r="M967">
        <v>53</v>
      </c>
      <c r="N967">
        <v>10</v>
      </c>
      <c r="O967" t="s">
        <v>23</v>
      </c>
      <c r="P967" s="3">
        <f t="shared" si="105"/>
        <v>3.7030809970156779</v>
      </c>
      <c r="Q967" s="3">
        <f t="shared" si="106"/>
        <v>10.556186152099887</v>
      </c>
      <c r="R967" s="2">
        <f t="shared" si="107"/>
        <v>2.189125993189557</v>
      </c>
      <c r="S967" s="2">
        <f t="shared" si="108"/>
        <v>5.9709597523219813</v>
      </c>
      <c r="T967" s="2">
        <f t="shared" si="109"/>
        <v>36.389056603773582</v>
      </c>
      <c r="U967" s="4">
        <f t="shared" si="110"/>
        <v>12.374236500710353</v>
      </c>
      <c r="V967" s="3">
        <f t="shared" si="111"/>
        <v>1137.4236500710356</v>
      </c>
    </row>
    <row r="968" spans="1:22" x14ac:dyDescent="0.25">
      <c r="A968" t="s">
        <v>38</v>
      </c>
      <c r="B968" t="s">
        <v>39</v>
      </c>
      <c r="C968" t="s">
        <v>278</v>
      </c>
      <c r="D968" t="s">
        <v>106</v>
      </c>
      <c r="E968" t="s">
        <v>42</v>
      </c>
      <c r="F968" t="s">
        <v>51</v>
      </c>
      <c r="G968">
        <v>35401</v>
      </c>
      <c r="H968">
        <v>1361</v>
      </c>
      <c r="I968">
        <v>554</v>
      </c>
      <c r="J968">
        <v>119</v>
      </c>
      <c r="K968" s="2">
        <v>3404.53</v>
      </c>
      <c r="L968" s="2">
        <v>24900.22</v>
      </c>
      <c r="M968">
        <v>72</v>
      </c>
      <c r="N968">
        <v>18</v>
      </c>
      <c r="O968" t="s">
        <v>23</v>
      </c>
      <c r="P968" s="3">
        <f t="shared" si="105"/>
        <v>3.8445241659840117</v>
      </c>
      <c r="Q968" s="3">
        <f t="shared" si="106"/>
        <v>8.7435709037472442</v>
      </c>
      <c r="R968" s="2">
        <f t="shared" si="107"/>
        <v>2.5014915503306394</v>
      </c>
      <c r="S968" s="2">
        <f t="shared" si="108"/>
        <v>6.1453610108303254</v>
      </c>
      <c r="T968" s="2">
        <f t="shared" si="109"/>
        <v>47.285138888888895</v>
      </c>
      <c r="U968" s="4">
        <f t="shared" si="110"/>
        <v>7.3138494887693746</v>
      </c>
      <c r="V968" s="3">
        <f t="shared" si="111"/>
        <v>631.38494887693753</v>
      </c>
    </row>
    <row r="969" spans="1:22" x14ac:dyDescent="0.25">
      <c r="A969" t="s">
        <v>15</v>
      </c>
      <c r="B969" t="s">
        <v>16</v>
      </c>
      <c r="C969" t="s">
        <v>278</v>
      </c>
      <c r="D969" t="s">
        <v>25</v>
      </c>
      <c r="E969" t="s">
        <v>19</v>
      </c>
      <c r="F969" t="s">
        <v>26</v>
      </c>
      <c r="G969">
        <v>18927</v>
      </c>
      <c r="H969">
        <v>620</v>
      </c>
      <c r="I969">
        <v>179</v>
      </c>
      <c r="J969">
        <v>78</v>
      </c>
      <c r="K969" s="2">
        <v>5491.25</v>
      </c>
      <c r="L969" s="2">
        <v>43854.11</v>
      </c>
      <c r="M969">
        <v>41</v>
      </c>
      <c r="N969">
        <v>16</v>
      </c>
      <c r="O969" t="s">
        <v>43</v>
      </c>
      <c r="P969" s="3">
        <f t="shared" si="105"/>
        <v>3.2757436466423631</v>
      </c>
      <c r="Q969" s="3">
        <f t="shared" si="106"/>
        <v>12.580645161290322</v>
      </c>
      <c r="R969" s="2">
        <f t="shared" si="107"/>
        <v>8.8568548387096779</v>
      </c>
      <c r="S969" s="2">
        <f t="shared" si="108"/>
        <v>30.677374301675979</v>
      </c>
      <c r="T969" s="2">
        <f t="shared" si="109"/>
        <v>133.9329268292683</v>
      </c>
      <c r="U969" s="4">
        <f t="shared" si="110"/>
        <v>7.986179831550194</v>
      </c>
      <c r="V969" s="3">
        <f t="shared" si="111"/>
        <v>698.61798315501937</v>
      </c>
    </row>
    <row r="970" spans="1:22" x14ac:dyDescent="0.25">
      <c r="A970" t="s">
        <v>27</v>
      </c>
      <c r="B970" t="s">
        <v>28</v>
      </c>
      <c r="C970" t="s">
        <v>278</v>
      </c>
      <c r="D970" t="s">
        <v>89</v>
      </c>
      <c r="E970" t="s">
        <v>31</v>
      </c>
      <c r="F970" t="s">
        <v>32</v>
      </c>
      <c r="G970">
        <v>43760</v>
      </c>
      <c r="H970">
        <v>2855</v>
      </c>
      <c r="I970">
        <v>1455</v>
      </c>
      <c r="J970">
        <v>410</v>
      </c>
      <c r="K970" s="2">
        <v>1575.35</v>
      </c>
      <c r="L970" s="2">
        <v>130818.33</v>
      </c>
      <c r="M970">
        <v>269</v>
      </c>
      <c r="N970">
        <v>12</v>
      </c>
      <c r="O970" t="s">
        <v>23</v>
      </c>
      <c r="P970" s="3">
        <f t="shared" si="105"/>
        <v>6.5242230347349173</v>
      </c>
      <c r="Q970" s="3">
        <f t="shared" si="106"/>
        <v>14.360770577933449</v>
      </c>
      <c r="R970" s="2">
        <f t="shared" si="107"/>
        <v>0.55178633975481606</v>
      </c>
      <c r="S970" s="2">
        <f t="shared" si="108"/>
        <v>1.0827147766323024</v>
      </c>
      <c r="T970" s="2">
        <f t="shared" si="109"/>
        <v>5.8563197026022298</v>
      </c>
      <c r="U970" s="4">
        <f t="shared" si="110"/>
        <v>83.040803630939166</v>
      </c>
      <c r="V970" s="3">
        <f t="shared" si="111"/>
        <v>8204.0803630939154</v>
      </c>
    </row>
    <row r="971" spans="1:22" x14ac:dyDescent="0.25">
      <c r="A971" t="s">
        <v>27</v>
      </c>
      <c r="B971" t="s">
        <v>28</v>
      </c>
      <c r="C971" t="s">
        <v>278</v>
      </c>
      <c r="D971" t="s">
        <v>89</v>
      </c>
      <c r="E971" t="s">
        <v>31</v>
      </c>
      <c r="F971" t="s">
        <v>32</v>
      </c>
      <c r="G971">
        <v>46909</v>
      </c>
      <c r="H971">
        <v>2382</v>
      </c>
      <c r="I971">
        <v>874</v>
      </c>
      <c r="J971">
        <v>285</v>
      </c>
      <c r="K971" s="2">
        <v>996.53</v>
      </c>
      <c r="L971" s="2">
        <v>95775.79</v>
      </c>
      <c r="M971">
        <v>241</v>
      </c>
      <c r="N971">
        <v>19</v>
      </c>
      <c r="O971" t="s">
        <v>23</v>
      </c>
      <c r="P971" s="3">
        <f t="shared" si="105"/>
        <v>5.0779168176682514</v>
      </c>
      <c r="Q971" s="3">
        <f t="shared" si="106"/>
        <v>11.964735516372796</v>
      </c>
      <c r="R971" s="2">
        <f t="shared" si="107"/>
        <v>0.41835852225020992</v>
      </c>
      <c r="S971" s="2">
        <f t="shared" si="108"/>
        <v>1.1401945080091533</v>
      </c>
      <c r="T971" s="2">
        <f t="shared" si="109"/>
        <v>4.1349792531120331</v>
      </c>
      <c r="U971" s="4">
        <f t="shared" si="110"/>
        <v>96.109289233640723</v>
      </c>
      <c r="V971" s="3">
        <f t="shared" si="111"/>
        <v>9510.9289233640739</v>
      </c>
    </row>
    <row r="972" spans="1:22" x14ac:dyDescent="0.25">
      <c r="A972" t="s">
        <v>52</v>
      </c>
      <c r="B972" t="s">
        <v>53</v>
      </c>
      <c r="C972" t="s">
        <v>278</v>
      </c>
      <c r="D972" t="s">
        <v>89</v>
      </c>
      <c r="E972" t="s">
        <v>37</v>
      </c>
      <c r="F972" t="s">
        <v>20</v>
      </c>
      <c r="G972">
        <v>33753</v>
      </c>
      <c r="H972">
        <v>2080</v>
      </c>
      <c r="I972">
        <v>599</v>
      </c>
      <c r="J972">
        <v>314</v>
      </c>
      <c r="K972" s="2">
        <v>946.16</v>
      </c>
      <c r="L972" s="2">
        <v>85308.5</v>
      </c>
      <c r="M972">
        <v>220</v>
      </c>
      <c r="N972">
        <v>26</v>
      </c>
      <c r="O972" t="s">
        <v>21</v>
      </c>
      <c r="P972" s="3">
        <f t="shared" si="105"/>
        <v>6.1624151927236097</v>
      </c>
      <c r="Q972" s="3">
        <f t="shared" si="106"/>
        <v>15.096153846153845</v>
      </c>
      <c r="R972" s="2">
        <f t="shared" si="107"/>
        <v>0.45488461538461539</v>
      </c>
      <c r="S972" s="2">
        <f t="shared" si="108"/>
        <v>1.5795659432387312</v>
      </c>
      <c r="T972" s="2">
        <f t="shared" si="109"/>
        <v>4.300727272727273</v>
      </c>
      <c r="U972" s="4">
        <f t="shared" si="110"/>
        <v>90.162868859389533</v>
      </c>
      <c r="V972" s="3">
        <f t="shared" si="111"/>
        <v>8916.2868859389528</v>
      </c>
    </row>
    <row r="973" spans="1:22" x14ac:dyDescent="0.25">
      <c r="A973" t="s">
        <v>76</v>
      </c>
      <c r="B973" t="s">
        <v>77</v>
      </c>
      <c r="C973" t="s">
        <v>278</v>
      </c>
      <c r="D973" t="s">
        <v>82</v>
      </c>
      <c r="E973" t="s">
        <v>42</v>
      </c>
      <c r="F973" t="s">
        <v>26</v>
      </c>
      <c r="G973">
        <v>87917</v>
      </c>
      <c r="H973">
        <v>1861</v>
      </c>
      <c r="I973">
        <v>1022</v>
      </c>
      <c r="J973">
        <v>65</v>
      </c>
      <c r="K973" s="2">
        <v>3615.16</v>
      </c>
      <c r="L973" s="2">
        <v>14434.89</v>
      </c>
      <c r="M973">
        <v>39</v>
      </c>
      <c r="N973">
        <v>17</v>
      </c>
      <c r="O973" t="s">
        <v>23</v>
      </c>
      <c r="P973" s="3">
        <f t="shared" si="105"/>
        <v>2.1167692255195241</v>
      </c>
      <c r="Q973" s="3">
        <f t="shared" si="106"/>
        <v>3.4927458355722729</v>
      </c>
      <c r="R973" s="2">
        <f t="shared" si="107"/>
        <v>1.9425900053734551</v>
      </c>
      <c r="S973" s="2">
        <f t="shared" si="108"/>
        <v>3.5373385518590998</v>
      </c>
      <c r="T973" s="2">
        <f t="shared" si="109"/>
        <v>92.696410256410246</v>
      </c>
      <c r="U973" s="4">
        <f t="shared" si="110"/>
        <v>3.9928772170526341</v>
      </c>
      <c r="V973" s="3">
        <f t="shared" si="111"/>
        <v>299.28772170526344</v>
      </c>
    </row>
    <row r="974" spans="1:22" x14ac:dyDescent="0.25">
      <c r="A974" t="s">
        <v>178</v>
      </c>
      <c r="B974" t="s">
        <v>179</v>
      </c>
      <c r="C974" t="s">
        <v>608</v>
      </c>
      <c r="D974" t="s">
        <v>95</v>
      </c>
      <c r="E974" t="s">
        <v>64</v>
      </c>
      <c r="F974" t="s">
        <v>55</v>
      </c>
      <c r="G974">
        <v>38924</v>
      </c>
      <c r="H974">
        <v>569</v>
      </c>
      <c r="I974">
        <v>153</v>
      </c>
      <c r="J974">
        <v>15</v>
      </c>
      <c r="K974" s="2">
        <v>1448.87</v>
      </c>
      <c r="L974" s="2">
        <v>2435.0500000000002</v>
      </c>
      <c r="M974">
        <v>7</v>
      </c>
      <c r="N974">
        <v>19</v>
      </c>
      <c r="O974" t="s">
        <v>21</v>
      </c>
      <c r="P974" s="3">
        <f t="shared" si="105"/>
        <v>1.4618230397698078</v>
      </c>
      <c r="Q974" s="3">
        <f t="shared" si="106"/>
        <v>2.6362038664323375</v>
      </c>
      <c r="R974" s="2">
        <f t="shared" si="107"/>
        <v>2.5463444639718804</v>
      </c>
      <c r="S974" s="2">
        <f t="shared" si="108"/>
        <v>9.4697385620915018</v>
      </c>
      <c r="T974" s="2">
        <f t="shared" si="109"/>
        <v>206.98142857142855</v>
      </c>
      <c r="U974" s="4">
        <f t="shared" si="110"/>
        <v>1.6806545790857705</v>
      </c>
      <c r="V974" s="3">
        <f t="shared" si="111"/>
        <v>68.065457908577059</v>
      </c>
    </row>
    <row r="975" spans="1:22" x14ac:dyDescent="0.25">
      <c r="A975" t="s">
        <v>15</v>
      </c>
      <c r="B975" t="s">
        <v>16</v>
      </c>
      <c r="C975" t="s">
        <v>608</v>
      </c>
      <c r="D975" t="s">
        <v>25</v>
      </c>
      <c r="E975" t="s">
        <v>19</v>
      </c>
      <c r="F975" t="s">
        <v>20</v>
      </c>
      <c r="G975">
        <v>17938</v>
      </c>
      <c r="H975">
        <v>332</v>
      </c>
      <c r="I975">
        <v>105</v>
      </c>
      <c r="J975">
        <v>32</v>
      </c>
      <c r="K975" s="2">
        <v>3589.04</v>
      </c>
      <c r="L975" s="2">
        <v>18186.84</v>
      </c>
      <c r="M975">
        <v>15</v>
      </c>
      <c r="N975">
        <v>25</v>
      </c>
      <c r="O975" t="s">
        <v>21</v>
      </c>
      <c r="P975" s="3">
        <f t="shared" si="105"/>
        <v>1.8508194893522134</v>
      </c>
      <c r="Q975" s="3">
        <f t="shared" si="106"/>
        <v>9.6385542168674707</v>
      </c>
      <c r="R975" s="2">
        <f t="shared" si="107"/>
        <v>10.810361445783132</v>
      </c>
      <c r="S975" s="2">
        <f t="shared" si="108"/>
        <v>34.181333333333335</v>
      </c>
      <c r="T975" s="2">
        <f t="shared" si="109"/>
        <v>239.26933333333332</v>
      </c>
      <c r="U975" s="4">
        <f t="shared" si="110"/>
        <v>5.0673271961304414</v>
      </c>
      <c r="V975" s="3">
        <f t="shared" si="111"/>
        <v>406.73271961304414</v>
      </c>
    </row>
    <row r="976" spans="1:22" x14ac:dyDescent="0.25">
      <c r="A976" t="s">
        <v>129</v>
      </c>
      <c r="B976" t="s">
        <v>130</v>
      </c>
      <c r="C976" t="s">
        <v>608</v>
      </c>
      <c r="D976" t="s">
        <v>82</v>
      </c>
      <c r="E976" t="s">
        <v>31</v>
      </c>
      <c r="F976" t="s">
        <v>55</v>
      </c>
      <c r="G976">
        <v>39164</v>
      </c>
      <c r="H976">
        <v>700</v>
      </c>
      <c r="I976">
        <v>194</v>
      </c>
      <c r="J976">
        <v>31</v>
      </c>
      <c r="K976" s="2">
        <v>999.26</v>
      </c>
      <c r="L976" s="2">
        <v>4765.92</v>
      </c>
      <c r="M976">
        <v>15</v>
      </c>
      <c r="N976">
        <v>16</v>
      </c>
      <c r="O976" t="s">
        <v>43</v>
      </c>
      <c r="P976" s="3">
        <f t="shared" si="105"/>
        <v>1.7873557348585436</v>
      </c>
      <c r="Q976" s="3">
        <f t="shared" si="106"/>
        <v>4.4285714285714279</v>
      </c>
      <c r="R976" s="2">
        <f t="shared" si="107"/>
        <v>1.4275142857142857</v>
      </c>
      <c r="S976" s="2">
        <f t="shared" si="108"/>
        <v>5.1508247422680409</v>
      </c>
      <c r="T976" s="2">
        <f t="shared" si="109"/>
        <v>66.617333333333335</v>
      </c>
      <c r="U976" s="4">
        <f t="shared" si="110"/>
        <v>4.7694493925504871</v>
      </c>
      <c r="V976" s="3">
        <f t="shared" si="111"/>
        <v>376.94493925504872</v>
      </c>
    </row>
    <row r="977" spans="1:22" x14ac:dyDescent="0.25">
      <c r="A977" t="s">
        <v>76</v>
      </c>
      <c r="B977" t="s">
        <v>77</v>
      </c>
      <c r="C977" t="s">
        <v>608</v>
      </c>
      <c r="D977" t="s">
        <v>82</v>
      </c>
      <c r="E977" t="s">
        <v>42</v>
      </c>
      <c r="F977" t="s">
        <v>32</v>
      </c>
      <c r="G977">
        <v>29888</v>
      </c>
      <c r="H977">
        <v>371</v>
      </c>
      <c r="I977">
        <v>164</v>
      </c>
      <c r="J977">
        <v>25</v>
      </c>
      <c r="K977" s="2">
        <v>498.85</v>
      </c>
      <c r="L977" s="2">
        <v>4769.68</v>
      </c>
      <c r="M977">
        <v>15</v>
      </c>
      <c r="N977">
        <v>18</v>
      </c>
      <c r="O977" t="s">
        <v>43</v>
      </c>
      <c r="P977" s="3">
        <f t="shared" si="105"/>
        <v>1.2413008565310493</v>
      </c>
      <c r="Q977" s="3">
        <f t="shared" si="106"/>
        <v>6.7385444743935308</v>
      </c>
      <c r="R977" s="2">
        <f t="shared" si="107"/>
        <v>1.3446091644204852</v>
      </c>
      <c r="S977" s="2">
        <f t="shared" si="108"/>
        <v>3.041768292682927</v>
      </c>
      <c r="T977" s="2">
        <f t="shared" si="109"/>
        <v>33.256666666666668</v>
      </c>
      <c r="U977" s="4">
        <f t="shared" si="110"/>
        <v>9.5613511075473596</v>
      </c>
      <c r="V977" s="3">
        <f t="shared" si="111"/>
        <v>856.13511075473582</v>
      </c>
    </row>
    <row r="978" spans="1:22" x14ac:dyDescent="0.25">
      <c r="A978" t="s">
        <v>92</v>
      </c>
      <c r="B978" t="s">
        <v>93</v>
      </c>
      <c r="C978" t="s">
        <v>425</v>
      </c>
      <c r="D978" t="s">
        <v>95</v>
      </c>
      <c r="E978" t="s">
        <v>31</v>
      </c>
      <c r="F978" t="s">
        <v>32</v>
      </c>
      <c r="G978">
        <v>25731</v>
      </c>
      <c r="H978">
        <v>223</v>
      </c>
      <c r="I978">
        <v>67</v>
      </c>
      <c r="J978">
        <v>4</v>
      </c>
      <c r="K978" s="2">
        <v>438.28</v>
      </c>
      <c r="L978" s="2">
        <v>530.24</v>
      </c>
      <c r="M978">
        <v>2</v>
      </c>
      <c r="N978">
        <v>11</v>
      </c>
      <c r="O978" t="s">
        <v>43</v>
      </c>
      <c r="P978" s="3">
        <f t="shared" si="105"/>
        <v>0.86665889394116047</v>
      </c>
      <c r="Q978" s="3">
        <f t="shared" si="106"/>
        <v>1.7937219730941705</v>
      </c>
      <c r="R978" s="2">
        <f t="shared" si="107"/>
        <v>1.9653811659192824</v>
      </c>
      <c r="S978" s="2">
        <f t="shared" si="108"/>
        <v>6.5414925373134327</v>
      </c>
      <c r="T978" s="2">
        <f t="shared" si="109"/>
        <v>219.14</v>
      </c>
      <c r="U978" s="4">
        <f t="shared" si="110"/>
        <v>1.2098202062608379</v>
      </c>
      <c r="V978" s="3">
        <f t="shared" si="111"/>
        <v>20.982020626083791</v>
      </c>
    </row>
    <row r="979" spans="1:22" x14ac:dyDescent="0.25">
      <c r="A979" t="s">
        <v>178</v>
      </c>
      <c r="B979" t="s">
        <v>179</v>
      </c>
      <c r="C979" t="s">
        <v>425</v>
      </c>
      <c r="D979" t="s">
        <v>95</v>
      </c>
      <c r="E979" t="s">
        <v>64</v>
      </c>
      <c r="F979" t="s">
        <v>20</v>
      </c>
      <c r="G979">
        <v>62894</v>
      </c>
      <c r="H979">
        <v>738</v>
      </c>
      <c r="I979">
        <v>244</v>
      </c>
      <c r="J979">
        <v>21</v>
      </c>
      <c r="K979" s="2">
        <v>2336.65</v>
      </c>
      <c r="L979" s="2">
        <v>3055.29</v>
      </c>
      <c r="M979">
        <v>10</v>
      </c>
      <c r="N979">
        <v>27</v>
      </c>
      <c r="O979" t="s">
        <v>43</v>
      </c>
      <c r="P979" s="3">
        <f t="shared" si="105"/>
        <v>1.1734028683181226</v>
      </c>
      <c r="Q979" s="3">
        <f t="shared" si="106"/>
        <v>2.8455284552845526</v>
      </c>
      <c r="R979" s="2">
        <f t="shared" si="107"/>
        <v>3.1661924119241194</v>
      </c>
      <c r="S979" s="2">
        <f t="shared" si="108"/>
        <v>9.5764344262295094</v>
      </c>
      <c r="T979" s="2">
        <f t="shared" si="109"/>
        <v>233.66500000000002</v>
      </c>
      <c r="U979" s="4">
        <f t="shared" si="110"/>
        <v>1.3075514090685383</v>
      </c>
      <c r="V979" s="3">
        <f t="shared" si="111"/>
        <v>30.755140906853821</v>
      </c>
    </row>
    <row r="980" spans="1:22" x14ac:dyDescent="0.25">
      <c r="A980" t="s">
        <v>60</v>
      </c>
      <c r="B980" t="s">
        <v>61</v>
      </c>
      <c r="C980" t="s">
        <v>425</v>
      </c>
      <c r="D980" t="s">
        <v>70</v>
      </c>
      <c r="E980" t="s">
        <v>64</v>
      </c>
      <c r="F980" t="s">
        <v>20</v>
      </c>
      <c r="G980">
        <v>43474</v>
      </c>
      <c r="H980">
        <v>1212</v>
      </c>
      <c r="I980">
        <v>481</v>
      </c>
      <c r="J980">
        <v>76</v>
      </c>
      <c r="K980" s="2">
        <v>3079.58</v>
      </c>
      <c r="L980" s="2">
        <v>18742.2</v>
      </c>
      <c r="M980">
        <v>51</v>
      </c>
      <c r="N980">
        <v>9</v>
      </c>
      <c r="O980" t="s">
        <v>23</v>
      </c>
      <c r="P980" s="3">
        <f t="shared" si="105"/>
        <v>2.787873211574734</v>
      </c>
      <c r="Q980" s="3">
        <f t="shared" si="106"/>
        <v>6.2706270627062706</v>
      </c>
      <c r="R980" s="2">
        <f t="shared" si="107"/>
        <v>2.5409075907590757</v>
      </c>
      <c r="S980" s="2">
        <f t="shared" si="108"/>
        <v>6.4024532224532225</v>
      </c>
      <c r="T980" s="2">
        <f t="shared" si="109"/>
        <v>60.38392156862745</v>
      </c>
      <c r="U980" s="4">
        <f t="shared" si="110"/>
        <v>6.0859597737353797</v>
      </c>
      <c r="V980" s="3">
        <f t="shared" si="111"/>
        <v>508.59597737353795</v>
      </c>
    </row>
    <row r="981" spans="1:22" x14ac:dyDescent="0.25">
      <c r="A981" t="s">
        <v>72</v>
      </c>
      <c r="B981" t="s">
        <v>73</v>
      </c>
      <c r="C981" t="s">
        <v>425</v>
      </c>
      <c r="D981" t="s">
        <v>70</v>
      </c>
      <c r="E981" t="s">
        <v>31</v>
      </c>
      <c r="F981" t="s">
        <v>32</v>
      </c>
      <c r="G981">
        <v>52285</v>
      </c>
      <c r="H981">
        <v>2527</v>
      </c>
      <c r="I981">
        <v>1094</v>
      </c>
      <c r="J981">
        <v>252</v>
      </c>
      <c r="K981" s="2">
        <v>6638.23</v>
      </c>
      <c r="L981" s="2">
        <v>63771.3</v>
      </c>
      <c r="M981">
        <v>178</v>
      </c>
      <c r="N981">
        <v>30</v>
      </c>
      <c r="O981" t="s">
        <v>43</v>
      </c>
      <c r="P981" s="3">
        <f t="shared" si="105"/>
        <v>4.8331261356029458</v>
      </c>
      <c r="Q981" s="3">
        <f t="shared" si="106"/>
        <v>9.97229916897507</v>
      </c>
      <c r="R981" s="2">
        <f t="shared" si="107"/>
        <v>2.6269212504946577</v>
      </c>
      <c r="S981" s="2">
        <f t="shared" si="108"/>
        <v>6.0678519195612424</v>
      </c>
      <c r="T981" s="2">
        <f t="shared" si="109"/>
        <v>37.293426966292131</v>
      </c>
      <c r="U981" s="4">
        <f t="shared" si="110"/>
        <v>9.6066722605272794</v>
      </c>
      <c r="V981" s="3">
        <f t="shared" si="111"/>
        <v>860.6672260527281</v>
      </c>
    </row>
    <row r="982" spans="1:22" x14ac:dyDescent="0.25">
      <c r="A982" t="s">
        <v>113</v>
      </c>
      <c r="B982" t="s">
        <v>114</v>
      </c>
      <c r="C982" t="s">
        <v>425</v>
      </c>
      <c r="D982" t="s">
        <v>170</v>
      </c>
      <c r="E982" t="s">
        <v>19</v>
      </c>
      <c r="F982" t="s">
        <v>55</v>
      </c>
      <c r="G982">
        <v>11502</v>
      </c>
      <c r="H982">
        <v>666</v>
      </c>
      <c r="I982">
        <v>252</v>
      </c>
      <c r="J982">
        <v>64</v>
      </c>
      <c r="K982" s="2">
        <v>2978.49</v>
      </c>
      <c r="L982" s="2">
        <v>20727.79</v>
      </c>
      <c r="M982">
        <v>47</v>
      </c>
      <c r="N982">
        <v>12</v>
      </c>
      <c r="O982" t="s">
        <v>23</v>
      </c>
      <c r="P982" s="3">
        <f t="shared" si="105"/>
        <v>5.7902973395931143</v>
      </c>
      <c r="Q982" s="3">
        <f t="shared" si="106"/>
        <v>9.6096096096096097</v>
      </c>
      <c r="R982" s="2">
        <f t="shared" si="107"/>
        <v>4.472207207207207</v>
      </c>
      <c r="S982" s="2">
        <f t="shared" si="108"/>
        <v>11.81940476190476</v>
      </c>
      <c r="T982" s="2">
        <f t="shared" si="109"/>
        <v>63.372127659574467</v>
      </c>
      <c r="U982" s="4">
        <f t="shared" si="110"/>
        <v>6.9591605142202937</v>
      </c>
      <c r="V982" s="3">
        <f t="shared" si="111"/>
        <v>595.91605142202945</v>
      </c>
    </row>
    <row r="983" spans="1:22" x14ac:dyDescent="0.25">
      <c r="A983" t="s">
        <v>47</v>
      </c>
      <c r="B983" t="s">
        <v>48</v>
      </c>
      <c r="C983" t="s">
        <v>425</v>
      </c>
      <c r="D983" t="s">
        <v>106</v>
      </c>
      <c r="E983" t="s">
        <v>37</v>
      </c>
      <c r="F983" t="s">
        <v>51</v>
      </c>
      <c r="G983">
        <v>15353</v>
      </c>
      <c r="H983">
        <v>802</v>
      </c>
      <c r="I983">
        <v>322</v>
      </c>
      <c r="J983">
        <v>49</v>
      </c>
      <c r="K983" s="2">
        <v>1916.91</v>
      </c>
      <c r="L983" s="2">
        <v>8834.82</v>
      </c>
      <c r="M983">
        <v>33</v>
      </c>
      <c r="N983">
        <v>7</v>
      </c>
      <c r="O983" t="s">
        <v>21</v>
      </c>
      <c r="P983" s="3">
        <f t="shared" si="105"/>
        <v>5.2237347749625487</v>
      </c>
      <c r="Q983" s="3">
        <f t="shared" si="106"/>
        <v>6.109725685785536</v>
      </c>
      <c r="R983" s="2">
        <f t="shared" si="107"/>
        <v>2.3901620947630922</v>
      </c>
      <c r="S983" s="2">
        <f t="shared" si="108"/>
        <v>5.9531366459627328</v>
      </c>
      <c r="T983" s="2">
        <f t="shared" si="109"/>
        <v>58.088181818181823</v>
      </c>
      <c r="U983" s="4">
        <f t="shared" si="110"/>
        <v>4.608886176189805</v>
      </c>
      <c r="V983" s="3">
        <f t="shared" si="111"/>
        <v>360.88861761898056</v>
      </c>
    </row>
    <row r="984" spans="1:22" x14ac:dyDescent="0.25">
      <c r="A984" t="s">
        <v>47</v>
      </c>
      <c r="B984" t="s">
        <v>48</v>
      </c>
      <c r="C984" t="s">
        <v>425</v>
      </c>
      <c r="D984" t="s">
        <v>106</v>
      </c>
      <c r="E984" t="s">
        <v>37</v>
      </c>
      <c r="F984" t="s">
        <v>32</v>
      </c>
      <c r="G984">
        <v>45443</v>
      </c>
      <c r="H984">
        <v>2396</v>
      </c>
      <c r="I984">
        <v>953</v>
      </c>
      <c r="J984">
        <v>164</v>
      </c>
      <c r="K984" s="2">
        <v>6271.84</v>
      </c>
      <c r="L984" s="2">
        <v>27432.78</v>
      </c>
      <c r="M984">
        <v>91</v>
      </c>
      <c r="N984">
        <v>13</v>
      </c>
      <c r="O984" t="s">
        <v>21</v>
      </c>
      <c r="P984" s="3">
        <f t="shared" si="105"/>
        <v>5.2725392249631406</v>
      </c>
      <c r="Q984" s="3">
        <f t="shared" si="106"/>
        <v>6.8447412353923207</v>
      </c>
      <c r="R984" s="2">
        <f t="shared" si="107"/>
        <v>2.6176293823038397</v>
      </c>
      <c r="S984" s="2">
        <f t="shared" si="108"/>
        <v>6.5811542497376703</v>
      </c>
      <c r="T984" s="2">
        <f t="shared" si="109"/>
        <v>68.921318681318681</v>
      </c>
      <c r="U984" s="4">
        <f t="shared" si="110"/>
        <v>4.3739604326640986</v>
      </c>
      <c r="V984" s="3">
        <f t="shared" si="111"/>
        <v>337.39604326640983</v>
      </c>
    </row>
    <row r="985" spans="1:22" x14ac:dyDescent="0.25">
      <c r="A985" t="s">
        <v>15</v>
      </c>
      <c r="B985" t="s">
        <v>16</v>
      </c>
      <c r="C985" t="s">
        <v>425</v>
      </c>
      <c r="D985" t="s">
        <v>25</v>
      </c>
      <c r="E985" t="s">
        <v>19</v>
      </c>
      <c r="F985" t="s">
        <v>20</v>
      </c>
      <c r="G985">
        <v>11546</v>
      </c>
      <c r="H985">
        <v>247</v>
      </c>
      <c r="I985">
        <v>79</v>
      </c>
      <c r="J985">
        <v>30</v>
      </c>
      <c r="K985" s="2">
        <v>1843.83</v>
      </c>
      <c r="L985" s="2">
        <v>15363.07</v>
      </c>
      <c r="M985">
        <v>15</v>
      </c>
      <c r="N985">
        <v>29</v>
      </c>
      <c r="O985" t="s">
        <v>43</v>
      </c>
      <c r="P985" s="3">
        <f t="shared" si="105"/>
        <v>2.1392690109128703</v>
      </c>
      <c r="Q985" s="3">
        <f t="shared" si="106"/>
        <v>12.145748987854251</v>
      </c>
      <c r="R985" s="2">
        <f t="shared" si="107"/>
        <v>7.4648987854251008</v>
      </c>
      <c r="S985" s="2">
        <f t="shared" si="108"/>
        <v>23.339620253164558</v>
      </c>
      <c r="T985" s="2">
        <f t="shared" si="109"/>
        <v>122.922</v>
      </c>
      <c r="U985" s="4">
        <f t="shared" si="110"/>
        <v>8.3321510117527104</v>
      </c>
      <c r="V985" s="3">
        <f t="shared" si="111"/>
        <v>733.215101175271</v>
      </c>
    </row>
    <row r="986" spans="1:22" x14ac:dyDescent="0.25">
      <c r="A986" t="s">
        <v>27</v>
      </c>
      <c r="B986" t="s">
        <v>28</v>
      </c>
      <c r="C986" t="s">
        <v>425</v>
      </c>
      <c r="D986" t="s">
        <v>89</v>
      </c>
      <c r="E986" t="s">
        <v>31</v>
      </c>
      <c r="F986" t="s">
        <v>26</v>
      </c>
      <c r="G986">
        <v>42635</v>
      </c>
      <c r="H986">
        <v>1753</v>
      </c>
      <c r="I986">
        <v>942</v>
      </c>
      <c r="J986">
        <v>258</v>
      </c>
      <c r="K986" s="2">
        <v>360.81</v>
      </c>
      <c r="L986" s="2">
        <v>94323.02</v>
      </c>
      <c r="M986">
        <v>170</v>
      </c>
      <c r="N986">
        <v>7</v>
      </c>
      <c r="O986" t="s">
        <v>43</v>
      </c>
      <c r="P986" s="3">
        <f t="shared" si="105"/>
        <v>4.1116453617919557</v>
      </c>
      <c r="Q986" s="3">
        <f t="shared" si="106"/>
        <v>14.717626925270963</v>
      </c>
      <c r="R986" s="2">
        <f t="shared" si="107"/>
        <v>0.20582430119794637</v>
      </c>
      <c r="S986" s="2">
        <f t="shared" si="108"/>
        <v>0.38302547770700635</v>
      </c>
      <c r="T986" s="2">
        <f t="shared" si="109"/>
        <v>2.1224117647058822</v>
      </c>
      <c r="U986" s="4">
        <f t="shared" si="110"/>
        <v>261.42019345361825</v>
      </c>
      <c r="V986" s="3">
        <f t="shared" si="111"/>
        <v>26042.019345361827</v>
      </c>
    </row>
    <row r="987" spans="1:22" x14ac:dyDescent="0.25">
      <c r="A987" t="s">
        <v>178</v>
      </c>
      <c r="B987" t="s">
        <v>179</v>
      </c>
      <c r="C987" t="s">
        <v>450</v>
      </c>
      <c r="D987" t="s">
        <v>95</v>
      </c>
      <c r="E987" t="s">
        <v>64</v>
      </c>
      <c r="F987" t="s">
        <v>26</v>
      </c>
      <c r="G987">
        <v>50042</v>
      </c>
      <c r="H987">
        <v>382</v>
      </c>
      <c r="I987">
        <v>200</v>
      </c>
      <c r="J987">
        <v>11</v>
      </c>
      <c r="K987" s="2">
        <v>878.37</v>
      </c>
      <c r="L987" s="2">
        <v>1347.28</v>
      </c>
      <c r="M987">
        <v>4</v>
      </c>
      <c r="N987">
        <v>13</v>
      </c>
      <c r="O987" t="s">
        <v>23</v>
      </c>
      <c r="P987" s="3">
        <f t="shared" si="105"/>
        <v>0.76335877862595414</v>
      </c>
      <c r="Q987" s="3">
        <f t="shared" si="106"/>
        <v>2.8795811518324608</v>
      </c>
      <c r="R987" s="2">
        <f t="shared" si="107"/>
        <v>2.2993979057591623</v>
      </c>
      <c r="S987" s="2">
        <f t="shared" si="108"/>
        <v>4.3918499999999998</v>
      </c>
      <c r="T987" s="2">
        <f t="shared" si="109"/>
        <v>219.5925</v>
      </c>
      <c r="U987" s="4">
        <f t="shared" si="110"/>
        <v>1.5338410920227239</v>
      </c>
      <c r="V987" s="3">
        <f t="shared" si="111"/>
        <v>53.384109202272391</v>
      </c>
    </row>
    <row r="988" spans="1:22" x14ac:dyDescent="0.25">
      <c r="A988" t="s">
        <v>65</v>
      </c>
      <c r="B988" t="s">
        <v>66</v>
      </c>
      <c r="C988" t="s">
        <v>450</v>
      </c>
      <c r="D988" t="s">
        <v>68</v>
      </c>
      <c r="E988" t="s">
        <v>37</v>
      </c>
      <c r="F988" t="s">
        <v>20</v>
      </c>
      <c r="G988">
        <v>27255</v>
      </c>
      <c r="H988">
        <v>3583</v>
      </c>
      <c r="I988">
        <v>1103</v>
      </c>
      <c r="J988">
        <v>452</v>
      </c>
      <c r="K988" s="2">
        <v>1256.93</v>
      </c>
      <c r="L988" s="2">
        <v>115979.16</v>
      </c>
      <c r="M988">
        <v>359</v>
      </c>
      <c r="N988">
        <v>8</v>
      </c>
      <c r="O988" t="s">
        <v>21</v>
      </c>
      <c r="P988" s="3">
        <f t="shared" si="105"/>
        <v>13.146211704274446</v>
      </c>
      <c r="Q988" s="3">
        <f t="shared" si="106"/>
        <v>12.615126988557074</v>
      </c>
      <c r="R988" s="2">
        <f t="shared" si="107"/>
        <v>0.35080379570192577</v>
      </c>
      <c r="S988" s="2">
        <f t="shared" si="108"/>
        <v>1.139555757026292</v>
      </c>
      <c r="T988" s="2">
        <f t="shared" si="109"/>
        <v>3.5011977715877438</v>
      </c>
      <c r="U988" s="4">
        <f t="shared" si="110"/>
        <v>92.271773288886408</v>
      </c>
      <c r="V988" s="3">
        <f t="shared" si="111"/>
        <v>9127.1773288886416</v>
      </c>
    </row>
    <row r="989" spans="1:22" x14ac:dyDescent="0.25">
      <c r="A989" t="s">
        <v>65</v>
      </c>
      <c r="B989" t="s">
        <v>66</v>
      </c>
      <c r="C989" t="s">
        <v>450</v>
      </c>
      <c r="D989" t="s">
        <v>68</v>
      </c>
      <c r="E989" t="s">
        <v>37</v>
      </c>
      <c r="F989" t="s">
        <v>32</v>
      </c>
      <c r="G989">
        <v>28251</v>
      </c>
      <c r="H989">
        <v>2315</v>
      </c>
      <c r="I989">
        <v>782</v>
      </c>
      <c r="J989">
        <v>489</v>
      </c>
      <c r="K989" s="2">
        <v>1404.28</v>
      </c>
      <c r="L989" s="2">
        <v>128160.92</v>
      </c>
      <c r="M989">
        <v>410</v>
      </c>
      <c r="N989">
        <v>13</v>
      </c>
      <c r="O989" t="s">
        <v>23</v>
      </c>
      <c r="P989" s="3">
        <f t="shared" si="105"/>
        <v>8.1944001982230716</v>
      </c>
      <c r="Q989" s="3">
        <f t="shared" si="106"/>
        <v>21.123110151187905</v>
      </c>
      <c r="R989" s="2">
        <f t="shared" si="107"/>
        <v>0.60660043196544278</v>
      </c>
      <c r="S989" s="2">
        <f t="shared" si="108"/>
        <v>1.7957544757033248</v>
      </c>
      <c r="T989" s="2">
        <f t="shared" si="109"/>
        <v>3.4250731707317073</v>
      </c>
      <c r="U989" s="4">
        <f t="shared" si="110"/>
        <v>91.264505654143051</v>
      </c>
      <c r="V989" s="3">
        <f t="shared" si="111"/>
        <v>9026.4505654143049</v>
      </c>
    </row>
    <row r="990" spans="1:22" x14ac:dyDescent="0.25">
      <c r="A990" t="s">
        <v>33</v>
      </c>
      <c r="B990" t="s">
        <v>34</v>
      </c>
      <c r="C990" t="s">
        <v>450</v>
      </c>
      <c r="D990" t="s">
        <v>170</v>
      </c>
      <c r="E990" t="s">
        <v>37</v>
      </c>
      <c r="F990" t="s">
        <v>32</v>
      </c>
      <c r="G990">
        <v>25979</v>
      </c>
      <c r="H990">
        <v>1656</v>
      </c>
      <c r="I990">
        <v>605</v>
      </c>
      <c r="J990">
        <v>164</v>
      </c>
      <c r="K990" s="2">
        <v>6400.61</v>
      </c>
      <c r="L990" s="2">
        <v>55607.68</v>
      </c>
      <c r="M990">
        <v>137</v>
      </c>
      <c r="N990">
        <v>26</v>
      </c>
      <c r="O990" t="s">
        <v>43</v>
      </c>
      <c r="P990" s="3">
        <f t="shared" si="105"/>
        <v>6.3743793063628313</v>
      </c>
      <c r="Q990" s="3">
        <f t="shared" si="106"/>
        <v>9.9033816425120769</v>
      </c>
      <c r="R990" s="2">
        <f t="shared" si="107"/>
        <v>3.8651026570048308</v>
      </c>
      <c r="S990" s="2">
        <f t="shared" si="108"/>
        <v>10.579520661157025</v>
      </c>
      <c r="T990" s="2">
        <f t="shared" si="109"/>
        <v>46.719781021897809</v>
      </c>
      <c r="U990" s="4">
        <f t="shared" si="110"/>
        <v>8.6878719372059852</v>
      </c>
      <c r="V990" s="3">
        <f t="shared" si="111"/>
        <v>768.78719372059857</v>
      </c>
    </row>
    <row r="991" spans="1:22" x14ac:dyDescent="0.25">
      <c r="A991" t="s">
        <v>113</v>
      </c>
      <c r="B991" t="s">
        <v>114</v>
      </c>
      <c r="C991" t="s">
        <v>450</v>
      </c>
      <c r="D991" t="s">
        <v>170</v>
      </c>
      <c r="E991" t="s">
        <v>19</v>
      </c>
      <c r="F991" t="s">
        <v>20</v>
      </c>
      <c r="G991">
        <v>15322</v>
      </c>
      <c r="H991">
        <v>548</v>
      </c>
      <c r="I991">
        <v>152</v>
      </c>
      <c r="J991">
        <v>57</v>
      </c>
      <c r="K991" s="2">
        <v>1955.06</v>
      </c>
      <c r="L991" s="2">
        <v>15002.25</v>
      </c>
      <c r="M991">
        <v>39</v>
      </c>
      <c r="N991">
        <v>8</v>
      </c>
      <c r="O991" t="s">
        <v>43</v>
      </c>
      <c r="P991" s="3">
        <f t="shared" si="105"/>
        <v>3.5765565853021797</v>
      </c>
      <c r="Q991" s="3">
        <f t="shared" si="106"/>
        <v>10.401459854014599</v>
      </c>
      <c r="R991" s="2">
        <f t="shared" si="107"/>
        <v>3.5676277372262772</v>
      </c>
      <c r="S991" s="2">
        <f t="shared" si="108"/>
        <v>12.862236842105263</v>
      </c>
      <c r="T991" s="2">
        <f t="shared" si="109"/>
        <v>50.12974358974359</v>
      </c>
      <c r="U991" s="4">
        <f t="shared" si="110"/>
        <v>7.6735496608799734</v>
      </c>
      <c r="V991" s="3">
        <f t="shared" si="111"/>
        <v>667.35496608799735</v>
      </c>
    </row>
    <row r="992" spans="1:22" x14ac:dyDescent="0.25">
      <c r="A992" t="s">
        <v>47</v>
      </c>
      <c r="B992" t="s">
        <v>48</v>
      </c>
      <c r="C992" t="s">
        <v>450</v>
      </c>
      <c r="D992" t="s">
        <v>106</v>
      </c>
      <c r="E992" t="s">
        <v>37</v>
      </c>
      <c r="F992" t="s">
        <v>32</v>
      </c>
      <c r="G992">
        <v>37064</v>
      </c>
      <c r="H992">
        <v>1671</v>
      </c>
      <c r="I992">
        <v>481</v>
      </c>
      <c r="J992">
        <v>166</v>
      </c>
      <c r="K992" s="2">
        <v>4356.68</v>
      </c>
      <c r="L992" s="2">
        <v>26642.240000000002</v>
      </c>
      <c r="M992">
        <v>90</v>
      </c>
      <c r="N992">
        <v>19</v>
      </c>
      <c r="O992" t="s">
        <v>21</v>
      </c>
      <c r="P992" s="3">
        <f t="shared" si="105"/>
        <v>4.5084178717893373</v>
      </c>
      <c r="Q992" s="3">
        <f t="shared" si="106"/>
        <v>9.9341711549970082</v>
      </c>
      <c r="R992" s="2">
        <f t="shared" si="107"/>
        <v>2.6072292040694198</v>
      </c>
      <c r="S992" s="2">
        <f t="shared" si="108"/>
        <v>9.0575467775467775</v>
      </c>
      <c r="T992" s="2">
        <f t="shared" si="109"/>
        <v>48.407555555555561</v>
      </c>
      <c r="U992" s="4">
        <f t="shared" si="110"/>
        <v>6.1152620802996775</v>
      </c>
      <c r="V992" s="3">
        <f t="shared" si="111"/>
        <v>511.52620802996773</v>
      </c>
    </row>
    <row r="993" spans="1:22" x14ac:dyDescent="0.25">
      <c r="A993" t="s">
        <v>47</v>
      </c>
      <c r="B993" t="s">
        <v>48</v>
      </c>
      <c r="C993" t="s">
        <v>450</v>
      </c>
      <c r="D993" t="s">
        <v>106</v>
      </c>
      <c r="E993" t="s">
        <v>37</v>
      </c>
      <c r="F993" t="s">
        <v>26</v>
      </c>
      <c r="G993">
        <v>15664</v>
      </c>
      <c r="H993">
        <v>769</v>
      </c>
      <c r="I993">
        <v>408</v>
      </c>
      <c r="J993">
        <v>60</v>
      </c>
      <c r="K993" s="2">
        <v>2623.26</v>
      </c>
      <c r="L993" s="2">
        <v>15495.99</v>
      </c>
      <c r="M993">
        <v>34</v>
      </c>
      <c r="N993">
        <v>30</v>
      </c>
      <c r="O993" t="s">
        <v>21</v>
      </c>
      <c r="P993" s="3">
        <f t="shared" si="105"/>
        <v>4.9093462717058225</v>
      </c>
      <c r="Q993" s="3">
        <f t="shared" si="106"/>
        <v>7.8023407022106639</v>
      </c>
      <c r="R993" s="2">
        <f t="shared" si="107"/>
        <v>3.4112613784135242</v>
      </c>
      <c r="S993" s="2">
        <f t="shared" si="108"/>
        <v>6.4295588235294119</v>
      </c>
      <c r="T993" s="2">
        <f t="shared" si="109"/>
        <v>77.154705882352943</v>
      </c>
      <c r="U993" s="4">
        <f t="shared" si="110"/>
        <v>5.9071498822076345</v>
      </c>
      <c r="V993" s="3">
        <f t="shared" si="111"/>
        <v>490.71498822076347</v>
      </c>
    </row>
    <row r="994" spans="1:22" x14ac:dyDescent="0.25">
      <c r="A994" t="s">
        <v>52</v>
      </c>
      <c r="B994" t="s">
        <v>53</v>
      </c>
      <c r="C994" t="s">
        <v>450</v>
      </c>
      <c r="D994" t="s">
        <v>89</v>
      </c>
      <c r="E994" t="s">
        <v>37</v>
      </c>
      <c r="F994" t="s">
        <v>32</v>
      </c>
      <c r="G994">
        <v>16300</v>
      </c>
      <c r="H994">
        <v>967</v>
      </c>
      <c r="I994">
        <v>278</v>
      </c>
      <c r="J994">
        <v>134</v>
      </c>
      <c r="K994" s="2">
        <v>451.86</v>
      </c>
      <c r="L994" s="2">
        <v>38897.17</v>
      </c>
      <c r="M994">
        <v>99</v>
      </c>
      <c r="N994">
        <v>28</v>
      </c>
      <c r="O994" t="s">
        <v>43</v>
      </c>
      <c r="P994" s="3">
        <f t="shared" si="105"/>
        <v>5.9325153374233128</v>
      </c>
      <c r="Q994" s="3">
        <f t="shared" si="106"/>
        <v>13.857290589451912</v>
      </c>
      <c r="R994" s="2">
        <f t="shared" si="107"/>
        <v>0.46728024819027925</v>
      </c>
      <c r="S994" s="2">
        <f t="shared" si="108"/>
        <v>1.6253956834532375</v>
      </c>
      <c r="T994" s="2">
        <f t="shared" si="109"/>
        <v>4.5642424242424244</v>
      </c>
      <c r="U994" s="4">
        <f t="shared" si="110"/>
        <v>86.082348515026766</v>
      </c>
      <c r="V994" s="3">
        <f t="shared" si="111"/>
        <v>8508.234851502677</v>
      </c>
    </row>
    <row r="995" spans="1:22" x14ac:dyDescent="0.25">
      <c r="A995" t="s">
        <v>178</v>
      </c>
      <c r="B995" t="s">
        <v>179</v>
      </c>
      <c r="C995" t="s">
        <v>345</v>
      </c>
      <c r="D995" t="s">
        <v>95</v>
      </c>
      <c r="E995" t="s">
        <v>64</v>
      </c>
      <c r="F995" t="s">
        <v>51</v>
      </c>
      <c r="G995">
        <v>31722</v>
      </c>
      <c r="H995">
        <v>202</v>
      </c>
      <c r="I995">
        <v>73</v>
      </c>
      <c r="J995">
        <v>3</v>
      </c>
      <c r="K995" s="2">
        <v>764.92</v>
      </c>
      <c r="L995" s="2">
        <v>552.96</v>
      </c>
      <c r="M995">
        <v>1</v>
      </c>
      <c r="N995">
        <v>28</v>
      </c>
      <c r="O995" t="s">
        <v>23</v>
      </c>
      <c r="P995" s="3">
        <f t="shared" si="105"/>
        <v>0.63678204400731353</v>
      </c>
      <c r="Q995" s="3">
        <f t="shared" si="106"/>
        <v>1.4851485148514851</v>
      </c>
      <c r="R995" s="2">
        <f t="shared" si="107"/>
        <v>3.7867326732673265</v>
      </c>
      <c r="S995" s="2">
        <f t="shared" si="108"/>
        <v>10.478356164383561</v>
      </c>
      <c r="T995" s="2">
        <f t="shared" si="109"/>
        <v>764.92</v>
      </c>
      <c r="U995" s="4">
        <f t="shared" si="110"/>
        <v>0.72289912670606082</v>
      </c>
      <c r="V995" s="3">
        <f t="shared" si="111"/>
        <v>-27.710087329393918</v>
      </c>
    </row>
    <row r="996" spans="1:22" x14ac:dyDescent="0.25">
      <c r="A996" t="s">
        <v>65</v>
      </c>
      <c r="B996" t="s">
        <v>66</v>
      </c>
      <c r="C996" t="s">
        <v>345</v>
      </c>
      <c r="D996" t="s">
        <v>68</v>
      </c>
      <c r="E996" t="s">
        <v>37</v>
      </c>
      <c r="F996" t="s">
        <v>26</v>
      </c>
      <c r="G996">
        <v>12370</v>
      </c>
      <c r="H996">
        <v>1076</v>
      </c>
      <c r="I996">
        <v>426</v>
      </c>
      <c r="J996">
        <v>195</v>
      </c>
      <c r="K996" s="2">
        <v>778.68</v>
      </c>
      <c r="L996" s="2">
        <v>66295.92</v>
      </c>
      <c r="M996">
        <v>137</v>
      </c>
      <c r="N996">
        <v>8</v>
      </c>
      <c r="O996" t="s">
        <v>23</v>
      </c>
      <c r="P996" s="3">
        <f t="shared" si="105"/>
        <v>8.698464025869038</v>
      </c>
      <c r="Q996" s="3">
        <f t="shared" si="106"/>
        <v>18.122676579925649</v>
      </c>
      <c r="R996" s="2">
        <f t="shared" si="107"/>
        <v>0.72368029739776951</v>
      </c>
      <c r="S996" s="2">
        <f t="shared" si="108"/>
        <v>1.8278873239436619</v>
      </c>
      <c r="T996" s="2">
        <f t="shared" si="109"/>
        <v>5.6837956204379561</v>
      </c>
      <c r="U996" s="4">
        <f t="shared" si="110"/>
        <v>85.138850362151331</v>
      </c>
      <c r="V996" s="3">
        <f t="shared" si="111"/>
        <v>8413.8850362151334</v>
      </c>
    </row>
    <row r="997" spans="1:22" x14ac:dyDescent="0.25">
      <c r="A997" t="s">
        <v>65</v>
      </c>
      <c r="B997" t="s">
        <v>66</v>
      </c>
      <c r="C997" t="s">
        <v>345</v>
      </c>
      <c r="D997" t="s">
        <v>68</v>
      </c>
      <c r="E997" t="s">
        <v>37</v>
      </c>
      <c r="F997" t="s">
        <v>32</v>
      </c>
      <c r="G997">
        <v>13684</v>
      </c>
      <c r="H997">
        <v>1279</v>
      </c>
      <c r="I997">
        <v>566</v>
      </c>
      <c r="J997">
        <v>263</v>
      </c>
      <c r="K997" s="2">
        <v>799.61</v>
      </c>
      <c r="L997" s="2">
        <v>92903.83</v>
      </c>
      <c r="M997">
        <v>207</v>
      </c>
      <c r="N997">
        <v>20</v>
      </c>
      <c r="O997" t="s">
        <v>43</v>
      </c>
      <c r="P997" s="3">
        <f t="shared" si="105"/>
        <v>9.3466822566501016</v>
      </c>
      <c r="Q997" s="3">
        <f t="shared" si="106"/>
        <v>20.562939796716183</v>
      </c>
      <c r="R997" s="2">
        <f t="shared" si="107"/>
        <v>0.62518373729476151</v>
      </c>
      <c r="S997" s="2">
        <f t="shared" si="108"/>
        <v>1.4127385159010601</v>
      </c>
      <c r="T997" s="2">
        <f t="shared" si="109"/>
        <v>3.8628502415458938</v>
      </c>
      <c r="U997" s="4">
        <f t="shared" si="110"/>
        <v>116.18642838383713</v>
      </c>
      <c r="V997" s="3">
        <f t="shared" si="111"/>
        <v>11518.642838383712</v>
      </c>
    </row>
    <row r="998" spans="1:22" x14ac:dyDescent="0.25">
      <c r="A998" t="s">
        <v>65</v>
      </c>
      <c r="B998" t="s">
        <v>66</v>
      </c>
      <c r="C998" t="s">
        <v>345</v>
      </c>
      <c r="D998" t="s">
        <v>68</v>
      </c>
      <c r="E998" t="s">
        <v>37</v>
      </c>
      <c r="F998" t="s">
        <v>20</v>
      </c>
      <c r="G998">
        <v>11965</v>
      </c>
      <c r="H998">
        <v>977</v>
      </c>
      <c r="I998">
        <v>404</v>
      </c>
      <c r="J998">
        <v>135</v>
      </c>
      <c r="K998" s="2">
        <v>335.3</v>
      </c>
      <c r="L998" s="2">
        <v>31775.360000000001</v>
      </c>
      <c r="M998">
        <v>112</v>
      </c>
      <c r="N998">
        <v>11</v>
      </c>
      <c r="O998" t="s">
        <v>21</v>
      </c>
      <c r="P998" s="3">
        <f t="shared" si="105"/>
        <v>8.1654826577517756</v>
      </c>
      <c r="Q998" s="3">
        <f t="shared" si="106"/>
        <v>13.817809621289662</v>
      </c>
      <c r="R998" s="2">
        <f t="shared" si="107"/>
        <v>0.34319344933469809</v>
      </c>
      <c r="S998" s="2">
        <f t="shared" si="108"/>
        <v>0.82995049504950502</v>
      </c>
      <c r="T998" s="2">
        <f t="shared" si="109"/>
        <v>2.9937499999999999</v>
      </c>
      <c r="U998" s="4">
        <f t="shared" si="110"/>
        <v>94.766954965702354</v>
      </c>
      <c r="V998" s="3">
        <f t="shared" si="111"/>
        <v>9376.6954965702353</v>
      </c>
    </row>
    <row r="999" spans="1:22" x14ac:dyDescent="0.25">
      <c r="A999" t="s">
        <v>47</v>
      </c>
      <c r="B999" t="s">
        <v>48</v>
      </c>
      <c r="C999" t="s">
        <v>345</v>
      </c>
      <c r="D999" t="s">
        <v>106</v>
      </c>
      <c r="E999" t="s">
        <v>37</v>
      </c>
      <c r="F999" t="s">
        <v>51</v>
      </c>
      <c r="G999">
        <v>53297</v>
      </c>
      <c r="H999">
        <v>2897</v>
      </c>
      <c r="I999">
        <v>1509</v>
      </c>
      <c r="J999">
        <v>183</v>
      </c>
      <c r="K999" s="2">
        <v>8394.1299999999992</v>
      </c>
      <c r="L999" s="2">
        <v>39531.379999999997</v>
      </c>
      <c r="M999">
        <v>96</v>
      </c>
      <c r="N999">
        <v>27</v>
      </c>
      <c r="O999" t="s">
        <v>23</v>
      </c>
      <c r="P999" s="3">
        <f t="shared" si="105"/>
        <v>5.4355779875039874</v>
      </c>
      <c r="Q999" s="3">
        <f t="shared" si="106"/>
        <v>6.3168795305488441</v>
      </c>
      <c r="R999" s="2">
        <f t="shared" si="107"/>
        <v>2.8975250258888501</v>
      </c>
      <c r="S999" s="2">
        <f t="shared" si="108"/>
        <v>5.5627104042412192</v>
      </c>
      <c r="T999" s="2">
        <f t="shared" si="109"/>
        <v>87.438854166666658</v>
      </c>
      <c r="U999" s="4">
        <f t="shared" si="110"/>
        <v>4.7094076455809004</v>
      </c>
      <c r="V999" s="3">
        <f t="shared" si="111"/>
        <v>370.94076455809005</v>
      </c>
    </row>
    <row r="1000" spans="1:22" x14ac:dyDescent="0.25">
      <c r="A1000" t="s">
        <v>15</v>
      </c>
      <c r="B1000" t="s">
        <v>16</v>
      </c>
      <c r="C1000" t="s">
        <v>345</v>
      </c>
      <c r="D1000" t="s">
        <v>25</v>
      </c>
      <c r="E1000" t="s">
        <v>19</v>
      </c>
      <c r="F1000" t="s">
        <v>55</v>
      </c>
      <c r="G1000">
        <v>20835</v>
      </c>
      <c r="H1000">
        <v>661</v>
      </c>
      <c r="I1000">
        <v>333</v>
      </c>
      <c r="J1000">
        <v>68</v>
      </c>
      <c r="K1000" s="2">
        <v>5336.01</v>
      </c>
      <c r="L1000" s="2">
        <v>42188.95</v>
      </c>
      <c r="M1000">
        <v>34</v>
      </c>
      <c r="N1000">
        <v>26</v>
      </c>
      <c r="O1000" t="s">
        <v>43</v>
      </c>
      <c r="P1000" s="3">
        <f t="shared" si="105"/>
        <v>3.1725461963042956</v>
      </c>
      <c r="Q1000" s="3">
        <f t="shared" si="106"/>
        <v>10.287443267776098</v>
      </c>
      <c r="R1000" s="2">
        <f t="shared" si="107"/>
        <v>8.0726323751891069</v>
      </c>
      <c r="S1000" s="2">
        <f t="shared" si="108"/>
        <v>16.024054054054055</v>
      </c>
      <c r="T1000" s="2">
        <f t="shared" si="109"/>
        <v>156.94147058823529</v>
      </c>
      <c r="U1000" s="4">
        <f t="shared" si="110"/>
        <v>7.9064600703521908</v>
      </c>
      <c r="V1000" s="3">
        <f t="shared" si="111"/>
        <v>690.6460070352191</v>
      </c>
    </row>
    <row r="1001" spans="1:22" x14ac:dyDescent="0.25">
      <c r="A1001" t="s">
        <v>129</v>
      </c>
      <c r="B1001" t="s">
        <v>130</v>
      </c>
      <c r="C1001" t="s">
        <v>345</v>
      </c>
      <c r="D1001" t="s">
        <v>82</v>
      </c>
      <c r="E1001" t="s">
        <v>31</v>
      </c>
      <c r="F1001" t="s">
        <v>26</v>
      </c>
      <c r="G1001">
        <v>53409</v>
      </c>
      <c r="H1001">
        <v>1035</v>
      </c>
      <c r="I1001">
        <v>531</v>
      </c>
      <c r="J1001">
        <v>65</v>
      </c>
      <c r="K1001" s="2">
        <v>2391.37</v>
      </c>
      <c r="L1001" s="2">
        <v>15562.53</v>
      </c>
      <c r="M1001">
        <v>36</v>
      </c>
      <c r="N1001">
        <v>29</v>
      </c>
      <c r="O1001" t="s">
        <v>43</v>
      </c>
      <c r="P1001" s="3">
        <f t="shared" si="105"/>
        <v>1.9378756389372576</v>
      </c>
      <c r="Q1001" s="3">
        <f t="shared" si="106"/>
        <v>6.2801932367149762</v>
      </c>
      <c r="R1001" s="2">
        <f t="shared" si="107"/>
        <v>2.3105024154589371</v>
      </c>
      <c r="S1001" s="2">
        <f t="shared" si="108"/>
        <v>4.503521657250471</v>
      </c>
      <c r="T1001" s="2">
        <f t="shared" si="109"/>
        <v>66.426944444444445</v>
      </c>
      <c r="U1001" s="4">
        <f t="shared" si="110"/>
        <v>6.5077884225360361</v>
      </c>
      <c r="V1001" s="3">
        <f t="shared" si="111"/>
        <v>550.77884225360356</v>
      </c>
    </row>
    <row r="1002" spans="1:22" x14ac:dyDescent="0.25">
      <c r="A1002" t="s">
        <v>92</v>
      </c>
      <c r="B1002" t="s">
        <v>93</v>
      </c>
      <c r="C1002" t="s">
        <v>231</v>
      </c>
      <c r="D1002" t="s">
        <v>95</v>
      </c>
      <c r="E1002" t="s">
        <v>31</v>
      </c>
      <c r="F1002" t="s">
        <v>51</v>
      </c>
      <c r="G1002">
        <v>62898</v>
      </c>
      <c r="H1002">
        <v>948</v>
      </c>
      <c r="I1002">
        <v>449</v>
      </c>
      <c r="J1002">
        <v>29</v>
      </c>
      <c r="K1002" s="2">
        <v>3526.11</v>
      </c>
      <c r="L1002" s="2">
        <v>3843.7</v>
      </c>
      <c r="M1002">
        <v>15</v>
      </c>
      <c r="N1002">
        <v>23</v>
      </c>
      <c r="O1002" t="s">
        <v>43</v>
      </c>
      <c r="P1002" s="3">
        <f t="shared" si="105"/>
        <v>1.5072021367929027</v>
      </c>
      <c r="Q1002" s="3">
        <f t="shared" si="106"/>
        <v>3.0590717299578061</v>
      </c>
      <c r="R1002" s="2">
        <f t="shared" si="107"/>
        <v>3.7195253164556963</v>
      </c>
      <c r="S1002" s="2">
        <f t="shared" si="108"/>
        <v>7.8532516703786195</v>
      </c>
      <c r="T1002" s="2">
        <f t="shared" si="109"/>
        <v>235.07400000000001</v>
      </c>
      <c r="U1002" s="4">
        <f t="shared" si="110"/>
        <v>1.0900680920334305</v>
      </c>
      <c r="V1002" s="3">
        <f t="shared" si="111"/>
        <v>9.0068092033430514</v>
      </c>
    </row>
    <row r="1003" spans="1:22" x14ac:dyDescent="0.25">
      <c r="A1003" t="s">
        <v>98</v>
      </c>
      <c r="B1003" t="s">
        <v>99</v>
      </c>
      <c r="C1003" t="s">
        <v>231</v>
      </c>
      <c r="D1003" t="s">
        <v>68</v>
      </c>
      <c r="E1003" t="s">
        <v>42</v>
      </c>
      <c r="F1003" t="s">
        <v>26</v>
      </c>
      <c r="G1003">
        <v>29648</v>
      </c>
      <c r="H1003">
        <v>4017</v>
      </c>
      <c r="I1003">
        <v>2190</v>
      </c>
      <c r="J1003">
        <v>501</v>
      </c>
      <c r="K1003" s="2">
        <v>2315.15</v>
      </c>
      <c r="L1003" s="2">
        <v>145579.87</v>
      </c>
      <c r="M1003">
        <v>405</v>
      </c>
      <c r="N1003">
        <v>11</v>
      </c>
      <c r="O1003" t="s">
        <v>21</v>
      </c>
      <c r="P1003" s="3">
        <f t="shared" si="105"/>
        <v>13.54897463572585</v>
      </c>
      <c r="Q1003" s="3">
        <f t="shared" si="106"/>
        <v>12.471994025392084</v>
      </c>
      <c r="R1003" s="2">
        <f t="shared" si="107"/>
        <v>0.57633806323126713</v>
      </c>
      <c r="S1003" s="2">
        <f t="shared" si="108"/>
        <v>1.0571461187214612</v>
      </c>
      <c r="T1003" s="2">
        <f t="shared" si="109"/>
        <v>5.71641975308642</v>
      </c>
      <c r="U1003" s="4">
        <f t="shared" si="110"/>
        <v>62.881398613480762</v>
      </c>
      <c r="V1003" s="3">
        <f t="shared" si="111"/>
        <v>6188.1398613480769</v>
      </c>
    </row>
    <row r="1004" spans="1:22" x14ac:dyDescent="0.25">
      <c r="A1004" t="s">
        <v>65</v>
      </c>
      <c r="B1004" t="s">
        <v>66</v>
      </c>
      <c r="C1004" t="s">
        <v>231</v>
      </c>
      <c r="D1004" t="s">
        <v>68</v>
      </c>
      <c r="E1004" t="s">
        <v>37</v>
      </c>
      <c r="F1004" t="s">
        <v>32</v>
      </c>
      <c r="G1004">
        <v>18448</v>
      </c>
      <c r="H1004">
        <v>2376</v>
      </c>
      <c r="I1004">
        <v>1037</v>
      </c>
      <c r="J1004">
        <v>297</v>
      </c>
      <c r="K1004" s="2">
        <v>1310.89</v>
      </c>
      <c r="L1004" s="2">
        <v>107536.74</v>
      </c>
      <c r="M1004">
        <v>249</v>
      </c>
      <c r="N1004">
        <v>15</v>
      </c>
      <c r="O1004" t="s">
        <v>21</v>
      </c>
      <c r="P1004" s="3">
        <f t="shared" si="105"/>
        <v>12.879444926279271</v>
      </c>
      <c r="Q1004" s="3">
        <f t="shared" si="106"/>
        <v>12.5</v>
      </c>
      <c r="R1004" s="2">
        <f t="shared" si="107"/>
        <v>0.55172138047138053</v>
      </c>
      <c r="S1004" s="2">
        <f t="shared" si="108"/>
        <v>1.2641176470588236</v>
      </c>
      <c r="T1004" s="2">
        <f t="shared" si="109"/>
        <v>5.2646184738955828</v>
      </c>
      <c r="U1004" s="4">
        <f t="shared" si="110"/>
        <v>82.033381900845981</v>
      </c>
      <c r="V1004" s="3">
        <f t="shared" si="111"/>
        <v>8103.3381900845998</v>
      </c>
    </row>
    <row r="1005" spans="1:22" x14ac:dyDescent="0.25">
      <c r="A1005" t="s">
        <v>60</v>
      </c>
      <c r="B1005" t="s">
        <v>61</v>
      </c>
      <c r="C1005" t="s">
        <v>231</v>
      </c>
      <c r="D1005" t="s">
        <v>70</v>
      </c>
      <c r="E1005" t="s">
        <v>64</v>
      </c>
      <c r="F1005" t="s">
        <v>26</v>
      </c>
      <c r="G1005">
        <v>53478</v>
      </c>
      <c r="H1005">
        <v>1845</v>
      </c>
      <c r="I1005">
        <v>496</v>
      </c>
      <c r="J1005">
        <v>149</v>
      </c>
      <c r="K1005" s="2">
        <v>5762.92</v>
      </c>
      <c r="L1005" s="2">
        <v>27002.01</v>
      </c>
      <c r="M1005">
        <v>83</v>
      </c>
      <c r="N1005">
        <v>22</v>
      </c>
      <c r="O1005" t="s">
        <v>23</v>
      </c>
      <c r="P1005" s="3">
        <f t="shared" si="105"/>
        <v>3.4500168293503872</v>
      </c>
      <c r="Q1005" s="3">
        <f t="shared" si="106"/>
        <v>8.0758807588075889</v>
      </c>
      <c r="R1005" s="2">
        <f t="shared" si="107"/>
        <v>3.1235338753387536</v>
      </c>
      <c r="S1005" s="2">
        <f t="shared" si="108"/>
        <v>11.618790322580645</v>
      </c>
      <c r="T1005" s="2">
        <f t="shared" si="109"/>
        <v>69.432771084337347</v>
      </c>
      <c r="U1005" s="4">
        <f t="shared" si="110"/>
        <v>4.685473683479902</v>
      </c>
      <c r="V1005" s="3">
        <f t="shared" si="111"/>
        <v>368.54736834799019</v>
      </c>
    </row>
    <row r="1006" spans="1:22" x14ac:dyDescent="0.25">
      <c r="A1006" t="s">
        <v>60</v>
      </c>
      <c r="B1006" t="s">
        <v>61</v>
      </c>
      <c r="C1006" t="s">
        <v>231</v>
      </c>
      <c r="D1006" t="s">
        <v>70</v>
      </c>
      <c r="E1006" t="s">
        <v>64</v>
      </c>
      <c r="F1006" t="s">
        <v>55</v>
      </c>
      <c r="G1006">
        <v>32747</v>
      </c>
      <c r="H1006">
        <v>980</v>
      </c>
      <c r="I1006">
        <v>332</v>
      </c>
      <c r="J1006">
        <v>76</v>
      </c>
      <c r="K1006" s="2">
        <v>2874.23</v>
      </c>
      <c r="L1006" s="2">
        <v>16578.13</v>
      </c>
      <c r="M1006">
        <v>52</v>
      </c>
      <c r="N1006">
        <v>21</v>
      </c>
      <c r="O1006" t="s">
        <v>23</v>
      </c>
      <c r="P1006" s="3">
        <f t="shared" si="105"/>
        <v>2.9926405472257001</v>
      </c>
      <c r="Q1006" s="3">
        <f t="shared" si="106"/>
        <v>7.7551020408163263</v>
      </c>
      <c r="R1006" s="2">
        <f t="shared" si="107"/>
        <v>2.9328877551020409</v>
      </c>
      <c r="S1006" s="2">
        <f t="shared" si="108"/>
        <v>8.6573192771084333</v>
      </c>
      <c r="T1006" s="2">
        <f t="shared" si="109"/>
        <v>55.273653846153849</v>
      </c>
      <c r="U1006" s="4">
        <f t="shared" si="110"/>
        <v>5.7678508678846168</v>
      </c>
      <c r="V1006" s="3">
        <f t="shared" si="111"/>
        <v>476.78508678846168</v>
      </c>
    </row>
    <row r="1007" spans="1:22" x14ac:dyDescent="0.25">
      <c r="A1007" t="s">
        <v>72</v>
      </c>
      <c r="B1007" t="s">
        <v>73</v>
      </c>
      <c r="C1007" t="s">
        <v>231</v>
      </c>
      <c r="D1007" t="s">
        <v>70</v>
      </c>
      <c r="E1007" t="s">
        <v>31</v>
      </c>
      <c r="F1007" t="s">
        <v>26</v>
      </c>
      <c r="G1007">
        <v>43625</v>
      </c>
      <c r="H1007">
        <v>2070</v>
      </c>
      <c r="I1007">
        <v>1034</v>
      </c>
      <c r="J1007">
        <v>168</v>
      </c>
      <c r="K1007" s="2">
        <v>4914.6099999999997</v>
      </c>
      <c r="L1007" s="2">
        <v>42461.88</v>
      </c>
      <c r="M1007">
        <v>115</v>
      </c>
      <c r="N1007">
        <v>8</v>
      </c>
      <c r="O1007" t="s">
        <v>23</v>
      </c>
      <c r="P1007" s="3">
        <f t="shared" si="105"/>
        <v>4.7449856733524358</v>
      </c>
      <c r="Q1007" s="3">
        <f t="shared" si="106"/>
        <v>8.115942028985506</v>
      </c>
      <c r="R1007" s="2">
        <f t="shared" si="107"/>
        <v>2.374207729468599</v>
      </c>
      <c r="S1007" s="2">
        <f t="shared" si="108"/>
        <v>4.753007736943907</v>
      </c>
      <c r="T1007" s="2">
        <f t="shared" si="109"/>
        <v>42.73573913043478</v>
      </c>
      <c r="U1007" s="4">
        <f t="shared" si="110"/>
        <v>8.6399287023792333</v>
      </c>
      <c r="V1007" s="3">
        <f t="shared" si="111"/>
        <v>763.99287023792328</v>
      </c>
    </row>
    <row r="1008" spans="1:22" x14ac:dyDescent="0.25">
      <c r="A1008" t="s">
        <v>38</v>
      </c>
      <c r="B1008" t="s">
        <v>39</v>
      </c>
      <c r="C1008" t="s">
        <v>231</v>
      </c>
      <c r="D1008" t="s">
        <v>106</v>
      </c>
      <c r="E1008" t="s">
        <v>42</v>
      </c>
      <c r="F1008" t="s">
        <v>32</v>
      </c>
      <c r="G1008">
        <v>40772</v>
      </c>
      <c r="H1008">
        <v>1480</v>
      </c>
      <c r="I1008">
        <v>427</v>
      </c>
      <c r="J1008">
        <v>126</v>
      </c>
      <c r="K1008" s="2">
        <v>3668.49</v>
      </c>
      <c r="L1008" s="2">
        <v>24841.75</v>
      </c>
      <c r="M1008">
        <v>68</v>
      </c>
      <c r="N1008">
        <v>14</v>
      </c>
      <c r="O1008" t="s">
        <v>43</v>
      </c>
      <c r="P1008" s="3">
        <f t="shared" si="105"/>
        <v>3.6299421171392137</v>
      </c>
      <c r="Q1008" s="3">
        <f t="shared" si="106"/>
        <v>8.513513513513514</v>
      </c>
      <c r="R1008" s="2">
        <f t="shared" si="107"/>
        <v>2.4787094594594592</v>
      </c>
      <c r="S1008" s="2">
        <f t="shared" si="108"/>
        <v>8.5913114754098352</v>
      </c>
      <c r="T1008" s="2">
        <f t="shared" si="109"/>
        <v>53.948382352941174</v>
      </c>
      <c r="U1008" s="4">
        <f t="shared" si="110"/>
        <v>6.7716553677398608</v>
      </c>
      <c r="V1008" s="3">
        <f t="shared" si="111"/>
        <v>577.1655367739861</v>
      </c>
    </row>
    <row r="1009" spans="1:22" x14ac:dyDescent="0.25">
      <c r="A1009" t="s">
        <v>44</v>
      </c>
      <c r="B1009" t="s">
        <v>45</v>
      </c>
      <c r="C1009" t="s">
        <v>231</v>
      </c>
      <c r="D1009" t="s">
        <v>25</v>
      </c>
      <c r="E1009" t="s">
        <v>19</v>
      </c>
      <c r="F1009" t="s">
        <v>20</v>
      </c>
      <c r="G1009">
        <v>19025</v>
      </c>
      <c r="H1009">
        <v>472</v>
      </c>
      <c r="I1009">
        <v>154</v>
      </c>
      <c r="J1009">
        <v>54</v>
      </c>
      <c r="K1009" s="2">
        <v>4057.45</v>
      </c>
      <c r="L1009" s="2">
        <v>32441.73</v>
      </c>
      <c r="M1009">
        <v>25</v>
      </c>
      <c r="N1009">
        <v>9</v>
      </c>
      <c r="O1009" t="s">
        <v>43</v>
      </c>
      <c r="P1009" s="3">
        <f t="shared" si="105"/>
        <v>2.4809461235216821</v>
      </c>
      <c r="Q1009" s="3">
        <f t="shared" si="106"/>
        <v>11.440677966101696</v>
      </c>
      <c r="R1009" s="2">
        <f t="shared" si="107"/>
        <v>8.5962923728813561</v>
      </c>
      <c r="S1009" s="2">
        <f t="shared" si="108"/>
        <v>26.347077922077922</v>
      </c>
      <c r="T1009" s="2">
        <f t="shared" si="109"/>
        <v>162.298</v>
      </c>
      <c r="U1009" s="4">
        <f t="shared" si="110"/>
        <v>7.9955957559550956</v>
      </c>
      <c r="V1009" s="3">
        <f t="shared" si="111"/>
        <v>699.5595755955095</v>
      </c>
    </row>
    <row r="1010" spans="1:22" x14ac:dyDescent="0.25">
      <c r="A1010" t="s">
        <v>27</v>
      </c>
      <c r="B1010" t="s">
        <v>28</v>
      </c>
      <c r="C1010" t="s">
        <v>231</v>
      </c>
      <c r="D1010" t="s">
        <v>89</v>
      </c>
      <c r="E1010" t="s">
        <v>31</v>
      </c>
      <c r="F1010" t="s">
        <v>26</v>
      </c>
      <c r="G1010">
        <v>51575</v>
      </c>
      <c r="H1010">
        <v>3185</v>
      </c>
      <c r="I1010">
        <v>1674</v>
      </c>
      <c r="J1010">
        <v>449</v>
      </c>
      <c r="K1010" s="2">
        <v>1028.8</v>
      </c>
      <c r="L1010" s="2">
        <v>143879.47</v>
      </c>
      <c r="M1010">
        <v>297</v>
      </c>
      <c r="N1010">
        <v>27</v>
      </c>
      <c r="O1010" t="s">
        <v>23</v>
      </c>
      <c r="P1010" s="3">
        <f t="shared" si="105"/>
        <v>6.1754726126999522</v>
      </c>
      <c r="Q1010" s="3">
        <f t="shared" si="106"/>
        <v>14.097331240188382</v>
      </c>
      <c r="R1010" s="2">
        <f t="shared" si="107"/>
        <v>0.32301412872841445</v>
      </c>
      <c r="S1010" s="2">
        <f t="shared" si="108"/>
        <v>0.61457586618876936</v>
      </c>
      <c r="T1010" s="2">
        <f t="shared" si="109"/>
        <v>3.4639730639730639</v>
      </c>
      <c r="U1010" s="4">
        <f t="shared" si="110"/>
        <v>139.85173989113531</v>
      </c>
      <c r="V1010" s="3">
        <f t="shared" si="111"/>
        <v>13885.173989113531</v>
      </c>
    </row>
    <row r="1011" spans="1:22" x14ac:dyDescent="0.25">
      <c r="A1011" t="s">
        <v>27</v>
      </c>
      <c r="B1011" t="s">
        <v>28</v>
      </c>
      <c r="C1011" t="s">
        <v>231</v>
      </c>
      <c r="D1011" t="s">
        <v>89</v>
      </c>
      <c r="E1011" t="s">
        <v>31</v>
      </c>
      <c r="F1011" t="s">
        <v>51</v>
      </c>
      <c r="G1011">
        <v>19714</v>
      </c>
      <c r="H1011">
        <v>1320</v>
      </c>
      <c r="I1011">
        <v>518</v>
      </c>
      <c r="J1011">
        <v>139</v>
      </c>
      <c r="K1011" s="2">
        <v>343.48</v>
      </c>
      <c r="L1011" s="2">
        <v>45141.16</v>
      </c>
      <c r="M1011">
        <v>102</v>
      </c>
      <c r="N1011">
        <v>24</v>
      </c>
      <c r="O1011" t="s">
        <v>43</v>
      </c>
      <c r="P1011" s="3">
        <f t="shared" si="105"/>
        <v>6.6957492137567218</v>
      </c>
      <c r="Q1011" s="3">
        <f t="shared" si="106"/>
        <v>10.530303030303029</v>
      </c>
      <c r="R1011" s="2">
        <f t="shared" si="107"/>
        <v>0.26021212121212123</v>
      </c>
      <c r="S1011" s="2">
        <f t="shared" si="108"/>
        <v>0.66308880308880314</v>
      </c>
      <c r="T1011" s="2">
        <f t="shared" si="109"/>
        <v>3.3674509803921571</v>
      </c>
      <c r="U1011" s="4">
        <f t="shared" si="110"/>
        <v>131.42296494701293</v>
      </c>
      <c r="V1011" s="3">
        <f t="shared" si="111"/>
        <v>13042.296494701293</v>
      </c>
    </row>
    <row r="1012" spans="1:22" x14ac:dyDescent="0.25">
      <c r="A1012" t="s">
        <v>52</v>
      </c>
      <c r="B1012" t="s">
        <v>53</v>
      </c>
      <c r="C1012" t="s">
        <v>231</v>
      </c>
      <c r="D1012" t="s">
        <v>89</v>
      </c>
      <c r="E1012" t="s">
        <v>37</v>
      </c>
      <c r="F1012" t="s">
        <v>55</v>
      </c>
      <c r="G1012">
        <v>67746</v>
      </c>
      <c r="H1012">
        <v>4087</v>
      </c>
      <c r="I1012">
        <v>2104</v>
      </c>
      <c r="J1012">
        <v>549</v>
      </c>
      <c r="K1012" s="2">
        <v>2422.96</v>
      </c>
      <c r="L1012" s="2">
        <v>211340.98</v>
      </c>
      <c r="M1012">
        <v>460</v>
      </c>
      <c r="N1012">
        <v>13</v>
      </c>
      <c r="O1012" t="s">
        <v>23</v>
      </c>
      <c r="P1012" s="3">
        <f t="shared" si="105"/>
        <v>6.0328285064800875</v>
      </c>
      <c r="Q1012" s="3">
        <f t="shared" si="106"/>
        <v>13.432835820895523</v>
      </c>
      <c r="R1012" s="2">
        <f t="shared" si="107"/>
        <v>0.5928456080254465</v>
      </c>
      <c r="S1012" s="2">
        <f t="shared" si="108"/>
        <v>1.151596958174905</v>
      </c>
      <c r="T1012" s="2">
        <f t="shared" si="109"/>
        <v>5.2673043478260873</v>
      </c>
      <c r="U1012" s="4">
        <f t="shared" si="110"/>
        <v>87.224295902532447</v>
      </c>
      <c r="V1012" s="3">
        <f t="shared" si="111"/>
        <v>8622.4295902532449</v>
      </c>
    </row>
    <row r="1013" spans="1:22" x14ac:dyDescent="0.25">
      <c r="A1013" t="s">
        <v>129</v>
      </c>
      <c r="B1013" t="s">
        <v>130</v>
      </c>
      <c r="C1013" t="s">
        <v>231</v>
      </c>
      <c r="D1013" t="s">
        <v>82</v>
      </c>
      <c r="E1013" t="s">
        <v>31</v>
      </c>
      <c r="F1013" t="s">
        <v>55</v>
      </c>
      <c r="G1013">
        <v>68616</v>
      </c>
      <c r="H1013">
        <v>762</v>
      </c>
      <c r="I1013">
        <v>197</v>
      </c>
      <c r="J1013">
        <v>33</v>
      </c>
      <c r="K1013" s="2">
        <v>1636.77</v>
      </c>
      <c r="L1013" s="2">
        <v>5632.9</v>
      </c>
      <c r="M1013">
        <v>19</v>
      </c>
      <c r="N1013">
        <v>18</v>
      </c>
      <c r="O1013" t="s">
        <v>43</v>
      </c>
      <c r="P1013" s="3">
        <f t="shared" si="105"/>
        <v>1.1105281566981462</v>
      </c>
      <c r="Q1013" s="3">
        <f t="shared" si="106"/>
        <v>4.3307086614173231</v>
      </c>
      <c r="R1013" s="2">
        <f t="shared" si="107"/>
        <v>2.1479921259842518</v>
      </c>
      <c r="S1013" s="2">
        <f t="shared" si="108"/>
        <v>8.3084771573604055</v>
      </c>
      <c r="T1013" s="2">
        <f t="shared" si="109"/>
        <v>86.145789473684204</v>
      </c>
      <c r="U1013" s="4">
        <f t="shared" si="110"/>
        <v>3.4414731452800331</v>
      </c>
      <c r="V1013" s="3">
        <f t="shared" si="111"/>
        <v>244.14731452800331</v>
      </c>
    </row>
    <row r="1014" spans="1:22" x14ac:dyDescent="0.25">
      <c r="A1014" t="s">
        <v>129</v>
      </c>
      <c r="B1014" t="s">
        <v>130</v>
      </c>
      <c r="C1014" t="s">
        <v>231</v>
      </c>
      <c r="D1014" t="s">
        <v>82</v>
      </c>
      <c r="E1014" t="s">
        <v>31</v>
      </c>
      <c r="F1014" t="s">
        <v>32</v>
      </c>
      <c r="G1014">
        <v>69291</v>
      </c>
      <c r="H1014">
        <v>1637</v>
      </c>
      <c r="I1014">
        <v>614</v>
      </c>
      <c r="J1014">
        <v>83</v>
      </c>
      <c r="K1014" s="2">
        <v>2731</v>
      </c>
      <c r="L1014" s="2">
        <v>15996.13</v>
      </c>
      <c r="M1014">
        <v>49</v>
      </c>
      <c r="N1014">
        <v>27</v>
      </c>
      <c r="O1014" t="s">
        <v>23</v>
      </c>
      <c r="P1014" s="3">
        <f t="shared" si="105"/>
        <v>2.3625001803986088</v>
      </c>
      <c r="Q1014" s="3">
        <f t="shared" si="106"/>
        <v>5.0702504581551624</v>
      </c>
      <c r="R1014" s="2">
        <f t="shared" si="107"/>
        <v>1.6682956627978009</v>
      </c>
      <c r="S1014" s="2">
        <f t="shared" si="108"/>
        <v>4.4478827361563518</v>
      </c>
      <c r="T1014" s="2">
        <f t="shared" si="109"/>
        <v>55.734693877551024</v>
      </c>
      <c r="U1014" s="4">
        <f t="shared" si="110"/>
        <v>5.8572427682167705</v>
      </c>
      <c r="V1014" s="3">
        <f t="shared" si="111"/>
        <v>485.72427682167705</v>
      </c>
    </row>
    <row r="1015" spans="1:22" x14ac:dyDescent="0.25">
      <c r="A1015" t="s">
        <v>76</v>
      </c>
      <c r="B1015" t="s">
        <v>77</v>
      </c>
      <c r="C1015" t="s">
        <v>231</v>
      </c>
      <c r="D1015" t="s">
        <v>82</v>
      </c>
      <c r="E1015" t="s">
        <v>42</v>
      </c>
      <c r="F1015" t="s">
        <v>55</v>
      </c>
      <c r="G1015">
        <v>68214</v>
      </c>
      <c r="H1015">
        <v>1115</v>
      </c>
      <c r="I1015">
        <v>364</v>
      </c>
      <c r="J1015">
        <v>77</v>
      </c>
      <c r="K1015" s="2">
        <v>2106.4</v>
      </c>
      <c r="L1015" s="2">
        <v>18286.439999999999</v>
      </c>
      <c r="M1015">
        <v>44</v>
      </c>
      <c r="N1015">
        <v>19</v>
      </c>
      <c r="O1015" t="s">
        <v>43</v>
      </c>
      <c r="P1015" s="3">
        <f t="shared" si="105"/>
        <v>1.6345618201542207</v>
      </c>
      <c r="Q1015" s="3">
        <f t="shared" si="106"/>
        <v>6.9058295964125564</v>
      </c>
      <c r="R1015" s="2">
        <f t="shared" si="107"/>
        <v>1.8891479820627803</v>
      </c>
      <c r="S1015" s="2">
        <f t="shared" si="108"/>
        <v>5.7868131868131867</v>
      </c>
      <c r="T1015" s="2">
        <f t="shared" si="109"/>
        <v>47.872727272727275</v>
      </c>
      <c r="U1015" s="4">
        <f t="shared" si="110"/>
        <v>8.6813710596278</v>
      </c>
      <c r="V1015" s="3">
        <f t="shared" si="111"/>
        <v>768.13710596277997</v>
      </c>
    </row>
    <row r="1016" spans="1:22" x14ac:dyDescent="0.25">
      <c r="A1016" t="s">
        <v>76</v>
      </c>
      <c r="B1016" t="s">
        <v>77</v>
      </c>
      <c r="C1016" t="s">
        <v>231</v>
      </c>
      <c r="D1016" t="s">
        <v>82</v>
      </c>
      <c r="E1016" t="s">
        <v>42</v>
      </c>
      <c r="F1016" t="s">
        <v>20</v>
      </c>
      <c r="G1016">
        <v>79821</v>
      </c>
      <c r="H1016">
        <v>1232</v>
      </c>
      <c r="I1016">
        <v>482</v>
      </c>
      <c r="J1016">
        <v>77</v>
      </c>
      <c r="K1016" s="2">
        <v>2593.96</v>
      </c>
      <c r="L1016" s="2">
        <v>13975.85</v>
      </c>
      <c r="M1016">
        <v>43</v>
      </c>
      <c r="N1016">
        <v>10</v>
      </c>
      <c r="O1016" t="s">
        <v>23</v>
      </c>
      <c r="P1016" s="3">
        <f t="shared" si="105"/>
        <v>1.5434534771551347</v>
      </c>
      <c r="Q1016" s="3">
        <f t="shared" si="106"/>
        <v>6.25</v>
      </c>
      <c r="R1016" s="2">
        <f t="shared" si="107"/>
        <v>2.1054870129870129</v>
      </c>
      <c r="S1016" s="2">
        <f t="shared" si="108"/>
        <v>5.3816597510373443</v>
      </c>
      <c r="T1016" s="2">
        <f t="shared" si="109"/>
        <v>60.324651162790701</v>
      </c>
      <c r="U1016" s="4">
        <f t="shared" si="110"/>
        <v>5.3878432975065156</v>
      </c>
      <c r="V1016" s="3">
        <f t="shared" si="111"/>
        <v>438.78432975065147</v>
      </c>
    </row>
    <row r="1017" spans="1:22" x14ac:dyDescent="0.25">
      <c r="A1017" t="s">
        <v>92</v>
      </c>
      <c r="B1017" t="s">
        <v>93</v>
      </c>
      <c r="C1017" t="s">
        <v>346</v>
      </c>
      <c r="D1017" t="s">
        <v>95</v>
      </c>
      <c r="E1017" t="s">
        <v>31</v>
      </c>
      <c r="F1017" t="s">
        <v>32</v>
      </c>
      <c r="G1017">
        <v>54438</v>
      </c>
      <c r="H1017">
        <v>800</v>
      </c>
      <c r="I1017">
        <v>233</v>
      </c>
      <c r="J1017">
        <v>23</v>
      </c>
      <c r="K1017" s="2">
        <v>2125.4899999999998</v>
      </c>
      <c r="L1017" s="2">
        <v>3196.07</v>
      </c>
      <c r="M1017">
        <v>12</v>
      </c>
      <c r="N1017">
        <v>24</v>
      </c>
      <c r="O1017" t="s">
        <v>23</v>
      </c>
      <c r="P1017" s="3">
        <f t="shared" si="105"/>
        <v>1.4695617032220141</v>
      </c>
      <c r="Q1017" s="3">
        <f t="shared" si="106"/>
        <v>2.875</v>
      </c>
      <c r="R1017" s="2">
        <f t="shared" si="107"/>
        <v>2.6568624999999999</v>
      </c>
      <c r="S1017" s="2">
        <f t="shared" si="108"/>
        <v>9.1222746781115873</v>
      </c>
      <c r="T1017" s="2">
        <f t="shared" si="109"/>
        <v>177.12416666666664</v>
      </c>
      <c r="U1017" s="4">
        <f t="shared" si="110"/>
        <v>1.5036862088271412</v>
      </c>
      <c r="V1017" s="3">
        <f t="shared" si="111"/>
        <v>50.368620882714119</v>
      </c>
    </row>
    <row r="1018" spans="1:22" x14ac:dyDescent="0.25">
      <c r="A1018" t="s">
        <v>178</v>
      </c>
      <c r="B1018" t="s">
        <v>179</v>
      </c>
      <c r="C1018" t="s">
        <v>346</v>
      </c>
      <c r="D1018" t="s">
        <v>95</v>
      </c>
      <c r="E1018" t="s">
        <v>64</v>
      </c>
      <c r="F1018" t="s">
        <v>20</v>
      </c>
      <c r="G1018">
        <v>75461</v>
      </c>
      <c r="H1018">
        <v>443</v>
      </c>
      <c r="I1018">
        <v>222</v>
      </c>
      <c r="J1018">
        <v>13</v>
      </c>
      <c r="K1018" s="2">
        <v>1665.46</v>
      </c>
      <c r="L1018" s="2">
        <v>1606.44</v>
      </c>
      <c r="M1018">
        <v>6</v>
      </c>
      <c r="N1018">
        <v>24</v>
      </c>
      <c r="O1018" t="s">
        <v>23</v>
      </c>
      <c r="P1018" s="3">
        <f t="shared" si="105"/>
        <v>0.5870582155020474</v>
      </c>
      <c r="Q1018" s="3">
        <f t="shared" si="106"/>
        <v>2.9345372460496613</v>
      </c>
      <c r="R1018" s="2">
        <f t="shared" si="107"/>
        <v>3.7595033860045146</v>
      </c>
      <c r="S1018" s="2">
        <f t="shared" si="108"/>
        <v>7.5020720720720719</v>
      </c>
      <c r="T1018" s="2">
        <f t="shared" si="109"/>
        <v>277.57666666666665</v>
      </c>
      <c r="U1018" s="4">
        <f t="shared" si="110"/>
        <v>0.96456234313643074</v>
      </c>
      <c r="V1018" s="3">
        <f t="shared" si="111"/>
        <v>-3.5437656863569216</v>
      </c>
    </row>
    <row r="1019" spans="1:22" x14ac:dyDescent="0.25">
      <c r="A1019" t="s">
        <v>72</v>
      </c>
      <c r="B1019" t="s">
        <v>73</v>
      </c>
      <c r="C1019" t="s">
        <v>346</v>
      </c>
      <c r="D1019" t="s">
        <v>70</v>
      </c>
      <c r="E1019" t="s">
        <v>31</v>
      </c>
      <c r="F1019" t="s">
        <v>20</v>
      </c>
      <c r="G1019">
        <v>21256</v>
      </c>
      <c r="H1019">
        <v>1061</v>
      </c>
      <c r="I1019">
        <v>571</v>
      </c>
      <c r="J1019">
        <v>68</v>
      </c>
      <c r="K1019" s="2">
        <v>1844.73</v>
      </c>
      <c r="L1019" s="2">
        <v>14398.73</v>
      </c>
      <c r="M1019">
        <v>43</v>
      </c>
      <c r="N1019">
        <v>19</v>
      </c>
      <c r="O1019" t="s">
        <v>23</v>
      </c>
      <c r="P1019" s="3">
        <f t="shared" si="105"/>
        <v>4.9915318027850955</v>
      </c>
      <c r="Q1019" s="3">
        <f t="shared" si="106"/>
        <v>6.4090480678605095</v>
      </c>
      <c r="R1019" s="2">
        <f t="shared" si="107"/>
        <v>1.7386710650329877</v>
      </c>
      <c r="S1019" s="2">
        <f t="shared" si="108"/>
        <v>3.2307005253940457</v>
      </c>
      <c r="T1019" s="2">
        <f t="shared" si="109"/>
        <v>42.900697674418602</v>
      </c>
      <c r="U1019" s="4">
        <f t="shared" si="110"/>
        <v>7.8053319455963743</v>
      </c>
      <c r="V1019" s="3">
        <f t="shared" si="111"/>
        <v>680.53319455963742</v>
      </c>
    </row>
    <row r="1020" spans="1:22" x14ac:dyDescent="0.25">
      <c r="A1020" t="s">
        <v>47</v>
      </c>
      <c r="B1020" t="s">
        <v>48</v>
      </c>
      <c r="C1020" t="s">
        <v>346</v>
      </c>
      <c r="D1020" t="s">
        <v>106</v>
      </c>
      <c r="E1020" t="s">
        <v>37</v>
      </c>
      <c r="F1020" t="s">
        <v>26</v>
      </c>
      <c r="G1020">
        <v>22415</v>
      </c>
      <c r="H1020">
        <v>807</v>
      </c>
      <c r="I1020">
        <v>208</v>
      </c>
      <c r="J1020">
        <v>72</v>
      </c>
      <c r="K1020" s="2">
        <v>2034.16</v>
      </c>
      <c r="L1020" s="2">
        <v>17377.509999999998</v>
      </c>
      <c r="M1020">
        <v>42</v>
      </c>
      <c r="N1020">
        <v>15</v>
      </c>
      <c r="O1020" t="s">
        <v>43</v>
      </c>
      <c r="P1020" s="3">
        <f t="shared" si="105"/>
        <v>3.600267677894267</v>
      </c>
      <c r="Q1020" s="3">
        <f t="shared" si="106"/>
        <v>8.921933085501859</v>
      </c>
      <c r="R1020" s="2">
        <f t="shared" si="107"/>
        <v>2.5206443618339529</v>
      </c>
      <c r="S1020" s="2">
        <f t="shared" si="108"/>
        <v>9.7796153846153846</v>
      </c>
      <c r="T1020" s="2">
        <f t="shared" si="109"/>
        <v>48.432380952380953</v>
      </c>
      <c r="U1020" s="4">
        <f t="shared" si="110"/>
        <v>8.5428432375034404</v>
      </c>
      <c r="V1020" s="3">
        <f t="shared" si="111"/>
        <v>754.28432375034402</v>
      </c>
    </row>
    <row r="1021" spans="1:22" x14ac:dyDescent="0.25">
      <c r="A1021" t="s">
        <v>27</v>
      </c>
      <c r="B1021" t="s">
        <v>28</v>
      </c>
      <c r="C1021" t="s">
        <v>346</v>
      </c>
      <c r="D1021" t="s">
        <v>89</v>
      </c>
      <c r="E1021" t="s">
        <v>31</v>
      </c>
      <c r="F1021" t="s">
        <v>20</v>
      </c>
      <c r="G1021">
        <v>53211</v>
      </c>
      <c r="H1021">
        <v>2562</v>
      </c>
      <c r="I1021">
        <v>1159</v>
      </c>
      <c r="J1021">
        <v>295</v>
      </c>
      <c r="K1021" s="2">
        <v>1315.9</v>
      </c>
      <c r="L1021" s="2">
        <v>80199.03</v>
      </c>
      <c r="M1021">
        <v>196</v>
      </c>
      <c r="N1021">
        <v>27</v>
      </c>
      <c r="O1021" t="s">
        <v>23</v>
      </c>
      <c r="P1021" s="3">
        <f t="shared" si="105"/>
        <v>4.8147939335851611</v>
      </c>
      <c r="Q1021" s="3">
        <f t="shared" si="106"/>
        <v>11.514441842310696</v>
      </c>
      <c r="R1021" s="2">
        <f t="shared" si="107"/>
        <v>0.51362217017954725</v>
      </c>
      <c r="S1021" s="2">
        <f t="shared" si="108"/>
        <v>1.1353753235547888</v>
      </c>
      <c r="T1021" s="2">
        <f t="shared" si="109"/>
        <v>6.7137755102040817</v>
      </c>
      <c r="U1021" s="4">
        <f t="shared" si="110"/>
        <v>60.946143323960783</v>
      </c>
      <c r="V1021" s="3">
        <f t="shared" si="111"/>
        <v>5994.6143323960787</v>
      </c>
    </row>
    <row r="1022" spans="1:22" x14ac:dyDescent="0.25">
      <c r="A1022" t="s">
        <v>52</v>
      </c>
      <c r="B1022" t="s">
        <v>53</v>
      </c>
      <c r="C1022" t="s">
        <v>346</v>
      </c>
      <c r="D1022" t="s">
        <v>89</v>
      </c>
      <c r="E1022" t="s">
        <v>37</v>
      </c>
      <c r="F1022" t="s">
        <v>32</v>
      </c>
      <c r="G1022">
        <v>63788</v>
      </c>
      <c r="H1022">
        <v>4503</v>
      </c>
      <c r="I1022">
        <v>2351</v>
      </c>
      <c r="J1022">
        <v>448</v>
      </c>
      <c r="K1022" s="2">
        <v>2457.25</v>
      </c>
      <c r="L1022" s="2">
        <v>170675.83</v>
      </c>
      <c r="M1022">
        <v>372</v>
      </c>
      <c r="N1022">
        <v>17</v>
      </c>
      <c r="O1022" t="s">
        <v>43</v>
      </c>
      <c r="P1022" s="3">
        <f t="shared" si="105"/>
        <v>7.0593215024769549</v>
      </c>
      <c r="Q1022" s="3">
        <f t="shared" si="106"/>
        <v>9.9489229402620474</v>
      </c>
      <c r="R1022" s="2">
        <f t="shared" si="107"/>
        <v>0.54569176104819006</v>
      </c>
      <c r="S1022" s="2">
        <f t="shared" si="108"/>
        <v>1.0451935346660994</v>
      </c>
      <c r="T1022" s="2">
        <f t="shared" si="109"/>
        <v>6.605510752688172</v>
      </c>
      <c r="U1022" s="4">
        <f t="shared" si="110"/>
        <v>69.458064909960314</v>
      </c>
      <c r="V1022" s="3">
        <f t="shared" si="111"/>
        <v>6845.8064909960312</v>
      </c>
    </row>
    <row r="1023" spans="1:22" x14ac:dyDescent="0.25">
      <c r="A1023" t="s">
        <v>52</v>
      </c>
      <c r="B1023" t="s">
        <v>53</v>
      </c>
      <c r="C1023" t="s">
        <v>346</v>
      </c>
      <c r="D1023" t="s">
        <v>89</v>
      </c>
      <c r="E1023" t="s">
        <v>37</v>
      </c>
      <c r="F1023" t="s">
        <v>26</v>
      </c>
      <c r="G1023">
        <v>23216</v>
      </c>
      <c r="H1023">
        <v>1345</v>
      </c>
      <c r="I1023">
        <v>471</v>
      </c>
      <c r="J1023">
        <v>161</v>
      </c>
      <c r="K1023" s="2">
        <v>761.75</v>
      </c>
      <c r="L1023" s="2">
        <v>48226.18</v>
      </c>
      <c r="M1023">
        <v>133</v>
      </c>
      <c r="N1023">
        <v>20</v>
      </c>
      <c r="O1023" t="s">
        <v>43</v>
      </c>
      <c r="P1023" s="3">
        <f t="shared" si="105"/>
        <v>5.7934183321847001</v>
      </c>
      <c r="Q1023" s="3">
        <f t="shared" si="106"/>
        <v>11.970260223048328</v>
      </c>
      <c r="R1023" s="2">
        <f t="shared" si="107"/>
        <v>0.5663568773234201</v>
      </c>
      <c r="S1023" s="2">
        <f t="shared" si="108"/>
        <v>1.6173036093418258</v>
      </c>
      <c r="T1023" s="2">
        <f t="shared" si="109"/>
        <v>5.727443609022556</v>
      </c>
      <c r="U1023" s="4">
        <f t="shared" si="110"/>
        <v>63.309721037085659</v>
      </c>
      <c r="V1023" s="3">
        <f t="shared" si="111"/>
        <v>6230.9721037085656</v>
      </c>
    </row>
    <row r="1024" spans="1:22" x14ac:dyDescent="0.25">
      <c r="A1024" t="s">
        <v>129</v>
      </c>
      <c r="B1024" t="s">
        <v>130</v>
      </c>
      <c r="C1024" t="s">
        <v>346</v>
      </c>
      <c r="D1024" t="s">
        <v>82</v>
      </c>
      <c r="E1024" t="s">
        <v>31</v>
      </c>
      <c r="F1024" t="s">
        <v>20</v>
      </c>
      <c r="G1024">
        <v>39736</v>
      </c>
      <c r="H1024">
        <v>958</v>
      </c>
      <c r="I1024">
        <v>380</v>
      </c>
      <c r="J1024">
        <v>58</v>
      </c>
      <c r="K1024" s="2">
        <v>2372.91</v>
      </c>
      <c r="L1024" s="2">
        <v>12788.43</v>
      </c>
      <c r="M1024">
        <v>34</v>
      </c>
      <c r="N1024">
        <v>16</v>
      </c>
      <c r="O1024" t="s">
        <v>23</v>
      </c>
      <c r="P1024" s="3">
        <f t="shared" si="105"/>
        <v>2.4109120193275619</v>
      </c>
      <c r="Q1024" s="3">
        <f t="shared" si="106"/>
        <v>6.0542797494780798</v>
      </c>
      <c r="R1024" s="2">
        <f t="shared" si="107"/>
        <v>2.4769415448851775</v>
      </c>
      <c r="S1024" s="2">
        <f t="shared" si="108"/>
        <v>6.2444999999999995</v>
      </c>
      <c r="T1024" s="2">
        <f t="shared" si="109"/>
        <v>69.791470588235285</v>
      </c>
      <c r="U1024" s="4">
        <f t="shared" si="110"/>
        <v>5.3893447286243479</v>
      </c>
      <c r="V1024" s="3">
        <f t="shared" si="111"/>
        <v>438.9344728624348</v>
      </c>
    </row>
    <row r="1025" spans="1:22" x14ac:dyDescent="0.25">
      <c r="A1025" t="s">
        <v>129</v>
      </c>
      <c r="B1025" t="s">
        <v>130</v>
      </c>
      <c r="C1025" t="s">
        <v>346</v>
      </c>
      <c r="D1025" t="s">
        <v>82</v>
      </c>
      <c r="E1025" t="s">
        <v>31</v>
      </c>
      <c r="F1025" t="s">
        <v>55</v>
      </c>
      <c r="G1025">
        <v>85384</v>
      </c>
      <c r="H1025">
        <v>987</v>
      </c>
      <c r="I1025">
        <v>417</v>
      </c>
      <c r="J1025">
        <v>45</v>
      </c>
      <c r="K1025" s="2">
        <v>2163.4899999999998</v>
      </c>
      <c r="L1025" s="2">
        <v>10843.15</v>
      </c>
      <c r="M1025">
        <v>23</v>
      </c>
      <c r="N1025">
        <v>13</v>
      </c>
      <c r="O1025" t="s">
        <v>21</v>
      </c>
      <c r="P1025" s="3">
        <f t="shared" si="105"/>
        <v>1.1559542771479434</v>
      </c>
      <c r="Q1025" s="3">
        <f t="shared" si="106"/>
        <v>4.5592705167173255</v>
      </c>
      <c r="R1025" s="2">
        <f t="shared" si="107"/>
        <v>2.1919858156028367</v>
      </c>
      <c r="S1025" s="2">
        <f t="shared" si="108"/>
        <v>5.1882254196642679</v>
      </c>
      <c r="T1025" s="2">
        <f t="shared" si="109"/>
        <v>94.064782608695637</v>
      </c>
      <c r="U1025" s="4">
        <f t="shared" si="110"/>
        <v>5.0118789548368614</v>
      </c>
      <c r="V1025" s="3">
        <f t="shared" si="111"/>
        <v>401.18789548368613</v>
      </c>
    </row>
    <row r="1026" spans="1:22" x14ac:dyDescent="0.25">
      <c r="A1026" t="s">
        <v>76</v>
      </c>
      <c r="B1026" t="s">
        <v>77</v>
      </c>
      <c r="C1026" t="s">
        <v>346</v>
      </c>
      <c r="D1026" t="s">
        <v>82</v>
      </c>
      <c r="E1026" t="s">
        <v>42</v>
      </c>
      <c r="F1026" t="s">
        <v>20</v>
      </c>
      <c r="G1026">
        <v>36547</v>
      </c>
      <c r="H1026">
        <v>620</v>
      </c>
      <c r="I1026">
        <v>298</v>
      </c>
      <c r="J1026">
        <v>21</v>
      </c>
      <c r="K1026" s="2">
        <v>1001.04</v>
      </c>
      <c r="L1026" s="2">
        <v>4613.63</v>
      </c>
      <c r="M1026">
        <v>12</v>
      </c>
      <c r="N1026">
        <v>10</v>
      </c>
      <c r="O1026" t="s">
        <v>43</v>
      </c>
      <c r="P1026" s="3">
        <f t="shared" ref="P1026:P1089" si="112">IFERROR(H1026/G1026*100, 0)</f>
        <v>1.6964456726954333</v>
      </c>
      <c r="Q1026" s="3">
        <f t="shared" ref="Q1026:Q1089" si="113">IFERROR(J1026/H1026*100, 0)</f>
        <v>3.3870967741935489</v>
      </c>
      <c r="R1026" s="2">
        <f t="shared" ref="R1026:R1089" si="114">IFERROR(K1026/H1026, 0)</f>
        <v>1.6145806451612903</v>
      </c>
      <c r="S1026" s="2">
        <f t="shared" ref="S1026:S1089" si="115">IFERROR(K1026/I1026, 0)</f>
        <v>3.3591946308724832</v>
      </c>
      <c r="T1026" s="2">
        <f t="shared" ref="T1026:T1089" si="116">IFERROR(K1026/M1026, 0)</f>
        <v>83.42</v>
      </c>
      <c r="U1026" s="4">
        <f t="shared" ref="U1026:U1089" si="117">IFERROR(L1026/K1026, 0)</f>
        <v>4.6088368097178938</v>
      </c>
      <c r="V1026" s="3">
        <f t="shared" ref="V1026:V1089" si="118">IFERROR((L1026-K1026)/K1026*100, 0)</f>
        <v>360.88368097178937</v>
      </c>
    </row>
    <row r="1027" spans="1:22" x14ac:dyDescent="0.25">
      <c r="A1027" t="s">
        <v>178</v>
      </c>
      <c r="B1027" t="s">
        <v>179</v>
      </c>
      <c r="C1027" t="s">
        <v>275</v>
      </c>
      <c r="D1027" t="s">
        <v>95</v>
      </c>
      <c r="E1027" t="s">
        <v>64</v>
      </c>
      <c r="F1027" t="s">
        <v>51</v>
      </c>
      <c r="G1027">
        <v>58639</v>
      </c>
      <c r="H1027">
        <v>980</v>
      </c>
      <c r="I1027">
        <v>480</v>
      </c>
      <c r="J1027">
        <v>31</v>
      </c>
      <c r="K1027" s="2">
        <v>2274.75</v>
      </c>
      <c r="L1027" s="2">
        <v>4560.1400000000003</v>
      </c>
      <c r="M1027">
        <v>11</v>
      </c>
      <c r="N1027">
        <v>11</v>
      </c>
      <c r="O1027" t="s">
        <v>21</v>
      </c>
      <c r="P1027" s="3">
        <f t="shared" si="112"/>
        <v>1.6712426883132385</v>
      </c>
      <c r="Q1027" s="3">
        <f t="shared" si="113"/>
        <v>3.1632653061224487</v>
      </c>
      <c r="R1027" s="2">
        <f t="shared" si="114"/>
        <v>2.3211734693877553</v>
      </c>
      <c r="S1027" s="2">
        <f t="shared" si="115"/>
        <v>4.7390625000000002</v>
      </c>
      <c r="T1027" s="2">
        <f t="shared" si="116"/>
        <v>206.79545454545453</v>
      </c>
      <c r="U1027" s="4">
        <f t="shared" si="117"/>
        <v>2.0046774370809981</v>
      </c>
      <c r="V1027" s="3">
        <f t="shared" si="118"/>
        <v>100.46774370809982</v>
      </c>
    </row>
    <row r="1028" spans="1:22" x14ac:dyDescent="0.25">
      <c r="A1028" t="s">
        <v>33</v>
      </c>
      <c r="B1028" t="s">
        <v>34</v>
      </c>
      <c r="C1028" t="s">
        <v>275</v>
      </c>
      <c r="D1028" t="s">
        <v>170</v>
      </c>
      <c r="E1028" t="s">
        <v>37</v>
      </c>
      <c r="F1028" t="s">
        <v>51</v>
      </c>
      <c r="G1028">
        <v>28594</v>
      </c>
      <c r="H1028">
        <v>1831</v>
      </c>
      <c r="I1028">
        <v>599</v>
      </c>
      <c r="J1028">
        <v>183</v>
      </c>
      <c r="K1028" s="2">
        <v>6242.32</v>
      </c>
      <c r="L1028" s="2">
        <v>41996.29</v>
      </c>
      <c r="M1028">
        <v>143</v>
      </c>
      <c r="N1028">
        <v>23</v>
      </c>
      <c r="O1028" t="s">
        <v>23</v>
      </c>
      <c r="P1028" s="3">
        <f t="shared" si="112"/>
        <v>6.4034412813877033</v>
      </c>
      <c r="Q1028" s="3">
        <f t="shared" si="113"/>
        <v>9.9945385035499719</v>
      </c>
      <c r="R1028" s="2">
        <f t="shared" si="114"/>
        <v>3.4092408519934461</v>
      </c>
      <c r="S1028" s="2">
        <f t="shared" si="115"/>
        <v>10.421235392320535</v>
      </c>
      <c r="T1028" s="2">
        <f t="shared" si="116"/>
        <v>43.652587412587408</v>
      </c>
      <c r="U1028" s="4">
        <f t="shared" si="117"/>
        <v>6.7276733650309506</v>
      </c>
      <c r="V1028" s="3">
        <f t="shared" si="118"/>
        <v>572.76733650309507</v>
      </c>
    </row>
    <row r="1029" spans="1:22" x14ac:dyDescent="0.25">
      <c r="A1029" t="s">
        <v>38</v>
      </c>
      <c r="B1029" t="s">
        <v>39</v>
      </c>
      <c r="C1029" t="s">
        <v>275</v>
      </c>
      <c r="D1029" t="s">
        <v>106</v>
      </c>
      <c r="E1029" t="s">
        <v>42</v>
      </c>
      <c r="F1029" t="s">
        <v>51</v>
      </c>
      <c r="G1029">
        <v>29270</v>
      </c>
      <c r="H1029">
        <v>1605</v>
      </c>
      <c r="I1029">
        <v>791</v>
      </c>
      <c r="J1029">
        <v>146</v>
      </c>
      <c r="K1029" s="2">
        <v>3563.91</v>
      </c>
      <c r="L1029" s="2">
        <v>26256.82</v>
      </c>
      <c r="M1029">
        <v>93</v>
      </c>
      <c r="N1029">
        <v>10</v>
      </c>
      <c r="O1029" t="s">
        <v>23</v>
      </c>
      <c r="P1029" s="3">
        <f t="shared" si="112"/>
        <v>5.4834301332422273</v>
      </c>
      <c r="Q1029" s="3">
        <f t="shared" si="113"/>
        <v>9.0965732087227416</v>
      </c>
      <c r="R1029" s="2">
        <f t="shared" si="114"/>
        <v>2.2205046728971962</v>
      </c>
      <c r="S1029" s="2">
        <f t="shared" si="115"/>
        <v>4.5055752212389377</v>
      </c>
      <c r="T1029" s="2">
        <f t="shared" si="116"/>
        <v>38.321612903225805</v>
      </c>
      <c r="U1029" s="4">
        <f t="shared" si="117"/>
        <v>7.3674194915135347</v>
      </c>
      <c r="V1029" s="3">
        <f t="shared" si="118"/>
        <v>636.74194915135342</v>
      </c>
    </row>
    <row r="1030" spans="1:22" x14ac:dyDescent="0.25">
      <c r="A1030" t="s">
        <v>15</v>
      </c>
      <c r="B1030" t="s">
        <v>16</v>
      </c>
      <c r="C1030" t="s">
        <v>275</v>
      </c>
      <c r="D1030" t="s">
        <v>25</v>
      </c>
      <c r="E1030" t="s">
        <v>19</v>
      </c>
      <c r="F1030" t="s">
        <v>32</v>
      </c>
      <c r="G1030">
        <v>8270</v>
      </c>
      <c r="H1030">
        <v>157</v>
      </c>
      <c r="I1030">
        <v>61</v>
      </c>
      <c r="J1030">
        <v>20</v>
      </c>
      <c r="K1030" s="2">
        <v>1664.71</v>
      </c>
      <c r="L1030" s="2">
        <v>9665.8700000000008</v>
      </c>
      <c r="M1030">
        <v>9</v>
      </c>
      <c r="N1030">
        <v>17</v>
      </c>
      <c r="O1030" t="s">
        <v>43</v>
      </c>
      <c r="P1030" s="3">
        <f t="shared" si="112"/>
        <v>1.8984280532043529</v>
      </c>
      <c r="Q1030" s="3">
        <f t="shared" si="113"/>
        <v>12.738853503184714</v>
      </c>
      <c r="R1030" s="2">
        <f t="shared" si="114"/>
        <v>10.603248407643312</v>
      </c>
      <c r="S1030" s="2">
        <f t="shared" si="115"/>
        <v>27.290327868852458</v>
      </c>
      <c r="T1030" s="2">
        <f t="shared" si="116"/>
        <v>184.96777777777777</v>
      </c>
      <c r="U1030" s="4">
        <f t="shared" si="117"/>
        <v>5.8063386415651976</v>
      </c>
      <c r="V1030" s="3">
        <f t="shared" si="118"/>
        <v>480.63386415651973</v>
      </c>
    </row>
    <row r="1031" spans="1:22" x14ac:dyDescent="0.25">
      <c r="A1031" t="s">
        <v>52</v>
      </c>
      <c r="B1031" t="s">
        <v>53</v>
      </c>
      <c r="C1031" t="s">
        <v>275</v>
      </c>
      <c r="D1031" t="s">
        <v>89</v>
      </c>
      <c r="E1031" t="s">
        <v>37</v>
      </c>
      <c r="F1031" t="s">
        <v>51</v>
      </c>
      <c r="G1031">
        <v>40940</v>
      </c>
      <c r="H1031">
        <v>2778</v>
      </c>
      <c r="I1031">
        <v>1268</v>
      </c>
      <c r="J1031">
        <v>310</v>
      </c>
      <c r="K1031" s="2">
        <v>1166.26</v>
      </c>
      <c r="L1031" s="2">
        <v>104204.31</v>
      </c>
      <c r="M1031">
        <v>236</v>
      </c>
      <c r="N1031">
        <v>25</v>
      </c>
      <c r="O1031" t="s">
        <v>21</v>
      </c>
      <c r="P1031" s="3">
        <f t="shared" si="112"/>
        <v>6.7855398143624814</v>
      </c>
      <c r="Q1031" s="3">
        <f t="shared" si="113"/>
        <v>11.159107271418286</v>
      </c>
      <c r="R1031" s="2">
        <f t="shared" si="114"/>
        <v>0.41982001439884808</v>
      </c>
      <c r="S1031" s="2">
        <f t="shared" si="115"/>
        <v>0.91976340694006309</v>
      </c>
      <c r="T1031" s="2">
        <f t="shared" si="116"/>
        <v>4.9417796610169491</v>
      </c>
      <c r="U1031" s="4">
        <f t="shared" si="117"/>
        <v>89.349124551986691</v>
      </c>
      <c r="V1031" s="3">
        <f t="shared" si="118"/>
        <v>8834.9124551986697</v>
      </c>
    </row>
    <row r="1032" spans="1:22" x14ac:dyDescent="0.25">
      <c r="A1032" t="s">
        <v>129</v>
      </c>
      <c r="B1032" t="s">
        <v>130</v>
      </c>
      <c r="C1032" t="s">
        <v>275</v>
      </c>
      <c r="D1032" t="s">
        <v>82</v>
      </c>
      <c r="E1032" t="s">
        <v>31</v>
      </c>
      <c r="F1032" t="s">
        <v>55</v>
      </c>
      <c r="G1032">
        <v>29310</v>
      </c>
      <c r="H1032">
        <v>432</v>
      </c>
      <c r="I1032">
        <v>184</v>
      </c>
      <c r="J1032">
        <v>17</v>
      </c>
      <c r="K1032" s="2">
        <v>615.05999999999995</v>
      </c>
      <c r="L1032" s="2">
        <v>3585.04</v>
      </c>
      <c r="M1032">
        <v>7</v>
      </c>
      <c r="N1032">
        <v>29</v>
      </c>
      <c r="O1032" t="s">
        <v>43</v>
      </c>
      <c r="P1032" s="3">
        <f t="shared" si="112"/>
        <v>1.4738996929375641</v>
      </c>
      <c r="Q1032" s="3">
        <f t="shared" si="113"/>
        <v>3.9351851851851851</v>
      </c>
      <c r="R1032" s="2">
        <f t="shared" si="114"/>
        <v>1.4237499999999998</v>
      </c>
      <c r="S1032" s="2">
        <f t="shared" si="115"/>
        <v>3.3427173913043475</v>
      </c>
      <c r="T1032" s="2">
        <f t="shared" si="116"/>
        <v>87.865714285714276</v>
      </c>
      <c r="U1032" s="4">
        <f t="shared" si="117"/>
        <v>5.8287646733652005</v>
      </c>
      <c r="V1032" s="3">
        <f t="shared" si="118"/>
        <v>482.87646733652008</v>
      </c>
    </row>
    <row r="1033" spans="1:22" x14ac:dyDescent="0.25">
      <c r="A1033" t="s">
        <v>129</v>
      </c>
      <c r="B1033" t="s">
        <v>130</v>
      </c>
      <c r="C1033" t="s">
        <v>275</v>
      </c>
      <c r="D1033" t="s">
        <v>82</v>
      </c>
      <c r="E1033" t="s">
        <v>31</v>
      </c>
      <c r="F1033" t="s">
        <v>51</v>
      </c>
      <c r="G1033">
        <v>50262</v>
      </c>
      <c r="H1033">
        <v>1170</v>
      </c>
      <c r="I1033">
        <v>507</v>
      </c>
      <c r="J1033">
        <v>73</v>
      </c>
      <c r="K1033" s="2">
        <v>1642.39</v>
      </c>
      <c r="L1033" s="2">
        <v>17861.73</v>
      </c>
      <c r="M1033">
        <v>36</v>
      </c>
      <c r="N1033">
        <v>22</v>
      </c>
      <c r="O1033" t="s">
        <v>23</v>
      </c>
      <c r="P1033" s="3">
        <f t="shared" si="112"/>
        <v>2.3278023158648677</v>
      </c>
      <c r="Q1033" s="3">
        <f t="shared" si="113"/>
        <v>6.2393162393162394</v>
      </c>
      <c r="R1033" s="2">
        <f t="shared" si="114"/>
        <v>1.4037521367521368</v>
      </c>
      <c r="S1033" s="2">
        <f t="shared" si="115"/>
        <v>3.2394280078895465</v>
      </c>
      <c r="T1033" s="2">
        <f t="shared" si="116"/>
        <v>45.621944444444445</v>
      </c>
      <c r="U1033" s="4">
        <f t="shared" si="117"/>
        <v>10.875449801813211</v>
      </c>
      <c r="V1033" s="3">
        <f t="shared" si="118"/>
        <v>987.54498018132108</v>
      </c>
    </row>
    <row r="1034" spans="1:22" x14ac:dyDescent="0.25">
      <c r="A1034" t="s">
        <v>98</v>
      </c>
      <c r="B1034" t="s">
        <v>99</v>
      </c>
      <c r="C1034" t="s">
        <v>492</v>
      </c>
      <c r="D1034" t="s">
        <v>68</v>
      </c>
      <c r="E1034" t="s">
        <v>42</v>
      </c>
      <c r="F1034" t="s">
        <v>26</v>
      </c>
      <c r="G1034">
        <v>10226</v>
      </c>
      <c r="H1034">
        <v>1442</v>
      </c>
      <c r="I1034">
        <v>584</v>
      </c>
      <c r="J1034">
        <v>214</v>
      </c>
      <c r="K1034" s="2">
        <v>546.41999999999996</v>
      </c>
      <c r="L1034" s="2">
        <v>63386.01</v>
      </c>
      <c r="M1034">
        <v>160</v>
      </c>
      <c r="N1034">
        <v>18</v>
      </c>
      <c r="O1034" t="s">
        <v>43</v>
      </c>
      <c r="P1034" s="3">
        <f t="shared" si="112"/>
        <v>14.101310385292393</v>
      </c>
      <c r="Q1034" s="3">
        <f t="shared" si="113"/>
        <v>14.840499306518723</v>
      </c>
      <c r="R1034" s="2">
        <f t="shared" si="114"/>
        <v>0.37893203883495141</v>
      </c>
      <c r="S1034" s="2">
        <f t="shared" si="115"/>
        <v>0.93565068493150683</v>
      </c>
      <c r="T1034" s="2">
        <f t="shared" si="116"/>
        <v>3.4151249999999997</v>
      </c>
      <c r="U1034" s="4">
        <f t="shared" si="117"/>
        <v>116.00236082134623</v>
      </c>
      <c r="V1034" s="3">
        <f t="shared" si="118"/>
        <v>11500.236082134623</v>
      </c>
    </row>
    <row r="1035" spans="1:22" x14ac:dyDescent="0.25">
      <c r="A1035" t="s">
        <v>65</v>
      </c>
      <c r="B1035" t="s">
        <v>66</v>
      </c>
      <c r="C1035" t="s">
        <v>492</v>
      </c>
      <c r="D1035" t="s">
        <v>68</v>
      </c>
      <c r="E1035" t="s">
        <v>37</v>
      </c>
      <c r="F1035" t="s">
        <v>26</v>
      </c>
      <c r="G1035">
        <v>10365</v>
      </c>
      <c r="H1035">
        <v>904</v>
      </c>
      <c r="I1035">
        <v>235</v>
      </c>
      <c r="J1035">
        <v>180</v>
      </c>
      <c r="K1035" s="2">
        <v>606.9</v>
      </c>
      <c r="L1035" s="2">
        <v>61750.28</v>
      </c>
      <c r="M1035">
        <v>150</v>
      </c>
      <c r="N1035">
        <v>15</v>
      </c>
      <c r="O1035" t="s">
        <v>43</v>
      </c>
      <c r="P1035" s="3">
        <f t="shared" si="112"/>
        <v>8.7216594307766506</v>
      </c>
      <c r="Q1035" s="3">
        <f t="shared" si="113"/>
        <v>19.911504424778762</v>
      </c>
      <c r="R1035" s="2">
        <f t="shared" si="114"/>
        <v>0.67134955752212389</v>
      </c>
      <c r="S1035" s="2">
        <f t="shared" si="115"/>
        <v>2.5825531914893616</v>
      </c>
      <c r="T1035" s="2">
        <f t="shared" si="116"/>
        <v>4.0460000000000003</v>
      </c>
      <c r="U1035" s="4">
        <f t="shared" si="117"/>
        <v>101.74704234635031</v>
      </c>
      <c r="V1035" s="3">
        <f t="shared" si="118"/>
        <v>10074.70423463503</v>
      </c>
    </row>
    <row r="1036" spans="1:22" x14ac:dyDescent="0.25">
      <c r="A1036" t="s">
        <v>113</v>
      </c>
      <c r="B1036" t="s">
        <v>114</v>
      </c>
      <c r="C1036" t="s">
        <v>492</v>
      </c>
      <c r="D1036" t="s">
        <v>170</v>
      </c>
      <c r="E1036" t="s">
        <v>19</v>
      </c>
      <c r="F1036" t="s">
        <v>20</v>
      </c>
      <c r="G1036">
        <v>34723</v>
      </c>
      <c r="H1036">
        <v>1926</v>
      </c>
      <c r="I1036">
        <v>1026</v>
      </c>
      <c r="J1036">
        <v>263</v>
      </c>
      <c r="K1036" s="2">
        <v>5368.98</v>
      </c>
      <c r="L1036" s="2">
        <v>87252.01</v>
      </c>
      <c r="M1036">
        <v>204</v>
      </c>
      <c r="N1036">
        <v>21</v>
      </c>
      <c r="O1036" t="s">
        <v>43</v>
      </c>
      <c r="P1036" s="3">
        <f t="shared" si="112"/>
        <v>5.5467557526711406</v>
      </c>
      <c r="Q1036" s="3">
        <f t="shared" si="113"/>
        <v>13.655244029075805</v>
      </c>
      <c r="R1036" s="2">
        <f t="shared" si="114"/>
        <v>2.7876323987538938</v>
      </c>
      <c r="S1036" s="2">
        <f t="shared" si="115"/>
        <v>5.2329239766081868</v>
      </c>
      <c r="T1036" s="2">
        <f t="shared" si="116"/>
        <v>26.318529411764704</v>
      </c>
      <c r="U1036" s="4">
        <f t="shared" si="117"/>
        <v>16.251133362389133</v>
      </c>
      <c r="V1036" s="3">
        <f t="shared" si="118"/>
        <v>1525.1133362389132</v>
      </c>
    </row>
    <row r="1037" spans="1:22" x14ac:dyDescent="0.25">
      <c r="A1037" t="s">
        <v>27</v>
      </c>
      <c r="B1037" t="s">
        <v>28</v>
      </c>
      <c r="C1037" t="s">
        <v>492</v>
      </c>
      <c r="D1037" t="s">
        <v>89</v>
      </c>
      <c r="E1037" t="s">
        <v>31</v>
      </c>
      <c r="F1037" t="s">
        <v>20</v>
      </c>
      <c r="G1037">
        <v>15909</v>
      </c>
      <c r="H1037">
        <v>785</v>
      </c>
      <c r="I1037">
        <v>331</v>
      </c>
      <c r="J1037">
        <v>105</v>
      </c>
      <c r="K1037" s="2">
        <v>252.75</v>
      </c>
      <c r="L1037" s="2">
        <v>35356.480000000003</v>
      </c>
      <c r="M1037">
        <v>88</v>
      </c>
      <c r="N1037">
        <v>15</v>
      </c>
      <c r="O1037" t="s">
        <v>43</v>
      </c>
      <c r="P1037" s="3">
        <f t="shared" si="112"/>
        <v>4.9343139103652023</v>
      </c>
      <c r="Q1037" s="3">
        <f t="shared" si="113"/>
        <v>13.375796178343949</v>
      </c>
      <c r="R1037" s="2">
        <f t="shared" si="114"/>
        <v>0.32197452229299361</v>
      </c>
      <c r="S1037" s="2">
        <f t="shared" si="115"/>
        <v>0.76359516616314205</v>
      </c>
      <c r="T1037" s="2">
        <f t="shared" si="116"/>
        <v>2.8721590909090908</v>
      </c>
      <c r="U1037" s="4">
        <f t="shared" si="117"/>
        <v>139.88716122650843</v>
      </c>
      <c r="V1037" s="3">
        <f t="shared" si="118"/>
        <v>13888.716122650843</v>
      </c>
    </row>
    <row r="1038" spans="1:22" x14ac:dyDescent="0.25">
      <c r="A1038" t="s">
        <v>52</v>
      </c>
      <c r="B1038" t="s">
        <v>53</v>
      </c>
      <c r="C1038" t="s">
        <v>492</v>
      </c>
      <c r="D1038" t="s">
        <v>89</v>
      </c>
      <c r="E1038" t="s">
        <v>37</v>
      </c>
      <c r="F1038" t="s">
        <v>55</v>
      </c>
      <c r="G1038">
        <v>66463</v>
      </c>
      <c r="H1038">
        <v>4942</v>
      </c>
      <c r="I1038">
        <v>1636</v>
      </c>
      <c r="J1038">
        <v>710</v>
      </c>
      <c r="K1038" s="2">
        <v>2303.62</v>
      </c>
      <c r="L1038" s="2">
        <v>196212.97</v>
      </c>
      <c r="M1038">
        <v>473</v>
      </c>
      <c r="N1038">
        <v>16</v>
      </c>
      <c r="O1038" t="s">
        <v>23</v>
      </c>
      <c r="P1038" s="3">
        <f t="shared" si="112"/>
        <v>7.4357161127243732</v>
      </c>
      <c r="Q1038" s="3">
        <f t="shared" si="113"/>
        <v>14.366653176851477</v>
      </c>
      <c r="R1038" s="2">
        <f t="shared" si="114"/>
        <v>0.46613112100364223</v>
      </c>
      <c r="S1038" s="2">
        <f t="shared" si="115"/>
        <v>1.408080684596577</v>
      </c>
      <c r="T1038" s="2">
        <f t="shared" si="116"/>
        <v>4.8702325581395343</v>
      </c>
      <c r="U1038" s="4">
        <f t="shared" si="117"/>
        <v>85.17592745331261</v>
      </c>
      <c r="V1038" s="3">
        <f t="shared" si="118"/>
        <v>8417.5927453312615</v>
      </c>
    </row>
    <row r="1039" spans="1:22" x14ac:dyDescent="0.25">
      <c r="A1039" t="s">
        <v>76</v>
      </c>
      <c r="B1039" t="s">
        <v>77</v>
      </c>
      <c r="C1039" t="s">
        <v>492</v>
      </c>
      <c r="D1039" t="s">
        <v>82</v>
      </c>
      <c r="E1039" t="s">
        <v>42</v>
      </c>
      <c r="F1039" t="s">
        <v>20</v>
      </c>
      <c r="G1039">
        <v>88950</v>
      </c>
      <c r="H1039">
        <v>1482</v>
      </c>
      <c r="I1039">
        <v>587</v>
      </c>
      <c r="J1039">
        <v>59</v>
      </c>
      <c r="K1039" s="2">
        <v>3158.46</v>
      </c>
      <c r="L1039" s="2">
        <v>14626.53</v>
      </c>
      <c r="M1039">
        <v>34</v>
      </c>
      <c r="N1039">
        <v>25</v>
      </c>
      <c r="O1039" t="s">
        <v>23</v>
      </c>
      <c r="P1039" s="3">
        <f t="shared" si="112"/>
        <v>1.66610455311973</v>
      </c>
      <c r="Q1039" s="3">
        <f t="shared" si="113"/>
        <v>3.9811066126855601</v>
      </c>
      <c r="R1039" s="2">
        <f t="shared" si="114"/>
        <v>2.1312145748987854</v>
      </c>
      <c r="S1039" s="2">
        <f t="shared" si="115"/>
        <v>5.3806814310051108</v>
      </c>
      <c r="T1039" s="2">
        <f t="shared" si="116"/>
        <v>92.895882352941172</v>
      </c>
      <c r="U1039" s="4">
        <f t="shared" si="117"/>
        <v>4.6309055679033451</v>
      </c>
      <c r="V1039" s="3">
        <f t="shared" si="118"/>
        <v>363.09055679033452</v>
      </c>
    </row>
    <row r="1040" spans="1:22" x14ac:dyDescent="0.25">
      <c r="A1040" t="s">
        <v>65</v>
      </c>
      <c r="B1040" t="s">
        <v>66</v>
      </c>
      <c r="C1040" t="s">
        <v>550</v>
      </c>
      <c r="D1040" t="s">
        <v>68</v>
      </c>
      <c r="E1040" t="s">
        <v>37</v>
      </c>
      <c r="F1040" t="s">
        <v>32</v>
      </c>
      <c r="G1040">
        <v>8903</v>
      </c>
      <c r="H1040">
        <v>1156</v>
      </c>
      <c r="I1040">
        <v>363</v>
      </c>
      <c r="J1040">
        <v>220</v>
      </c>
      <c r="K1040" s="2">
        <v>630.49</v>
      </c>
      <c r="L1040" s="2">
        <v>81332.83</v>
      </c>
      <c r="M1040">
        <v>197</v>
      </c>
      <c r="N1040">
        <v>30</v>
      </c>
      <c r="O1040" t="s">
        <v>21</v>
      </c>
      <c r="P1040" s="3">
        <f t="shared" si="112"/>
        <v>12.98438728518477</v>
      </c>
      <c r="Q1040" s="3">
        <f t="shared" si="113"/>
        <v>19.031141868512112</v>
      </c>
      <c r="R1040" s="2">
        <f t="shared" si="114"/>
        <v>0.54540657439446372</v>
      </c>
      <c r="S1040" s="2">
        <f t="shared" si="115"/>
        <v>1.7368870523415978</v>
      </c>
      <c r="T1040" s="2">
        <f t="shared" si="116"/>
        <v>3.2004568527918784</v>
      </c>
      <c r="U1040" s="4">
        <f t="shared" si="117"/>
        <v>128.99939729416803</v>
      </c>
      <c r="V1040" s="3">
        <f t="shared" si="118"/>
        <v>12799.939729416801</v>
      </c>
    </row>
    <row r="1041" spans="1:22" x14ac:dyDescent="0.25">
      <c r="A1041" t="s">
        <v>113</v>
      </c>
      <c r="B1041" t="s">
        <v>114</v>
      </c>
      <c r="C1041" t="s">
        <v>550</v>
      </c>
      <c r="D1041" t="s">
        <v>170</v>
      </c>
      <c r="E1041" t="s">
        <v>19</v>
      </c>
      <c r="F1041" t="s">
        <v>20</v>
      </c>
      <c r="G1041">
        <v>19300</v>
      </c>
      <c r="H1041">
        <v>1197</v>
      </c>
      <c r="I1041">
        <v>577</v>
      </c>
      <c r="J1041">
        <v>102</v>
      </c>
      <c r="K1041" s="2">
        <v>4558.29</v>
      </c>
      <c r="L1041" s="2">
        <v>22459.53</v>
      </c>
      <c r="M1041">
        <v>85</v>
      </c>
      <c r="N1041">
        <v>25</v>
      </c>
      <c r="O1041" t="s">
        <v>21</v>
      </c>
      <c r="P1041" s="3">
        <f t="shared" si="112"/>
        <v>6.2020725388601043</v>
      </c>
      <c r="Q1041" s="3">
        <f t="shared" si="113"/>
        <v>8.5213032581453625</v>
      </c>
      <c r="R1041" s="2">
        <f t="shared" si="114"/>
        <v>3.808095238095238</v>
      </c>
      <c r="S1041" s="2">
        <f t="shared" si="115"/>
        <v>7.8999826689774695</v>
      </c>
      <c r="T1041" s="2">
        <f t="shared" si="116"/>
        <v>53.626941176470588</v>
      </c>
      <c r="U1041" s="4">
        <f t="shared" si="117"/>
        <v>4.9271832200232977</v>
      </c>
      <c r="V1041" s="3">
        <f t="shared" si="118"/>
        <v>392.71832200232978</v>
      </c>
    </row>
    <row r="1042" spans="1:22" x14ac:dyDescent="0.25">
      <c r="A1042" t="s">
        <v>15</v>
      </c>
      <c r="B1042" t="s">
        <v>16</v>
      </c>
      <c r="C1042" t="s">
        <v>550</v>
      </c>
      <c r="D1042" t="s">
        <v>25</v>
      </c>
      <c r="E1042" t="s">
        <v>19</v>
      </c>
      <c r="F1042" t="s">
        <v>26</v>
      </c>
      <c r="G1042">
        <v>11900</v>
      </c>
      <c r="H1042">
        <v>205</v>
      </c>
      <c r="I1042">
        <v>83</v>
      </c>
      <c r="J1042">
        <v>21</v>
      </c>
      <c r="K1042" s="2">
        <v>1676.11</v>
      </c>
      <c r="L1042" s="2">
        <v>14776.41</v>
      </c>
      <c r="M1042">
        <v>12</v>
      </c>
      <c r="N1042">
        <v>25</v>
      </c>
      <c r="O1042" t="s">
        <v>43</v>
      </c>
      <c r="P1042" s="3">
        <f t="shared" si="112"/>
        <v>1.7226890756302522</v>
      </c>
      <c r="Q1042" s="3">
        <f t="shared" si="113"/>
        <v>10.24390243902439</v>
      </c>
      <c r="R1042" s="2">
        <f t="shared" si="114"/>
        <v>8.176146341463415</v>
      </c>
      <c r="S1042" s="2">
        <f t="shared" si="115"/>
        <v>20.194096385542167</v>
      </c>
      <c r="T1042" s="2">
        <f t="shared" si="116"/>
        <v>139.67583333333332</v>
      </c>
      <c r="U1042" s="4">
        <f t="shared" si="117"/>
        <v>8.8158951381472583</v>
      </c>
      <c r="V1042" s="3">
        <f t="shared" si="118"/>
        <v>781.58951381472571</v>
      </c>
    </row>
    <row r="1043" spans="1:22" x14ac:dyDescent="0.25">
      <c r="A1043" t="s">
        <v>27</v>
      </c>
      <c r="B1043" t="s">
        <v>28</v>
      </c>
      <c r="C1043" t="s">
        <v>550</v>
      </c>
      <c r="D1043" t="s">
        <v>89</v>
      </c>
      <c r="E1043" t="s">
        <v>31</v>
      </c>
      <c r="F1043" t="s">
        <v>26</v>
      </c>
      <c r="G1043">
        <v>60385</v>
      </c>
      <c r="H1043">
        <v>3370</v>
      </c>
      <c r="I1043">
        <v>1487</v>
      </c>
      <c r="J1043">
        <v>409</v>
      </c>
      <c r="K1043" s="2">
        <v>1612.21</v>
      </c>
      <c r="L1043" s="2">
        <v>148345.82</v>
      </c>
      <c r="M1043">
        <v>284</v>
      </c>
      <c r="N1043">
        <v>27</v>
      </c>
      <c r="O1043" t="s">
        <v>43</v>
      </c>
      <c r="P1043" s="3">
        <f t="shared" si="112"/>
        <v>5.5808561728906181</v>
      </c>
      <c r="Q1043" s="3">
        <f t="shared" si="113"/>
        <v>12.136498516320476</v>
      </c>
      <c r="R1043" s="2">
        <f t="shared" si="114"/>
        <v>0.47840059347181008</v>
      </c>
      <c r="S1043" s="2">
        <f t="shared" si="115"/>
        <v>1.084203093476799</v>
      </c>
      <c r="T1043" s="2">
        <f t="shared" si="116"/>
        <v>5.6767957746478874</v>
      </c>
      <c r="U1043" s="4">
        <f t="shared" si="117"/>
        <v>92.013955998288068</v>
      </c>
      <c r="V1043" s="3">
        <f t="shared" si="118"/>
        <v>9101.3955998288075</v>
      </c>
    </row>
    <row r="1044" spans="1:22" x14ac:dyDescent="0.25">
      <c r="A1044" t="s">
        <v>52</v>
      </c>
      <c r="B1044" t="s">
        <v>53</v>
      </c>
      <c r="C1044" t="s">
        <v>550</v>
      </c>
      <c r="D1044" t="s">
        <v>89</v>
      </c>
      <c r="E1044" t="s">
        <v>37</v>
      </c>
      <c r="F1044" t="s">
        <v>55</v>
      </c>
      <c r="G1044">
        <v>68029</v>
      </c>
      <c r="H1044">
        <v>4966</v>
      </c>
      <c r="I1044">
        <v>1683</v>
      </c>
      <c r="J1044">
        <v>604</v>
      </c>
      <c r="K1044" s="2">
        <v>2119.5300000000002</v>
      </c>
      <c r="L1044" s="2">
        <v>230857.53</v>
      </c>
      <c r="M1044">
        <v>419</v>
      </c>
      <c r="N1044">
        <v>18</v>
      </c>
      <c r="O1044" t="s">
        <v>21</v>
      </c>
      <c r="P1044" s="3">
        <f t="shared" si="112"/>
        <v>7.2998280145232188</v>
      </c>
      <c r="Q1044" s="3">
        <f t="shared" si="113"/>
        <v>12.162706403544101</v>
      </c>
      <c r="R1044" s="2">
        <f t="shared" si="114"/>
        <v>0.42680829641562629</v>
      </c>
      <c r="S1044" s="2">
        <f t="shared" si="115"/>
        <v>1.2593761140819966</v>
      </c>
      <c r="T1044" s="2">
        <f t="shared" si="116"/>
        <v>5.0585441527446307</v>
      </c>
      <c r="U1044" s="4">
        <f t="shared" si="117"/>
        <v>108.91920850377205</v>
      </c>
      <c r="V1044" s="3">
        <f t="shared" si="118"/>
        <v>10791.920850377206</v>
      </c>
    </row>
    <row r="1045" spans="1:22" x14ac:dyDescent="0.25">
      <c r="A1045" t="s">
        <v>129</v>
      </c>
      <c r="B1045" t="s">
        <v>130</v>
      </c>
      <c r="C1045" t="s">
        <v>550</v>
      </c>
      <c r="D1045" t="s">
        <v>82</v>
      </c>
      <c r="E1045" t="s">
        <v>31</v>
      </c>
      <c r="F1045" t="s">
        <v>51</v>
      </c>
      <c r="G1045">
        <v>80039</v>
      </c>
      <c r="H1045">
        <v>851</v>
      </c>
      <c r="I1045">
        <v>278</v>
      </c>
      <c r="J1045">
        <v>28</v>
      </c>
      <c r="K1045" s="2">
        <v>1619.84</v>
      </c>
      <c r="L1045" s="2">
        <v>5911.32</v>
      </c>
      <c r="M1045">
        <v>17</v>
      </c>
      <c r="N1045">
        <v>20</v>
      </c>
      <c r="O1045" t="s">
        <v>23</v>
      </c>
      <c r="P1045" s="3">
        <f t="shared" si="112"/>
        <v>1.0632316745586525</v>
      </c>
      <c r="Q1045" s="3">
        <f t="shared" si="113"/>
        <v>3.2902467685076382</v>
      </c>
      <c r="R1045" s="2">
        <f t="shared" si="114"/>
        <v>1.9034547591069328</v>
      </c>
      <c r="S1045" s="2">
        <f t="shared" si="115"/>
        <v>5.8267625899280571</v>
      </c>
      <c r="T1045" s="2">
        <f t="shared" si="116"/>
        <v>95.284705882352938</v>
      </c>
      <c r="U1045" s="4">
        <f t="shared" si="117"/>
        <v>3.6493233899644411</v>
      </c>
      <c r="V1045" s="3">
        <f t="shared" si="118"/>
        <v>264.93233899644406</v>
      </c>
    </row>
    <row r="1046" spans="1:22" x14ac:dyDescent="0.25">
      <c r="A1046" t="s">
        <v>60</v>
      </c>
      <c r="B1046" t="s">
        <v>61</v>
      </c>
      <c r="C1046" t="s">
        <v>502</v>
      </c>
      <c r="D1046" t="s">
        <v>70</v>
      </c>
      <c r="E1046" t="s">
        <v>64</v>
      </c>
      <c r="F1046" t="s">
        <v>32</v>
      </c>
      <c r="G1046">
        <v>16058</v>
      </c>
      <c r="H1046">
        <v>404</v>
      </c>
      <c r="I1046">
        <v>215</v>
      </c>
      <c r="J1046">
        <v>32</v>
      </c>
      <c r="K1046" s="2">
        <v>1157.78</v>
      </c>
      <c r="L1046" s="2">
        <v>8503.98</v>
      </c>
      <c r="M1046">
        <v>19</v>
      </c>
      <c r="N1046">
        <v>21</v>
      </c>
      <c r="O1046" t="s">
        <v>43</v>
      </c>
      <c r="P1046" s="3">
        <f t="shared" si="112"/>
        <v>2.515879935234774</v>
      </c>
      <c r="Q1046" s="3">
        <f t="shared" si="113"/>
        <v>7.9207920792079207</v>
      </c>
      <c r="R1046" s="2">
        <f t="shared" si="114"/>
        <v>2.8657920792079206</v>
      </c>
      <c r="S1046" s="2">
        <f t="shared" si="115"/>
        <v>5.3850232558139535</v>
      </c>
      <c r="T1046" s="2">
        <f t="shared" si="116"/>
        <v>60.93578947368421</v>
      </c>
      <c r="U1046" s="4">
        <f t="shared" si="117"/>
        <v>7.3450741937155586</v>
      </c>
      <c r="V1046" s="3">
        <f t="shared" si="118"/>
        <v>634.5074193715559</v>
      </c>
    </row>
    <row r="1047" spans="1:22" x14ac:dyDescent="0.25">
      <c r="A1047" t="s">
        <v>72</v>
      </c>
      <c r="B1047" t="s">
        <v>73</v>
      </c>
      <c r="C1047" t="s">
        <v>502</v>
      </c>
      <c r="D1047" t="s">
        <v>70</v>
      </c>
      <c r="E1047" t="s">
        <v>31</v>
      </c>
      <c r="F1047" t="s">
        <v>26</v>
      </c>
      <c r="G1047">
        <v>16051</v>
      </c>
      <c r="H1047">
        <v>406</v>
      </c>
      <c r="I1047">
        <v>198</v>
      </c>
      <c r="J1047">
        <v>36</v>
      </c>
      <c r="K1047" s="2">
        <v>806.06</v>
      </c>
      <c r="L1047" s="2">
        <v>8792.2099999999991</v>
      </c>
      <c r="M1047">
        <v>23</v>
      </c>
      <c r="N1047">
        <v>25</v>
      </c>
      <c r="O1047" t="s">
        <v>21</v>
      </c>
      <c r="P1047" s="3">
        <f t="shared" si="112"/>
        <v>2.5294374182293939</v>
      </c>
      <c r="Q1047" s="3">
        <f t="shared" si="113"/>
        <v>8.8669950738916263</v>
      </c>
      <c r="R1047" s="2">
        <f t="shared" si="114"/>
        <v>1.9853694581280787</v>
      </c>
      <c r="S1047" s="2">
        <f t="shared" si="115"/>
        <v>4.071010101010101</v>
      </c>
      <c r="T1047" s="2">
        <f t="shared" si="116"/>
        <v>35.046086956521734</v>
      </c>
      <c r="U1047" s="4">
        <f t="shared" si="117"/>
        <v>10.90763714859936</v>
      </c>
      <c r="V1047" s="3">
        <f t="shared" si="118"/>
        <v>990.76371485993593</v>
      </c>
    </row>
    <row r="1048" spans="1:22" x14ac:dyDescent="0.25">
      <c r="A1048" t="s">
        <v>113</v>
      </c>
      <c r="B1048" t="s">
        <v>114</v>
      </c>
      <c r="C1048" t="s">
        <v>502</v>
      </c>
      <c r="D1048" t="s">
        <v>170</v>
      </c>
      <c r="E1048" t="s">
        <v>19</v>
      </c>
      <c r="F1048" t="s">
        <v>20</v>
      </c>
      <c r="G1048">
        <v>41957</v>
      </c>
      <c r="H1048">
        <v>1676</v>
      </c>
      <c r="I1048">
        <v>648</v>
      </c>
      <c r="J1048">
        <v>180</v>
      </c>
      <c r="K1048" s="2">
        <v>5662.19</v>
      </c>
      <c r="L1048" s="2">
        <v>42207.54</v>
      </c>
      <c r="M1048">
        <v>128</v>
      </c>
      <c r="N1048">
        <v>12</v>
      </c>
      <c r="O1048" t="s">
        <v>23</v>
      </c>
      <c r="P1048" s="3">
        <f t="shared" si="112"/>
        <v>3.9945658650523157</v>
      </c>
      <c r="Q1048" s="3">
        <f t="shared" si="113"/>
        <v>10.739856801909307</v>
      </c>
      <c r="R1048" s="2">
        <f t="shared" si="114"/>
        <v>3.3783949880668254</v>
      </c>
      <c r="S1048" s="2">
        <f t="shared" si="115"/>
        <v>8.7379475308641972</v>
      </c>
      <c r="T1048" s="2">
        <f t="shared" si="116"/>
        <v>44.235859374999997</v>
      </c>
      <c r="U1048" s="4">
        <f t="shared" si="117"/>
        <v>7.4542782916150827</v>
      </c>
      <c r="V1048" s="3">
        <f t="shared" si="118"/>
        <v>645.42782916150816</v>
      </c>
    </row>
    <row r="1049" spans="1:22" x14ac:dyDescent="0.25">
      <c r="A1049" t="s">
        <v>38</v>
      </c>
      <c r="B1049" t="s">
        <v>39</v>
      </c>
      <c r="C1049" t="s">
        <v>502</v>
      </c>
      <c r="D1049" t="s">
        <v>106</v>
      </c>
      <c r="E1049" t="s">
        <v>42</v>
      </c>
      <c r="F1049" t="s">
        <v>20</v>
      </c>
      <c r="G1049">
        <v>12615</v>
      </c>
      <c r="H1049">
        <v>661</v>
      </c>
      <c r="I1049">
        <v>352</v>
      </c>
      <c r="J1049">
        <v>42</v>
      </c>
      <c r="K1049" s="2">
        <v>1712.61</v>
      </c>
      <c r="L1049" s="2">
        <v>9015.7099999999991</v>
      </c>
      <c r="M1049">
        <v>21</v>
      </c>
      <c r="N1049">
        <v>28</v>
      </c>
      <c r="O1049" t="s">
        <v>21</v>
      </c>
      <c r="P1049" s="3">
        <f t="shared" si="112"/>
        <v>5.2397938961553701</v>
      </c>
      <c r="Q1049" s="3">
        <f t="shared" si="113"/>
        <v>6.3540090771558244</v>
      </c>
      <c r="R1049" s="2">
        <f t="shared" si="114"/>
        <v>2.5909379727685322</v>
      </c>
      <c r="S1049" s="2">
        <f t="shared" si="115"/>
        <v>4.8653693181818181</v>
      </c>
      <c r="T1049" s="2">
        <f t="shared" si="116"/>
        <v>81.552857142857135</v>
      </c>
      <c r="U1049" s="4">
        <f t="shared" si="117"/>
        <v>5.2643100297207184</v>
      </c>
      <c r="V1049" s="3">
        <f t="shared" si="118"/>
        <v>426.43100297207184</v>
      </c>
    </row>
    <row r="1050" spans="1:22" x14ac:dyDescent="0.25">
      <c r="A1050" t="s">
        <v>15</v>
      </c>
      <c r="B1050" t="s">
        <v>16</v>
      </c>
      <c r="C1050" t="s">
        <v>502</v>
      </c>
      <c r="D1050" t="s">
        <v>25</v>
      </c>
      <c r="E1050" t="s">
        <v>19</v>
      </c>
      <c r="F1050" t="s">
        <v>20</v>
      </c>
      <c r="G1050">
        <v>10423</v>
      </c>
      <c r="H1050">
        <v>231</v>
      </c>
      <c r="I1050">
        <v>110</v>
      </c>
      <c r="J1050">
        <v>23</v>
      </c>
      <c r="K1050" s="2">
        <v>1724.9</v>
      </c>
      <c r="L1050" s="2">
        <v>15492.97</v>
      </c>
      <c r="M1050">
        <v>11</v>
      </c>
      <c r="N1050">
        <v>7</v>
      </c>
      <c r="O1050" t="s">
        <v>21</v>
      </c>
      <c r="P1050" s="3">
        <f t="shared" si="112"/>
        <v>2.2162525184687709</v>
      </c>
      <c r="Q1050" s="3">
        <f t="shared" si="113"/>
        <v>9.9567099567099575</v>
      </c>
      <c r="R1050" s="2">
        <f t="shared" si="114"/>
        <v>7.4670995670995675</v>
      </c>
      <c r="S1050" s="2">
        <f t="shared" si="115"/>
        <v>15.680909090909092</v>
      </c>
      <c r="T1050" s="2">
        <f t="shared" si="116"/>
        <v>156.80909090909091</v>
      </c>
      <c r="U1050" s="4">
        <f t="shared" si="117"/>
        <v>8.9819525769609818</v>
      </c>
      <c r="V1050" s="3">
        <f t="shared" si="118"/>
        <v>798.19525769609822</v>
      </c>
    </row>
    <row r="1051" spans="1:22" x14ac:dyDescent="0.25">
      <c r="A1051" t="s">
        <v>178</v>
      </c>
      <c r="B1051" t="s">
        <v>179</v>
      </c>
      <c r="C1051" t="s">
        <v>485</v>
      </c>
      <c r="D1051" t="s">
        <v>95</v>
      </c>
      <c r="E1051" t="s">
        <v>64</v>
      </c>
      <c r="F1051" t="s">
        <v>51</v>
      </c>
      <c r="G1051">
        <v>70555</v>
      </c>
      <c r="H1051">
        <v>674</v>
      </c>
      <c r="I1051">
        <v>335</v>
      </c>
      <c r="J1051">
        <v>20</v>
      </c>
      <c r="K1051" s="2">
        <v>2180.2199999999998</v>
      </c>
      <c r="L1051" s="2">
        <v>3684.92</v>
      </c>
      <c r="M1051">
        <v>10</v>
      </c>
      <c r="N1051">
        <v>8</v>
      </c>
      <c r="O1051" t="s">
        <v>21</v>
      </c>
      <c r="P1051" s="3">
        <f t="shared" si="112"/>
        <v>0.95528311246545239</v>
      </c>
      <c r="Q1051" s="3">
        <f t="shared" si="113"/>
        <v>2.9673590504451042</v>
      </c>
      <c r="R1051" s="2">
        <f t="shared" si="114"/>
        <v>3.234747774480712</v>
      </c>
      <c r="S1051" s="2">
        <f t="shared" si="115"/>
        <v>6.5081194029850744</v>
      </c>
      <c r="T1051" s="2">
        <f t="shared" si="116"/>
        <v>218.02199999999999</v>
      </c>
      <c r="U1051" s="4">
        <f t="shared" si="117"/>
        <v>1.6901597086532554</v>
      </c>
      <c r="V1051" s="3">
        <f t="shared" si="118"/>
        <v>69.015970865325542</v>
      </c>
    </row>
    <row r="1052" spans="1:22" x14ac:dyDescent="0.25">
      <c r="A1052" t="s">
        <v>98</v>
      </c>
      <c r="B1052" t="s">
        <v>99</v>
      </c>
      <c r="C1052" t="s">
        <v>485</v>
      </c>
      <c r="D1052" t="s">
        <v>68</v>
      </c>
      <c r="E1052" t="s">
        <v>42</v>
      </c>
      <c r="F1052" t="s">
        <v>51</v>
      </c>
      <c r="G1052">
        <v>24471</v>
      </c>
      <c r="H1052">
        <v>3622</v>
      </c>
      <c r="I1052">
        <v>1127</v>
      </c>
      <c r="J1052">
        <v>554</v>
      </c>
      <c r="K1052" s="2">
        <v>2144.9899999999998</v>
      </c>
      <c r="L1052" s="2">
        <v>149904.46</v>
      </c>
      <c r="M1052">
        <v>464</v>
      </c>
      <c r="N1052">
        <v>27</v>
      </c>
      <c r="O1052" t="s">
        <v>23</v>
      </c>
      <c r="P1052" s="3">
        <f t="shared" si="112"/>
        <v>14.801193249152059</v>
      </c>
      <c r="Q1052" s="3">
        <f t="shared" si="113"/>
        <v>15.295416896742131</v>
      </c>
      <c r="R1052" s="2">
        <f t="shared" si="114"/>
        <v>0.59221148536720036</v>
      </c>
      <c r="S1052" s="2">
        <f t="shared" si="115"/>
        <v>1.9032741792369119</v>
      </c>
      <c r="T1052" s="2">
        <f t="shared" si="116"/>
        <v>4.6228232758620686</v>
      </c>
      <c r="U1052" s="4">
        <f t="shared" si="117"/>
        <v>69.885854945710705</v>
      </c>
      <c r="V1052" s="3">
        <f t="shared" si="118"/>
        <v>6888.5854945710707</v>
      </c>
    </row>
    <row r="1053" spans="1:22" x14ac:dyDescent="0.25">
      <c r="A1053" t="s">
        <v>60</v>
      </c>
      <c r="B1053" t="s">
        <v>61</v>
      </c>
      <c r="C1053" t="s">
        <v>485</v>
      </c>
      <c r="D1053" t="s">
        <v>70</v>
      </c>
      <c r="E1053" t="s">
        <v>64</v>
      </c>
      <c r="F1053" t="s">
        <v>55</v>
      </c>
      <c r="G1053">
        <v>18525</v>
      </c>
      <c r="H1053">
        <v>918</v>
      </c>
      <c r="I1053">
        <v>485</v>
      </c>
      <c r="J1053">
        <v>65</v>
      </c>
      <c r="K1053" s="2">
        <v>1602.82</v>
      </c>
      <c r="L1053" s="2">
        <v>13659.97</v>
      </c>
      <c r="M1053">
        <v>46</v>
      </c>
      <c r="N1053">
        <v>20</v>
      </c>
      <c r="O1053" t="s">
        <v>43</v>
      </c>
      <c r="P1053" s="3">
        <f t="shared" si="112"/>
        <v>4.9554655870445341</v>
      </c>
      <c r="Q1053" s="3">
        <f t="shared" si="113"/>
        <v>7.0806100217864918</v>
      </c>
      <c r="R1053" s="2">
        <f t="shared" si="114"/>
        <v>1.7459912854030499</v>
      </c>
      <c r="S1053" s="2">
        <f t="shared" si="115"/>
        <v>3.304783505154639</v>
      </c>
      <c r="T1053" s="2">
        <f t="shared" si="116"/>
        <v>34.84391304347826</v>
      </c>
      <c r="U1053" s="4">
        <f t="shared" si="117"/>
        <v>8.5224604135211681</v>
      </c>
      <c r="V1053" s="3">
        <f t="shared" si="118"/>
        <v>752.24604135211689</v>
      </c>
    </row>
    <row r="1054" spans="1:22" x14ac:dyDescent="0.25">
      <c r="A1054" t="s">
        <v>33</v>
      </c>
      <c r="B1054" t="s">
        <v>34</v>
      </c>
      <c r="C1054" t="s">
        <v>485</v>
      </c>
      <c r="D1054" t="s">
        <v>170</v>
      </c>
      <c r="E1054" t="s">
        <v>37</v>
      </c>
      <c r="F1054" t="s">
        <v>26</v>
      </c>
      <c r="G1054">
        <v>43038</v>
      </c>
      <c r="H1054">
        <v>2394</v>
      </c>
      <c r="I1054">
        <v>1140</v>
      </c>
      <c r="J1054">
        <v>267</v>
      </c>
      <c r="K1054" s="2">
        <v>10367.73</v>
      </c>
      <c r="L1054" s="2">
        <v>70178.820000000007</v>
      </c>
      <c r="M1054">
        <v>222</v>
      </c>
      <c r="N1054">
        <v>23</v>
      </c>
      <c r="O1054" t="s">
        <v>21</v>
      </c>
      <c r="P1054" s="3">
        <f t="shared" si="112"/>
        <v>5.5625261396905064</v>
      </c>
      <c r="Q1054" s="3">
        <f t="shared" si="113"/>
        <v>11.152882205513784</v>
      </c>
      <c r="R1054" s="2">
        <f t="shared" si="114"/>
        <v>4.3307142857142855</v>
      </c>
      <c r="S1054" s="2">
        <f t="shared" si="115"/>
        <v>9.0945</v>
      </c>
      <c r="T1054" s="2">
        <f t="shared" si="116"/>
        <v>46.701486486486488</v>
      </c>
      <c r="U1054" s="4">
        <f t="shared" si="117"/>
        <v>6.7689667844359382</v>
      </c>
      <c r="V1054" s="3">
        <f t="shared" si="118"/>
        <v>576.89667844359383</v>
      </c>
    </row>
    <row r="1055" spans="1:22" x14ac:dyDescent="0.25">
      <c r="A1055" t="s">
        <v>33</v>
      </c>
      <c r="B1055" t="s">
        <v>34</v>
      </c>
      <c r="C1055" t="s">
        <v>485</v>
      </c>
      <c r="D1055" t="s">
        <v>170</v>
      </c>
      <c r="E1055" t="s">
        <v>37</v>
      </c>
      <c r="F1055" t="s">
        <v>20</v>
      </c>
      <c r="G1055">
        <v>45388</v>
      </c>
      <c r="H1055">
        <v>2086</v>
      </c>
      <c r="I1055">
        <v>1054</v>
      </c>
      <c r="J1055">
        <v>256</v>
      </c>
      <c r="K1055" s="2">
        <v>7774.98</v>
      </c>
      <c r="L1055" s="2">
        <v>72220.850000000006</v>
      </c>
      <c r="M1055">
        <v>201</v>
      </c>
      <c r="N1055">
        <v>28</v>
      </c>
      <c r="O1055" t="s">
        <v>43</v>
      </c>
      <c r="P1055" s="3">
        <f t="shared" si="112"/>
        <v>4.5959284392350401</v>
      </c>
      <c r="Q1055" s="3">
        <f t="shared" si="113"/>
        <v>12.272291466922338</v>
      </c>
      <c r="R1055" s="2">
        <f t="shared" si="114"/>
        <v>3.7272195589645252</v>
      </c>
      <c r="S1055" s="2">
        <f t="shared" si="115"/>
        <v>7.3766413662239083</v>
      </c>
      <c r="T1055" s="2">
        <f t="shared" si="116"/>
        <v>38.681492537313432</v>
      </c>
      <c r="U1055" s="4">
        <f t="shared" si="117"/>
        <v>9.2888791996892603</v>
      </c>
      <c r="V1055" s="3">
        <f t="shared" si="118"/>
        <v>828.88791996892621</v>
      </c>
    </row>
    <row r="1056" spans="1:22" x14ac:dyDescent="0.25">
      <c r="A1056" t="s">
        <v>38</v>
      </c>
      <c r="B1056" t="s">
        <v>39</v>
      </c>
      <c r="C1056" t="s">
        <v>485</v>
      </c>
      <c r="D1056" t="s">
        <v>106</v>
      </c>
      <c r="E1056" t="s">
        <v>42</v>
      </c>
      <c r="F1056" t="s">
        <v>55</v>
      </c>
      <c r="G1056">
        <v>22018</v>
      </c>
      <c r="H1056">
        <v>1079</v>
      </c>
      <c r="I1056">
        <v>513</v>
      </c>
      <c r="J1056">
        <v>63</v>
      </c>
      <c r="K1056" s="2">
        <v>3144.6</v>
      </c>
      <c r="L1056" s="2">
        <v>14948.94</v>
      </c>
      <c r="M1056">
        <v>37</v>
      </c>
      <c r="N1056">
        <v>26</v>
      </c>
      <c r="O1056" t="s">
        <v>23</v>
      </c>
      <c r="P1056" s="3">
        <f t="shared" si="112"/>
        <v>4.9005359251521483</v>
      </c>
      <c r="Q1056" s="3">
        <f t="shared" si="113"/>
        <v>5.8387395736793328</v>
      </c>
      <c r="R1056" s="2">
        <f t="shared" si="114"/>
        <v>2.9143651529193697</v>
      </c>
      <c r="S1056" s="2">
        <f t="shared" si="115"/>
        <v>6.1298245614035087</v>
      </c>
      <c r="T1056" s="2">
        <f t="shared" si="116"/>
        <v>84.98918918918919</v>
      </c>
      <c r="U1056" s="4">
        <f t="shared" si="117"/>
        <v>4.7538446861286019</v>
      </c>
      <c r="V1056" s="3">
        <f t="shared" si="118"/>
        <v>375.38446861286013</v>
      </c>
    </row>
    <row r="1057" spans="1:22" x14ac:dyDescent="0.25">
      <c r="A1057" t="s">
        <v>47</v>
      </c>
      <c r="B1057" t="s">
        <v>48</v>
      </c>
      <c r="C1057" t="s">
        <v>485</v>
      </c>
      <c r="D1057" t="s">
        <v>106</v>
      </c>
      <c r="E1057" t="s">
        <v>37</v>
      </c>
      <c r="F1057" t="s">
        <v>20</v>
      </c>
      <c r="G1057">
        <v>54359</v>
      </c>
      <c r="H1057">
        <v>2047</v>
      </c>
      <c r="I1057">
        <v>1073</v>
      </c>
      <c r="J1057">
        <v>136</v>
      </c>
      <c r="K1057" s="2">
        <v>6021.26</v>
      </c>
      <c r="L1057" s="2">
        <v>34239.550000000003</v>
      </c>
      <c r="M1057">
        <v>86</v>
      </c>
      <c r="N1057">
        <v>25</v>
      </c>
      <c r="O1057" t="s">
        <v>43</v>
      </c>
      <c r="P1057" s="3">
        <f t="shared" si="112"/>
        <v>3.7657057708935042</v>
      </c>
      <c r="Q1057" s="3">
        <f t="shared" si="113"/>
        <v>6.6438690766976061</v>
      </c>
      <c r="R1057" s="2">
        <f t="shared" si="114"/>
        <v>2.9415046409379579</v>
      </c>
      <c r="S1057" s="2">
        <f t="shared" si="115"/>
        <v>5.6116123019571296</v>
      </c>
      <c r="T1057" s="2">
        <f t="shared" si="116"/>
        <v>70.014651162790699</v>
      </c>
      <c r="U1057" s="4">
        <f t="shared" si="117"/>
        <v>5.6864427046830732</v>
      </c>
      <c r="V1057" s="3">
        <f t="shared" si="118"/>
        <v>468.6442704683073</v>
      </c>
    </row>
    <row r="1058" spans="1:22" x14ac:dyDescent="0.25">
      <c r="A1058" t="s">
        <v>47</v>
      </c>
      <c r="B1058" t="s">
        <v>48</v>
      </c>
      <c r="C1058" t="s">
        <v>485</v>
      </c>
      <c r="D1058" t="s">
        <v>106</v>
      </c>
      <c r="E1058" t="s">
        <v>37</v>
      </c>
      <c r="F1058" t="s">
        <v>32</v>
      </c>
      <c r="G1058">
        <v>25375</v>
      </c>
      <c r="H1058">
        <v>1223</v>
      </c>
      <c r="I1058">
        <v>559</v>
      </c>
      <c r="J1058">
        <v>107</v>
      </c>
      <c r="K1058" s="2">
        <v>2952.85</v>
      </c>
      <c r="L1058" s="2">
        <v>20209.93</v>
      </c>
      <c r="M1058">
        <v>74</v>
      </c>
      <c r="N1058">
        <v>20</v>
      </c>
      <c r="O1058" t="s">
        <v>21</v>
      </c>
      <c r="P1058" s="3">
        <f t="shared" si="112"/>
        <v>4.8197044334975372</v>
      </c>
      <c r="Q1058" s="3">
        <f t="shared" si="113"/>
        <v>8.7489779231398188</v>
      </c>
      <c r="R1058" s="2">
        <f t="shared" si="114"/>
        <v>2.4144317252657399</v>
      </c>
      <c r="S1058" s="2">
        <f t="shared" si="115"/>
        <v>5.2823792486583185</v>
      </c>
      <c r="T1058" s="2">
        <f t="shared" si="116"/>
        <v>39.903378378378378</v>
      </c>
      <c r="U1058" s="4">
        <f t="shared" si="117"/>
        <v>6.8442115244594213</v>
      </c>
      <c r="V1058" s="3">
        <f t="shared" si="118"/>
        <v>584.42115244594208</v>
      </c>
    </row>
    <row r="1059" spans="1:22" x14ac:dyDescent="0.25">
      <c r="A1059" t="s">
        <v>47</v>
      </c>
      <c r="B1059" t="s">
        <v>48</v>
      </c>
      <c r="C1059" t="s">
        <v>485</v>
      </c>
      <c r="D1059" t="s">
        <v>106</v>
      </c>
      <c r="E1059" t="s">
        <v>37</v>
      </c>
      <c r="F1059" t="s">
        <v>32</v>
      </c>
      <c r="G1059">
        <v>38096</v>
      </c>
      <c r="H1059">
        <v>1414</v>
      </c>
      <c r="I1059">
        <v>521</v>
      </c>
      <c r="J1059">
        <v>131</v>
      </c>
      <c r="K1059" s="2">
        <v>3233.74</v>
      </c>
      <c r="L1059" s="2">
        <v>24385.64</v>
      </c>
      <c r="M1059">
        <v>85</v>
      </c>
      <c r="N1059">
        <v>29</v>
      </c>
      <c r="O1059" t="s">
        <v>23</v>
      </c>
      <c r="P1059" s="3">
        <f t="shared" si="112"/>
        <v>3.7116757664846705</v>
      </c>
      <c r="Q1059" s="3">
        <f t="shared" si="113"/>
        <v>9.2644978783592631</v>
      </c>
      <c r="R1059" s="2">
        <f t="shared" si="114"/>
        <v>2.2869448373408767</v>
      </c>
      <c r="S1059" s="2">
        <f t="shared" si="115"/>
        <v>6.2067946257197697</v>
      </c>
      <c r="T1059" s="2">
        <f t="shared" si="116"/>
        <v>38.043999999999997</v>
      </c>
      <c r="U1059" s="4">
        <f t="shared" si="117"/>
        <v>7.5410020595347804</v>
      </c>
      <c r="V1059" s="3">
        <f t="shared" si="118"/>
        <v>654.10020595347817</v>
      </c>
    </row>
    <row r="1060" spans="1:22" x14ac:dyDescent="0.25">
      <c r="A1060" t="s">
        <v>15</v>
      </c>
      <c r="B1060" t="s">
        <v>16</v>
      </c>
      <c r="C1060" t="s">
        <v>485</v>
      </c>
      <c r="D1060" t="s">
        <v>25</v>
      </c>
      <c r="E1060" t="s">
        <v>19</v>
      </c>
      <c r="F1060" t="s">
        <v>32</v>
      </c>
      <c r="G1060">
        <v>16055</v>
      </c>
      <c r="H1060">
        <v>520</v>
      </c>
      <c r="I1060">
        <v>215</v>
      </c>
      <c r="J1060">
        <v>52</v>
      </c>
      <c r="K1060" s="2">
        <v>3513.6</v>
      </c>
      <c r="L1060" s="2">
        <v>29727.85</v>
      </c>
      <c r="M1060">
        <v>24</v>
      </c>
      <c r="N1060">
        <v>14</v>
      </c>
      <c r="O1060" t="s">
        <v>43</v>
      </c>
      <c r="P1060" s="3">
        <f t="shared" si="112"/>
        <v>3.2388663967611335</v>
      </c>
      <c r="Q1060" s="3">
        <f t="shared" si="113"/>
        <v>10</v>
      </c>
      <c r="R1060" s="2">
        <f t="shared" si="114"/>
        <v>6.7569230769230764</v>
      </c>
      <c r="S1060" s="2">
        <f t="shared" si="115"/>
        <v>16.342325581395347</v>
      </c>
      <c r="T1060" s="2">
        <f t="shared" si="116"/>
        <v>146.4</v>
      </c>
      <c r="U1060" s="4">
        <f t="shared" si="117"/>
        <v>8.4607951958105652</v>
      </c>
      <c r="V1060" s="3">
        <f t="shared" si="118"/>
        <v>746.0795195810565</v>
      </c>
    </row>
    <row r="1061" spans="1:22" x14ac:dyDescent="0.25">
      <c r="A1061" t="s">
        <v>27</v>
      </c>
      <c r="B1061" t="s">
        <v>28</v>
      </c>
      <c r="C1061" t="s">
        <v>485</v>
      </c>
      <c r="D1061" t="s">
        <v>89</v>
      </c>
      <c r="E1061" t="s">
        <v>31</v>
      </c>
      <c r="F1061" t="s">
        <v>51</v>
      </c>
      <c r="G1061">
        <v>51373</v>
      </c>
      <c r="H1061">
        <v>2514</v>
      </c>
      <c r="I1061">
        <v>1326</v>
      </c>
      <c r="J1061">
        <v>381</v>
      </c>
      <c r="K1061" s="2">
        <v>1290.6600000000001</v>
      </c>
      <c r="L1061" s="2">
        <v>111360.76</v>
      </c>
      <c r="M1061">
        <v>316</v>
      </c>
      <c r="N1061">
        <v>11</v>
      </c>
      <c r="O1061" t="s">
        <v>43</v>
      </c>
      <c r="P1061" s="3">
        <f t="shared" si="112"/>
        <v>4.893621162867654</v>
      </c>
      <c r="Q1061" s="3">
        <f t="shared" si="113"/>
        <v>15.155131264916468</v>
      </c>
      <c r="R1061" s="2">
        <f t="shared" si="114"/>
        <v>0.51338902147971366</v>
      </c>
      <c r="S1061" s="2">
        <f t="shared" si="115"/>
        <v>0.97334841628959279</v>
      </c>
      <c r="T1061" s="2">
        <f t="shared" si="116"/>
        <v>4.0843670886075953</v>
      </c>
      <c r="U1061" s="4">
        <f t="shared" si="117"/>
        <v>86.282026250135587</v>
      </c>
      <c r="V1061" s="3">
        <f t="shared" si="118"/>
        <v>8528.2026250135568</v>
      </c>
    </row>
    <row r="1062" spans="1:22" x14ac:dyDescent="0.25">
      <c r="A1062" t="s">
        <v>27</v>
      </c>
      <c r="B1062" t="s">
        <v>28</v>
      </c>
      <c r="C1062" t="s">
        <v>485</v>
      </c>
      <c r="D1062" t="s">
        <v>89</v>
      </c>
      <c r="E1062" t="s">
        <v>31</v>
      </c>
      <c r="F1062" t="s">
        <v>32</v>
      </c>
      <c r="G1062">
        <v>15570</v>
      </c>
      <c r="H1062">
        <v>974</v>
      </c>
      <c r="I1062">
        <v>342</v>
      </c>
      <c r="J1062">
        <v>148</v>
      </c>
      <c r="K1062" s="2">
        <v>266.49</v>
      </c>
      <c r="L1062" s="2">
        <v>45203.86</v>
      </c>
      <c r="M1062">
        <v>117</v>
      </c>
      <c r="N1062">
        <v>9</v>
      </c>
      <c r="O1062" t="s">
        <v>21</v>
      </c>
      <c r="P1062" s="3">
        <f t="shared" si="112"/>
        <v>6.255619781631343</v>
      </c>
      <c r="Q1062" s="3">
        <f t="shared" si="113"/>
        <v>15.195071868583163</v>
      </c>
      <c r="R1062" s="2">
        <f t="shared" si="114"/>
        <v>0.27360369609856267</v>
      </c>
      <c r="S1062" s="2">
        <f t="shared" si="115"/>
        <v>0.77921052631578946</v>
      </c>
      <c r="T1062" s="2">
        <f t="shared" si="116"/>
        <v>2.2776923076923077</v>
      </c>
      <c r="U1062" s="4">
        <f t="shared" si="117"/>
        <v>169.62685278997336</v>
      </c>
      <c r="V1062" s="3">
        <f t="shared" si="118"/>
        <v>16862.685278997335</v>
      </c>
    </row>
    <row r="1063" spans="1:22" x14ac:dyDescent="0.25">
      <c r="A1063" t="s">
        <v>92</v>
      </c>
      <c r="B1063" t="s">
        <v>93</v>
      </c>
      <c r="C1063" t="s">
        <v>46</v>
      </c>
      <c r="D1063" t="s">
        <v>95</v>
      </c>
      <c r="E1063" t="s">
        <v>31</v>
      </c>
      <c r="F1063" t="s">
        <v>55</v>
      </c>
      <c r="G1063">
        <v>41286</v>
      </c>
      <c r="H1063">
        <v>720</v>
      </c>
      <c r="I1063">
        <v>322</v>
      </c>
      <c r="J1063">
        <v>20</v>
      </c>
      <c r="K1063" s="2">
        <v>1687.04</v>
      </c>
      <c r="L1063" s="2">
        <v>3020.21</v>
      </c>
      <c r="M1063">
        <v>10</v>
      </c>
      <c r="N1063">
        <v>23</v>
      </c>
      <c r="O1063" t="s">
        <v>43</v>
      </c>
      <c r="P1063" s="3">
        <f t="shared" si="112"/>
        <v>1.7439325679407065</v>
      </c>
      <c r="Q1063" s="3">
        <f t="shared" si="113"/>
        <v>2.7777777777777777</v>
      </c>
      <c r="R1063" s="2">
        <f t="shared" si="114"/>
        <v>2.3431111111111109</v>
      </c>
      <c r="S1063" s="2">
        <f t="shared" si="115"/>
        <v>5.239254658385093</v>
      </c>
      <c r="T1063" s="2">
        <f t="shared" si="116"/>
        <v>168.70400000000001</v>
      </c>
      <c r="U1063" s="4">
        <f t="shared" si="117"/>
        <v>1.790242080804249</v>
      </c>
      <c r="V1063" s="3">
        <f t="shared" si="118"/>
        <v>79.024208080424899</v>
      </c>
    </row>
    <row r="1064" spans="1:22" x14ac:dyDescent="0.25">
      <c r="A1064" t="s">
        <v>178</v>
      </c>
      <c r="B1064" t="s">
        <v>179</v>
      </c>
      <c r="C1064" t="s">
        <v>46</v>
      </c>
      <c r="D1064" t="s">
        <v>95</v>
      </c>
      <c r="E1064" t="s">
        <v>64</v>
      </c>
      <c r="F1064" t="s">
        <v>51</v>
      </c>
      <c r="G1064">
        <v>55227</v>
      </c>
      <c r="H1064">
        <v>802</v>
      </c>
      <c r="I1064">
        <v>326</v>
      </c>
      <c r="J1064">
        <v>30</v>
      </c>
      <c r="K1064" s="2">
        <v>1632.96</v>
      </c>
      <c r="L1064" s="2">
        <v>4104.03</v>
      </c>
      <c r="M1064">
        <v>13</v>
      </c>
      <c r="N1064">
        <v>11</v>
      </c>
      <c r="O1064" t="s">
        <v>21</v>
      </c>
      <c r="P1064" s="3">
        <f t="shared" si="112"/>
        <v>1.4521882412588045</v>
      </c>
      <c r="Q1064" s="3">
        <f t="shared" si="113"/>
        <v>3.7406483790523692</v>
      </c>
      <c r="R1064" s="2">
        <f t="shared" si="114"/>
        <v>2.0361097256857854</v>
      </c>
      <c r="S1064" s="2">
        <f t="shared" si="115"/>
        <v>5.0090797546012267</v>
      </c>
      <c r="T1064" s="2">
        <f t="shared" si="116"/>
        <v>125.6123076923077</v>
      </c>
      <c r="U1064" s="4">
        <f t="shared" si="117"/>
        <v>2.5132458847736623</v>
      </c>
      <c r="V1064" s="3">
        <f t="shared" si="118"/>
        <v>151.32458847736623</v>
      </c>
    </row>
    <row r="1065" spans="1:22" x14ac:dyDescent="0.25">
      <c r="A1065" t="s">
        <v>33</v>
      </c>
      <c r="B1065" t="s">
        <v>34</v>
      </c>
      <c r="C1065" t="s">
        <v>46</v>
      </c>
      <c r="D1065" t="s">
        <v>170</v>
      </c>
      <c r="E1065" t="s">
        <v>37</v>
      </c>
      <c r="F1065" t="s">
        <v>32</v>
      </c>
      <c r="G1065">
        <v>25120</v>
      </c>
      <c r="H1065">
        <v>1209</v>
      </c>
      <c r="I1065">
        <v>314</v>
      </c>
      <c r="J1065">
        <v>167</v>
      </c>
      <c r="K1065" s="2">
        <v>4611.97</v>
      </c>
      <c r="L1065" s="2">
        <v>57944.61</v>
      </c>
      <c r="M1065">
        <v>104</v>
      </c>
      <c r="N1065">
        <v>30</v>
      </c>
      <c r="O1065" t="s">
        <v>43</v>
      </c>
      <c r="P1065" s="3">
        <f t="shared" si="112"/>
        <v>4.8128980891719753</v>
      </c>
      <c r="Q1065" s="3">
        <f t="shared" si="113"/>
        <v>13.813068651778329</v>
      </c>
      <c r="R1065" s="2">
        <f t="shared" si="114"/>
        <v>3.8146980976013238</v>
      </c>
      <c r="S1065" s="2">
        <f t="shared" si="115"/>
        <v>14.687802547770701</v>
      </c>
      <c r="T1065" s="2">
        <f t="shared" si="116"/>
        <v>44.345865384615387</v>
      </c>
      <c r="U1065" s="4">
        <f t="shared" si="117"/>
        <v>12.563960736951888</v>
      </c>
      <c r="V1065" s="3">
        <f t="shared" si="118"/>
        <v>1156.3960736951888</v>
      </c>
    </row>
    <row r="1066" spans="1:22" x14ac:dyDescent="0.25">
      <c r="A1066" t="s">
        <v>47</v>
      </c>
      <c r="B1066" t="s">
        <v>48</v>
      </c>
      <c r="C1066" t="s">
        <v>46</v>
      </c>
      <c r="D1066" t="s">
        <v>106</v>
      </c>
      <c r="E1066" t="s">
        <v>37</v>
      </c>
      <c r="F1066" t="s">
        <v>20</v>
      </c>
      <c r="G1066">
        <v>30173</v>
      </c>
      <c r="H1066">
        <v>1482</v>
      </c>
      <c r="I1066">
        <v>497</v>
      </c>
      <c r="J1066">
        <v>120</v>
      </c>
      <c r="K1066" s="2">
        <v>3980.96</v>
      </c>
      <c r="L1066" s="2">
        <v>22495.17</v>
      </c>
      <c r="M1066">
        <v>61</v>
      </c>
      <c r="N1066">
        <v>27</v>
      </c>
      <c r="O1066" t="s">
        <v>43</v>
      </c>
      <c r="P1066" s="3">
        <f t="shared" si="112"/>
        <v>4.9116760017233956</v>
      </c>
      <c r="Q1066" s="3">
        <f t="shared" si="113"/>
        <v>8.097165991902834</v>
      </c>
      <c r="R1066" s="2">
        <f t="shared" si="114"/>
        <v>2.6862078272604588</v>
      </c>
      <c r="S1066" s="2">
        <f t="shared" si="115"/>
        <v>8.0099798792756545</v>
      </c>
      <c r="T1066" s="2">
        <f t="shared" si="116"/>
        <v>65.261639344262292</v>
      </c>
      <c r="U1066" s="4">
        <f t="shared" si="117"/>
        <v>5.6506897833688354</v>
      </c>
      <c r="V1066" s="3">
        <f t="shared" si="118"/>
        <v>465.06897833688356</v>
      </c>
    </row>
    <row r="1067" spans="1:22" x14ac:dyDescent="0.25">
      <c r="A1067" t="s">
        <v>44</v>
      </c>
      <c r="B1067" t="s">
        <v>45</v>
      </c>
      <c r="C1067" t="s">
        <v>46</v>
      </c>
      <c r="D1067" t="s">
        <v>25</v>
      </c>
      <c r="E1067" t="s">
        <v>19</v>
      </c>
      <c r="F1067" t="s">
        <v>20</v>
      </c>
      <c r="G1067">
        <v>15702</v>
      </c>
      <c r="H1067">
        <v>402</v>
      </c>
      <c r="I1067">
        <v>208</v>
      </c>
      <c r="J1067">
        <v>32</v>
      </c>
      <c r="K1067" s="2">
        <v>3725.76</v>
      </c>
      <c r="L1067" s="2">
        <v>22286.639999999999</v>
      </c>
      <c r="M1067">
        <v>20</v>
      </c>
      <c r="N1067">
        <v>25</v>
      </c>
      <c r="O1067" t="s">
        <v>23</v>
      </c>
      <c r="P1067" s="3">
        <f t="shared" si="112"/>
        <v>2.5601834161253345</v>
      </c>
      <c r="Q1067" s="3">
        <f t="shared" si="113"/>
        <v>7.9601990049751246</v>
      </c>
      <c r="R1067" s="2">
        <f t="shared" si="114"/>
        <v>9.2680597014925379</v>
      </c>
      <c r="S1067" s="2">
        <f t="shared" si="115"/>
        <v>17.912307692307692</v>
      </c>
      <c r="T1067" s="2">
        <f t="shared" si="116"/>
        <v>186.28800000000001</v>
      </c>
      <c r="U1067" s="4">
        <f t="shared" si="117"/>
        <v>5.9817701623292958</v>
      </c>
      <c r="V1067" s="3">
        <f t="shared" si="118"/>
        <v>498.17701623292959</v>
      </c>
    </row>
    <row r="1068" spans="1:22" x14ac:dyDescent="0.25">
      <c r="A1068" t="s">
        <v>52</v>
      </c>
      <c r="B1068" t="s">
        <v>53</v>
      </c>
      <c r="C1068" t="s">
        <v>46</v>
      </c>
      <c r="D1068" t="s">
        <v>89</v>
      </c>
      <c r="E1068" t="s">
        <v>37</v>
      </c>
      <c r="F1068" t="s">
        <v>20</v>
      </c>
      <c r="G1068">
        <v>48962</v>
      </c>
      <c r="H1068">
        <v>2270</v>
      </c>
      <c r="I1068">
        <v>1130</v>
      </c>
      <c r="J1068">
        <v>221</v>
      </c>
      <c r="K1068" s="2">
        <v>1159.68</v>
      </c>
      <c r="L1068" s="2">
        <v>59600.94</v>
      </c>
      <c r="M1068">
        <v>168</v>
      </c>
      <c r="N1068">
        <v>30</v>
      </c>
      <c r="O1068" t="s">
        <v>43</v>
      </c>
      <c r="P1068" s="3">
        <f t="shared" si="112"/>
        <v>4.6362485192598344</v>
      </c>
      <c r="Q1068" s="3">
        <f t="shared" si="113"/>
        <v>9.7356828193832587</v>
      </c>
      <c r="R1068" s="2">
        <f t="shared" si="114"/>
        <v>0.51087224669603526</v>
      </c>
      <c r="S1068" s="2">
        <f t="shared" si="115"/>
        <v>1.0262654867256638</v>
      </c>
      <c r="T1068" s="2">
        <f t="shared" si="116"/>
        <v>6.902857142857143</v>
      </c>
      <c r="U1068" s="4">
        <f t="shared" si="117"/>
        <v>51.394298427152314</v>
      </c>
      <c r="V1068" s="3">
        <f t="shared" si="118"/>
        <v>5039.4298427152316</v>
      </c>
    </row>
    <row r="1069" spans="1:22" x14ac:dyDescent="0.25">
      <c r="A1069" t="s">
        <v>129</v>
      </c>
      <c r="B1069" t="s">
        <v>130</v>
      </c>
      <c r="C1069" t="s">
        <v>46</v>
      </c>
      <c r="D1069" t="s">
        <v>82</v>
      </c>
      <c r="E1069" t="s">
        <v>31</v>
      </c>
      <c r="F1069" t="s">
        <v>51</v>
      </c>
      <c r="G1069">
        <v>27060</v>
      </c>
      <c r="H1069">
        <v>644</v>
      </c>
      <c r="I1069">
        <v>223</v>
      </c>
      <c r="J1069">
        <v>35</v>
      </c>
      <c r="K1069" s="2">
        <v>1205.6600000000001</v>
      </c>
      <c r="L1069" s="2">
        <v>6913.23</v>
      </c>
      <c r="M1069">
        <v>19</v>
      </c>
      <c r="N1069">
        <v>15</v>
      </c>
      <c r="O1069" t="s">
        <v>23</v>
      </c>
      <c r="P1069" s="3">
        <f t="shared" si="112"/>
        <v>2.3798965262379896</v>
      </c>
      <c r="Q1069" s="3">
        <f t="shared" si="113"/>
        <v>5.4347826086956523</v>
      </c>
      <c r="R1069" s="2">
        <f t="shared" si="114"/>
        <v>1.8721428571428573</v>
      </c>
      <c r="S1069" s="2">
        <f t="shared" si="115"/>
        <v>5.4065470852017938</v>
      </c>
      <c r="T1069" s="2">
        <f t="shared" si="116"/>
        <v>63.455789473684213</v>
      </c>
      <c r="U1069" s="4">
        <f t="shared" si="117"/>
        <v>5.7339797289451413</v>
      </c>
      <c r="V1069" s="3">
        <f t="shared" si="118"/>
        <v>473.39797289451411</v>
      </c>
    </row>
    <row r="1070" spans="1:22" x14ac:dyDescent="0.25">
      <c r="A1070" t="s">
        <v>76</v>
      </c>
      <c r="B1070" t="s">
        <v>77</v>
      </c>
      <c r="C1070" t="s">
        <v>46</v>
      </c>
      <c r="D1070" t="s">
        <v>82</v>
      </c>
      <c r="E1070" t="s">
        <v>42</v>
      </c>
      <c r="F1070" t="s">
        <v>20</v>
      </c>
      <c r="G1070">
        <v>34766</v>
      </c>
      <c r="H1070">
        <v>715</v>
      </c>
      <c r="I1070">
        <v>345</v>
      </c>
      <c r="J1070">
        <v>31</v>
      </c>
      <c r="K1070" s="2">
        <v>1531.04</v>
      </c>
      <c r="L1070" s="2">
        <v>6273.42</v>
      </c>
      <c r="M1070">
        <v>15</v>
      </c>
      <c r="N1070">
        <v>10</v>
      </c>
      <c r="O1070" t="s">
        <v>43</v>
      </c>
      <c r="P1070" s="3">
        <f t="shared" si="112"/>
        <v>2.0566070298567567</v>
      </c>
      <c r="Q1070" s="3">
        <f t="shared" si="113"/>
        <v>4.335664335664335</v>
      </c>
      <c r="R1070" s="2">
        <f t="shared" si="114"/>
        <v>2.1413146853146854</v>
      </c>
      <c r="S1070" s="2">
        <f t="shared" si="115"/>
        <v>4.4377971014492754</v>
      </c>
      <c r="T1070" s="2">
        <f t="shared" si="116"/>
        <v>102.06933333333333</v>
      </c>
      <c r="U1070" s="4">
        <f t="shared" si="117"/>
        <v>4.097489288326889</v>
      </c>
      <c r="V1070" s="3">
        <f t="shared" si="118"/>
        <v>309.74892883268888</v>
      </c>
    </row>
    <row r="1071" spans="1:22" x14ac:dyDescent="0.25">
      <c r="A1071" t="s">
        <v>92</v>
      </c>
      <c r="B1071" t="s">
        <v>93</v>
      </c>
      <c r="C1071" t="s">
        <v>370</v>
      </c>
      <c r="D1071" t="s">
        <v>95</v>
      </c>
      <c r="E1071" t="s">
        <v>31</v>
      </c>
      <c r="F1071" t="s">
        <v>20</v>
      </c>
      <c r="G1071">
        <v>78284</v>
      </c>
      <c r="H1071">
        <v>727</v>
      </c>
      <c r="I1071">
        <v>212</v>
      </c>
      <c r="J1071">
        <v>15</v>
      </c>
      <c r="K1071" s="2">
        <v>1963.45</v>
      </c>
      <c r="L1071" s="2">
        <v>1980.36</v>
      </c>
      <c r="M1071">
        <v>5</v>
      </c>
      <c r="N1071">
        <v>29</v>
      </c>
      <c r="O1071" t="s">
        <v>23</v>
      </c>
      <c r="P1071" s="3">
        <f t="shared" si="112"/>
        <v>0.92866997087527459</v>
      </c>
      <c r="Q1071" s="3">
        <f t="shared" si="113"/>
        <v>2.0632737276478679</v>
      </c>
      <c r="R1071" s="2">
        <f t="shared" si="114"/>
        <v>2.7007565337001376</v>
      </c>
      <c r="S1071" s="2">
        <f t="shared" si="115"/>
        <v>9.2615566037735846</v>
      </c>
      <c r="T1071" s="2">
        <f t="shared" si="116"/>
        <v>392.69</v>
      </c>
      <c r="U1071" s="4">
        <f t="shared" si="117"/>
        <v>1.0086123914538185</v>
      </c>
      <c r="V1071" s="3">
        <f t="shared" si="118"/>
        <v>0.86123914538184587</v>
      </c>
    </row>
    <row r="1072" spans="1:22" x14ac:dyDescent="0.25">
      <c r="A1072" t="s">
        <v>178</v>
      </c>
      <c r="B1072" t="s">
        <v>179</v>
      </c>
      <c r="C1072" t="s">
        <v>370</v>
      </c>
      <c r="D1072" t="s">
        <v>95</v>
      </c>
      <c r="E1072" t="s">
        <v>64</v>
      </c>
      <c r="F1072" t="s">
        <v>20</v>
      </c>
      <c r="G1072">
        <v>35929</v>
      </c>
      <c r="H1072">
        <v>439</v>
      </c>
      <c r="I1072">
        <v>146</v>
      </c>
      <c r="J1072">
        <v>7</v>
      </c>
      <c r="K1072" s="2">
        <v>1633.75</v>
      </c>
      <c r="L1072" s="2">
        <v>1064.3399999999999</v>
      </c>
      <c r="M1072">
        <v>3</v>
      </c>
      <c r="N1072">
        <v>24</v>
      </c>
      <c r="O1072" t="s">
        <v>21</v>
      </c>
      <c r="P1072" s="3">
        <f t="shared" si="112"/>
        <v>1.2218542124746026</v>
      </c>
      <c r="Q1072" s="3">
        <f t="shared" si="113"/>
        <v>1.5945330296127564</v>
      </c>
      <c r="R1072" s="2">
        <f t="shared" si="114"/>
        <v>3.7215261958997723</v>
      </c>
      <c r="S1072" s="2">
        <f t="shared" si="115"/>
        <v>11.190068493150685</v>
      </c>
      <c r="T1072" s="2">
        <f t="shared" si="116"/>
        <v>544.58333333333337</v>
      </c>
      <c r="U1072" s="4">
        <f t="shared" si="117"/>
        <v>0.65147054322876807</v>
      </c>
      <c r="V1072" s="3">
        <f t="shared" si="118"/>
        <v>-34.852945677123188</v>
      </c>
    </row>
    <row r="1073" spans="1:22" x14ac:dyDescent="0.25">
      <c r="A1073" t="s">
        <v>98</v>
      </c>
      <c r="B1073" t="s">
        <v>99</v>
      </c>
      <c r="C1073" t="s">
        <v>370</v>
      </c>
      <c r="D1073" t="s">
        <v>68</v>
      </c>
      <c r="E1073" t="s">
        <v>42</v>
      </c>
      <c r="F1073" t="s">
        <v>51</v>
      </c>
      <c r="G1073">
        <v>14862</v>
      </c>
      <c r="H1073">
        <v>2023</v>
      </c>
      <c r="I1073">
        <v>1027</v>
      </c>
      <c r="J1073">
        <v>400</v>
      </c>
      <c r="K1073" s="2">
        <v>1100.49</v>
      </c>
      <c r="L1073" s="2">
        <v>140509.74</v>
      </c>
      <c r="M1073">
        <v>293</v>
      </c>
      <c r="N1073">
        <v>15</v>
      </c>
      <c r="O1073" t="s">
        <v>43</v>
      </c>
      <c r="P1073" s="3">
        <f t="shared" si="112"/>
        <v>13.611896110886827</v>
      </c>
      <c r="Q1073" s="3">
        <f t="shared" si="113"/>
        <v>19.77261492832427</v>
      </c>
      <c r="R1073" s="2">
        <f t="shared" si="114"/>
        <v>0.54398912506178942</v>
      </c>
      <c r="S1073" s="2">
        <f t="shared" si="115"/>
        <v>1.071557935735151</v>
      </c>
      <c r="T1073" s="2">
        <f t="shared" si="116"/>
        <v>3.755938566552901</v>
      </c>
      <c r="U1073" s="4">
        <f t="shared" si="117"/>
        <v>127.67925196957718</v>
      </c>
      <c r="V1073" s="3">
        <f t="shared" si="118"/>
        <v>12667.92519695772</v>
      </c>
    </row>
    <row r="1074" spans="1:22" x14ac:dyDescent="0.25">
      <c r="A1074" t="s">
        <v>72</v>
      </c>
      <c r="B1074" t="s">
        <v>73</v>
      </c>
      <c r="C1074" t="s">
        <v>370</v>
      </c>
      <c r="D1074" t="s">
        <v>70</v>
      </c>
      <c r="E1074" t="s">
        <v>31</v>
      </c>
      <c r="F1074" t="s">
        <v>20</v>
      </c>
      <c r="G1074">
        <v>54368</v>
      </c>
      <c r="H1074">
        <v>2631</v>
      </c>
      <c r="I1074">
        <v>837</v>
      </c>
      <c r="J1074">
        <v>192</v>
      </c>
      <c r="K1074" s="2">
        <v>4764.45</v>
      </c>
      <c r="L1074" s="2">
        <v>41977.29</v>
      </c>
      <c r="M1074">
        <v>130</v>
      </c>
      <c r="N1074">
        <v>26</v>
      </c>
      <c r="O1074" t="s">
        <v>43</v>
      </c>
      <c r="P1074" s="3">
        <f t="shared" si="112"/>
        <v>4.8392436727486752</v>
      </c>
      <c r="Q1074" s="3">
        <f t="shared" si="113"/>
        <v>7.2976054732041051</v>
      </c>
      <c r="R1074" s="2">
        <f t="shared" si="114"/>
        <v>1.8108893956670467</v>
      </c>
      <c r="S1074" s="2">
        <f t="shared" si="115"/>
        <v>5.6922939068100353</v>
      </c>
      <c r="T1074" s="2">
        <f t="shared" si="116"/>
        <v>36.64961538461538</v>
      </c>
      <c r="U1074" s="4">
        <f t="shared" si="117"/>
        <v>8.8105216761640914</v>
      </c>
      <c r="V1074" s="3">
        <f t="shared" si="118"/>
        <v>781.05216761640918</v>
      </c>
    </row>
    <row r="1075" spans="1:22" x14ac:dyDescent="0.25">
      <c r="A1075" t="s">
        <v>113</v>
      </c>
      <c r="B1075" t="s">
        <v>114</v>
      </c>
      <c r="C1075" t="s">
        <v>370</v>
      </c>
      <c r="D1075" t="s">
        <v>170</v>
      </c>
      <c r="E1075" t="s">
        <v>19</v>
      </c>
      <c r="F1075" t="s">
        <v>26</v>
      </c>
      <c r="G1075">
        <v>46957</v>
      </c>
      <c r="H1075">
        <v>2954</v>
      </c>
      <c r="I1075">
        <v>807</v>
      </c>
      <c r="J1075">
        <v>382</v>
      </c>
      <c r="K1075" s="2">
        <v>9595.7800000000007</v>
      </c>
      <c r="L1075" s="2">
        <v>132166.67000000001</v>
      </c>
      <c r="M1075">
        <v>312</v>
      </c>
      <c r="N1075">
        <v>9</v>
      </c>
      <c r="O1075" t="s">
        <v>23</v>
      </c>
      <c r="P1075" s="3">
        <f t="shared" si="112"/>
        <v>6.2908618523329851</v>
      </c>
      <c r="Q1075" s="3">
        <f t="shared" si="113"/>
        <v>12.931618144888288</v>
      </c>
      <c r="R1075" s="2">
        <f t="shared" si="114"/>
        <v>3.2484021665538254</v>
      </c>
      <c r="S1075" s="2">
        <f t="shared" si="115"/>
        <v>11.890681536555144</v>
      </c>
      <c r="T1075" s="2">
        <f t="shared" si="116"/>
        <v>30.755705128205129</v>
      </c>
      <c r="U1075" s="4">
        <f t="shared" si="117"/>
        <v>13.773416022459873</v>
      </c>
      <c r="V1075" s="3">
        <f t="shared" si="118"/>
        <v>1277.3416022459874</v>
      </c>
    </row>
    <row r="1076" spans="1:22" x14ac:dyDescent="0.25">
      <c r="A1076" t="s">
        <v>38</v>
      </c>
      <c r="B1076" t="s">
        <v>39</v>
      </c>
      <c r="C1076" t="s">
        <v>370</v>
      </c>
      <c r="D1076" t="s">
        <v>106</v>
      </c>
      <c r="E1076" t="s">
        <v>42</v>
      </c>
      <c r="F1076" t="s">
        <v>51</v>
      </c>
      <c r="G1076">
        <v>30245</v>
      </c>
      <c r="H1076">
        <v>1543</v>
      </c>
      <c r="I1076">
        <v>755</v>
      </c>
      <c r="J1076">
        <v>148</v>
      </c>
      <c r="K1076" s="2">
        <v>3171.53</v>
      </c>
      <c r="L1076" s="2">
        <v>23700.67</v>
      </c>
      <c r="M1076">
        <v>99</v>
      </c>
      <c r="N1076">
        <v>18</v>
      </c>
      <c r="O1076" t="s">
        <v>43</v>
      </c>
      <c r="P1076" s="3">
        <f t="shared" si="112"/>
        <v>5.1016696974706566</v>
      </c>
      <c r="Q1076" s="3">
        <f t="shared" si="113"/>
        <v>9.5917044718081659</v>
      </c>
      <c r="R1076" s="2">
        <f t="shared" si="114"/>
        <v>2.0554309786130913</v>
      </c>
      <c r="S1076" s="2">
        <f t="shared" si="115"/>
        <v>4.2007019867549671</v>
      </c>
      <c r="T1076" s="2">
        <f t="shared" si="116"/>
        <v>32.035656565656566</v>
      </c>
      <c r="U1076" s="4">
        <f t="shared" si="117"/>
        <v>7.4729452346343868</v>
      </c>
      <c r="V1076" s="3">
        <f t="shared" si="118"/>
        <v>647.29452346343874</v>
      </c>
    </row>
    <row r="1077" spans="1:22" x14ac:dyDescent="0.25">
      <c r="A1077" t="s">
        <v>27</v>
      </c>
      <c r="B1077" t="s">
        <v>28</v>
      </c>
      <c r="C1077" t="s">
        <v>370</v>
      </c>
      <c r="D1077" t="s">
        <v>89</v>
      </c>
      <c r="E1077" t="s">
        <v>31</v>
      </c>
      <c r="F1077" t="s">
        <v>20</v>
      </c>
      <c r="G1077">
        <v>26764</v>
      </c>
      <c r="H1077">
        <v>1245</v>
      </c>
      <c r="I1077">
        <v>567</v>
      </c>
      <c r="J1077">
        <v>184</v>
      </c>
      <c r="K1077" s="2">
        <v>588.80999999999995</v>
      </c>
      <c r="L1077" s="2">
        <v>60542.78</v>
      </c>
      <c r="M1077">
        <v>122</v>
      </c>
      <c r="N1077">
        <v>20</v>
      </c>
      <c r="O1077" t="s">
        <v>23</v>
      </c>
      <c r="P1077" s="3">
        <f t="shared" si="112"/>
        <v>4.6517710357196238</v>
      </c>
      <c r="Q1077" s="3">
        <f t="shared" si="113"/>
        <v>14.779116465863455</v>
      </c>
      <c r="R1077" s="2">
        <f t="shared" si="114"/>
        <v>0.47293975903614455</v>
      </c>
      <c r="S1077" s="2">
        <f t="shared" si="115"/>
        <v>1.0384656084656083</v>
      </c>
      <c r="T1077" s="2">
        <f t="shared" si="116"/>
        <v>4.8263114754098355</v>
      </c>
      <c r="U1077" s="4">
        <f t="shared" si="117"/>
        <v>102.82226864353527</v>
      </c>
      <c r="V1077" s="3">
        <f t="shared" si="118"/>
        <v>10182.226864353528</v>
      </c>
    </row>
    <row r="1078" spans="1:22" x14ac:dyDescent="0.25">
      <c r="A1078" t="s">
        <v>38</v>
      </c>
      <c r="B1078" t="s">
        <v>39</v>
      </c>
      <c r="C1078" t="s">
        <v>308</v>
      </c>
      <c r="D1078" t="s">
        <v>106</v>
      </c>
      <c r="E1078" t="s">
        <v>42</v>
      </c>
      <c r="F1078" t="s">
        <v>32</v>
      </c>
      <c r="G1078">
        <v>33858</v>
      </c>
      <c r="H1078">
        <v>1569</v>
      </c>
      <c r="I1078">
        <v>799</v>
      </c>
      <c r="J1078">
        <v>97</v>
      </c>
      <c r="K1078" s="2">
        <v>3951.58</v>
      </c>
      <c r="L1078" s="2">
        <v>24772.16</v>
      </c>
      <c r="M1078">
        <v>66</v>
      </c>
      <c r="N1078">
        <v>23</v>
      </c>
      <c r="O1078" t="s">
        <v>21</v>
      </c>
      <c r="P1078" s="3">
        <f t="shared" si="112"/>
        <v>4.6340598972177922</v>
      </c>
      <c r="Q1078" s="3">
        <f t="shared" si="113"/>
        <v>6.1822817080943278</v>
      </c>
      <c r="R1078" s="2">
        <f t="shared" si="114"/>
        <v>2.5185340981516888</v>
      </c>
      <c r="S1078" s="2">
        <f t="shared" si="115"/>
        <v>4.9456570713391743</v>
      </c>
      <c r="T1078" s="2">
        <f t="shared" si="116"/>
        <v>59.872424242424245</v>
      </c>
      <c r="U1078" s="4">
        <f t="shared" si="117"/>
        <v>6.2689253412559029</v>
      </c>
      <c r="V1078" s="3">
        <f t="shared" si="118"/>
        <v>526.89253412559026</v>
      </c>
    </row>
    <row r="1079" spans="1:22" x14ac:dyDescent="0.25">
      <c r="A1079" t="s">
        <v>38</v>
      </c>
      <c r="B1079" t="s">
        <v>39</v>
      </c>
      <c r="C1079" t="s">
        <v>308</v>
      </c>
      <c r="D1079" t="s">
        <v>106</v>
      </c>
      <c r="E1079" t="s">
        <v>42</v>
      </c>
      <c r="F1079" t="s">
        <v>32</v>
      </c>
      <c r="G1079">
        <v>24432</v>
      </c>
      <c r="H1079">
        <v>1142</v>
      </c>
      <c r="I1079">
        <v>571</v>
      </c>
      <c r="J1079">
        <v>71</v>
      </c>
      <c r="K1079" s="2">
        <v>3501.32</v>
      </c>
      <c r="L1079" s="2">
        <v>17454.46</v>
      </c>
      <c r="M1079">
        <v>42</v>
      </c>
      <c r="N1079">
        <v>16</v>
      </c>
      <c r="O1079" t="s">
        <v>21</v>
      </c>
      <c r="P1079" s="3">
        <f t="shared" si="112"/>
        <v>4.6741977734119189</v>
      </c>
      <c r="Q1079" s="3">
        <f t="shared" si="113"/>
        <v>6.2171628721541152</v>
      </c>
      <c r="R1079" s="2">
        <f t="shared" si="114"/>
        <v>3.0659544658493871</v>
      </c>
      <c r="S1079" s="2">
        <f t="shared" si="115"/>
        <v>6.1319089316987743</v>
      </c>
      <c r="T1079" s="2">
        <f t="shared" si="116"/>
        <v>83.364761904761906</v>
      </c>
      <c r="U1079" s="4">
        <f t="shared" si="117"/>
        <v>4.9851084733757549</v>
      </c>
      <c r="V1079" s="3">
        <f t="shared" si="118"/>
        <v>398.51084733757551</v>
      </c>
    </row>
    <row r="1080" spans="1:22" x14ac:dyDescent="0.25">
      <c r="A1080" t="s">
        <v>44</v>
      </c>
      <c r="B1080" t="s">
        <v>45</v>
      </c>
      <c r="C1080" t="s">
        <v>308</v>
      </c>
      <c r="D1080" t="s">
        <v>25</v>
      </c>
      <c r="E1080" t="s">
        <v>19</v>
      </c>
      <c r="F1080" t="s">
        <v>55</v>
      </c>
      <c r="G1080">
        <v>19387</v>
      </c>
      <c r="H1080">
        <v>626</v>
      </c>
      <c r="I1080">
        <v>285</v>
      </c>
      <c r="J1080">
        <v>74</v>
      </c>
      <c r="K1080" s="2">
        <v>4123.42</v>
      </c>
      <c r="L1080" s="2">
        <v>37959.300000000003</v>
      </c>
      <c r="M1080">
        <v>43</v>
      </c>
      <c r="N1080">
        <v>9</v>
      </c>
      <c r="O1080" t="s">
        <v>43</v>
      </c>
      <c r="P1080" s="3">
        <f t="shared" si="112"/>
        <v>3.228967865064218</v>
      </c>
      <c r="Q1080" s="3">
        <f t="shared" si="113"/>
        <v>11.821086261980831</v>
      </c>
      <c r="R1080" s="2">
        <f t="shared" si="114"/>
        <v>6.5869329073482428</v>
      </c>
      <c r="S1080" s="2">
        <f t="shared" si="115"/>
        <v>14.468140350877194</v>
      </c>
      <c r="T1080" s="2">
        <f t="shared" si="116"/>
        <v>95.893488372093032</v>
      </c>
      <c r="U1080" s="4">
        <f t="shared" si="117"/>
        <v>9.2057806384021035</v>
      </c>
      <c r="V1080" s="3">
        <f t="shared" si="118"/>
        <v>820.57806384021035</v>
      </c>
    </row>
    <row r="1081" spans="1:22" x14ac:dyDescent="0.25">
      <c r="A1081" t="s">
        <v>44</v>
      </c>
      <c r="B1081" t="s">
        <v>45</v>
      </c>
      <c r="C1081" t="s">
        <v>308</v>
      </c>
      <c r="D1081" t="s">
        <v>25</v>
      </c>
      <c r="E1081" t="s">
        <v>19</v>
      </c>
      <c r="F1081" t="s">
        <v>20</v>
      </c>
      <c r="G1081">
        <v>6631</v>
      </c>
      <c r="H1081">
        <v>152</v>
      </c>
      <c r="I1081">
        <v>81</v>
      </c>
      <c r="J1081">
        <v>13</v>
      </c>
      <c r="K1081" s="2">
        <v>1237.97</v>
      </c>
      <c r="L1081" s="2">
        <v>6197.34</v>
      </c>
      <c r="M1081">
        <v>6</v>
      </c>
      <c r="N1081">
        <v>12</v>
      </c>
      <c r="O1081" t="s">
        <v>23</v>
      </c>
      <c r="P1081" s="3">
        <f t="shared" si="112"/>
        <v>2.2922636103151861</v>
      </c>
      <c r="Q1081" s="3">
        <f t="shared" si="113"/>
        <v>8.5526315789473681</v>
      </c>
      <c r="R1081" s="2">
        <f t="shared" si="114"/>
        <v>8.1445394736842101</v>
      </c>
      <c r="S1081" s="2">
        <f t="shared" si="115"/>
        <v>15.28358024691358</v>
      </c>
      <c r="T1081" s="2">
        <f t="shared" si="116"/>
        <v>206.32833333333335</v>
      </c>
      <c r="U1081" s="4">
        <f t="shared" si="117"/>
        <v>5.0060502273883856</v>
      </c>
      <c r="V1081" s="3">
        <f t="shared" si="118"/>
        <v>400.60502273883856</v>
      </c>
    </row>
    <row r="1082" spans="1:22" x14ac:dyDescent="0.25">
      <c r="A1082" t="s">
        <v>27</v>
      </c>
      <c r="B1082" t="s">
        <v>28</v>
      </c>
      <c r="C1082" t="s">
        <v>308</v>
      </c>
      <c r="D1082" t="s">
        <v>89</v>
      </c>
      <c r="E1082" t="s">
        <v>31</v>
      </c>
      <c r="F1082" t="s">
        <v>20</v>
      </c>
      <c r="G1082">
        <v>30835</v>
      </c>
      <c r="H1082">
        <v>2462</v>
      </c>
      <c r="I1082">
        <v>776</v>
      </c>
      <c r="J1082">
        <v>341</v>
      </c>
      <c r="K1082" s="2">
        <v>985.74</v>
      </c>
      <c r="L1082" s="2">
        <v>92514.01</v>
      </c>
      <c r="M1082">
        <v>282</v>
      </c>
      <c r="N1082">
        <v>29</v>
      </c>
      <c r="O1082" t="s">
        <v>43</v>
      </c>
      <c r="P1082" s="3">
        <f t="shared" si="112"/>
        <v>7.9844332738770882</v>
      </c>
      <c r="Q1082" s="3">
        <f t="shared" si="113"/>
        <v>13.850528025995127</v>
      </c>
      <c r="R1082" s="2">
        <f t="shared" si="114"/>
        <v>0.4003818034118603</v>
      </c>
      <c r="S1082" s="2">
        <f t="shared" si="115"/>
        <v>1.2702835051546393</v>
      </c>
      <c r="T1082" s="2">
        <f t="shared" si="116"/>
        <v>3.495531914893617</v>
      </c>
      <c r="U1082" s="4">
        <f t="shared" si="117"/>
        <v>93.852344431594531</v>
      </c>
      <c r="V1082" s="3">
        <f t="shared" si="118"/>
        <v>9285.2344431594538</v>
      </c>
    </row>
    <row r="1083" spans="1:22" x14ac:dyDescent="0.25">
      <c r="A1083" t="s">
        <v>52</v>
      </c>
      <c r="B1083" t="s">
        <v>53</v>
      </c>
      <c r="C1083" t="s">
        <v>308</v>
      </c>
      <c r="D1083" t="s">
        <v>89</v>
      </c>
      <c r="E1083" t="s">
        <v>37</v>
      </c>
      <c r="F1083" t="s">
        <v>55</v>
      </c>
      <c r="G1083">
        <v>31273</v>
      </c>
      <c r="H1083">
        <v>1713</v>
      </c>
      <c r="I1083">
        <v>594</v>
      </c>
      <c r="J1083">
        <v>209</v>
      </c>
      <c r="K1083" s="2">
        <v>811.46</v>
      </c>
      <c r="L1083" s="2">
        <v>52616.68</v>
      </c>
      <c r="M1083">
        <v>141</v>
      </c>
      <c r="N1083">
        <v>21</v>
      </c>
      <c r="O1083" t="s">
        <v>43</v>
      </c>
      <c r="P1083" s="3">
        <f t="shared" si="112"/>
        <v>5.4775685095769511</v>
      </c>
      <c r="Q1083" s="3">
        <f t="shared" si="113"/>
        <v>12.200817279626385</v>
      </c>
      <c r="R1083" s="2">
        <f t="shared" si="114"/>
        <v>0.4737069468768243</v>
      </c>
      <c r="S1083" s="2">
        <f t="shared" si="115"/>
        <v>1.3660942760942762</v>
      </c>
      <c r="T1083" s="2">
        <f t="shared" si="116"/>
        <v>5.7550354609929082</v>
      </c>
      <c r="U1083" s="4">
        <f t="shared" si="117"/>
        <v>64.841988514529362</v>
      </c>
      <c r="V1083" s="3">
        <f t="shared" si="118"/>
        <v>6384.1988514529367</v>
      </c>
    </row>
    <row r="1084" spans="1:22" x14ac:dyDescent="0.25">
      <c r="A1084" t="s">
        <v>72</v>
      </c>
      <c r="B1084" t="s">
        <v>73</v>
      </c>
      <c r="C1084" t="s">
        <v>378</v>
      </c>
      <c r="D1084" t="s">
        <v>70</v>
      </c>
      <c r="E1084" t="s">
        <v>31</v>
      </c>
      <c r="F1084" t="s">
        <v>26</v>
      </c>
      <c r="G1084">
        <v>43479</v>
      </c>
      <c r="H1084">
        <v>1462</v>
      </c>
      <c r="I1084">
        <v>760</v>
      </c>
      <c r="J1084">
        <v>119</v>
      </c>
      <c r="K1084" s="2">
        <v>4147.59</v>
      </c>
      <c r="L1084" s="2">
        <v>33132.410000000003</v>
      </c>
      <c r="M1084">
        <v>68</v>
      </c>
      <c r="N1084">
        <v>26</v>
      </c>
      <c r="O1084" t="s">
        <v>21</v>
      </c>
      <c r="P1084" s="3">
        <f t="shared" si="112"/>
        <v>3.3625428367717749</v>
      </c>
      <c r="Q1084" s="3">
        <f t="shared" si="113"/>
        <v>8.1395348837209305</v>
      </c>
      <c r="R1084" s="2">
        <f t="shared" si="114"/>
        <v>2.8369288645690833</v>
      </c>
      <c r="S1084" s="2">
        <f t="shared" si="115"/>
        <v>5.4573552631578952</v>
      </c>
      <c r="T1084" s="2">
        <f t="shared" si="116"/>
        <v>60.9939705882353</v>
      </c>
      <c r="U1084" s="4">
        <f t="shared" si="117"/>
        <v>7.9883522720423192</v>
      </c>
      <c r="V1084" s="3">
        <f t="shared" si="118"/>
        <v>698.83522720423196</v>
      </c>
    </row>
    <row r="1085" spans="1:22" x14ac:dyDescent="0.25">
      <c r="A1085" t="s">
        <v>113</v>
      </c>
      <c r="B1085" t="s">
        <v>114</v>
      </c>
      <c r="C1085" t="s">
        <v>378</v>
      </c>
      <c r="D1085" t="s">
        <v>170</v>
      </c>
      <c r="E1085" t="s">
        <v>19</v>
      </c>
      <c r="F1085" t="s">
        <v>55</v>
      </c>
      <c r="G1085">
        <v>23252</v>
      </c>
      <c r="H1085">
        <v>873</v>
      </c>
      <c r="I1085">
        <v>263</v>
      </c>
      <c r="J1085">
        <v>70</v>
      </c>
      <c r="K1085" s="2">
        <v>3766.64</v>
      </c>
      <c r="L1085" s="2">
        <v>19806.37</v>
      </c>
      <c r="M1085">
        <v>53</v>
      </c>
      <c r="N1085">
        <v>16</v>
      </c>
      <c r="O1085" t="s">
        <v>23</v>
      </c>
      <c r="P1085" s="3">
        <f t="shared" si="112"/>
        <v>3.7545157405814553</v>
      </c>
      <c r="Q1085" s="3">
        <f t="shared" si="113"/>
        <v>8.0183276059564719</v>
      </c>
      <c r="R1085" s="2">
        <f t="shared" si="114"/>
        <v>4.3145933562428409</v>
      </c>
      <c r="S1085" s="2">
        <f t="shared" si="115"/>
        <v>14.321825095057033</v>
      </c>
      <c r="T1085" s="2">
        <f t="shared" si="116"/>
        <v>71.068679245283022</v>
      </c>
      <c r="U1085" s="4">
        <f t="shared" si="117"/>
        <v>5.2583655459507677</v>
      </c>
      <c r="V1085" s="3">
        <f t="shared" si="118"/>
        <v>425.83655459507679</v>
      </c>
    </row>
    <row r="1086" spans="1:22" x14ac:dyDescent="0.25">
      <c r="A1086" t="s">
        <v>15</v>
      </c>
      <c r="B1086" t="s">
        <v>16</v>
      </c>
      <c r="C1086" t="s">
        <v>378</v>
      </c>
      <c r="D1086" t="s">
        <v>25</v>
      </c>
      <c r="E1086" t="s">
        <v>19</v>
      </c>
      <c r="F1086" t="s">
        <v>32</v>
      </c>
      <c r="G1086">
        <v>14830</v>
      </c>
      <c r="H1086">
        <v>358</v>
      </c>
      <c r="I1086">
        <v>149</v>
      </c>
      <c r="J1086">
        <v>45</v>
      </c>
      <c r="K1086" s="2">
        <v>3810.94</v>
      </c>
      <c r="L1086" s="2">
        <v>20375.759999999998</v>
      </c>
      <c r="M1086">
        <v>24</v>
      </c>
      <c r="N1086">
        <v>28</v>
      </c>
      <c r="O1086" t="s">
        <v>23</v>
      </c>
      <c r="P1086" s="3">
        <f t="shared" si="112"/>
        <v>2.4140256237356708</v>
      </c>
      <c r="Q1086" s="3">
        <f t="shared" si="113"/>
        <v>12.569832402234638</v>
      </c>
      <c r="R1086" s="2">
        <f t="shared" si="114"/>
        <v>10.645083798882682</v>
      </c>
      <c r="S1086" s="2">
        <f t="shared" si="115"/>
        <v>25.576778523489935</v>
      </c>
      <c r="T1086" s="2">
        <f t="shared" si="116"/>
        <v>158.78916666666666</v>
      </c>
      <c r="U1086" s="4">
        <f t="shared" si="117"/>
        <v>5.3466493830918349</v>
      </c>
      <c r="V1086" s="3">
        <f t="shared" si="118"/>
        <v>434.66493830918358</v>
      </c>
    </row>
    <row r="1087" spans="1:22" x14ac:dyDescent="0.25">
      <c r="A1087" t="s">
        <v>44</v>
      </c>
      <c r="B1087" t="s">
        <v>45</v>
      </c>
      <c r="C1087" t="s">
        <v>378</v>
      </c>
      <c r="D1087" t="s">
        <v>25</v>
      </c>
      <c r="E1087" t="s">
        <v>19</v>
      </c>
      <c r="F1087" t="s">
        <v>55</v>
      </c>
      <c r="G1087">
        <v>9756</v>
      </c>
      <c r="H1087">
        <v>259</v>
      </c>
      <c r="I1087">
        <v>102</v>
      </c>
      <c r="J1087">
        <v>25</v>
      </c>
      <c r="K1087" s="2">
        <v>1660.13</v>
      </c>
      <c r="L1087" s="2">
        <v>12212.12</v>
      </c>
      <c r="M1087">
        <v>10</v>
      </c>
      <c r="N1087">
        <v>30</v>
      </c>
      <c r="O1087" t="s">
        <v>23</v>
      </c>
      <c r="P1087" s="3">
        <f t="shared" si="112"/>
        <v>2.6547765477654779</v>
      </c>
      <c r="Q1087" s="3">
        <f t="shared" si="113"/>
        <v>9.6525096525096519</v>
      </c>
      <c r="R1087" s="2">
        <f t="shared" si="114"/>
        <v>6.4097683397683403</v>
      </c>
      <c r="S1087" s="2">
        <f t="shared" si="115"/>
        <v>16.275784313725492</v>
      </c>
      <c r="T1087" s="2">
        <f t="shared" si="116"/>
        <v>166.01300000000001</v>
      </c>
      <c r="U1087" s="4">
        <f t="shared" si="117"/>
        <v>7.3561227132814899</v>
      </c>
      <c r="V1087" s="3">
        <f t="shared" si="118"/>
        <v>635.61227132814906</v>
      </c>
    </row>
    <row r="1088" spans="1:22" x14ac:dyDescent="0.25">
      <c r="A1088" t="s">
        <v>27</v>
      </c>
      <c r="B1088" t="s">
        <v>28</v>
      </c>
      <c r="C1088" t="s">
        <v>378</v>
      </c>
      <c r="D1088" t="s">
        <v>89</v>
      </c>
      <c r="E1088" t="s">
        <v>31</v>
      </c>
      <c r="F1088" t="s">
        <v>51</v>
      </c>
      <c r="G1088">
        <v>16679</v>
      </c>
      <c r="H1088">
        <v>844</v>
      </c>
      <c r="I1088">
        <v>296</v>
      </c>
      <c r="J1088">
        <v>84</v>
      </c>
      <c r="K1088" s="2">
        <v>341.55</v>
      </c>
      <c r="L1088" s="2">
        <v>27339.56</v>
      </c>
      <c r="M1088">
        <v>57</v>
      </c>
      <c r="N1088">
        <v>20</v>
      </c>
      <c r="O1088" t="s">
        <v>23</v>
      </c>
      <c r="P1088" s="3">
        <f t="shared" si="112"/>
        <v>5.0602554109958637</v>
      </c>
      <c r="Q1088" s="3">
        <f t="shared" si="113"/>
        <v>9.9526066350710902</v>
      </c>
      <c r="R1088" s="2">
        <f t="shared" si="114"/>
        <v>0.40468009478672989</v>
      </c>
      <c r="S1088" s="2">
        <f t="shared" si="115"/>
        <v>1.1538851351351351</v>
      </c>
      <c r="T1088" s="2">
        <f t="shared" si="116"/>
        <v>5.992105263157895</v>
      </c>
      <c r="U1088" s="4">
        <f t="shared" si="117"/>
        <v>80.045557019470067</v>
      </c>
      <c r="V1088" s="3">
        <f t="shared" si="118"/>
        <v>7904.555701947007</v>
      </c>
    </row>
    <row r="1089" spans="1:22" x14ac:dyDescent="0.25">
      <c r="A1089" t="s">
        <v>129</v>
      </c>
      <c r="B1089" t="s">
        <v>130</v>
      </c>
      <c r="C1089" t="s">
        <v>378</v>
      </c>
      <c r="D1089" t="s">
        <v>82</v>
      </c>
      <c r="E1089" t="s">
        <v>31</v>
      </c>
      <c r="F1089" t="s">
        <v>26</v>
      </c>
      <c r="G1089">
        <v>44774</v>
      </c>
      <c r="H1089">
        <v>814</v>
      </c>
      <c r="I1089">
        <v>385</v>
      </c>
      <c r="J1089">
        <v>41</v>
      </c>
      <c r="K1089" s="2">
        <v>1056.3699999999999</v>
      </c>
      <c r="L1089" s="2">
        <v>9001.09</v>
      </c>
      <c r="M1089">
        <v>24</v>
      </c>
      <c r="N1089">
        <v>20</v>
      </c>
      <c r="O1089" t="s">
        <v>21</v>
      </c>
      <c r="P1089" s="3">
        <f t="shared" si="112"/>
        <v>1.8180193862509491</v>
      </c>
      <c r="Q1089" s="3">
        <f t="shared" si="113"/>
        <v>5.0368550368550373</v>
      </c>
      <c r="R1089" s="2">
        <f t="shared" si="114"/>
        <v>1.2977518427518426</v>
      </c>
      <c r="S1089" s="2">
        <f t="shared" si="115"/>
        <v>2.7438181818181815</v>
      </c>
      <c r="T1089" s="2">
        <f t="shared" si="116"/>
        <v>44.01541666666666</v>
      </c>
      <c r="U1089" s="4">
        <f t="shared" si="117"/>
        <v>8.5207739712411374</v>
      </c>
      <c r="V1089" s="3">
        <f t="shared" si="118"/>
        <v>752.07739712411387</v>
      </c>
    </row>
    <row r="1090" spans="1:22" x14ac:dyDescent="0.25">
      <c r="A1090" t="s">
        <v>92</v>
      </c>
      <c r="B1090" t="s">
        <v>93</v>
      </c>
      <c r="C1090" t="s">
        <v>121</v>
      </c>
      <c r="D1090" t="s">
        <v>95</v>
      </c>
      <c r="E1090" t="s">
        <v>31</v>
      </c>
      <c r="F1090" t="s">
        <v>20</v>
      </c>
      <c r="G1090">
        <v>77976</v>
      </c>
      <c r="H1090">
        <v>1377</v>
      </c>
      <c r="I1090">
        <v>639</v>
      </c>
      <c r="J1090">
        <v>29</v>
      </c>
      <c r="K1090" s="2">
        <v>4522.8500000000004</v>
      </c>
      <c r="L1090" s="2">
        <v>5480.56</v>
      </c>
      <c r="M1090">
        <v>12</v>
      </c>
      <c r="N1090">
        <v>10</v>
      </c>
      <c r="O1090" t="s">
        <v>23</v>
      </c>
      <c r="P1090" s="3">
        <f t="shared" ref="P1090:P1153" si="119">IFERROR(H1090/G1090*100, 0)</f>
        <v>1.7659279778393353</v>
      </c>
      <c r="Q1090" s="3">
        <f t="shared" ref="Q1090:Q1153" si="120">IFERROR(J1090/H1090*100, 0)</f>
        <v>2.1060275962236745</v>
      </c>
      <c r="R1090" s="2">
        <f t="shared" ref="R1090:R1153" si="121">IFERROR(K1090/H1090, 0)</f>
        <v>3.2845679012345683</v>
      </c>
      <c r="S1090" s="2">
        <f t="shared" ref="S1090:S1153" si="122">IFERROR(K1090/I1090, 0)</f>
        <v>7.078012519561816</v>
      </c>
      <c r="T1090" s="2">
        <f t="shared" ref="T1090:T1153" si="123">IFERROR(K1090/M1090, 0)</f>
        <v>376.9041666666667</v>
      </c>
      <c r="U1090" s="4">
        <f t="shared" ref="U1090:U1153" si="124">IFERROR(L1090/K1090, 0)</f>
        <v>1.2117492289153962</v>
      </c>
      <c r="V1090" s="3">
        <f t="shared" ref="V1090:V1153" si="125">IFERROR((L1090-K1090)/K1090*100, 0)</f>
        <v>21.174922891539627</v>
      </c>
    </row>
    <row r="1091" spans="1:22" x14ac:dyDescent="0.25">
      <c r="A1091" t="s">
        <v>178</v>
      </c>
      <c r="B1091" t="s">
        <v>179</v>
      </c>
      <c r="C1091" t="s">
        <v>121</v>
      </c>
      <c r="D1091" t="s">
        <v>95</v>
      </c>
      <c r="E1091" t="s">
        <v>64</v>
      </c>
      <c r="F1091" t="s">
        <v>32</v>
      </c>
      <c r="G1091">
        <v>69790</v>
      </c>
      <c r="H1091">
        <v>703</v>
      </c>
      <c r="I1091">
        <v>193</v>
      </c>
      <c r="J1091">
        <v>17</v>
      </c>
      <c r="K1091" s="2">
        <v>1682.56</v>
      </c>
      <c r="L1091" s="2">
        <v>2671.17</v>
      </c>
      <c r="M1091">
        <v>6</v>
      </c>
      <c r="N1091">
        <v>21</v>
      </c>
      <c r="O1091" t="s">
        <v>21</v>
      </c>
      <c r="P1091" s="3">
        <f t="shared" si="119"/>
        <v>1.0073076371973062</v>
      </c>
      <c r="Q1091" s="3">
        <f t="shared" si="120"/>
        <v>2.4182076813655762</v>
      </c>
      <c r="R1091" s="2">
        <f t="shared" si="121"/>
        <v>2.3933997155049784</v>
      </c>
      <c r="S1091" s="2">
        <f t="shared" si="122"/>
        <v>8.7179274611398956</v>
      </c>
      <c r="T1091" s="2">
        <f t="shared" si="123"/>
        <v>280.42666666666668</v>
      </c>
      <c r="U1091" s="4">
        <f t="shared" si="124"/>
        <v>1.5875629992392546</v>
      </c>
      <c r="V1091" s="3">
        <f t="shared" si="125"/>
        <v>58.756299923925461</v>
      </c>
    </row>
    <row r="1092" spans="1:22" x14ac:dyDescent="0.25">
      <c r="A1092" t="s">
        <v>98</v>
      </c>
      <c r="B1092" t="s">
        <v>99</v>
      </c>
      <c r="C1092" t="s">
        <v>121</v>
      </c>
      <c r="D1092" t="s">
        <v>68</v>
      </c>
      <c r="E1092" t="s">
        <v>42</v>
      </c>
      <c r="F1092" t="s">
        <v>26</v>
      </c>
      <c r="G1092">
        <v>25799</v>
      </c>
      <c r="H1092">
        <v>2912</v>
      </c>
      <c r="I1092">
        <v>834</v>
      </c>
      <c r="J1092">
        <v>594</v>
      </c>
      <c r="K1092" s="2">
        <v>1153.43</v>
      </c>
      <c r="L1092" s="2">
        <v>206180.45</v>
      </c>
      <c r="M1092">
        <v>514</v>
      </c>
      <c r="N1092">
        <v>9</v>
      </c>
      <c r="O1092" t="s">
        <v>23</v>
      </c>
      <c r="P1092" s="3">
        <f t="shared" si="119"/>
        <v>11.287259196092872</v>
      </c>
      <c r="Q1092" s="3">
        <f t="shared" si="120"/>
        <v>20.39835164835165</v>
      </c>
      <c r="R1092" s="2">
        <f t="shared" si="121"/>
        <v>0.39609546703296705</v>
      </c>
      <c r="S1092" s="2">
        <f t="shared" si="122"/>
        <v>1.3830095923261392</v>
      </c>
      <c r="T1092" s="2">
        <f t="shared" si="123"/>
        <v>2.2440272373540857</v>
      </c>
      <c r="U1092" s="4">
        <f t="shared" si="124"/>
        <v>178.75419401264057</v>
      </c>
      <c r="V1092" s="3">
        <f t="shared" si="125"/>
        <v>17775.419401264058</v>
      </c>
    </row>
    <row r="1093" spans="1:22" x14ac:dyDescent="0.25">
      <c r="A1093" t="s">
        <v>60</v>
      </c>
      <c r="B1093" t="s">
        <v>61</v>
      </c>
      <c r="C1093" t="s">
        <v>121</v>
      </c>
      <c r="D1093" t="s">
        <v>70</v>
      </c>
      <c r="E1093" t="s">
        <v>64</v>
      </c>
      <c r="F1093" t="s">
        <v>26</v>
      </c>
      <c r="G1093">
        <v>25524</v>
      </c>
      <c r="H1093">
        <v>801</v>
      </c>
      <c r="I1093">
        <v>259</v>
      </c>
      <c r="J1093">
        <v>64</v>
      </c>
      <c r="K1093" s="2">
        <v>2020.2</v>
      </c>
      <c r="L1093" s="2">
        <v>12246.77</v>
      </c>
      <c r="M1093">
        <v>37</v>
      </c>
      <c r="N1093">
        <v>27</v>
      </c>
      <c r="O1093" t="s">
        <v>43</v>
      </c>
      <c r="P1093" s="3">
        <f t="shared" si="119"/>
        <v>3.1382228490832156</v>
      </c>
      <c r="Q1093" s="3">
        <f t="shared" si="120"/>
        <v>7.9900124843945068</v>
      </c>
      <c r="R1093" s="2">
        <f t="shared" si="121"/>
        <v>2.5220973782771536</v>
      </c>
      <c r="S1093" s="2">
        <f t="shared" si="122"/>
        <v>7.8</v>
      </c>
      <c r="T1093" s="2">
        <f t="shared" si="123"/>
        <v>54.6</v>
      </c>
      <c r="U1093" s="4">
        <f t="shared" si="124"/>
        <v>6.0621572121572118</v>
      </c>
      <c r="V1093" s="3">
        <f t="shared" si="125"/>
        <v>506.2157212157212</v>
      </c>
    </row>
    <row r="1094" spans="1:22" x14ac:dyDescent="0.25">
      <c r="A1094" t="s">
        <v>72</v>
      </c>
      <c r="B1094" t="s">
        <v>73</v>
      </c>
      <c r="C1094" t="s">
        <v>121</v>
      </c>
      <c r="D1094" t="s">
        <v>70</v>
      </c>
      <c r="E1094" t="s">
        <v>31</v>
      </c>
      <c r="F1094" t="s">
        <v>26</v>
      </c>
      <c r="G1094">
        <v>45668</v>
      </c>
      <c r="H1094">
        <v>1333</v>
      </c>
      <c r="I1094">
        <v>342</v>
      </c>
      <c r="J1094">
        <v>139</v>
      </c>
      <c r="K1094" s="2">
        <v>2934.17</v>
      </c>
      <c r="L1094" s="2">
        <v>38456.1</v>
      </c>
      <c r="M1094">
        <v>87</v>
      </c>
      <c r="N1094">
        <v>14</v>
      </c>
      <c r="O1094" t="s">
        <v>23</v>
      </c>
      <c r="P1094" s="3">
        <f t="shared" si="119"/>
        <v>2.9188928790400279</v>
      </c>
      <c r="Q1094" s="3">
        <f t="shared" si="120"/>
        <v>10.427606901725431</v>
      </c>
      <c r="R1094" s="2">
        <f t="shared" si="121"/>
        <v>2.2011777944486122</v>
      </c>
      <c r="S1094" s="2">
        <f t="shared" si="122"/>
        <v>8.5794444444444444</v>
      </c>
      <c r="T1094" s="2">
        <f t="shared" si="123"/>
        <v>33.726091954022991</v>
      </c>
      <c r="U1094" s="4">
        <f t="shared" si="124"/>
        <v>13.106295817897394</v>
      </c>
      <c r="V1094" s="3">
        <f t="shared" si="125"/>
        <v>1210.6295817897396</v>
      </c>
    </row>
    <row r="1095" spans="1:22" x14ac:dyDescent="0.25">
      <c r="A1095" t="s">
        <v>33</v>
      </c>
      <c r="B1095" t="s">
        <v>34</v>
      </c>
      <c r="C1095" t="s">
        <v>121</v>
      </c>
      <c r="D1095" t="s">
        <v>170</v>
      </c>
      <c r="E1095" t="s">
        <v>37</v>
      </c>
      <c r="F1095" t="s">
        <v>55</v>
      </c>
      <c r="G1095">
        <v>24599</v>
      </c>
      <c r="H1095">
        <v>1021</v>
      </c>
      <c r="I1095">
        <v>349</v>
      </c>
      <c r="J1095">
        <v>113</v>
      </c>
      <c r="K1095" s="2">
        <v>3226.28</v>
      </c>
      <c r="L1095" s="2">
        <v>35685.97</v>
      </c>
      <c r="M1095">
        <v>80</v>
      </c>
      <c r="N1095">
        <v>26</v>
      </c>
      <c r="O1095" t="s">
        <v>21</v>
      </c>
      <c r="P1095" s="3">
        <f t="shared" si="119"/>
        <v>4.1505752266352287</v>
      </c>
      <c r="Q1095" s="3">
        <f t="shared" si="120"/>
        <v>11.067580803134183</v>
      </c>
      <c r="R1095" s="2">
        <f t="shared" si="121"/>
        <v>3.1599216454456416</v>
      </c>
      <c r="S1095" s="2">
        <f t="shared" si="122"/>
        <v>9.2443553008595991</v>
      </c>
      <c r="T1095" s="2">
        <f t="shared" si="123"/>
        <v>40.328500000000005</v>
      </c>
      <c r="U1095" s="4">
        <f t="shared" si="124"/>
        <v>11.061026941245025</v>
      </c>
      <c r="V1095" s="3">
        <f t="shared" si="125"/>
        <v>1006.1026941245025</v>
      </c>
    </row>
    <row r="1096" spans="1:22" x14ac:dyDescent="0.25">
      <c r="A1096" t="s">
        <v>38</v>
      </c>
      <c r="B1096" t="s">
        <v>39</v>
      </c>
      <c r="C1096" t="s">
        <v>121</v>
      </c>
      <c r="D1096" t="s">
        <v>106</v>
      </c>
      <c r="E1096" t="s">
        <v>42</v>
      </c>
      <c r="F1096" t="s">
        <v>55</v>
      </c>
      <c r="G1096">
        <v>43907</v>
      </c>
      <c r="H1096">
        <v>1761</v>
      </c>
      <c r="I1096">
        <v>630</v>
      </c>
      <c r="J1096">
        <v>109</v>
      </c>
      <c r="K1096" s="2">
        <v>6012.2</v>
      </c>
      <c r="L1096" s="2">
        <v>26869.91</v>
      </c>
      <c r="M1096">
        <v>62</v>
      </c>
      <c r="N1096">
        <v>8</v>
      </c>
      <c r="O1096" t="s">
        <v>21</v>
      </c>
      <c r="P1096" s="3">
        <f t="shared" si="119"/>
        <v>4.0107499943061473</v>
      </c>
      <c r="Q1096" s="3">
        <f t="shared" si="120"/>
        <v>6.1896649630891538</v>
      </c>
      <c r="R1096" s="2">
        <f t="shared" si="121"/>
        <v>3.4140829074389552</v>
      </c>
      <c r="S1096" s="2">
        <f t="shared" si="122"/>
        <v>9.5431746031746023</v>
      </c>
      <c r="T1096" s="2">
        <f t="shared" si="123"/>
        <v>96.970967741935482</v>
      </c>
      <c r="U1096" s="4">
        <f t="shared" si="124"/>
        <v>4.4692308971757431</v>
      </c>
      <c r="V1096" s="3">
        <f t="shared" si="125"/>
        <v>346.92308971757427</v>
      </c>
    </row>
    <row r="1097" spans="1:22" x14ac:dyDescent="0.25">
      <c r="A1097" t="s">
        <v>76</v>
      </c>
      <c r="B1097" t="s">
        <v>77</v>
      </c>
      <c r="C1097" t="s">
        <v>121</v>
      </c>
      <c r="D1097" t="s">
        <v>82</v>
      </c>
      <c r="E1097" t="s">
        <v>42</v>
      </c>
      <c r="F1097" t="s">
        <v>51</v>
      </c>
      <c r="G1097">
        <v>59254</v>
      </c>
      <c r="H1097">
        <v>1233</v>
      </c>
      <c r="I1097">
        <v>532</v>
      </c>
      <c r="J1097">
        <v>61</v>
      </c>
      <c r="K1097" s="2">
        <v>1802.53</v>
      </c>
      <c r="L1097" s="2">
        <v>13753.15</v>
      </c>
      <c r="M1097">
        <v>29</v>
      </c>
      <c r="N1097">
        <v>28</v>
      </c>
      <c r="O1097" t="s">
        <v>43</v>
      </c>
      <c r="P1097" s="3">
        <f t="shared" si="119"/>
        <v>2.080872177405745</v>
      </c>
      <c r="Q1097" s="3">
        <f t="shared" si="120"/>
        <v>4.9472830494728299</v>
      </c>
      <c r="R1097" s="2">
        <f t="shared" si="121"/>
        <v>1.4619059205190592</v>
      </c>
      <c r="S1097" s="2">
        <f t="shared" si="122"/>
        <v>3.3882142857142856</v>
      </c>
      <c r="T1097" s="2">
        <f t="shared" si="123"/>
        <v>62.156206896551723</v>
      </c>
      <c r="U1097" s="4">
        <f t="shared" si="124"/>
        <v>7.6299146200063239</v>
      </c>
      <c r="V1097" s="3">
        <f t="shared" si="125"/>
        <v>662.9914620006324</v>
      </c>
    </row>
    <row r="1098" spans="1:22" x14ac:dyDescent="0.25">
      <c r="A1098" t="s">
        <v>92</v>
      </c>
      <c r="B1098" t="s">
        <v>93</v>
      </c>
      <c r="C1098" t="s">
        <v>564</v>
      </c>
      <c r="D1098" t="s">
        <v>95</v>
      </c>
      <c r="E1098" t="s">
        <v>31</v>
      </c>
      <c r="F1098" t="s">
        <v>55</v>
      </c>
      <c r="G1098">
        <v>53022</v>
      </c>
      <c r="H1098">
        <v>936</v>
      </c>
      <c r="I1098">
        <v>267</v>
      </c>
      <c r="J1098">
        <v>16</v>
      </c>
      <c r="K1098" s="2">
        <v>2240.33</v>
      </c>
      <c r="L1098" s="2">
        <v>2295.16</v>
      </c>
      <c r="M1098">
        <v>6</v>
      </c>
      <c r="N1098">
        <v>28</v>
      </c>
      <c r="O1098" t="s">
        <v>21</v>
      </c>
      <c r="P1098" s="3">
        <f t="shared" si="119"/>
        <v>1.7653049677492361</v>
      </c>
      <c r="Q1098" s="3">
        <f t="shared" si="120"/>
        <v>1.7094017094017095</v>
      </c>
      <c r="R1098" s="2">
        <f t="shared" si="121"/>
        <v>2.3935149572649572</v>
      </c>
      <c r="S1098" s="2">
        <f t="shared" si="122"/>
        <v>8.3907490636704125</v>
      </c>
      <c r="T1098" s="2">
        <f t="shared" si="123"/>
        <v>373.38833333333332</v>
      </c>
      <c r="U1098" s="4">
        <f t="shared" si="124"/>
        <v>1.0244740730160289</v>
      </c>
      <c r="V1098" s="3">
        <f t="shared" si="125"/>
        <v>2.4474073016028859</v>
      </c>
    </row>
    <row r="1099" spans="1:22" x14ac:dyDescent="0.25">
      <c r="A1099" t="s">
        <v>33</v>
      </c>
      <c r="B1099" t="s">
        <v>34</v>
      </c>
      <c r="C1099" t="s">
        <v>564</v>
      </c>
      <c r="D1099" t="s">
        <v>170</v>
      </c>
      <c r="E1099" t="s">
        <v>37</v>
      </c>
      <c r="F1099" t="s">
        <v>55</v>
      </c>
      <c r="G1099">
        <v>10537</v>
      </c>
      <c r="H1099">
        <v>442</v>
      </c>
      <c r="I1099">
        <v>216</v>
      </c>
      <c r="J1099">
        <v>48</v>
      </c>
      <c r="K1099" s="2">
        <v>1238.2</v>
      </c>
      <c r="L1099" s="2">
        <v>12693.54</v>
      </c>
      <c r="M1099">
        <v>32</v>
      </c>
      <c r="N1099">
        <v>21</v>
      </c>
      <c r="O1099" t="s">
        <v>43</v>
      </c>
      <c r="P1099" s="3">
        <f t="shared" si="119"/>
        <v>4.1947423365284235</v>
      </c>
      <c r="Q1099" s="3">
        <f t="shared" si="120"/>
        <v>10.859728506787331</v>
      </c>
      <c r="R1099" s="2">
        <f t="shared" si="121"/>
        <v>2.8013574660633487</v>
      </c>
      <c r="S1099" s="2">
        <f t="shared" si="122"/>
        <v>5.7324074074074076</v>
      </c>
      <c r="T1099" s="2">
        <f t="shared" si="123"/>
        <v>38.693750000000001</v>
      </c>
      <c r="U1099" s="4">
        <f t="shared" si="124"/>
        <v>10.251607171700856</v>
      </c>
      <c r="V1099" s="3">
        <f t="shared" si="125"/>
        <v>925.1607171700856</v>
      </c>
    </row>
    <row r="1100" spans="1:22" x14ac:dyDescent="0.25">
      <c r="A1100" t="s">
        <v>113</v>
      </c>
      <c r="B1100" t="s">
        <v>114</v>
      </c>
      <c r="C1100" t="s">
        <v>564</v>
      </c>
      <c r="D1100" t="s">
        <v>170</v>
      </c>
      <c r="E1100" t="s">
        <v>19</v>
      </c>
      <c r="F1100" t="s">
        <v>20</v>
      </c>
      <c r="G1100">
        <v>22874</v>
      </c>
      <c r="H1100">
        <v>1010</v>
      </c>
      <c r="I1100">
        <v>511</v>
      </c>
      <c r="J1100">
        <v>115</v>
      </c>
      <c r="K1100" s="2">
        <v>2992.02</v>
      </c>
      <c r="L1100" s="2">
        <v>34082.86</v>
      </c>
      <c r="M1100">
        <v>76</v>
      </c>
      <c r="N1100">
        <v>14</v>
      </c>
      <c r="O1100" t="s">
        <v>43</v>
      </c>
      <c r="P1100" s="3">
        <f t="shared" si="119"/>
        <v>4.4154935734895515</v>
      </c>
      <c r="Q1100" s="3">
        <f t="shared" si="120"/>
        <v>11.386138613861387</v>
      </c>
      <c r="R1100" s="2">
        <f t="shared" si="121"/>
        <v>2.9623960396039606</v>
      </c>
      <c r="S1100" s="2">
        <f t="shared" si="122"/>
        <v>5.8552250489236792</v>
      </c>
      <c r="T1100" s="2">
        <f t="shared" si="123"/>
        <v>39.368684210526318</v>
      </c>
      <c r="U1100" s="4">
        <f t="shared" si="124"/>
        <v>11.391254069157291</v>
      </c>
      <c r="V1100" s="3">
        <f t="shared" si="125"/>
        <v>1039.1254069157292</v>
      </c>
    </row>
    <row r="1101" spans="1:22" x14ac:dyDescent="0.25">
      <c r="A1101" t="s">
        <v>38</v>
      </c>
      <c r="B1101" t="s">
        <v>39</v>
      </c>
      <c r="C1101" t="s">
        <v>564</v>
      </c>
      <c r="D1101" t="s">
        <v>106</v>
      </c>
      <c r="E1101" t="s">
        <v>42</v>
      </c>
      <c r="F1101" t="s">
        <v>55</v>
      </c>
      <c r="G1101">
        <v>23631</v>
      </c>
      <c r="H1101">
        <v>997</v>
      </c>
      <c r="I1101">
        <v>510</v>
      </c>
      <c r="J1101">
        <v>58</v>
      </c>
      <c r="K1101" s="2">
        <v>2283.7199999999998</v>
      </c>
      <c r="L1101" s="2">
        <v>12196.46</v>
      </c>
      <c r="M1101">
        <v>39</v>
      </c>
      <c r="N1101">
        <v>17</v>
      </c>
      <c r="O1101" t="s">
        <v>43</v>
      </c>
      <c r="P1101" s="3">
        <f t="shared" si="119"/>
        <v>4.2190343193263082</v>
      </c>
      <c r="Q1101" s="3">
        <f t="shared" si="120"/>
        <v>5.8174523570712138</v>
      </c>
      <c r="R1101" s="2">
        <f t="shared" si="121"/>
        <v>2.2905917753259777</v>
      </c>
      <c r="S1101" s="2">
        <f t="shared" si="122"/>
        <v>4.477882352941176</v>
      </c>
      <c r="T1101" s="2">
        <f t="shared" si="123"/>
        <v>58.55692307692307</v>
      </c>
      <c r="U1101" s="4">
        <f t="shared" si="124"/>
        <v>5.340610933039077</v>
      </c>
      <c r="V1101" s="3">
        <f t="shared" si="125"/>
        <v>434.06109330390768</v>
      </c>
    </row>
    <row r="1102" spans="1:22" x14ac:dyDescent="0.25">
      <c r="A1102" t="s">
        <v>47</v>
      </c>
      <c r="B1102" t="s">
        <v>48</v>
      </c>
      <c r="C1102" t="s">
        <v>564</v>
      </c>
      <c r="D1102" t="s">
        <v>106</v>
      </c>
      <c r="E1102" t="s">
        <v>37</v>
      </c>
      <c r="F1102" t="s">
        <v>55</v>
      </c>
      <c r="G1102">
        <v>37668</v>
      </c>
      <c r="H1102">
        <v>1368</v>
      </c>
      <c r="I1102">
        <v>449</v>
      </c>
      <c r="J1102">
        <v>129</v>
      </c>
      <c r="K1102" s="2">
        <v>3691.66</v>
      </c>
      <c r="L1102" s="2">
        <v>32446.53</v>
      </c>
      <c r="M1102">
        <v>83</v>
      </c>
      <c r="N1102">
        <v>10</v>
      </c>
      <c r="O1102" t="s">
        <v>23</v>
      </c>
      <c r="P1102" s="3">
        <f t="shared" si="119"/>
        <v>3.6317298502707867</v>
      </c>
      <c r="Q1102" s="3">
        <f t="shared" si="120"/>
        <v>9.4298245614035086</v>
      </c>
      <c r="R1102" s="2">
        <f t="shared" si="121"/>
        <v>2.6985818713450289</v>
      </c>
      <c r="S1102" s="2">
        <f t="shared" si="122"/>
        <v>8.2219599109131405</v>
      </c>
      <c r="T1102" s="2">
        <f t="shared" si="123"/>
        <v>44.477831325301203</v>
      </c>
      <c r="U1102" s="4">
        <f t="shared" si="124"/>
        <v>8.7891436372797056</v>
      </c>
      <c r="V1102" s="3">
        <f t="shared" si="125"/>
        <v>778.91436372797068</v>
      </c>
    </row>
    <row r="1103" spans="1:22" x14ac:dyDescent="0.25">
      <c r="A1103" t="s">
        <v>15</v>
      </c>
      <c r="B1103" t="s">
        <v>16</v>
      </c>
      <c r="C1103" t="s">
        <v>564</v>
      </c>
      <c r="D1103" t="s">
        <v>25</v>
      </c>
      <c r="E1103" t="s">
        <v>19</v>
      </c>
      <c r="F1103" t="s">
        <v>26</v>
      </c>
      <c r="G1103">
        <v>17958</v>
      </c>
      <c r="H1103">
        <v>325</v>
      </c>
      <c r="I1103">
        <v>90</v>
      </c>
      <c r="J1103">
        <v>36</v>
      </c>
      <c r="K1103" s="2">
        <v>2326.5500000000002</v>
      </c>
      <c r="L1103" s="2">
        <v>20181.310000000001</v>
      </c>
      <c r="M1103">
        <v>22</v>
      </c>
      <c r="N1103">
        <v>27</v>
      </c>
      <c r="O1103" t="s">
        <v>43</v>
      </c>
      <c r="P1103" s="3">
        <f t="shared" si="119"/>
        <v>1.8097783717563203</v>
      </c>
      <c r="Q1103" s="3">
        <f t="shared" si="120"/>
        <v>11.076923076923077</v>
      </c>
      <c r="R1103" s="2">
        <f t="shared" si="121"/>
        <v>7.158615384615385</v>
      </c>
      <c r="S1103" s="2">
        <f t="shared" si="122"/>
        <v>25.850555555555559</v>
      </c>
      <c r="T1103" s="2">
        <f t="shared" si="123"/>
        <v>105.75227272727274</v>
      </c>
      <c r="U1103" s="4">
        <f t="shared" si="124"/>
        <v>8.674350433044637</v>
      </c>
      <c r="V1103" s="3">
        <f t="shared" si="125"/>
        <v>767.43504330446376</v>
      </c>
    </row>
    <row r="1104" spans="1:22" x14ac:dyDescent="0.25">
      <c r="A1104" t="s">
        <v>44</v>
      </c>
      <c r="B1104" t="s">
        <v>45</v>
      </c>
      <c r="C1104" t="s">
        <v>564</v>
      </c>
      <c r="D1104" t="s">
        <v>25</v>
      </c>
      <c r="E1104" t="s">
        <v>19</v>
      </c>
      <c r="F1104" t="s">
        <v>51</v>
      </c>
      <c r="G1104">
        <v>6928</v>
      </c>
      <c r="H1104">
        <v>181</v>
      </c>
      <c r="I1104">
        <v>60</v>
      </c>
      <c r="J1104">
        <v>16</v>
      </c>
      <c r="K1104" s="2">
        <v>1773.45</v>
      </c>
      <c r="L1104" s="2">
        <v>10629.59</v>
      </c>
      <c r="M1104">
        <v>10</v>
      </c>
      <c r="N1104">
        <v>7</v>
      </c>
      <c r="O1104" t="s">
        <v>43</v>
      </c>
      <c r="P1104" s="3">
        <f t="shared" si="119"/>
        <v>2.6125866050808315</v>
      </c>
      <c r="Q1104" s="3">
        <f t="shared" si="120"/>
        <v>8.8397790055248606</v>
      </c>
      <c r="R1104" s="2">
        <f t="shared" si="121"/>
        <v>9.7980662983425422</v>
      </c>
      <c r="S1104" s="2">
        <f t="shared" si="122"/>
        <v>29.557500000000001</v>
      </c>
      <c r="T1104" s="2">
        <f t="shared" si="123"/>
        <v>177.345</v>
      </c>
      <c r="U1104" s="4">
        <f t="shared" si="124"/>
        <v>5.9937353745524256</v>
      </c>
      <c r="V1104" s="3">
        <f t="shared" si="125"/>
        <v>499.37353745524257</v>
      </c>
    </row>
    <row r="1105" spans="1:22" x14ac:dyDescent="0.25">
      <c r="A1105" t="s">
        <v>65</v>
      </c>
      <c r="B1105" t="s">
        <v>66</v>
      </c>
      <c r="C1105" t="s">
        <v>389</v>
      </c>
      <c r="D1105" t="s">
        <v>68</v>
      </c>
      <c r="E1105" t="s">
        <v>37</v>
      </c>
      <c r="F1105" t="s">
        <v>32</v>
      </c>
      <c r="G1105">
        <v>9789</v>
      </c>
      <c r="H1105">
        <v>1053</v>
      </c>
      <c r="I1105">
        <v>354</v>
      </c>
      <c r="J1105">
        <v>172</v>
      </c>
      <c r="K1105" s="2">
        <v>742.92</v>
      </c>
      <c r="L1105" s="2">
        <v>54248.65</v>
      </c>
      <c r="M1105">
        <v>154</v>
      </c>
      <c r="N1105">
        <v>9</v>
      </c>
      <c r="O1105" t="s">
        <v>43</v>
      </c>
      <c r="P1105" s="3">
        <f t="shared" si="119"/>
        <v>10.756972111553784</v>
      </c>
      <c r="Q1105" s="3">
        <f t="shared" si="120"/>
        <v>16.334283000949668</v>
      </c>
      <c r="R1105" s="2">
        <f t="shared" si="121"/>
        <v>0.70552706552706546</v>
      </c>
      <c r="S1105" s="2">
        <f t="shared" si="122"/>
        <v>2.0986440677966098</v>
      </c>
      <c r="T1105" s="2">
        <f t="shared" si="123"/>
        <v>4.8241558441558441</v>
      </c>
      <c r="U1105" s="4">
        <f t="shared" si="124"/>
        <v>73.020850158832715</v>
      </c>
      <c r="V1105" s="3">
        <f t="shared" si="125"/>
        <v>7202.0850158832727</v>
      </c>
    </row>
    <row r="1106" spans="1:22" x14ac:dyDescent="0.25">
      <c r="A1106" t="s">
        <v>65</v>
      </c>
      <c r="B1106" t="s">
        <v>66</v>
      </c>
      <c r="C1106" t="s">
        <v>389</v>
      </c>
      <c r="D1106" t="s">
        <v>68</v>
      </c>
      <c r="E1106" t="s">
        <v>37</v>
      </c>
      <c r="F1106" t="s">
        <v>51</v>
      </c>
      <c r="G1106">
        <v>16733</v>
      </c>
      <c r="H1106">
        <v>1601</v>
      </c>
      <c r="I1106">
        <v>744</v>
      </c>
      <c r="J1106">
        <v>285</v>
      </c>
      <c r="K1106" s="2">
        <v>585.53</v>
      </c>
      <c r="L1106" s="2">
        <v>92354.29</v>
      </c>
      <c r="M1106">
        <v>226</v>
      </c>
      <c r="N1106">
        <v>27</v>
      </c>
      <c r="O1106" t="s">
        <v>23</v>
      </c>
      <c r="P1106" s="3">
        <f t="shared" si="119"/>
        <v>9.567919679674894</v>
      </c>
      <c r="Q1106" s="3">
        <f t="shared" si="120"/>
        <v>17.801374141161773</v>
      </c>
      <c r="R1106" s="2">
        <f t="shared" si="121"/>
        <v>0.36572767020612118</v>
      </c>
      <c r="S1106" s="2">
        <f t="shared" si="122"/>
        <v>0.787002688172043</v>
      </c>
      <c r="T1106" s="2">
        <f t="shared" si="123"/>
        <v>2.5908407079646016</v>
      </c>
      <c r="U1106" s="4">
        <f t="shared" si="124"/>
        <v>157.72768261233412</v>
      </c>
      <c r="V1106" s="3">
        <f t="shared" si="125"/>
        <v>15672.768261233412</v>
      </c>
    </row>
    <row r="1107" spans="1:22" x14ac:dyDescent="0.25">
      <c r="A1107" t="s">
        <v>65</v>
      </c>
      <c r="B1107" t="s">
        <v>66</v>
      </c>
      <c r="C1107" t="s">
        <v>389</v>
      </c>
      <c r="D1107" t="s">
        <v>68</v>
      </c>
      <c r="E1107" t="s">
        <v>37</v>
      </c>
      <c r="F1107" t="s">
        <v>51</v>
      </c>
      <c r="G1107">
        <v>29525</v>
      </c>
      <c r="H1107">
        <v>3004</v>
      </c>
      <c r="I1107">
        <v>1084</v>
      </c>
      <c r="J1107">
        <v>600</v>
      </c>
      <c r="K1107" s="2">
        <v>948.36</v>
      </c>
      <c r="L1107" s="2">
        <v>134425.17000000001</v>
      </c>
      <c r="M1107">
        <v>461</v>
      </c>
      <c r="N1107">
        <v>25</v>
      </c>
      <c r="O1107" t="s">
        <v>23</v>
      </c>
      <c r="P1107" s="3">
        <f t="shared" si="119"/>
        <v>10.174428450465706</v>
      </c>
      <c r="Q1107" s="3">
        <f t="shared" si="120"/>
        <v>19.973368841544605</v>
      </c>
      <c r="R1107" s="2">
        <f t="shared" si="121"/>
        <v>0.31569906790945407</v>
      </c>
      <c r="S1107" s="2">
        <f t="shared" si="122"/>
        <v>0.87487084870848708</v>
      </c>
      <c r="T1107" s="2">
        <f t="shared" si="123"/>
        <v>2.0571800433839478</v>
      </c>
      <c r="U1107" s="4">
        <f t="shared" si="124"/>
        <v>141.74487536378592</v>
      </c>
      <c r="V1107" s="3">
        <f t="shared" si="125"/>
        <v>14074.487536378592</v>
      </c>
    </row>
    <row r="1108" spans="1:22" x14ac:dyDescent="0.25">
      <c r="A1108" t="s">
        <v>72</v>
      </c>
      <c r="B1108" t="s">
        <v>73</v>
      </c>
      <c r="C1108" t="s">
        <v>389</v>
      </c>
      <c r="D1108" t="s">
        <v>70</v>
      </c>
      <c r="E1108" t="s">
        <v>31</v>
      </c>
      <c r="F1108" t="s">
        <v>26</v>
      </c>
      <c r="G1108">
        <v>44575</v>
      </c>
      <c r="H1108">
        <v>1490</v>
      </c>
      <c r="I1108">
        <v>587</v>
      </c>
      <c r="J1108">
        <v>151</v>
      </c>
      <c r="K1108" s="2">
        <v>3502.67</v>
      </c>
      <c r="L1108" s="2">
        <v>35252.339999999997</v>
      </c>
      <c r="M1108">
        <v>98</v>
      </c>
      <c r="N1108">
        <v>10</v>
      </c>
      <c r="O1108" t="s">
        <v>23</v>
      </c>
      <c r="P1108" s="3">
        <f t="shared" si="119"/>
        <v>3.342680874929894</v>
      </c>
      <c r="Q1108" s="3">
        <f t="shared" si="120"/>
        <v>10.134228187919463</v>
      </c>
      <c r="R1108" s="2">
        <f t="shared" si="121"/>
        <v>2.350785234899329</v>
      </c>
      <c r="S1108" s="2">
        <f t="shared" si="122"/>
        <v>5.9670698466780241</v>
      </c>
      <c r="T1108" s="2">
        <f t="shared" si="123"/>
        <v>35.741530612244901</v>
      </c>
      <c r="U1108" s="4">
        <f t="shared" si="124"/>
        <v>10.064419428607318</v>
      </c>
      <c r="V1108" s="3">
        <f t="shared" si="125"/>
        <v>906.44194286073196</v>
      </c>
    </row>
    <row r="1109" spans="1:22" x14ac:dyDescent="0.25">
      <c r="A1109" t="s">
        <v>72</v>
      </c>
      <c r="B1109" t="s">
        <v>73</v>
      </c>
      <c r="C1109" t="s">
        <v>389</v>
      </c>
      <c r="D1109" t="s">
        <v>70</v>
      </c>
      <c r="E1109" t="s">
        <v>31</v>
      </c>
      <c r="F1109" t="s">
        <v>32</v>
      </c>
      <c r="G1109">
        <v>64478</v>
      </c>
      <c r="H1109">
        <v>2545</v>
      </c>
      <c r="I1109">
        <v>1075</v>
      </c>
      <c r="J1109">
        <v>253</v>
      </c>
      <c r="K1109" s="2">
        <v>6378.69</v>
      </c>
      <c r="L1109" s="2">
        <v>68982.09</v>
      </c>
      <c r="M1109">
        <v>168</v>
      </c>
      <c r="N1109">
        <v>23</v>
      </c>
      <c r="O1109" t="s">
        <v>21</v>
      </c>
      <c r="P1109" s="3">
        <f t="shared" si="119"/>
        <v>3.947082725891002</v>
      </c>
      <c r="Q1109" s="3">
        <f t="shared" si="120"/>
        <v>9.9410609037328097</v>
      </c>
      <c r="R1109" s="2">
        <f t="shared" si="121"/>
        <v>2.5063614931237721</v>
      </c>
      <c r="S1109" s="2">
        <f t="shared" si="122"/>
        <v>5.9336651162790695</v>
      </c>
      <c r="T1109" s="2">
        <f t="shared" si="123"/>
        <v>37.968392857142852</v>
      </c>
      <c r="U1109" s="4">
        <f t="shared" si="124"/>
        <v>10.814460335899691</v>
      </c>
      <c r="V1109" s="3">
        <f t="shared" si="125"/>
        <v>981.44603358996903</v>
      </c>
    </row>
    <row r="1110" spans="1:22" x14ac:dyDescent="0.25">
      <c r="A1110" t="s">
        <v>113</v>
      </c>
      <c r="B1110" t="s">
        <v>114</v>
      </c>
      <c r="C1110" t="s">
        <v>389</v>
      </c>
      <c r="D1110" t="s">
        <v>170</v>
      </c>
      <c r="E1110" t="s">
        <v>19</v>
      </c>
      <c r="F1110" t="s">
        <v>51</v>
      </c>
      <c r="G1110">
        <v>36200</v>
      </c>
      <c r="H1110">
        <v>1713</v>
      </c>
      <c r="I1110">
        <v>930</v>
      </c>
      <c r="J1110">
        <v>190</v>
      </c>
      <c r="K1110" s="2">
        <v>6333.49</v>
      </c>
      <c r="L1110" s="2">
        <v>53607.61</v>
      </c>
      <c r="M1110">
        <v>130</v>
      </c>
      <c r="N1110">
        <v>13</v>
      </c>
      <c r="O1110" t="s">
        <v>23</v>
      </c>
      <c r="P1110" s="3">
        <f t="shared" si="119"/>
        <v>4.7320441988950277</v>
      </c>
      <c r="Q1110" s="3">
        <f t="shared" si="120"/>
        <v>11.091652072387625</v>
      </c>
      <c r="R1110" s="2">
        <f t="shared" si="121"/>
        <v>3.6973088149445417</v>
      </c>
      <c r="S1110" s="2">
        <f t="shared" si="122"/>
        <v>6.8102043010752684</v>
      </c>
      <c r="T1110" s="2">
        <f t="shared" si="123"/>
        <v>48.719153846153844</v>
      </c>
      <c r="U1110" s="4">
        <f t="shared" si="124"/>
        <v>8.4641500973396973</v>
      </c>
      <c r="V1110" s="3">
        <f t="shared" si="125"/>
        <v>746.41500973396978</v>
      </c>
    </row>
    <row r="1111" spans="1:22" x14ac:dyDescent="0.25">
      <c r="A1111" t="s">
        <v>113</v>
      </c>
      <c r="B1111" t="s">
        <v>114</v>
      </c>
      <c r="C1111" t="s">
        <v>389</v>
      </c>
      <c r="D1111" t="s">
        <v>170</v>
      </c>
      <c r="E1111" t="s">
        <v>19</v>
      </c>
      <c r="F1111" t="s">
        <v>32</v>
      </c>
      <c r="G1111">
        <v>38520</v>
      </c>
      <c r="H1111">
        <v>1916</v>
      </c>
      <c r="I1111">
        <v>832</v>
      </c>
      <c r="J1111">
        <v>203</v>
      </c>
      <c r="K1111" s="2">
        <v>5956.72</v>
      </c>
      <c r="L1111" s="2">
        <v>55463.17</v>
      </c>
      <c r="M1111">
        <v>156</v>
      </c>
      <c r="N1111">
        <v>28</v>
      </c>
      <c r="O1111" t="s">
        <v>21</v>
      </c>
      <c r="P1111" s="3">
        <f t="shared" si="119"/>
        <v>4.9740394600207685</v>
      </c>
      <c r="Q1111" s="3">
        <f t="shared" si="120"/>
        <v>10.594989561586639</v>
      </c>
      <c r="R1111" s="2">
        <f t="shared" si="121"/>
        <v>3.1089352818371609</v>
      </c>
      <c r="S1111" s="2">
        <f t="shared" si="122"/>
        <v>7.1595192307692308</v>
      </c>
      <c r="T1111" s="2">
        <f t="shared" si="123"/>
        <v>38.184102564102567</v>
      </c>
      <c r="U1111" s="4">
        <f t="shared" si="124"/>
        <v>9.3110251950737979</v>
      </c>
      <c r="V1111" s="3">
        <f t="shared" si="125"/>
        <v>831.10251950737984</v>
      </c>
    </row>
    <row r="1112" spans="1:22" x14ac:dyDescent="0.25">
      <c r="A1112" t="s">
        <v>38</v>
      </c>
      <c r="B1112" t="s">
        <v>39</v>
      </c>
      <c r="C1112" t="s">
        <v>389</v>
      </c>
      <c r="D1112" t="s">
        <v>106</v>
      </c>
      <c r="E1112" t="s">
        <v>42</v>
      </c>
      <c r="F1112" t="s">
        <v>20</v>
      </c>
      <c r="G1112">
        <v>39922</v>
      </c>
      <c r="H1112">
        <v>1689</v>
      </c>
      <c r="I1112">
        <v>679</v>
      </c>
      <c r="J1112">
        <v>128</v>
      </c>
      <c r="K1112" s="2">
        <v>4469.21</v>
      </c>
      <c r="L1112" s="2">
        <v>28969.24</v>
      </c>
      <c r="M1112">
        <v>75</v>
      </c>
      <c r="N1112">
        <v>18</v>
      </c>
      <c r="O1112" t="s">
        <v>23</v>
      </c>
      <c r="P1112" s="3">
        <f t="shared" si="119"/>
        <v>4.2307499624267324</v>
      </c>
      <c r="Q1112" s="3">
        <f t="shared" si="120"/>
        <v>7.5784487862640608</v>
      </c>
      <c r="R1112" s="2">
        <f t="shared" si="121"/>
        <v>2.6460686796921253</v>
      </c>
      <c r="S1112" s="2">
        <f t="shared" si="122"/>
        <v>6.5820471281296022</v>
      </c>
      <c r="T1112" s="2">
        <f t="shared" si="123"/>
        <v>59.589466666666667</v>
      </c>
      <c r="U1112" s="4">
        <f t="shared" si="124"/>
        <v>6.4819598989530594</v>
      </c>
      <c r="V1112" s="3">
        <f t="shared" si="125"/>
        <v>548.19598989530596</v>
      </c>
    </row>
    <row r="1113" spans="1:22" x14ac:dyDescent="0.25">
      <c r="A1113" t="s">
        <v>15</v>
      </c>
      <c r="B1113" t="s">
        <v>16</v>
      </c>
      <c r="C1113" t="s">
        <v>389</v>
      </c>
      <c r="D1113" t="s">
        <v>25</v>
      </c>
      <c r="E1113" t="s">
        <v>19</v>
      </c>
      <c r="F1113" t="s">
        <v>20</v>
      </c>
      <c r="G1113">
        <v>8728</v>
      </c>
      <c r="H1113">
        <v>158</v>
      </c>
      <c r="I1113">
        <v>65</v>
      </c>
      <c r="J1113">
        <v>14</v>
      </c>
      <c r="K1113" s="2">
        <v>1206.8800000000001</v>
      </c>
      <c r="L1113" s="2">
        <v>10245.19</v>
      </c>
      <c r="M1113">
        <v>6</v>
      </c>
      <c r="N1113">
        <v>17</v>
      </c>
      <c r="O1113" t="s">
        <v>43</v>
      </c>
      <c r="P1113" s="3">
        <f t="shared" si="119"/>
        <v>1.8102658111824015</v>
      </c>
      <c r="Q1113" s="3">
        <f t="shared" si="120"/>
        <v>8.8607594936708853</v>
      </c>
      <c r="R1113" s="2">
        <f t="shared" si="121"/>
        <v>7.6384810126582288</v>
      </c>
      <c r="S1113" s="2">
        <f t="shared" si="122"/>
        <v>18.567384615384618</v>
      </c>
      <c r="T1113" s="2">
        <f t="shared" si="123"/>
        <v>201.14666666666668</v>
      </c>
      <c r="U1113" s="4">
        <f t="shared" si="124"/>
        <v>8.4889881346944183</v>
      </c>
      <c r="V1113" s="3">
        <f t="shared" si="125"/>
        <v>748.89881346944196</v>
      </c>
    </row>
    <row r="1114" spans="1:22" x14ac:dyDescent="0.25">
      <c r="A1114" t="s">
        <v>44</v>
      </c>
      <c r="B1114" t="s">
        <v>45</v>
      </c>
      <c r="C1114" t="s">
        <v>389</v>
      </c>
      <c r="D1114" t="s">
        <v>25</v>
      </c>
      <c r="E1114" t="s">
        <v>19</v>
      </c>
      <c r="F1114" t="s">
        <v>26</v>
      </c>
      <c r="G1114">
        <v>6885</v>
      </c>
      <c r="H1114">
        <v>164</v>
      </c>
      <c r="I1114">
        <v>70</v>
      </c>
      <c r="J1114">
        <v>17</v>
      </c>
      <c r="K1114" s="2">
        <v>1257.3399999999999</v>
      </c>
      <c r="L1114" s="2">
        <v>9246.59</v>
      </c>
      <c r="M1114">
        <v>10</v>
      </c>
      <c r="N1114">
        <v>25</v>
      </c>
      <c r="O1114" t="s">
        <v>43</v>
      </c>
      <c r="P1114" s="3">
        <f t="shared" si="119"/>
        <v>2.3819898329702252</v>
      </c>
      <c r="Q1114" s="3">
        <f t="shared" si="120"/>
        <v>10.365853658536585</v>
      </c>
      <c r="R1114" s="2">
        <f t="shared" si="121"/>
        <v>7.6667073170731701</v>
      </c>
      <c r="S1114" s="2">
        <f t="shared" si="122"/>
        <v>17.962</v>
      </c>
      <c r="T1114" s="2">
        <f t="shared" si="123"/>
        <v>125.73399999999999</v>
      </c>
      <c r="U1114" s="4">
        <f t="shared" si="124"/>
        <v>7.3540887906214714</v>
      </c>
      <c r="V1114" s="3">
        <f t="shared" si="125"/>
        <v>635.40887906214709</v>
      </c>
    </row>
    <row r="1115" spans="1:22" x14ac:dyDescent="0.25">
      <c r="A1115" t="s">
        <v>27</v>
      </c>
      <c r="B1115" t="s">
        <v>28</v>
      </c>
      <c r="C1115" t="s">
        <v>389</v>
      </c>
      <c r="D1115" t="s">
        <v>89</v>
      </c>
      <c r="E1115" t="s">
        <v>31</v>
      </c>
      <c r="F1115" t="s">
        <v>32</v>
      </c>
      <c r="G1115">
        <v>24863</v>
      </c>
      <c r="H1115">
        <v>1029</v>
      </c>
      <c r="I1115">
        <v>442</v>
      </c>
      <c r="J1115">
        <v>123</v>
      </c>
      <c r="K1115" s="2">
        <v>366.61</v>
      </c>
      <c r="L1115" s="2">
        <v>35288.86</v>
      </c>
      <c r="M1115">
        <v>99</v>
      </c>
      <c r="N1115">
        <v>12</v>
      </c>
      <c r="O1115" t="s">
        <v>21</v>
      </c>
      <c r="P1115" s="3">
        <f t="shared" si="119"/>
        <v>4.1386799662148572</v>
      </c>
      <c r="Q1115" s="3">
        <f t="shared" si="120"/>
        <v>11.9533527696793</v>
      </c>
      <c r="R1115" s="2">
        <f t="shared" si="121"/>
        <v>0.35627793974732752</v>
      </c>
      <c r="S1115" s="2">
        <f t="shared" si="122"/>
        <v>0.82943438914027157</v>
      </c>
      <c r="T1115" s="2">
        <f t="shared" si="123"/>
        <v>3.7031313131313133</v>
      </c>
      <c r="U1115" s="4">
        <f t="shared" si="124"/>
        <v>96.257221570606362</v>
      </c>
      <c r="V1115" s="3">
        <f t="shared" si="125"/>
        <v>9525.7221570606362</v>
      </c>
    </row>
    <row r="1116" spans="1:22" x14ac:dyDescent="0.25">
      <c r="A1116" t="s">
        <v>52</v>
      </c>
      <c r="B1116" t="s">
        <v>53</v>
      </c>
      <c r="C1116" t="s">
        <v>389</v>
      </c>
      <c r="D1116" t="s">
        <v>89</v>
      </c>
      <c r="E1116" t="s">
        <v>37</v>
      </c>
      <c r="F1116" t="s">
        <v>51</v>
      </c>
      <c r="G1116">
        <v>65766</v>
      </c>
      <c r="H1116">
        <v>3902</v>
      </c>
      <c r="I1116">
        <v>1947</v>
      </c>
      <c r="J1116">
        <v>550</v>
      </c>
      <c r="K1116" s="2">
        <v>1460.24</v>
      </c>
      <c r="L1116" s="2">
        <v>162594.98000000001</v>
      </c>
      <c r="M1116">
        <v>451</v>
      </c>
      <c r="N1116">
        <v>24</v>
      </c>
      <c r="O1116" t="s">
        <v>21</v>
      </c>
      <c r="P1116" s="3">
        <f t="shared" si="119"/>
        <v>5.9331569503999022</v>
      </c>
      <c r="Q1116" s="3">
        <f t="shared" si="120"/>
        <v>14.095335725269093</v>
      </c>
      <c r="R1116" s="2">
        <f t="shared" si="121"/>
        <v>0.37422860071758074</v>
      </c>
      <c r="S1116" s="2">
        <f t="shared" si="122"/>
        <v>0.74999486389316894</v>
      </c>
      <c r="T1116" s="2">
        <f t="shared" si="123"/>
        <v>3.2377827050997783</v>
      </c>
      <c r="U1116" s="4">
        <f t="shared" si="124"/>
        <v>111.34812085684545</v>
      </c>
      <c r="V1116" s="3">
        <f t="shared" si="125"/>
        <v>11034.812085684547</v>
      </c>
    </row>
    <row r="1117" spans="1:22" x14ac:dyDescent="0.25">
      <c r="A1117" t="s">
        <v>76</v>
      </c>
      <c r="B1117" t="s">
        <v>77</v>
      </c>
      <c r="C1117" t="s">
        <v>389</v>
      </c>
      <c r="D1117" t="s">
        <v>82</v>
      </c>
      <c r="E1117" t="s">
        <v>42</v>
      </c>
      <c r="F1117" t="s">
        <v>55</v>
      </c>
      <c r="G1117">
        <v>50271</v>
      </c>
      <c r="H1117">
        <v>611</v>
      </c>
      <c r="I1117">
        <v>315</v>
      </c>
      <c r="J1117">
        <v>41</v>
      </c>
      <c r="K1117" s="2">
        <v>1308.3599999999999</v>
      </c>
      <c r="L1117" s="2">
        <v>9747.7800000000007</v>
      </c>
      <c r="M1117">
        <v>20</v>
      </c>
      <c r="N1117">
        <v>23</v>
      </c>
      <c r="O1117" t="s">
        <v>43</v>
      </c>
      <c r="P1117" s="3">
        <f t="shared" si="119"/>
        <v>1.2154124644427204</v>
      </c>
      <c r="Q1117" s="3">
        <f t="shared" si="120"/>
        <v>6.7103109656301143</v>
      </c>
      <c r="R1117" s="2">
        <f t="shared" si="121"/>
        <v>2.1413420621931261</v>
      </c>
      <c r="S1117" s="2">
        <f t="shared" si="122"/>
        <v>4.1535238095238096</v>
      </c>
      <c r="T1117" s="2">
        <f t="shared" si="123"/>
        <v>65.417999999999992</v>
      </c>
      <c r="U1117" s="4">
        <f t="shared" si="124"/>
        <v>7.4503806291846288</v>
      </c>
      <c r="V1117" s="3">
        <f t="shared" si="125"/>
        <v>645.03806291846286</v>
      </c>
    </row>
    <row r="1118" spans="1:22" x14ac:dyDescent="0.25">
      <c r="A1118" t="s">
        <v>92</v>
      </c>
      <c r="B1118" t="s">
        <v>93</v>
      </c>
      <c r="C1118" t="s">
        <v>71</v>
      </c>
      <c r="D1118" t="s">
        <v>95</v>
      </c>
      <c r="E1118" t="s">
        <v>31</v>
      </c>
      <c r="F1118" t="s">
        <v>20</v>
      </c>
      <c r="G1118">
        <v>68488</v>
      </c>
      <c r="H1118">
        <v>595</v>
      </c>
      <c r="I1118">
        <v>200</v>
      </c>
      <c r="J1118">
        <v>10</v>
      </c>
      <c r="K1118" s="2">
        <v>1913.57</v>
      </c>
      <c r="L1118" s="2">
        <v>1511.45</v>
      </c>
      <c r="M1118">
        <v>3</v>
      </c>
      <c r="N1118">
        <v>12</v>
      </c>
      <c r="O1118" t="s">
        <v>43</v>
      </c>
      <c r="P1118" s="3">
        <f t="shared" si="119"/>
        <v>0.86876533115290266</v>
      </c>
      <c r="Q1118" s="3">
        <f t="shared" si="120"/>
        <v>1.680672268907563</v>
      </c>
      <c r="R1118" s="2">
        <f t="shared" si="121"/>
        <v>3.2160840336134453</v>
      </c>
      <c r="S1118" s="2">
        <f t="shared" si="122"/>
        <v>9.56785</v>
      </c>
      <c r="T1118" s="2">
        <f t="shared" si="123"/>
        <v>637.85666666666668</v>
      </c>
      <c r="U1118" s="4">
        <f t="shared" si="124"/>
        <v>0.78985874569521897</v>
      </c>
      <c r="V1118" s="3">
        <f t="shared" si="125"/>
        <v>-21.014125430478106</v>
      </c>
    </row>
    <row r="1119" spans="1:22" x14ac:dyDescent="0.25">
      <c r="A1119" t="s">
        <v>98</v>
      </c>
      <c r="B1119" t="s">
        <v>99</v>
      </c>
      <c r="C1119" t="s">
        <v>71</v>
      </c>
      <c r="D1119" t="s">
        <v>68</v>
      </c>
      <c r="E1119" t="s">
        <v>42</v>
      </c>
      <c r="F1119" t="s">
        <v>26</v>
      </c>
      <c r="G1119">
        <v>20697</v>
      </c>
      <c r="H1119">
        <v>3101</v>
      </c>
      <c r="I1119">
        <v>1311</v>
      </c>
      <c r="J1119">
        <v>498</v>
      </c>
      <c r="K1119" s="2">
        <v>1135.3900000000001</v>
      </c>
      <c r="L1119" s="2">
        <v>121848.4</v>
      </c>
      <c r="M1119">
        <v>418</v>
      </c>
      <c r="N1119">
        <v>22</v>
      </c>
      <c r="O1119" t="s">
        <v>21</v>
      </c>
      <c r="P1119" s="3">
        <f t="shared" si="119"/>
        <v>14.982847755713388</v>
      </c>
      <c r="Q1119" s="3">
        <f t="shared" si="120"/>
        <v>16.059335698161885</v>
      </c>
      <c r="R1119" s="2">
        <f t="shared" si="121"/>
        <v>0.36613673008706871</v>
      </c>
      <c r="S1119" s="2">
        <f t="shared" si="122"/>
        <v>0.86604881769641506</v>
      </c>
      <c r="T1119" s="2">
        <f t="shared" si="123"/>
        <v>2.716244019138756</v>
      </c>
      <c r="U1119" s="4">
        <f t="shared" si="124"/>
        <v>107.31854252723733</v>
      </c>
      <c r="V1119" s="3">
        <f t="shared" si="125"/>
        <v>10631.854252723733</v>
      </c>
    </row>
    <row r="1120" spans="1:22" x14ac:dyDescent="0.25">
      <c r="A1120" t="s">
        <v>27</v>
      </c>
      <c r="B1120" t="s">
        <v>28</v>
      </c>
      <c r="C1120" t="s">
        <v>71</v>
      </c>
      <c r="D1120" t="s">
        <v>89</v>
      </c>
      <c r="E1120" t="s">
        <v>31</v>
      </c>
      <c r="F1120" t="s">
        <v>55</v>
      </c>
      <c r="G1120">
        <v>47152</v>
      </c>
      <c r="H1120">
        <v>2316</v>
      </c>
      <c r="I1120">
        <v>843</v>
      </c>
      <c r="J1120">
        <v>269</v>
      </c>
      <c r="K1120" s="2">
        <v>975.53</v>
      </c>
      <c r="L1120" s="2">
        <v>75743.789999999994</v>
      </c>
      <c r="M1120">
        <v>206</v>
      </c>
      <c r="N1120">
        <v>21</v>
      </c>
      <c r="O1120" t="s">
        <v>21</v>
      </c>
      <c r="P1120" s="3">
        <f t="shared" si="119"/>
        <v>4.9117746861214799</v>
      </c>
      <c r="Q1120" s="3">
        <f t="shared" si="120"/>
        <v>11.614853195164077</v>
      </c>
      <c r="R1120" s="2">
        <f t="shared" si="121"/>
        <v>0.42121329879101899</v>
      </c>
      <c r="S1120" s="2">
        <f t="shared" si="122"/>
        <v>1.1572123368920522</v>
      </c>
      <c r="T1120" s="2">
        <f t="shared" si="123"/>
        <v>4.7355825242718446</v>
      </c>
      <c r="U1120" s="4">
        <f t="shared" si="124"/>
        <v>77.643732125101224</v>
      </c>
      <c r="V1120" s="3">
        <f t="shared" si="125"/>
        <v>7664.3732125101224</v>
      </c>
    </row>
    <row r="1121" spans="1:22" x14ac:dyDescent="0.25">
      <c r="A1121" t="s">
        <v>129</v>
      </c>
      <c r="B1121" t="s">
        <v>130</v>
      </c>
      <c r="C1121" t="s">
        <v>71</v>
      </c>
      <c r="D1121" t="s">
        <v>82</v>
      </c>
      <c r="E1121" t="s">
        <v>31</v>
      </c>
      <c r="F1121" t="s">
        <v>55</v>
      </c>
      <c r="G1121">
        <v>67052</v>
      </c>
      <c r="H1121">
        <v>1152</v>
      </c>
      <c r="I1121">
        <v>623</v>
      </c>
      <c r="J1121">
        <v>66</v>
      </c>
      <c r="K1121" s="2">
        <v>1448.17</v>
      </c>
      <c r="L1121" s="2">
        <v>11570.05</v>
      </c>
      <c r="M1121">
        <v>37</v>
      </c>
      <c r="N1121">
        <v>15</v>
      </c>
      <c r="O1121" t="s">
        <v>21</v>
      </c>
      <c r="P1121" s="3">
        <f t="shared" si="119"/>
        <v>1.7180695579550198</v>
      </c>
      <c r="Q1121" s="3">
        <f t="shared" si="120"/>
        <v>5.7291666666666661</v>
      </c>
      <c r="R1121" s="2">
        <f t="shared" si="121"/>
        <v>1.257092013888889</v>
      </c>
      <c r="S1121" s="2">
        <f t="shared" si="122"/>
        <v>2.324510433386838</v>
      </c>
      <c r="T1121" s="2">
        <f t="shared" si="123"/>
        <v>39.13972972972973</v>
      </c>
      <c r="U1121" s="4">
        <f t="shared" si="124"/>
        <v>7.9894280367636386</v>
      </c>
      <c r="V1121" s="3">
        <f t="shared" si="125"/>
        <v>698.94280367636384</v>
      </c>
    </row>
    <row r="1122" spans="1:22" x14ac:dyDescent="0.25">
      <c r="A1122" t="s">
        <v>76</v>
      </c>
      <c r="B1122" t="s">
        <v>77</v>
      </c>
      <c r="C1122" t="s">
        <v>71</v>
      </c>
      <c r="D1122" t="s">
        <v>82</v>
      </c>
      <c r="E1122" t="s">
        <v>42</v>
      </c>
      <c r="F1122" t="s">
        <v>32</v>
      </c>
      <c r="G1122">
        <v>87378</v>
      </c>
      <c r="H1122">
        <v>1053</v>
      </c>
      <c r="I1122">
        <v>353</v>
      </c>
      <c r="J1122">
        <v>63</v>
      </c>
      <c r="K1122" s="2">
        <v>1700.31</v>
      </c>
      <c r="L1122" s="2">
        <v>15514.66</v>
      </c>
      <c r="M1122">
        <v>31</v>
      </c>
      <c r="N1122">
        <v>25</v>
      </c>
      <c r="O1122" t="s">
        <v>43</v>
      </c>
      <c r="P1122" s="3">
        <f t="shared" si="119"/>
        <v>1.2051088374648082</v>
      </c>
      <c r="Q1122" s="3">
        <f t="shared" si="120"/>
        <v>5.982905982905983</v>
      </c>
      <c r="R1122" s="2">
        <f t="shared" si="121"/>
        <v>1.6147293447293447</v>
      </c>
      <c r="S1122" s="2">
        <f t="shared" si="122"/>
        <v>4.8167422096317276</v>
      </c>
      <c r="T1122" s="2">
        <f t="shared" si="123"/>
        <v>54.84870967741935</v>
      </c>
      <c r="U1122" s="4">
        <f t="shared" si="124"/>
        <v>9.1246066893684095</v>
      </c>
      <c r="V1122" s="3">
        <f t="shared" si="125"/>
        <v>812.46066893684099</v>
      </c>
    </row>
    <row r="1123" spans="1:22" x14ac:dyDescent="0.25">
      <c r="A1123" t="s">
        <v>98</v>
      </c>
      <c r="B1123" t="s">
        <v>99</v>
      </c>
      <c r="C1123" t="s">
        <v>158</v>
      </c>
      <c r="D1123" t="s">
        <v>68</v>
      </c>
      <c r="E1123" t="s">
        <v>42</v>
      </c>
      <c r="F1123" t="s">
        <v>51</v>
      </c>
      <c r="G1123">
        <v>26960</v>
      </c>
      <c r="H1123">
        <v>3184</v>
      </c>
      <c r="I1123">
        <v>1594</v>
      </c>
      <c r="J1123">
        <v>590</v>
      </c>
      <c r="K1123" s="2">
        <v>1231.97</v>
      </c>
      <c r="L1123" s="2">
        <v>156794.51999999999</v>
      </c>
      <c r="M1123">
        <v>490</v>
      </c>
      <c r="N1123">
        <v>15</v>
      </c>
      <c r="O1123" t="s">
        <v>21</v>
      </c>
      <c r="P1123" s="3">
        <f t="shared" si="119"/>
        <v>11.810089020771514</v>
      </c>
      <c r="Q1123" s="3">
        <f t="shared" si="120"/>
        <v>18.530150753768844</v>
      </c>
      <c r="R1123" s="2">
        <f t="shared" si="121"/>
        <v>0.38692525125628141</v>
      </c>
      <c r="S1123" s="2">
        <f t="shared" si="122"/>
        <v>0.77287954830614802</v>
      </c>
      <c r="T1123" s="2">
        <f t="shared" si="123"/>
        <v>2.5142244897959185</v>
      </c>
      <c r="U1123" s="4">
        <f t="shared" si="124"/>
        <v>127.27137836148606</v>
      </c>
      <c r="V1123" s="3">
        <f t="shared" si="125"/>
        <v>12627.137836148606</v>
      </c>
    </row>
    <row r="1124" spans="1:22" x14ac:dyDescent="0.25">
      <c r="A1124" t="s">
        <v>33</v>
      </c>
      <c r="B1124" t="s">
        <v>34</v>
      </c>
      <c r="C1124" t="s">
        <v>158</v>
      </c>
      <c r="D1124" t="s">
        <v>170</v>
      </c>
      <c r="E1124" t="s">
        <v>37</v>
      </c>
      <c r="F1124" t="s">
        <v>55</v>
      </c>
      <c r="G1124">
        <v>37312</v>
      </c>
      <c r="H1124">
        <v>1324</v>
      </c>
      <c r="I1124">
        <v>636</v>
      </c>
      <c r="J1124">
        <v>164</v>
      </c>
      <c r="K1124" s="2">
        <v>5609.91</v>
      </c>
      <c r="L1124" s="2">
        <v>52427.73</v>
      </c>
      <c r="M1124">
        <v>130</v>
      </c>
      <c r="N1124">
        <v>24</v>
      </c>
      <c r="O1124" t="s">
        <v>23</v>
      </c>
      <c r="P1124" s="3">
        <f t="shared" si="119"/>
        <v>3.5484562607204118</v>
      </c>
      <c r="Q1124" s="3">
        <f t="shared" si="120"/>
        <v>12.386706948640484</v>
      </c>
      <c r="R1124" s="2">
        <f t="shared" si="121"/>
        <v>4.2370921450151053</v>
      </c>
      <c r="S1124" s="2">
        <f t="shared" si="122"/>
        <v>8.8206132075471704</v>
      </c>
      <c r="T1124" s="2">
        <f t="shared" si="123"/>
        <v>43.153153846153842</v>
      </c>
      <c r="U1124" s="4">
        <f t="shared" si="124"/>
        <v>9.3455563458237307</v>
      </c>
      <c r="V1124" s="3">
        <f t="shared" si="125"/>
        <v>834.55563458237305</v>
      </c>
    </row>
    <row r="1125" spans="1:22" x14ac:dyDescent="0.25">
      <c r="A1125" t="s">
        <v>38</v>
      </c>
      <c r="B1125" t="s">
        <v>39</v>
      </c>
      <c r="C1125" t="s">
        <v>158</v>
      </c>
      <c r="D1125" t="s">
        <v>106</v>
      </c>
      <c r="E1125" t="s">
        <v>42</v>
      </c>
      <c r="F1125" t="s">
        <v>20</v>
      </c>
      <c r="G1125">
        <v>52451</v>
      </c>
      <c r="H1125">
        <v>1893</v>
      </c>
      <c r="I1125">
        <v>733</v>
      </c>
      <c r="J1125">
        <v>173</v>
      </c>
      <c r="K1125" s="2">
        <v>6064.17</v>
      </c>
      <c r="L1125" s="2">
        <v>40355.5</v>
      </c>
      <c r="M1125">
        <v>104</v>
      </c>
      <c r="N1125">
        <v>21</v>
      </c>
      <c r="O1125" t="s">
        <v>43</v>
      </c>
      <c r="P1125" s="3">
        <f t="shared" si="119"/>
        <v>3.6090827629597153</v>
      </c>
      <c r="Q1125" s="3">
        <f t="shared" si="120"/>
        <v>9.1389329107237174</v>
      </c>
      <c r="R1125" s="2">
        <f t="shared" si="121"/>
        <v>3.2034706814580032</v>
      </c>
      <c r="S1125" s="2">
        <f t="shared" si="122"/>
        <v>8.2730832196452937</v>
      </c>
      <c r="T1125" s="2">
        <f t="shared" si="123"/>
        <v>58.309326923076924</v>
      </c>
      <c r="U1125" s="4">
        <f t="shared" si="124"/>
        <v>6.6547441776863119</v>
      </c>
      <c r="V1125" s="3">
        <f t="shared" si="125"/>
        <v>565.47441776863116</v>
      </c>
    </row>
    <row r="1126" spans="1:22" x14ac:dyDescent="0.25">
      <c r="A1126" t="s">
        <v>15</v>
      </c>
      <c r="B1126" t="s">
        <v>16</v>
      </c>
      <c r="C1126" t="s">
        <v>158</v>
      </c>
      <c r="D1126" t="s">
        <v>25</v>
      </c>
      <c r="E1126" t="s">
        <v>19</v>
      </c>
      <c r="F1126" t="s">
        <v>51</v>
      </c>
      <c r="G1126">
        <v>7077</v>
      </c>
      <c r="H1126">
        <v>181</v>
      </c>
      <c r="I1126">
        <v>87</v>
      </c>
      <c r="J1126">
        <v>18</v>
      </c>
      <c r="K1126" s="2">
        <v>1245.48</v>
      </c>
      <c r="L1126" s="2">
        <v>11104.87</v>
      </c>
      <c r="M1126">
        <v>9</v>
      </c>
      <c r="N1126">
        <v>26</v>
      </c>
      <c r="O1126" t="s">
        <v>43</v>
      </c>
      <c r="P1126" s="3">
        <f t="shared" si="119"/>
        <v>2.5575808958598274</v>
      </c>
      <c r="Q1126" s="3">
        <f t="shared" si="120"/>
        <v>9.94475138121547</v>
      </c>
      <c r="R1126" s="2">
        <f t="shared" si="121"/>
        <v>6.8811049723756907</v>
      </c>
      <c r="S1126" s="2">
        <f t="shared" si="122"/>
        <v>14.315862068965517</v>
      </c>
      <c r="T1126" s="2">
        <f t="shared" si="123"/>
        <v>138.38666666666666</v>
      </c>
      <c r="U1126" s="4">
        <f t="shared" si="124"/>
        <v>8.9161367504897715</v>
      </c>
      <c r="V1126" s="3">
        <f t="shared" si="125"/>
        <v>791.61367504897714</v>
      </c>
    </row>
    <row r="1127" spans="1:22" x14ac:dyDescent="0.25">
      <c r="A1127" t="s">
        <v>52</v>
      </c>
      <c r="B1127" t="s">
        <v>53</v>
      </c>
      <c r="C1127" t="s">
        <v>158</v>
      </c>
      <c r="D1127" t="s">
        <v>89</v>
      </c>
      <c r="E1127" t="s">
        <v>37</v>
      </c>
      <c r="F1127" t="s">
        <v>55</v>
      </c>
      <c r="G1127">
        <v>37377</v>
      </c>
      <c r="H1127">
        <v>2192</v>
      </c>
      <c r="I1127">
        <v>1151</v>
      </c>
      <c r="J1127">
        <v>210</v>
      </c>
      <c r="K1127" s="2">
        <v>1171.5</v>
      </c>
      <c r="L1127" s="2">
        <v>85710.74</v>
      </c>
      <c r="M1127">
        <v>140</v>
      </c>
      <c r="N1127">
        <v>10</v>
      </c>
      <c r="O1127" t="s">
        <v>43</v>
      </c>
      <c r="P1127" s="3">
        <f t="shared" si="119"/>
        <v>5.8645691200470873</v>
      </c>
      <c r="Q1127" s="3">
        <f t="shared" si="120"/>
        <v>9.5802919708029197</v>
      </c>
      <c r="R1127" s="2">
        <f t="shared" si="121"/>
        <v>0.53444343065693434</v>
      </c>
      <c r="S1127" s="2">
        <f t="shared" si="122"/>
        <v>1.0178105994787141</v>
      </c>
      <c r="T1127" s="2">
        <f t="shared" si="123"/>
        <v>8.367857142857142</v>
      </c>
      <c r="U1127" s="4">
        <f t="shared" si="124"/>
        <v>73.16324370465216</v>
      </c>
      <c r="V1127" s="3">
        <f t="shared" si="125"/>
        <v>7216.3243704652159</v>
      </c>
    </row>
    <row r="1128" spans="1:22" x14ac:dyDescent="0.25">
      <c r="A1128" t="s">
        <v>92</v>
      </c>
      <c r="B1128" t="s">
        <v>93</v>
      </c>
      <c r="C1128" t="s">
        <v>447</v>
      </c>
      <c r="D1128" t="s">
        <v>95</v>
      </c>
      <c r="E1128" t="s">
        <v>31</v>
      </c>
      <c r="F1128" t="s">
        <v>32</v>
      </c>
      <c r="G1128">
        <v>76508</v>
      </c>
      <c r="H1128">
        <v>459</v>
      </c>
      <c r="I1128">
        <v>138</v>
      </c>
      <c r="J1128">
        <v>11</v>
      </c>
      <c r="K1128" s="2">
        <v>1468.65</v>
      </c>
      <c r="L1128" s="2">
        <v>1245.72</v>
      </c>
      <c r="M1128">
        <v>5</v>
      </c>
      <c r="N1128">
        <v>7</v>
      </c>
      <c r="O1128" t="s">
        <v>21</v>
      </c>
      <c r="P1128" s="3">
        <f t="shared" si="119"/>
        <v>0.59993726146285353</v>
      </c>
      <c r="Q1128" s="3">
        <f t="shared" si="120"/>
        <v>2.3965141612200433</v>
      </c>
      <c r="R1128" s="2">
        <f t="shared" si="121"/>
        <v>3.1996732026143793</v>
      </c>
      <c r="S1128" s="2">
        <f t="shared" si="122"/>
        <v>10.642391304347827</v>
      </c>
      <c r="T1128" s="2">
        <f t="shared" si="123"/>
        <v>293.73</v>
      </c>
      <c r="U1128" s="4">
        <f t="shared" si="124"/>
        <v>0.84820753753447042</v>
      </c>
      <c r="V1128" s="3">
        <f t="shared" si="125"/>
        <v>-15.17924624655296</v>
      </c>
    </row>
    <row r="1129" spans="1:22" x14ac:dyDescent="0.25">
      <c r="A1129" t="s">
        <v>65</v>
      </c>
      <c r="B1129" t="s">
        <v>66</v>
      </c>
      <c r="C1129" t="s">
        <v>447</v>
      </c>
      <c r="D1129" t="s">
        <v>68</v>
      </c>
      <c r="E1129" t="s">
        <v>37</v>
      </c>
      <c r="F1129" t="s">
        <v>26</v>
      </c>
      <c r="G1129">
        <v>13394</v>
      </c>
      <c r="H1129">
        <v>1654</v>
      </c>
      <c r="I1129">
        <v>783</v>
      </c>
      <c r="J1129">
        <v>275</v>
      </c>
      <c r="K1129" s="2">
        <v>1192.53</v>
      </c>
      <c r="L1129" s="2">
        <v>59565.63</v>
      </c>
      <c r="M1129">
        <v>233</v>
      </c>
      <c r="N1129">
        <v>21</v>
      </c>
      <c r="O1129" t="s">
        <v>23</v>
      </c>
      <c r="P1129" s="3">
        <f t="shared" si="119"/>
        <v>12.348812901299089</v>
      </c>
      <c r="Q1129" s="3">
        <f t="shared" si="120"/>
        <v>16.626360338573157</v>
      </c>
      <c r="R1129" s="2">
        <f t="shared" si="121"/>
        <v>0.72099758162031435</v>
      </c>
      <c r="S1129" s="2">
        <f t="shared" si="122"/>
        <v>1.5230268199233716</v>
      </c>
      <c r="T1129" s="2">
        <f t="shared" si="123"/>
        <v>5.1181545064377678</v>
      </c>
      <c r="U1129" s="4">
        <f t="shared" si="124"/>
        <v>49.948957258936879</v>
      </c>
      <c r="V1129" s="3">
        <f t="shared" si="125"/>
        <v>4894.895725893688</v>
      </c>
    </row>
    <row r="1130" spans="1:22" x14ac:dyDescent="0.25">
      <c r="A1130" t="s">
        <v>113</v>
      </c>
      <c r="B1130" t="s">
        <v>114</v>
      </c>
      <c r="C1130" t="s">
        <v>447</v>
      </c>
      <c r="D1130" t="s">
        <v>170</v>
      </c>
      <c r="E1130" t="s">
        <v>19</v>
      </c>
      <c r="F1130" t="s">
        <v>32</v>
      </c>
      <c r="G1130">
        <v>36254</v>
      </c>
      <c r="H1130">
        <v>1459</v>
      </c>
      <c r="I1130">
        <v>597</v>
      </c>
      <c r="J1130">
        <v>118</v>
      </c>
      <c r="K1130" s="2">
        <v>5701.96</v>
      </c>
      <c r="L1130" s="2">
        <v>34629.11</v>
      </c>
      <c r="M1130">
        <v>76</v>
      </c>
      <c r="N1130">
        <v>13</v>
      </c>
      <c r="O1130" t="s">
        <v>21</v>
      </c>
      <c r="P1130" s="3">
        <f t="shared" si="119"/>
        <v>4.0243835163016497</v>
      </c>
      <c r="Q1130" s="3">
        <f t="shared" si="120"/>
        <v>8.087731322823851</v>
      </c>
      <c r="R1130" s="2">
        <f t="shared" si="121"/>
        <v>3.9081288553803977</v>
      </c>
      <c r="S1130" s="2">
        <f t="shared" si="122"/>
        <v>9.5510217755443882</v>
      </c>
      <c r="T1130" s="2">
        <f t="shared" si="123"/>
        <v>75.025789473684213</v>
      </c>
      <c r="U1130" s="4">
        <f t="shared" si="124"/>
        <v>6.0731941297378444</v>
      </c>
      <c r="V1130" s="3">
        <f t="shared" si="125"/>
        <v>507.31941297378444</v>
      </c>
    </row>
    <row r="1131" spans="1:22" x14ac:dyDescent="0.25">
      <c r="A1131" t="s">
        <v>44</v>
      </c>
      <c r="B1131" t="s">
        <v>45</v>
      </c>
      <c r="C1131" t="s">
        <v>447</v>
      </c>
      <c r="D1131" t="s">
        <v>25</v>
      </c>
      <c r="E1131" t="s">
        <v>19</v>
      </c>
      <c r="F1131" t="s">
        <v>20</v>
      </c>
      <c r="G1131">
        <v>5208</v>
      </c>
      <c r="H1131">
        <v>174</v>
      </c>
      <c r="I1131">
        <v>48</v>
      </c>
      <c r="J1131">
        <v>22</v>
      </c>
      <c r="K1131" s="2">
        <v>1469.91</v>
      </c>
      <c r="L1131" s="2">
        <v>15151.77</v>
      </c>
      <c r="M1131">
        <v>13</v>
      </c>
      <c r="N1131">
        <v>28</v>
      </c>
      <c r="O1131" t="s">
        <v>21</v>
      </c>
      <c r="P1131" s="3">
        <f t="shared" si="119"/>
        <v>3.3410138248847927</v>
      </c>
      <c r="Q1131" s="3">
        <f t="shared" si="120"/>
        <v>12.643678160919542</v>
      </c>
      <c r="R1131" s="2">
        <f t="shared" si="121"/>
        <v>8.4477586206896564</v>
      </c>
      <c r="S1131" s="2">
        <f t="shared" si="122"/>
        <v>30.623125000000002</v>
      </c>
      <c r="T1131" s="2">
        <f t="shared" si="123"/>
        <v>113.07000000000001</v>
      </c>
      <c r="U1131" s="4">
        <f t="shared" si="124"/>
        <v>10.307957630058983</v>
      </c>
      <c r="V1131" s="3">
        <f t="shared" si="125"/>
        <v>930.79576300589827</v>
      </c>
    </row>
    <row r="1132" spans="1:22" x14ac:dyDescent="0.25">
      <c r="A1132" t="s">
        <v>27</v>
      </c>
      <c r="B1132" t="s">
        <v>28</v>
      </c>
      <c r="C1132" t="s">
        <v>447</v>
      </c>
      <c r="D1132" t="s">
        <v>89</v>
      </c>
      <c r="E1132" t="s">
        <v>31</v>
      </c>
      <c r="F1132" t="s">
        <v>51</v>
      </c>
      <c r="G1132">
        <v>50042</v>
      </c>
      <c r="H1132">
        <v>2367</v>
      </c>
      <c r="I1132">
        <v>1181</v>
      </c>
      <c r="J1132">
        <v>350</v>
      </c>
      <c r="K1132" s="2">
        <v>751.55</v>
      </c>
      <c r="L1132" s="2">
        <v>105860.83</v>
      </c>
      <c r="M1132">
        <v>270</v>
      </c>
      <c r="N1132">
        <v>12</v>
      </c>
      <c r="O1132" t="s">
        <v>23</v>
      </c>
      <c r="P1132" s="3">
        <f t="shared" si="119"/>
        <v>4.730026777506894</v>
      </c>
      <c r="Q1132" s="3">
        <f t="shared" si="120"/>
        <v>14.786649767638361</v>
      </c>
      <c r="R1132" s="2">
        <f t="shared" si="121"/>
        <v>0.31751161808196027</v>
      </c>
      <c r="S1132" s="2">
        <f t="shared" si="122"/>
        <v>0.63636748518204911</v>
      </c>
      <c r="T1132" s="2">
        <f t="shared" si="123"/>
        <v>2.7835185185185183</v>
      </c>
      <c r="U1132" s="4">
        <f t="shared" si="124"/>
        <v>140.85666954959751</v>
      </c>
      <c r="V1132" s="3">
        <f t="shared" si="125"/>
        <v>13985.666954959752</v>
      </c>
    </row>
    <row r="1133" spans="1:22" x14ac:dyDescent="0.25">
      <c r="A1133" t="s">
        <v>92</v>
      </c>
      <c r="B1133" t="s">
        <v>93</v>
      </c>
      <c r="C1133" t="s">
        <v>354</v>
      </c>
      <c r="D1133" t="s">
        <v>95</v>
      </c>
      <c r="E1133" t="s">
        <v>31</v>
      </c>
      <c r="F1133" t="s">
        <v>32</v>
      </c>
      <c r="G1133">
        <v>53065</v>
      </c>
      <c r="H1133">
        <v>841</v>
      </c>
      <c r="I1133">
        <v>266</v>
      </c>
      <c r="J1133">
        <v>28</v>
      </c>
      <c r="K1133" s="2">
        <v>2304.86</v>
      </c>
      <c r="L1133" s="2">
        <v>3196.67</v>
      </c>
      <c r="M1133">
        <v>15</v>
      </c>
      <c r="N1133">
        <v>20</v>
      </c>
      <c r="O1133" t="s">
        <v>43</v>
      </c>
      <c r="P1133" s="3">
        <f t="shared" si="119"/>
        <v>1.5848487703759542</v>
      </c>
      <c r="Q1133" s="3">
        <f t="shared" si="120"/>
        <v>3.329369797859691</v>
      </c>
      <c r="R1133" s="2">
        <f t="shared" si="121"/>
        <v>2.7406183115338885</v>
      </c>
      <c r="S1133" s="2">
        <f t="shared" si="122"/>
        <v>8.6648872180451129</v>
      </c>
      <c r="T1133" s="2">
        <f t="shared" si="123"/>
        <v>153.65733333333336</v>
      </c>
      <c r="U1133" s="4">
        <f t="shared" si="124"/>
        <v>1.386925887038692</v>
      </c>
      <c r="V1133" s="3">
        <f t="shared" si="125"/>
        <v>38.692588703869212</v>
      </c>
    </row>
    <row r="1134" spans="1:22" x14ac:dyDescent="0.25">
      <c r="A1134" t="s">
        <v>98</v>
      </c>
      <c r="B1134" t="s">
        <v>99</v>
      </c>
      <c r="C1134" t="s">
        <v>354</v>
      </c>
      <c r="D1134" t="s">
        <v>68</v>
      </c>
      <c r="E1134" t="s">
        <v>42</v>
      </c>
      <c r="F1134" t="s">
        <v>26</v>
      </c>
      <c r="G1134">
        <v>12743</v>
      </c>
      <c r="H1134">
        <v>1105</v>
      </c>
      <c r="I1134">
        <v>569</v>
      </c>
      <c r="J1134">
        <v>171</v>
      </c>
      <c r="K1134" s="2">
        <v>444.5</v>
      </c>
      <c r="L1134" s="2">
        <v>57043.82</v>
      </c>
      <c r="M1134">
        <v>146</v>
      </c>
      <c r="N1134">
        <v>29</v>
      </c>
      <c r="O1134" t="s">
        <v>23</v>
      </c>
      <c r="P1134" s="3">
        <f t="shared" si="119"/>
        <v>8.6714274503649058</v>
      </c>
      <c r="Q1134" s="3">
        <f t="shared" si="120"/>
        <v>15.475113122171946</v>
      </c>
      <c r="R1134" s="2">
        <f t="shared" si="121"/>
        <v>0.40226244343891404</v>
      </c>
      <c r="S1134" s="2">
        <f t="shared" si="122"/>
        <v>0.78119507908611596</v>
      </c>
      <c r="T1134" s="2">
        <f t="shared" si="123"/>
        <v>3.0445205479452055</v>
      </c>
      <c r="U1134" s="4">
        <f t="shared" si="124"/>
        <v>128.33255343082115</v>
      </c>
      <c r="V1134" s="3">
        <f t="shared" si="125"/>
        <v>12733.255343082115</v>
      </c>
    </row>
    <row r="1135" spans="1:22" x14ac:dyDescent="0.25">
      <c r="A1135" t="s">
        <v>98</v>
      </c>
      <c r="B1135" t="s">
        <v>99</v>
      </c>
      <c r="C1135" t="s">
        <v>354</v>
      </c>
      <c r="D1135" t="s">
        <v>68</v>
      </c>
      <c r="E1135" t="s">
        <v>42</v>
      </c>
      <c r="F1135" t="s">
        <v>51</v>
      </c>
      <c r="G1135">
        <v>23525</v>
      </c>
      <c r="H1135">
        <v>3290</v>
      </c>
      <c r="I1135">
        <v>1605</v>
      </c>
      <c r="J1135">
        <v>659</v>
      </c>
      <c r="K1135" s="2">
        <v>2487.09</v>
      </c>
      <c r="L1135" s="2">
        <v>238302.1</v>
      </c>
      <c r="M1135">
        <v>527</v>
      </c>
      <c r="N1135">
        <v>8</v>
      </c>
      <c r="O1135" t="s">
        <v>21</v>
      </c>
      <c r="P1135" s="3">
        <f t="shared" si="119"/>
        <v>13.985122210414453</v>
      </c>
      <c r="Q1135" s="3">
        <f t="shared" si="120"/>
        <v>20.030395136778115</v>
      </c>
      <c r="R1135" s="2">
        <f t="shared" si="121"/>
        <v>0.75595440729483288</v>
      </c>
      <c r="S1135" s="2">
        <f t="shared" si="122"/>
        <v>1.5495887850467291</v>
      </c>
      <c r="T1135" s="2">
        <f t="shared" si="123"/>
        <v>4.7193358633776095</v>
      </c>
      <c r="U1135" s="4">
        <f t="shared" si="124"/>
        <v>95.815631923251672</v>
      </c>
      <c r="V1135" s="3">
        <f t="shared" si="125"/>
        <v>9481.5631923251676</v>
      </c>
    </row>
    <row r="1136" spans="1:22" x14ac:dyDescent="0.25">
      <c r="A1136" t="s">
        <v>60</v>
      </c>
      <c r="B1136" t="s">
        <v>61</v>
      </c>
      <c r="C1136" t="s">
        <v>354</v>
      </c>
      <c r="D1136" t="s">
        <v>70</v>
      </c>
      <c r="E1136" t="s">
        <v>64</v>
      </c>
      <c r="F1136" t="s">
        <v>55</v>
      </c>
      <c r="G1136">
        <v>25659</v>
      </c>
      <c r="H1136">
        <v>878</v>
      </c>
      <c r="I1136">
        <v>379</v>
      </c>
      <c r="J1136">
        <v>64</v>
      </c>
      <c r="K1136" s="2">
        <v>1629.71</v>
      </c>
      <c r="L1136" s="2">
        <v>17514.59</v>
      </c>
      <c r="M1136">
        <v>43</v>
      </c>
      <c r="N1136">
        <v>18</v>
      </c>
      <c r="O1136" t="s">
        <v>43</v>
      </c>
      <c r="P1136" s="3">
        <f t="shared" si="119"/>
        <v>3.4218013172765889</v>
      </c>
      <c r="Q1136" s="3">
        <f t="shared" si="120"/>
        <v>7.2892938496583142</v>
      </c>
      <c r="R1136" s="2">
        <f t="shared" si="121"/>
        <v>1.8561617312072893</v>
      </c>
      <c r="S1136" s="2">
        <f t="shared" si="122"/>
        <v>4.3000263852242746</v>
      </c>
      <c r="T1136" s="2">
        <f t="shared" si="123"/>
        <v>37.900232558139535</v>
      </c>
      <c r="U1136" s="4">
        <f t="shared" si="124"/>
        <v>10.747059292757607</v>
      </c>
      <c r="V1136" s="3">
        <f t="shared" si="125"/>
        <v>974.7059292757607</v>
      </c>
    </row>
    <row r="1137" spans="1:22" x14ac:dyDescent="0.25">
      <c r="A1137" t="s">
        <v>72</v>
      </c>
      <c r="B1137" t="s">
        <v>73</v>
      </c>
      <c r="C1137" t="s">
        <v>354</v>
      </c>
      <c r="D1137" t="s">
        <v>70</v>
      </c>
      <c r="E1137" t="s">
        <v>31</v>
      </c>
      <c r="F1137" t="s">
        <v>55</v>
      </c>
      <c r="G1137">
        <v>57775</v>
      </c>
      <c r="H1137">
        <v>2467</v>
      </c>
      <c r="I1137">
        <v>979</v>
      </c>
      <c r="J1137">
        <v>172</v>
      </c>
      <c r="K1137" s="2">
        <v>4491.59</v>
      </c>
      <c r="L1137" s="2">
        <v>42149.599999999999</v>
      </c>
      <c r="M1137">
        <v>102</v>
      </c>
      <c r="N1137">
        <v>22</v>
      </c>
      <c r="O1137" t="s">
        <v>23</v>
      </c>
      <c r="P1137" s="3">
        <f t="shared" si="119"/>
        <v>4.2700129813933358</v>
      </c>
      <c r="Q1137" s="3">
        <f t="shared" si="120"/>
        <v>6.9720308066477497</v>
      </c>
      <c r="R1137" s="2">
        <f t="shared" si="121"/>
        <v>1.8206688285366843</v>
      </c>
      <c r="S1137" s="2">
        <f t="shared" si="122"/>
        <v>4.5879366700715014</v>
      </c>
      <c r="T1137" s="2">
        <f t="shared" si="123"/>
        <v>44.035196078431376</v>
      </c>
      <c r="U1137" s="4">
        <f t="shared" si="124"/>
        <v>9.3841156472429574</v>
      </c>
      <c r="V1137" s="3">
        <f t="shared" si="125"/>
        <v>838.41156472429577</v>
      </c>
    </row>
    <row r="1138" spans="1:22" x14ac:dyDescent="0.25">
      <c r="A1138" t="s">
        <v>47</v>
      </c>
      <c r="B1138" t="s">
        <v>48</v>
      </c>
      <c r="C1138" t="s">
        <v>354</v>
      </c>
      <c r="D1138" t="s">
        <v>106</v>
      </c>
      <c r="E1138" t="s">
        <v>37</v>
      </c>
      <c r="F1138" t="s">
        <v>20</v>
      </c>
      <c r="G1138">
        <v>51544</v>
      </c>
      <c r="H1138">
        <v>1566</v>
      </c>
      <c r="I1138">
        <v>514</v>
      </c>
      <c r="J1138">
        <v>123</v>
      </c>
      <c r="K1138" s="2">
        <v>4943.46</v>
      </c>
      <c r="L1138" s="2">
        <v>22390.61</v>
      </c>
      <c r="M1138">
        <v>74</v>
      </c>
      <c r="N1138">
        <v>25</v>
      </c>
      <c r="O1138" t="s">
        <v>21</v>
      </c>
      <c r="P1138" s="3">
        <f t="shared" si="119"/>
        <v>3.038180971597082</v>
      </c>
      <c r="Q1138" s="3">
        <f t="shared" si="120"/>
        <v>7.8544061302681989</v>
      </c>
      <c r="R1138" s="2">
        <f t="shared" si="121"/>
        <v>3.1567432950191572</v>
      </c>
      <c r="S1138" s="2">
        <f t="shared" si="122"/>
        <v>9.6176264591439686</v>
      </c>
      <c r="T1138" s="2">
        <f t="shared" si="123"/>
        <v>66.803513513513508</v>
      </c>
      <c r="U1138" s="4">
        <f t="shared" si="124"/>
        <v>4.5293397741662726</v>
      </c>
      <c r="V1138" s="3">
        <f t="shared" si="125"/>
        <v>352.93397741662727</v>
      </c>
    </row>
    <row r="1139" spans="1:22" x14ac:dyDescent="0.25">
      <c r="A1139" t="s">
        <v>15</v>
      </c>
      <c r="B1139" t="s">
        <v>16</v>
      </c>
      <c r="C1139" t="s">
        <v>354</v>
      </c>
      <c r="D1139" t="s">
        <v>25</v>
      </c>
      <c r="E1139" t="s">
        <v>19</v>
      </c>
      <c r="F1139" t="s">
        <v>51</v>
      </c>
      <c r="G1139">
        <v>16349</v>
      </c>
      <c r="H1139">
        <v>362</v>
      </c>
      <c r="I1139">
        <v>119</v>
      </c>
      <c r="J1139">
        <v>40</v>
      </c>
      <c r="K1139" s="2">
        <v>3346.47</v>
      </c>
      <c r="L1139" s="2">
        <v>27069.14</v>
      </c>
      <c r="M1139">
        <v>22</v>
      </c>
      <c r="N1139">
        <v>28</v>
      </c>
      <c r="O1139" t="s">
        <v>21</v>
      </c>
      <c r="P1139" s="3">
        <f t="shared" si="119"/>
        <v>2.214202703529268</v>
      </c>
      <c r="Q1139" s="3">
        <f t="shared" si="120"/>
        <v>11.049723756906078</v>
      </c>
      <c r="R1139" s="2">
        <f t="shared" si="121"/>
        <v>9.244392265193369</v>
      </c>
      <c r="S1139" s="2">
        <f t="shared" si="122"/>
        <v>28.121596638655461</v>
      </c>
      <c r="T1139" s="2">
        <f t="shared" si="123"/>
        <v>152.11227272727271</v>
      </c>
      <c r="U1139" s="4">
        <f t="shared" si="124"/>
        <v>8.0888637878122331</v>
      </c>
      <c r="V1139" s="3">
        <f t="shared" si="125"/>
        <v>708.88637878122324</v>
      </c>
    </row>
    <row r="1140" spans="1:22" x14ac:dyDescent="0.25">
      <c r="A1140" t="s">
        <v>52</v>
      </c>
      <c r="B1140" t="s">
        <v>53</v>
      </c>
      <c r="C1140" t="s">
        <v>354</v>
      </c>
      <c r="D1140" t="s">
        <v>89</v>
      </c>
      <c r="E1140" t="s">
        <v>37</v>
      </c>
      <c r="F1140" t="s">
        <v>20</v>
      </c>
      <c r="G1140">
        <v>64729</v>
      </c>
      <c r="H1140">
        <v>4675</v>
      </c>
      <c r="I1140">
        <v>1640</v>
      </c>
      <c r="J1140">
        <v>532</v>
      </c>
      <c r="K1140" s="2">
        <v>2240.52</v>
      </c>
      <c r="L1140" s="2">
        <v>147061.57</v>
      </c>
      <c r="M1140">
        <v>447</v>
      </c>
      <c r="N1140">
        <v>7</v>
      </c>
      <c r="O1140" t="s">
        <v>21</v>
      </c>
      <c r="P1140" s="3">
        <f t="shared" si="119"/>
        <v>7.2224196264425524</v>
      </c>
      <c r="Q1140" s="3">
        <f t="shared" si="120"/>
        <v>11.379679144385028</v>
      </c>
      <c r="R1140" s="2">
        <f t="shared" si="121"/>
        <v>0.47925561497326202</v>
      </c>
      <c r="S1140" s="2">
        <f t="shared" si="122"/>
        <v>1.3661707317073171</v>
      </c>
      <c r="T1140" s="2">
        <f t="shared" si="123"/>
        <v>5.0123489932885903</v>
      </c>
      <c r="U1140" s="4">
        <f t="shared" si="124"/>
        <v>65.637249388534812</v>
      </c>
      <c r="V1140" s="3">
        <f t="shared" si="125"/>
        <v>6463.724938853481</v>
      </c>
    </row>
    <row r="1141" spans="1:22" x14ac:dyDescent="0.25">
      <c r="A1141" t="s">
        <v>52</v>
      </c>
      <c r="B1141" t="s">
        <v>53</v>
      </c>
      <c r="C1141" t="s">
        <v>354</v>
      </c>
      <c r="D1141" t="s">
        <v>89</v>
      </c>
      <c r="E1141" t="s">
        <v>37</v>
      </c>
      <c r="F1141" t="s">
        <v>51</v>
      </c>
      <c r="G1141">
        <v>29034</v>
      </c>
      <c r="H1141">
        <v>2237</v>
      </c>
      <c r="I1141">
        <v>1077</v>
      </c>
      <c r="J1141">
        <v>332</v>
      </c>
      <c r="K1141" s="2">
        <v>1161.72</v>
      </c>
      <c r="L1141" s="2">
        <v>94077.46</v>
      </c>
      <c r="M1141">
        <v>235</v>
      </c>
      <c r="N1141">
        <v>26</v>
      </c>
      <c r="O1141" t="s">
        <v>43</v>
      </c>
      <c r="P1141" s="3">
        <f t="shared" si="119"/>
        <v>7.7047599366260249</v>
      </c>
      <c r="Q1141" s="3">
        <f t="shared" si="120"/>
        <v>14.841305319624498</v>
      </c>
      <c r="R1141" s="2">
        <f t="shared" si="121"/>
        <v>0.51932051855163164</v>
      </c>
      <c r="S1141" s="2">
        <f t="shared" si="122"/>
        <v>1.0786629526462397</v>
      </c>
      <c r="T1141" s="2">
        <f t="shared" si="123"/>
        <v>4.9434893617021274</v>
      </c>
      <c r="U1141" s="4">
        <f t="shared" si="124"/>
        <v>80.98118307337397</v>
      </c>
      <c r="V1141" s="3">
        <f t="shared" si="125"/>
        <v>7998.1183073373968</v>
      </c>
    </row>
    <row r="1142" spans="1:22" x14ac:dyDescent="0.25">
      <c r="A1142" t="s">
        <v>129</v>
      </c>
      <c r="B1142" t="s">
        <v>130</v>
      </c>
      <c r="C1142" t="s">
        <v>354</v>
      </c>
      <c r="D1142" t="s">
        <v>82</v>
      </c>
      <c r="E1142" t="s">
        <v>31</v>
      </c>
      <c r="F1142" t="s">
        <v>32</v>
      </c>
      <c r="G1142">
        <v>45082</v>
      </c>
      <c r="H1142">
        <v>1017</v>
      </c>
      <c r="I1142">
        <v>507</v>
      </c>
      <c r="J1142">
        <v>41</v>
      </c>
      <c r="K1142" s="2">
        <v>1538.29</v>
      </c>
      <c r="L1142" s="2">
        <v>7063.88</v>
      </c>
      <c r="M1142">
        <v>26</v>
      </c>
      <c r="N1142">
        <v>22</v>
      </c>
      <c r="O1142" t="s">
        <v>21</v>
      </c>
      <c r="P1142" s="3">
        <f t="shared" si="119"/>
        <v>2.2558892684441685</v>
      </c>
      <c r="Q1142" s="3">
        <f t="shared" si="120"/>
        <v>4.0314650934119962</v>
      </c>
      <c r="R1142" s="2">
        <f t="shared" si="121"/>
        <v>1.512576204523107</v>
      </c>
      <c r="S1142" s="2">
        <f t="shared" si="122"/>
        <v>3.0341025641025641</v>
      </c>
      <c r="T1142" s="2">
        <f t="shared" si="123"/>
        <v>59.164999999999999</v>
      </c>
      <c r="U1142" s="4">
        <f t="shared" si="124"/>
        <v>4.5920340117923146</v>
      </c>
      <c r="V1142" s="3">
        <f t="shared" si="125"/>
        <v>359.20340117923149</v>
      </c>
    </row>
    <row r="1143" spans="1:22" x14ac:dyDescent="0.25">
      <c r="A1143" t="s">
        <v>33</v>
      </c>
      <c r="B1143" t="s">
        <v>34</v>
      </c>
      <c r="C1143" t="s">
        <v>458</v>
      </c>
      <c r="D1143" t="s">
        <v>170</v>
      </c>
      <c r="E1143" t="s">
        <v>37</v>
      </c>
      <c r="F1143" t="s">
        <v>26</v>
      </c>
      <c r="G1143">
        <v>45218</v>
      </c>
      <c r="H1143">
        <v>2474</v>
      </c>
      <c r="I1143">
        <v>1129</v>
      </c>
      <c r="J1143">
        <v>337</v>
      </c>
      <c r="K1143" s="2">
        <v>10479.77</v>
      </c>
      <c r="L1143" s="2">
        <v>99692.67</v>
      </c>
      <c r="M1143">
        <v>263</v>
      </c>
      <c r="N1143">
        <v>7</v>
      </c>
      <c r="O1143" t="s">
        <v>21</v>
      </c>
      <c r="P1143" s="3">
        <f t="shared" si="119"/>
        <v>5.4712725021009332</v>
      </c>
      <c r="Q1143" s="3">
        <f t="shared" si="120"/>
        <v>13.621665319320938</v>
      </c>
      <c r="R1143" s="2">
        <f t="shared" si="121"/>
        <v>4.2359620048504452</v>
      </c>
      <c r="S1143" s="2">
        <f t="shared" si="122"/>
        <v>9.2823472099202835</v>
      </c>
      <c r="T1143" s="2">
        <f t="shared" si="123"/>
        <v>39.847034220532322</v>
      </c>
      <c r="U1143" s="4">
        <f t="shared" si="124"/>
        <v>9.5128681259226102</v>
      </c>
      <c r="V1143" s="3">
        <f t="shared" si="125"/>
        <v>851.28681259226107</v>
      </c>
    </row>
    <row r="1144" spans="1:22" x14ac:dyDescent="0.25">
      <c r="A1144" t="s">
        <v>38</v>
      </c>
      <c r="B1144" t="s">
        <v>39</v>
      </c>
      <c r="C1144" t="s">
        <v>458</v>
      </c>
      <c r="D1144" t="s">
        <v>106</v>
      </c>
      <c r="E1144" t="s">
        <v>42</v>
      </c>
      <c r="F1144" t="s">
        <v>51</v>
      </c>
      <c r="G1144">
        <v>42053</v>
      </c>
      <c r="H1144">
        <v>1701</v>
      </c>
      <c r="I1144">
        <v>830</v>
      </c>
      <c r="J1144">
        <v>103</v>
      </c>
      <c r="K1144" s="2">
        <v>5260.47</v>
      </c>
      <c r="L1144" s="2">
        <v>19520.16</v>
      </c>
      <c r="M1144">
        <v>54</v>
      </c>
      <c r="N1144">
        <v>21</v>
      </c>
      <c r="O1144" t="s">
        <v>23</v>
      </c>
      <c r="P1144" s="3">
        <f t="shared" si="119"/>
        <v>4.0448957268209167</v>
      </c>
      <c r="Q1144" s="3">
        <f t="shared" si="120"/>
        <v>6.0552616108171664</v>
      </c>
      <c r="R1144" s="2">
        <f t="shared" si="121"/>
        <v>3.0925749559082893</v>
      </c>
      <c r="S1144" s="2">
        <f t="shared" si="122"/>
        <v>6.3379156626506026</v>
      </c>
      <c r="T1144" s="2">
        <f t="shared" si="123"/>
        <v>97.416111111111121</v>
      </c>
      <c r="U1144" s="4">
        <f t="shared" si="124"/>
        <v>3.7107254674962502</v>
      </c>
      <c r="V1144" s="3">
        <f t="shared" si="125"/>
        <v>271.07254674962496</v>
      </c>
    </row>
    <row r="1145" spans="1:22" x14ac:dyDescent="0.25">
      <c r="A1145" t="s">
        <v>15</v>
      </c>
      <c r="B1145" t="s">
        <v>16</v>
      </c>
      <c r="C1145" t="s">
        <v>458</v>
      </c>
      <c r="D1145" t="s">
        <v>25</v>
      </c>
      <c r="E1145" t="s">
        <v>19</v>
      </c>
      <c r="F1145" t="s">
        <v>32</v>
      </c>
      <c r="G1145">
        <v>14747</v>
      </c>
      <c r="H1145">
        <v>448</v>
      </c>
      <c r="I1145">
        <v>231</v>
      </c>
      <c r="J1145">
        <v>39</v>
      </c>
      <c r="K1145" s="2">
        <v>4700.6899999999996</v>
      </c>
      <c r="L1145" s="2">
        <v>20623.89</v>
      </c>
      <c r="M1145">
        <v>24</v>
      </c>
      <c r="N1145">
        <v>7</v>
      </c>
      <c r="O1145" t="s">
        <v>23</v>
      </c>
      <c r="P1145" s="3">
        <f t="shared" si="119"/>
        <v>3.0379060147826675</v>
      </c>
      <c r="Q1145" s="3">
        <f t="shared" si="120"/>
        <v>8.7053571428571423</v>
      </c>
      <c r="R1145" s="2">
        <f t="shared" si="121"/>
        <v>10.492611607142857</v>
      </c>
      <c r="S1145" s="2">
        <f t="shared" si="122"/>
        <v>20.349307359307357</v>
      </c>
      <c r="T1145" s="2">
        <f t="shared" si="123"/>
        <v>195.86208333333332</v>
      </c>
      <c r="U1145" s="4">
        <f t="shared" si="124"/>
        <v>4.3874175918854466</v>
      </c>
      <c r="V1145" s="3">
        <f t="shared" si="125"/>
        <v>338.74175918854468</v>
      </c>
    </row>
    <row r="1146" spans="1:22" x14ac:dyDescent="0.25">
      <c r="A1146" t="s">
        <v>44</v>
      </c>
      <c r="B1146" t="s">
        <v>45</v>
      </c>
      <c r="C1146" t="s">
        <v>458</v>
      </c>
      <c r="D1146" t="s">
        <v>25</v>
      </c>
      <c r="E1146" t="s">
        <v>19</v>
      </c>
      <c r="F1146" t="s">
        <v>20</v>
      </c>
      <c r="G1146">
        <v>20124</v>
      </c>
      <c r="H1146">
        <v>658</v>
      </c>
      <c r="I1146">
        <v>241</v>
      </c>
      <c r="J1146">
        <v>62</v>
      </c>
      <c r="K1146" s="2">
        <v>4517.37</v>
      </c>
      <c r="L1146" s="2">
        <v>30427.83</v>
      </c>
      <c r="M1146">
        <v>28</v>
      </c>
      <c r="N1146">
        <v>21</v>
      </c>
      <c r="O1146" t="s">
        <v>43</v>
      </c>
      <c r="P1146" s="3">
        <f t="shared" si="119"/>
        <v>3.2697276883323396</v>
      </c>
      <c r="Q1146" s="3">
        <f t="shared" si="120"/>
        <v>9.4224924012158056</v>
      </c>
      <c r="R1146" s="2">
        <f t="shared" si="121"/>
        <v>6.8653039513677809</v>
      </c>
      <c r="S1146" s="2">
        <f t="shared" si="122"/>
        <v>18.744273858921161</v>
      </c>
      <c r="T1146" s="2">
        <f t="shared" si="123"/>
        <v>161.33464285714285</v>
      </c>
      <c r="U1146" s="4">
        <f t="shared" si="124"/>
        <v>6.7357400434323518</v>
      </c>
      <c r="V1146" s="3">
        <f t="shared" si="125"/>
        <v>573.57400434323517</v>
      </c>
    </row>
    <row r="1147" spans="1:22" x14ac:dyDescent="0.25">
      <c r="A1147" t="s">
        <v>44</v>
      </c>
      <c r="B1147" t="s">
        <v>45</v>
      </c>
      <c r="C1147" t="s">
        <v>458</v>
      </c>
      <c r="D1147" t="s">
        <v>25</v>
      </c>
      <c r="E1147" t="s">
        <v>19</v>
      </c>
      <c r="F1147" t="s">
        <v>55</v>
      </c>
      <c r="G1147">
        <v>18057</v>
      </c>
      <c r="H1147">
        <v>493</v>
      </c>
      <c r="I1147">
        <v>191</v>
      </c>
      <c r="J1147">
        <v>52</v>
      </c>
      <c r="K1147" s="2">
        <v>3354.2</v>
      </c>
      <c r="L1147" s="2">
        <v>29605.21</v>
      </c>
      <c r="M1147">
        <v>24</v>
      </c>
      <c r="N1147">
        <v>30</v>
      </c>
      <c r="O1147" t="s">
        <v>21</v>
      </c>
      <c r="P1147" s="3">
        <f t="shared" si="119"/>
        <v>2.7302431190120173</v>
      </c>
      <c r="Q1147" s="3">
        <f t="shared" si="120"/>
        <v>10.547667342799189</v>
      </c>
      <c r="R1147" s="2">
        <f t="shared" si="121"/>
        <v>6.8036511156186608</v>
      </c>
      <c r="S1147" s="2">
        <f t="shared" si="122"/>
        <v>17.561256544502616</v>
      </c>
      <c r="T1147" s="2">
        <f t="shared" si="123"/>
        <v>139.75833333333333</v>
      </c>
      <c r="U1147" s="4">
        <f t="shared" si="124"/>
        <v>8.8263102975374164</v>
      </c>
      <c r="V1147" s="3">
        <f t="shared" si="125"/>
        <v>782.63102975374159</v>
      </c>
    </row>
    <row r="1148" spans="1:22" x14ac:dyDescent="0.25">
      <c r="A1148" t="s">
        <v>52</v>
      </c>
      <c r="B1148" t="s">
        <v>53</v>
      </c>
      <c r="C1148" t="s">
        <v>458</v>
      </c>
      <c r="D1148" t="s">
        <v>89</v>
      </c>
      <c r="E1148" t="s">
        <v>37</v>
      </c>
      <c r="F1148" t="s">
        <v>32</v>
      </c>
      <c r="G1148">
        <v>16955</v>
      </c>
      <c r="H1148">
        <v>1234</v>
      </c>
      <c r="I1148">
        <v>644</v>
      </c>
      <c r="J1148">
        <v>169</v>
      </c>
      <c r="K1148" s="2">
        <v>252.5</v>
      </c>
      <c r="L1148" s="2">
        <v>66660.28</v>
      </c>
      <c r="M1148">
        <v>121</v>
      </c>
      <c r="N1148">
        <v>18</v>
      </c>
      <c r="O1148" t="s">
        <v>43</v>
      </c>
      <c r="P1148" s="3">
        <f t="shared" si="119"/>
        <v>7.2780890592745511</v>
      </c>
      <c r="Q1148" s="3">
        <f t="shared" si="120"/>
        <v>13.695299837925445</v>
      </c>
      <c r="R1148" s="2">
        <f t="shared" si="121"/>
        <v>0.20461912479740682</v>
      </c>
      <c r="S1148" s="2">
        <f t="shared" si="122"/>
        <v>0.39208074534161491</v>
      </c>
      <c r="T1148" s="2">
        <f t="shared" si="123"/>
        <v>2.0867768595041323</v>
      </c>
      <c r="U1148" s="4">
        <f t="shared" si="124"/>
        <v>264.00110891089111</v>
      </c>
      <c r="V1148" s="3">
        <f t="shared" si="125"/>
        <v>26300.110891089109</v>
      </c>
    </row>
    <row r="1149" spans="1:22" x14ac:dyDescent="0.25">
      <c r="A1149" t="s">
        <v>65</v>
      </c>
      <c r="B1149" t="s">
        <v>66</v>
      </c>
      <c r="C1149" t="s">
        <v>486</v>
      </c>
      <c r="D1149" t="s">
        <v>68</v>
      </c>
      <c r="E1149" t="s">
        <v>37</v>
      </c>
      <c r="F1149" t="s">
        <v>20</v>
      </c>
      <c r="G1149">
        <v>26831</v>
      </c>
      <c r="H1149">
        <v>2385</v>
      </c>
      <c r="I1149">
        <v>1060</v>
      </c>
      <c r="J1149">
        <v>481</v>
      </c>
      <c r="K1149" s="2">
        <v>838.25</v>
      </c>
      <c r="L1149" s="2">
        <v>165183.29</v>
      </c>
      <c r="M1149">
        <v>368</v>
      </c>
      <c r="N1149">
        <v>26</v>
      </c>
      <c r="O1149" t="s">
        <v>23</v>
      </c>
      <c r="P1149" s="3">
        <f t="shared" si="119"/>
        <v>8.8889717118258726</v>
      </c>
      <c r="Q1149" s="3">
        <f t="shared" si="120"/>
        <v>20.167714884696018</v>
      </c>
      <c r="R1149" s="2">
        <f t="shared" si="121"/>
        <v>0.35146750524109016</v>
      </c>
      <c r="S1149" s="2">
        <f t="shared" si="122"/>
        <v>0.79080188679245278</v>
      </c>
      <c r="T1149" s="2">
        <f t="shared" si="123"/>
        <v>2.2778532608695654</v>
      </c>
      <c r="U1149" s="4">
        <f t="shared" si="124"/>
        <v>197.05730987175664</v>
      </c>
      <c r="V1149" s="3">
        <f t="shared" si="125"/>
        <v>19605.730987175666</v>
      </c>
    </row>
    <row r="1150" spans="1:22" x14ac:dyDescent="0.25">
      <c r="A1150" t="s">
        <v>65</v>
      </c>
      <c r="B1150" t="s">
        <v>66</v>
      </c>
      <c r="C1150" t="s">
        <v>486</v>
      </c>
      <c r="D1150" t="s">
        <v>68</v>
      </c>
      <c r="E1150" t="s">
        <v>37</v>
      </c>
      <c r="F1150" t="s">
        <v>20</v>
      </c>
      <c r="G1150">
        <v>17309</v>
      </c>
      <c r="H1150">
        <v>1966</v>
      </c>
      <c r="I1150">
        <v>724</v>
      </c>
      <c r="J1150">
        <v>236</v>
      </c>
      <c r="K1150" s="2">
        <v>1288.68</v>
      </c>
      <c r="L1150" s="2">
        <v>65078.34</v>
      </c>
      <c r="M1150">
        <v>191</v>
      </c>
      <c r="N1150">
        <v>21</v>
      </c>
      <c r="O1150" t="s">
        <v>43</v>
      </c>
      <c r="P1150" s="3">
        <f t="shared" si="119"/>
        <v>11.358252932000694</v>
      </c>
      <c r="Q1150" s="3">
        <f t="shared" si="120"/>
        <v>12.004069175991862</v>
      </c>
      <c r="R1150" s="2">
        <f t="shared" si="121"/>
        <v>0.65548321464903359</v>
      </c>
      <c r="S1150" s="2">
        <f t="shared" si="122"/>
        <v>1.7799447513812157</v>
      </c>
      <c r="T1150" s="2">
        <f t="shared" si="123"/>
        <v>6.747015706806283</v>
      </c>
      <c r="U1150" s="4">
        <f t="shared" si="124"/>
        <v>50.499999999999993</v>
      </c>
      <c r="V1150" s="3">
        <f t="shared" si="125"/>
        <v>4949.9999999999991</v>
      </c>
    </row>
    <row r="1151" spans="1:22" x14ac:dyDescent="0.25">
      <c r="A1151" t="s">
        <v>60</v>
      </c>
      <c r="B1151" t="s">
        <v>61</v>
      </c>
      <c r="C1151" t="s">
        <v>486</v>
      </c>
      <c r="D1151" t="s">
        <v>70</v>
      </c>
      <c r="E1151" t="s">
        <v>64</v>
      </c>
      <c r="F1151" t="s">
        <v>20</v>
      </c>
      <c r="G1151">
        <v>39204</v>
      </c>
      <c r="H1151">
        <v>1893</v>
      </c>
      <c r="I1151">
        <v>907</v>
      </c>
      <c r="J1151">
        <v>135</v>
      </c>
      <c r="K1151" s="2">
        <v>5172.55</v>
      </c>
      <c r="L1151" s="2">
        <v>33989.43</v>
      </c>
      <c r="M1151">
        <v>77</v>
      </c>
      <c r="N1151">
        <v>29</v>
      </c>
      <c r="O1151" t="s">
        <v>23</v>
      </c>
      <c r="P1151" s="3">
        <f t="shared" si="119"/>
        <v>4.8285889194980109</v>
      </c>
      <c r="Q1151" s="3">
        <f t="shared" si="120"/>
        <v>7.1315372424722661</v>
      </c>
      <c r="R1151" s="2">
        <f t="shared" si="121"/>
        <v>2.732461701003698</v>
      </c>
      <c r="S1151" s="2">
        <f t="shared" si="122"/>
        <v>5.7029217199558984</v>
      </c>
      <c r="T1151" s="2">
        <f t="shared" si="123"/>
        <v>67.175974025974028</v>
      </c>
      <c r="U1151" s="4">
        <f t="shared" si="124"/>
        <v>6.5711167605919707</v>
      </c>
      <c r="V1151" s="3">
        <f t="shared" si="125"/>
        <v>557.11167605919707</v>
      </c>
    </row>
    <row r="1152" spans="1:22" x14ac:dyDescent="0.25">
      <c r="A1152" t="s">
        <v>33</v>
      </c>
      <c r="B1152" t="s">
        <v>34</v>
      </c>
      <c r="C1152" t="s">
        <v>486</v>
      </c>
      <c r="D1152" t="s">
        <v>170</v>
      </c>
      <c r="E1152" t="s">
        <v>37</v>
      </c>
      <c r="F1152" t="s">
        <v>51</v>
      </c>
      <c r="G1152">
        <v>31321</v>
      </c>
      <c r="H1152">
        <v>1788</v>
      </c>
      <c r="I1152">
        <v>602</v>
      </c>
      <c r="J1152">
        <v>157</v>
      </c>
      <c r="K1152" s="2">
        <v>6295.27</v>
      </c>
      <c r="L1152" s="2">
        <v>39750.83</v>
      </c>
      <c r="M1152">
        <v>110</v>
      </c>
      <c r="N1152">
        <v>10</v>
      </c>
      <c r="O1152" t="s">
        <v>21</v>
      </c>
      <c r="P1152" s="3">
        <f t="shared" si="119"/>
        <v>5.7086299926566841</v>
      </c>
      <c r="Q1152" s="3">
        <f t="shared" si="120"/>
        <v>8.7807606263982088</v>
      </c>
      <c r="R1152" s="2">
        <f t="shared" si="121"/>
        <v>3.5208445190156601</v>
      </c>
      <c r="S1152" s="2">
        <f t="shared" si="122"/>
        <v>10.457259136212626</v>
      </c>
      <c r="T1152" s="2">
        <f t="shared" si="123"/>
        <v>57.229727272727274</v>
      </c>
      <c r="U1152" s="4">
        <f t="shared" si="124"/>
        <v>6.3143963642544323</v>
      </c>
      <c r="V1152" s="3">
        <f t="shared" si="125"/>
        <v>531.43963642544315</v>
      </c>
    </row>
    <row r="1153" spans="1:22" x14ac:dyDescent="0.25">
      <c r="A1153" t="s">
        <v>33</v>
      </c>
      <c r="B1153" t="s">
        <v>34</v>
      </c>
      <c r="C1153" t="s">
        <v>486</v>
      </c>
      <c r="D1153" t="s">
        <v>170</v>
      </c>
      <c r="E1153" t="s">
        <v>37</v>
      </c>
      <c r="F1153" t="s">
        <v>20</v>
      </c>
      <c r="G1153">
        <v>30610</v>
      </c>
      <c r="H1153">
        <v>1220</v>
      </c>
      <c r="I1153">
        <v>375</v>
      </c>
      <c r="J1153">
        <v>136</v>
      </c>
      <c r="K1153" s="2">
        <v>4931.03</v>
      </c>
      <c r="L1153" s="2">
        <v>35029.74</v>
      </c>
      <c r="M1153">
        <v>110</v>
      </c>
      <c r="N1153">
        <v>19</v>
      </c>
      <c r="O1153" t="s">
        <v>21</v>
      </c>
      <c r="P1153" s="3">
        <f t="shared" si="119"/>
        <v>3.9856256125449199</v>
      </c>
      <c r="Q1153" s="3">
        <f t="shared" si="120"/>
        <v>11.147540983606557</v>
      </c>
      <c r="R1153" s="2">
        <f t="shared" si="121"/>
        <v>4.0418278688524589</v>
      </c>
      <c r="S1153" s="2">
        <f t="shared" si="122"/>
        <v>13.149413333333333</v>
      </c>
      <c r="T1153" s="2">
        <f t="shared" si="123"/>
        <v>44.827545454545451</v>
      </c>
      <c r="U1153" s="4">
        <f t="shared" si="124"/>
        <v>7.1039397448403276</v>
      </c>
      <c r="V1153" s="3">
        <f t="shared" si="125"/>
        <v>610.39397448403281</v>
      </c>
    </row>
    <row r="1154" spans="1:22" x14ac:dyDescent="0.25">
      <c r="A1154" t="s">
        <v>15</v>
      </c>
      <c r="B1154" t="s">
        <v>16</v>
      </c>
      <c r="C1154" t="s">
        <v>486</v>
      </c>
      <c r="D1154" t="s">
        <v>25</v>
      </c>
      <c r="E1154" t="s">
        <v>19</v>
      </c>
      <c r="F1154" t="s">
        <v>20</v>
      </c>
      <c r="G1154">
        <v>20291</v>
      </c>
      <c r="H1154">
        <v>440</v>
      </c>
      <c r="I1154">
        <v>237</v>
      </c>
      <c r="J1154">
        <v>38</v>
      </c>
      <c r="K1154" s="2">
        <v>4699.8999999999996</v>
      </c>
      <c r="L1154" s="2">
        <v>26895.01</v>
      </c>
      <c r="M1154">
        <v>24</v>
      </c>
      <c r="N1154">
        <v>7</v>
      </c>
      <c r="O1154" t="s">
        <v>23</v>
      </c>
      <c r="P1154" s="3">
        <f t="shared" ref="P1154:P1217" si="126">IFERROR(H1154/G1154*100, 0)</f>
        <v>2.1684490660884137</v>
      </c>
      <c r="Q1154" s="3">
        <f t="shared" ref="Q1154:Q1217" si="127">IFERROR(J1154/H1154*100, 0)</f>
        <v>8.6363636363636367</v>
      </c>
      <c r="R1154" s="2">
        <f t="shared" ref="R1154:R1217" si="128">IFERROR(K1154/H1154, 0)</f>
        <v>10.681590909090909</v>
      </c>
      <c r="S1154" s="2">
        <f t="shared" ref="S1154:S1217" si="129">IFERROR(K1154/I1154, 0)</f>
        <v>19.83080168776371</v>
      </c>
      <c r="T1154" s="2">
        <f t="shared" ref="T1154:T1217" si="130">IFERROR(K1154/M1154, 0)</f>
        <v>195.82916666666665</v>
      </c>
      <c r="U1154" s="4">
        <f t="shared" ref="U1154:U1217" si="131">IFERROR(L1154/K1154, 0)</f>
        <v>5.7224643077512285</v>
      </c>
      <c r="V1154" s="3">
        <f t="shared" ref="V1154:V1217" si="132">IFERROR((L1154-K1154)/K1154*100, 0)</f>
        <v>472.24643077512292</v>
      </c>
    </row>
    <row r="1155" spans="1:22" x14ac:dyDescent="0.25">
      <c r="A1155" t="s">
        <v>129</v>
      </c>
      <c r="B1155" t="s">
        <v>130</v>
      </c>
      <c r="C1155" t="s">
        <v>486</v>
      </c>
      <c r="D1155" t="s">
        <v>82</v>
      </c>
      <c r="E1155" t="s">
        <v>31</v>
      </c>
      <c r="F1155" t="s">
        <v>55</v>
      </c>
      <c r="G1155">
        <v>74350</v>
      </c>
      <c r="H1155">
        <v>1800</v>
      </c>
      <c r="I1155">
        <v>774</v>
      </c>
      <c r="J1155">
        <v>74</v>
      </c>
      <c r="K1155" s="2">
        <v>2275.29</v>
      </c>
      <c r="L1155" s="2">
        <v>11207.17</v>
      </c>
      <c r="M1155">
        <v>47</v>
      </c>
      <c r="N1155">
        <v>13</v>
      </c>
      <c r="O1155" t="s">
        <v>23</v>
      </c>
      <c r="P1155" s="3">
        <f t="shared" si="126"/>
        <v>2.4209818426361802</v>
      </c>
      <c r="Q1155" s="3">
        <f t="shared" si="127"/>
        <v>4.1111111111111116</v>
      </c>
      <c r="R1155" s="2">
        <f t="shared" si="128"/>
        <v>1.2640499999999999</v>
      </c>
      <c r="S1155" s="2">
        <f t="shared" si="129"/>
        <v>2.9396511627906978</v>
      </c>
      <c r="T1155" s="2">
        <f t="shared" si="130"/>
        <v>48.410425531914896</v>
      </c>
      <c r="U1155" s="4">
        <f t="shared" si="131"/>
        <v>4.9256006926589579</v>
      </c>
      <c r="V1155" s="3">
        <f t="shared" si="132"/>
        <v>392.56006926589583</v>
      </c>
    </row>
    <row r="1156" spans="1:22" x14ac:dyDescent="0.25">
      <c r="A1156" t="s">
        <v>129</v>
      </c>
      <c r="B1156" t="s">
        <v>130</v>
      </c>
      <c r="C1156" t="s">
        <v>486</v>
      </c>
      <c r="D1156" t="s">
        <v>82</v>
      </c>
      <c r="E1156" t="s">
        <v>31</v>
      </c>
      <c r="F1156" t="s">
        <v>26</v>
      </c>
      <c r="G1156">
        <v>32405</v>
      </c>
      <c r="H1156">
        <v>493</v>
      </c>
      <c r="I1156">
        <v>223</v>
      </c>
      <c r="J1156">
        <v>23</v>
      </c>
      <c r="K1156" s="2">
        <v>1052.28</v>
      </c>
      <c r="L1156" s="2">
        <v>3540.5</v>
      </c>
      <c r="M1156">
        <v>13</v>
      </c>
      <c r="N1156">
        <v>16</v>
      </c>
      <c r="O1156" t="s">
        <v>23</v>
      </c>
      <c r="P1156" s="3">
        <f t="shared" si="126"/>
        <v>1.5213701589260915</v>
      </c>
      <c r="Q1156" s="3">
        <f t="shared" si="127"/>
        <v>4.6653144016227177</v>
      </c>
      <c r="R1156" s="2">
        <f t="shared" si="128"/>
        <v>2.1344421906693714</v>
      </c>
      <c r="S1156" s="2">
        <f t="shared" si="129"/>
        <v>4.7187443946188337</v>
      </c>
      <c r="T1156" s="2">
        <f t="shared" si="130"/>
        <v>80.944615384615389</v>
      </c>
      <c r="U1156" s="4">
        <f t="shared" si="131"/>
        <v>3.3645987759911811</v>
      </c>
      <c r="V1156" s="3">
        <f t="shared" si="132"/>
        <v>236.45987759911816</v>
      </c>
    </row>
    <row r="1157" spans="1:22" x14ac:dyDescent="0.25">
      <c r="A1157" t="s">
        <v>98</v>
      </c>
      <c r="B1157" t="s">
        <v>99</v>
      </c>
      <c r="C1157" t="s">
        <v>335</v>
      </c>
      <c r="D1157" t="s">
        <v>68</v>
      </c>
      <c r="E1157" t="s">
        <v>42</v>
      </c>
      <c r="F1157" t="s">
        <v>20</v>
      </c>
      <c r="G1157">
        <v>19648</v>
      </c>
      <c r="H1157">
        <v>2182</v>
      </c>
      <c r="I1157">
        <v>682</v>
      </c>
      <c r="J1157">
        <v>267</v>
      </c>
      <c r="K1157" s="2">
        <v>944.3</v>
      </c>
      <c r="L1157" s="2">
        <v>83062.759999999995</v>
      </c>
      <c r="M1157">
        <v>216</v>
      </c>
      <c r="N1157">
        <v>28</v>
      </c>
      <c r="O1157" t="s">
        <v>23</v>
      </c>
      <c r="P1157" s="3">
        <f t="shared" si="126"/>
        <v>11.105456026058631</v>
      </c>
      <c r="Q1157" s="3">
        <f t="shared" si="127"/>
        <v>12.23648029330889</v>
      </c>
      <c r="R1157" s="2">
        <f t="shared" si="128"/>
        <v>0.43276810265811183</v>
      </c>
      <c r="S1157" s="2">
        <f t="shared" si="129"/>
        <v>1.3846041055718474</v>
      </c>
      <c r="T1157" s="2">
        <f t="shared" si="130"/>
        <v>4.3717592592592593</v>
      </c>
      <c r="U1157" s="4">
        <f t="shared" si="131"/>
        <v>87.962257757068727</v>
      </c>
      <c r="V1157" s="3">
        <f t="shared" si="132"/>
        <v>8696.2257757068728</v>
      </c>
    </row>
    <row r="1158" spans="1:22" x14ac:dyDescent="0.25">
      <c r="A1158" t="s">
        <v>65</v>
      </c>
      <c r="B1158" t="s">
        <v>66</v>
      </c>
      <c r="C1158" t="s">
        <v>335</v>
      </c>
      <c r="D1158" t="s">
        <v>68</v>
      </c>
      <c r="E1158" t="s">
        <v>37</v>
      </c>
      <c r="F1158" t="s">
        <v>32</v>
      </c>
      <c r="G1158">
        <v>21489</v>
      </c>
      <c r="H1158">
        <v>2413</v>
      </c>
      <c r="I1158">
        <v>917</v>
      </c>
      <c r="J1158">
        <v>383</v>
      </c>
      <c r="K1158" s="2">
        <v>819.73</v>
      </c>
      <c r="L1158" s="2">
        <v>94761.24</v>
      </c>
      <c r="M1158">
        <v>270</v>
      </c>
      <c r="N1158">
        <v>13</v>
      </c>
      <c r="O1158" t="s">
        <v>43</v>
      </c>
      <c r="P1158" s="3">
        <f t="shared" si="126"/>
        <v>11.229000884173299</v>
      </c>
      <c r="Q1158" s="3">
        <f t="shared" si="127"/>
        <v>15.872358060505595</v>
      </c>
      <c r="R1158" s="2">
        <f t="shared" si="128"/>
        <v>0.33971404890178203</v>
      </c>
      <c r="S1158" s="2">
        <f t="shared" si="129"/>
        <v>0.89392584514721918</v>
      </c>
      <c r="T1158" s="2">
        <f t="shared" si="130"/>
        <v>3.0360370370370373</v>
      </c>
      <c r="U1158" s="4">
        <f t="shared" si="131"/>
        <v>115.60055140107109</v>
      </c>
      <c r="V1158" s="3">
        <f t="shared" si="132"/>
        <v>11460.055140107108</v>
      </c>
    </row>
    <row r="1159" spans="1:22" x14ac:dyDescent="0.25">
      <c r="A1159" t="s">
        <v>27</v>
      </c>
      <c r="B1159" t="s">
        <v>28</v>
      </c>
      <c r="C1159" t="s">
        <v>335</v>
      </c>
      <c r="D1159" t="s">
        <v>89</v>
      </c>
      <c r="E1159" t="s">
        <v>31</v>
      </c>
      <c r="F1159" t="s">
        <v>51</v>
      </c>
      <c r="G1159">
        <v>42137</v>
      </c>
      <c r="H1159">
        <v>2057</v>
      </c>
      <c r="I1159">
        <v>633</v>
      </c>
      <c r="J1159">
        <v>197</v>
      </c>
      <c r="K1159" s="2">
        <v>821.14</v>
      </c>
      <c r="L1159" s="2">
        <v>77575.95</v>
      </c>
      <c r="M1159">
        <v>151</v>
      </c>
      <c r="N1159">
        <v>18</v>
      </c>
      <c r="O1159" t="s">
        <v>21</v>
      </c>
      <c r="P1159" s="3">
        <f t="shared" si="126"/>
        <v>4.8816954220756106</v>
      </c>
      <c r="Q1159" s="3">
        <f t="shared" si="127"/>
        <v>9.5770539620807007</v>
      </c>
      <c r="R1159" s="2">
        <f t="shared" si="128"/>
        <v>0.39919299951385512</v>
      </c>
      <c r="S1159" s="2">
        <f t="shared" si="129"/>
        <v>1.297219589257504</v>
      </c>
      <c r="T1159" s="2">
        <f t="shared" si="130"/>
        <v>5.4380132450331127</v>
      </c>
      <c r="U1159" s="4">
        <f t="shared" si="131"/>
        <v>94.473475899359428</v>
      </c>
      <c r="V1159" s="3">
        <f t="shared" si="132"/>
        <v>9347.3475899359437</v>
      </c>
    </row>
    <row r="1160" spans="1:22" x14ac:dyDescent="0.25">
      <c r="A1160" t="s">
        <v>129</v>
      </c>
      <c r="B1160" t="s">
        <v>130</v>
      </c>
      <c r="C1160" t="s">
        <v>335</v>
      </c>
      <c r="D1160" t="s">
        <v>82</v>
      </c>
      <c r="E1160" t="s">
        <v>31</v>
      </c>
      <c r="F1160" t="s">
        <v>51</v>
      </c>
      <c r="G1160">
        <v>48039</v>
      </c>
      <c r="H1160">
        <v>619</v>
      </c>
      <c r="I1160">
        <v>214</v>
      </c>
      <c r="J1160">
        <v>36</v>
      </c>
      <c r="K1160" s="2">
        <v>1176.6600000000001</v>
      </c>
      <c r="L1160" s="2">
        <v>8630.1200000000008</v>
      </c>
      <c r="M1160">
        <v>19</v>
      </c>
      <c r="N1160">
        <v>22</v>
      </c>
      <c r="O1160" t="s">
        <v>21</v>
      </c>
      <c r="P1160" s="3">
        <f t="shared" si="126"/>
        <v>1.2885363975103563</v>
      </c>
      <c r="Q1160" s="3">
        <f t="shared" si="127"/>
        <v>5.8158319870759287</v>
      </c>
      <c r="R1160" s="2">
        <f t="shared" si="128"/>
        <v>1.9009046849757676</v>
      </c>
      <c r="S1160" s="2">
        <f t="shared" si="129"/>
        <v>5.4984112149532711</v>
      </c>
      <c r="T1160" s="2">
        <f t="shared" si="130"/>
        <v>61.929473684210528</v>
      </c>
      <c r="U1160" s="4">
        <f t="shared" si="131"/>
        <v>7.334421158193531</v>
      </c>
      <c r="V1160" s="3">
        <f t="shared" si="132"/>
        <v>633.44211581935315</v>
      </c>
    </row>
    <row r="1161" spans="1:22" x14ac:dyDescent="0.25">
      <c r="A1161" t="s">
        <v>92</v>
      </c>
      <c r="B1161" t="s">
        <v>93</v>
      </c>
      <c r="C1161" t="s">
        <v>416</v>
      </c>
      <c r="D1161" t="s">
        <v>95</v>
      </c>
      <c r="E1161" t="s">
        <v>31</v>
      </c>
      <c r="F1161" t="s">
        <v>20</v>
      </c>
      <c r="G1161">
        <v>41964</v>
      </c>
      <c r="H1161">
        <v>559</v>
      </c>
      <c r="I1161">
        <v>291</v>
      </c>
      <c r="J1161">
        <v>14</v>
      </c>
      <c r="K1161" s="2">
        <v>2044.34</v>
      </c>
      <c r="L1161" s="2">
        <v>2225.79</v>
      </c>
      <c r="M1161">
        <v>6</v>
      </c>
      <c r="N1161">
        <v>11</v>
      </c>
      <c r="O1161" t="s">
        <v>21</v>
      </c>
      <c r="P1161" s="3">
        <f t="shared" si="126"/>
        <v>1.3320941759603471</v>
      </c>
      <c r="Q1161" s="3">
        <f t="shared" si="127"/>
        <v>2.5044722719141324</v>
      </c>
      <c r="R1161" s="2">
        <f t="shared" si="128"/>
        <v>3.6571377459749552</v>
      </c>
      <c r="S1161" s="2">
        <f t="shared" si="129"/>
        <v>7.0252233676975946</v>
      </c>
      <c r="T1161" s="2">
        <f t="shared" si="130"/>
        <v>340.7233333333333</v>
      </c>
      <c r="U1161" s="4">
        <f t="shared" si="131"/>
        <v>1.0887572517291644</v>
      </c>
      <c r="V1161" s="3">
        <f t="shared" si="132"/>
        <v>8.8757251729164448</v>
      </c>
    </row>
    <row r="1162" spans="1:22" x14ac:dyDescent="0.25">
      <c r="A1162" t="s">
        <v>65</v>
      </c>
      <c r="B1162" t="s">
        <v>66</v>
      </c>
      <c r="C1162" t="s">
        <v>416</v>
      </c>
      <c r="D1162" t="s">
        <v>68</v>
      </c>
      <c r="E1162" t="s">
        <v>37</v>
      </c>
      <c r="F1162" t="s">
        <v>32</v>
      </c>
      <c r="G1162">
        <v>27298</v>
      </c>
      <c r="H1162">
        <v>2963</v>
      </c>
      <c r="I1162">
        <v>1275</v>
      </c>
      <c r="J1162">
        <v>449</v>
      </c>
      <c r="K1162" s="2">
        <v>1597.53</v>
      </c>
      <c r="L1162" s="2">
        <v>121408.17</v>
      </c>
      <c r="M1162">
        <v>354</v>
      </c>
      <c r="N1162">
        <v>13</v>
      </c>
      <c r="O1162" t="s">
        <v>43</v>
      </c>
      <c r="P1162" s="3">
        <f t="shared" si="126"/>
        <v>10.854275038464356</v>
      </c>
      <c r="Q1162" s="3">
        <f t="shared" si="127"/>
        <v>15.153560580492744</v>
      </c>
      <c r="R1162" s="2">
        <f t="shared" si="128"/>
        <v>0.53915963550455615</v>
      </c>
      <c r="S1162" s="2">
        <f t="shared" si="129"/>
        <v>1.252964705882353</v>
      </c>
      <c r="T1162" s="2">
        <f t="shared" si="130"/>
        <v>4.5127966101694916</v>
      </c>
      <c r="U1162" s="4">
        <f t="shared" si="131"/>
        <v>75.997427278360973</v>
      </c>
      <c r="V1162" s="3">
        <f t="shared" si="132"/>
        <v>7499.7427278360974</v>
      </c>
    </row>
    <row r="1163" spans="1:22" x14ac:dyDescent="0.25">
      <c r="A1163" t="s">
        <v>72</v>
      </c>
      <c r="B1163" t="s">
        <v>73</v>
      </c>
      <c r="C1163" t="s">
        <v>416</v>
      </c>
      <c r="D1163" t="s">
        <v>70</v>
      </c>
      <c r="E1163" t="s">
        <v>31</v>
      </c>
      <c r="F1163" t="s">
        <v>55</v>
      </c>
      <c r="G1163">
        <v>53052</v>
      </c>
      <c r="H1163">
        <v>1571</v>
      </c>
      <c r="I1163">
        <v>437</v>
      </c>
      <c r="J1163">
        <v>138</v>
      </c>
      <c r="K1163" s="2">
        <v>3631.16</v>
      </c>
      <c r="L1163" s="2">
        <v>38279.449999999997</v>
      </c>
      <c r="M1163">
        <v>91</v>
      </c>
      <c r="N1163">
        <v>15</v>
      </c>
      <c r="O1163" t="s">
        <v>43</v>
      </c>
      <c r="P1163" s="3">
        <f t="shared" si="126"/>
        <v>2.9612455703837743</v>
      </c>
      <c r="Q1163" s="3">
        <f t="shared" si="127"/>
        <v>8.7842138765117763</v>
      </c>
      <c r="R1163" s="2">
        <f t="shared" si="128"/>
        <v>2.3113685550604708</v>
      </c>
      <c r="S1163" s="2">
        <f t="shared" si="129"/>
        <v>8.3092906178489692</v>
      </c>
      <c r="T1163" s="2">
        <f t="shared" si="130"/>
        <v>39.902857142857144</v>
      </c>
      <c r="U1163" s="4">
        <f t="shared" si="131"/>
        <v>10.541934257923087</v>
      </c>
      <c r="V1163" s="3">
        <f t="shared" si="132"/>
        <v>954.19342579230863</v>
      </c>
    </row>
    <row r="1164" spans="1:22" x14ac:dyDescent="0.25">
      <c r="A1164" t="s">
        <v>72</v>
      </c>
      <c r="B1164" t="s">
        <v>73</v>
      </c>
      <c r="C1164" t="s">
        <v>416</v>
      </c>
      <c r="D1164" t="s">
        <v>70</v>
      </c>
      <c r="E1164" t="s">
        <v>31</v>
      </c>
      <c r="F1164" t="s">
        <v>55</v>
      </c>
      <c r="G1164">
        <v>29741</v>
      </c>
      <c r="H1164">
        <v>1059</v>
      </c>
      <c r="I1164">
        <v>486</v>
      </c>
      <c r="J1164">
        <v>83</v>
      </c>
      <c r="K1164" s="2">
        <v>2575.0100000000002</v>
      </c>
      <c r="L1164" s="2">
        <v>18613.87</v>
      </c>
      <c r="M1164">
        <v>51</v>
      </c>
      <c r="N1164">
        <v>14</v>
      </c>
      <c r="O1164" t="s">
        <v>43</v>
      </c>
      <c r="P1164" s="3">
        <f t="shared" si="126"/>
        <v>3.5607410645237216</v>
      </c>
      <c r="Q1164" s="3">
        <f t="shared" si="127"/>
        <v>7.8375826251180367</v>
      </c>
      <c r="R1164" s="2">
        <f t="shared" si="128"/>
        <v>2.4315486307837584</v>
      </c>
      <c r="S1164" s="2">
        <f t="shared" si="129"/>
        <v>5.2983744855967085</v>
      </c>
      <c r="T1164" s="2">
        <f t="shared" si="130"/>
        <v>50.490392156862747</v>
      </c>
      <c r="U1164" s="4">
        <f t="shared" si="131"/>
        <v>7.2286593061774509</v>
      </c>
      <c r="V1164" s="3">
        <f t="shared" si="132"/>
        <v>622.86593061774511</v>
      </c>
    </row>
    <row r="1165" spans="1:22" x14ac:dyDescent="0.25">
      <c r="A1165" t="s">
        <v>44</v>
      </c>
      <c r="B1165" t="s">
        <v>45</v>
      </c>
      <c r="C1165" t="s">
        <v>416</v>
      </c>
      <c r="D1165" t="s">
        <v>25</v>
      </c>
      <c r="E1165" t="s">
        <v>19</v>
      </c>
      <c r="F1165" t="s">
        <v>26</v>
      </c>
      <c r="G1165">
        <v>20338</v>
      </c>
      <c r="H1165">
        <v>488</v>
      </c>
      <c r="I1165">
        <v>176</v>
      </c>
      <c r="J1165">
        <v>62</v>
      </c>
      <c r="K1165" s="2">
        <v>4997.1400000000003</v>
      </c>
      <c r="L1165" s="2">
        <v>31330.81</v>
      </c>
      <c r="M1165">
        <v>26</v>
      </c>
      <c r="N1165">
        <v>19</v>
      </c>
      <c r="O1165" t="s">
        <v>23</v>
      </c>
      <c r="P1165" s="3">
        <f t="shared" si="126"/>
        <v>2.3994493067164915</v>
      </c>
      <c r="Q1165" s="3">
        <f t="shared" si="127"/>
        <v>12.704918032786885</v>
      </c>
      <c r="R1165" s="2">
        <f t="shared" si="128"/>
        <v>10.240040983606558</v>
      </c>
      <c r="S1165" s="2">
        <f t="shared" si="129"/>
        <v>28.392840909090911</v>
      </c>
      <c r="T1165" s="2">
        <f t="shared" si="130"/>
        <v>192.19769230769231</v>
      </c>
      <c r="U1165" s="4">
        <f t="shared" si="131"/>
        <v>6.2697482960253259</v>
      </c>
      <c r="V1165" s="3">
        <f t="shared" si="132"/>
        <v>526.97482960253274</v>
      </c>
    </row>
    <row r="1166" spans="1:22" x14ac:dyDescent="0.25">
      <c r="A1166" t="s">
        <v>27</v>
      </c>
      <c r="B1166" t="s">
        <v>28</v>
      </c>
      <c r="C1166" t="s">
        <v>416</v>
      </c>
      <c r="D1166" t="s">
        <v>89</v>
      </c>
      <c r="E1166" t="s">
        <v>31</v>
      </c>
      <c r="F1166" t="s">
        <v>20</v>
      </c>
      <c r="G1166">
        <v>42851</v>
      </c>
      <c r="H1166">
        <v>2305</v>
      </c>
      <c r="I1166">
        <v>757</v>
      </c>
      <c r="J1166">
        <v>248</v>
      </c>
      <c r="K1166" s="2">
        <v>619.80999999999995</v>
      </c>
      <c r="L1166" s="2">
        <v>100651.86</v>
      </c>
      <c r="M1166">
        <v>208</v>
      </c>
      <c r="N1166">
        <v>9</v>
      </c>
      <c r="O1166" t="s">
        <v>21</v>
      </c>
      <c r="P1166" s="3">
        <f t="shared" si="126"/>
        <v>5.3791043382884878</v>
      </c>
      <c r="Q1166" s="3">
        <f t="shared" si="127"/>
        <v>10.759219088937092</v>
      </c>
      <c r="R1166" s="2">
        <f t="shared" si="128"/>
        <v>0.26889804772234271</v>
      </c>
      <c r="S1166" s="2">
        <f t="shared" si="129"/>
        <v>0.8187714663143989</v>
      </c>
      <c r="T1166" s="2">
        <f t="shared" si="130"/>
        <v>2.979855769230769</v>
      </c>
      <c r="U1166" s="4">
        <f t="shared" si="131"/>
        <v>162.39147480679566</v>
      </c>
      <c r="V1166" s="3">
        <f t="shared" si="132"/>
        <v>16139.147480679565</v>
      </c>
    </row>
    <row r="1167" spans="1:22" x14ac:dyDescent="0.25">
      <c r="A1167" t="s">
        <v>52</v>
      </c>
      <c r="B1167" t="s">
        <v>53</v>
      </c>
      <c r="C1167" t="s">
        <v>416</v>
      </c>
      <c r="D1167" t="s">
        <v>89</v>
      </c>
      <c r="E1167" t="s">
        <v>37</v>
      </c>
      <c r="F1167" t="s">
        <v>20</v>
      </c>
      <c r="G1167">
        <v>42107</v>
      </c>
      <c r="H1167">
        <v>2114</v>
      </c>
      <c r="I1167">
        <v>795</v>
      </c>
      <c r="J1167">
        <v>307</v>
      </c>
      <c r="K1167" s="2">
        <v>892.96</v>
      </c>
      <c r="L1167" s="2">
        <v>124154.23</v>
      </c>
      <c r="M1167">
        <v>231</v>
      </c>
      <c r="N1167">
        <v>24</v>
      </c>
      <c r="O1167" t="s">
        <v>21</v>
      </c>
      <c r="P1167" s="3">
        <f t="shared" si="126"/>
        <v>5.0205429026052677</v>
      </c>
      <c r="Q1167" s="3">
        <f t="shared" si="127"/>
        <v>14.522232734153265</v>
      </c>
      <c r="R1167" s="2">
        <f t="shared" si="128"/>
        <v>0.42240302743614005</v>
      </c>
      <c r="S1167" s="2">
        <f t="shared" si="129"/>
        <v>1.1232201257861636</v>
      </c>
      <c r="T1167" s="2">
        <f t="shared" si="130"/>
        <v>3.865627705627706</v>
      </c>
      <c r="U1167" s="4">
        <f t="shared" si="131"/>
        <v>139.03672056979036</v>
      </c>
      <c r="V1167" s="3">
        <f t="shared" si="132"/>
        <v>13803.672056979034</v>
      </c>
    </row>
    <row r="1168" spans="1:22" x14ac:dyDescent="0.25">
      <c r="A1168" t="s">
        <v>178</v>
      </c>
      <c r="B1168" t="s">
        <v>179</v>
      </c>
      <c r="C1168" t="s">
        <v>219</v>
      </c>
      <c r="D1168" t="s">
        <v>95</v>
      </c>
      <c r="E1168" t="s">
        <v>64</v>
      </c>
      <c r="F1168" t="s">
        <v>20</v>
      </c>
      <c r="G1168">
        <v>57859</v>
      </c>
      <c r="H1168">
        <v>633</v>
      </c>
      <c r="I1168">
        <v>198</v>
      </c>
      <c r="J1168">
        <v>23</v>
      </c>
      <c r="K1168" s="2">
        <v>1446.81</v>
      </c>
      <c r="L1168" s="2">
        <v>2630.02</v>
      </c>
      <c r="M1168">
        <v>11</v>
      </c>
      <c r="N1168">
        <v>22</v>
      </c>
      <c r="O1168" t="s">
        <v>23</v>
      </c>
      <c r="P1168" s="3">
        <f t="shared" si="126"/>
        <v>1.094038956774227</v>
      </c>
      <c r="Q1168" s="3">
        <f t="shared" si="127"/>
        <v>3.6334913112164293</v>
      </c>
      <c r="R1168" s="2">
        <f t="shared" si="128"/>
        <v>2.2856398104265403</v>
      </c>
      <c r="S1168" s="2">
        <f t="shared" si="129"/>
        <v>7.3071212121212117</v>
      </c>
      <c r="T1168" s="2">
        <f t="shared" si="130"/>
        <v>131.52818181818182</v>
      </c>
      <c r="U1168" s="4">
        <f t="shared" si="131"/>
        <v>1.8178060699055163</v>
      </c>
      <c r="V1168" s="3">
        <f t="shared" si="132"/>
        <v>81.780606990551632</v>
      </c>
    </row>
    <row r="1169" spans="1:22" x14ac:dyDescent="0.25">
      <c r="A1169" t="s">
        <v>60</v>
      </c>
      <c r="B1169" t="s">
        <v>61</v>
      </c>
      <c r="C1169" t="s">
        <v>219</v>
      </c>
      <c r="D1169" t="s">
        <v>70</v>
      </c>
      <c r="E1169" t="s">
        <v>64</v>
      </c>
      <c r="F1169" t="s">
        <v>32</v>
      </c>
      <c r="G1169">
        <v>35516</v>
      </c>
      <c r="H1169">
        <v>1710</v>
      </c>
      <c r="I1169">
        <v>525</v>
      </c>
      <c r="J1169">
        <v>123</v>
      </c>
      <c r="K1169" s="2">
        <v>3507.35</v>
      </c>
      <c r="L1169" s="2">
        <v>24492.58</v>
      </c>
      <c r="M1169">
        <v>91</v>
      </c>
      <c r="N1169">
        <v>14</v>
      </c>
      <c r="O1169" t="s">
        <v>43</v>
      </c>
      <c r="P1169" s="3">
        <f t="shared" si="126"/>
        <v>4.8147313886698955</v>
      </c>
      <c r="Q1169" s="3">
        <f t="shared" si="127"/>
        <v>7.192982456140351</v>
      </c>
      <c r="R1169" s="2">
        <f t="shared" si="128"/>
        <v>2.0510818713450294</v>
      </c>
      <c r="S1169" s="2">
        <f t="shared" si="129"/>
        <v>6.6806666666666663</v>
      </c>
      <c r="T1169" s="2">
        <f t="shared" si="130"/>
        <v>38.542307692307695</v>
      </c>
      <c r="U1169" s="4">
        <f t="shared" si="131"/>
        <v>6.9832152479792446</v>
      </c>
      <c r="V1169" s="3">
        <f t="shared" si="132"/>
        <v>598.32152479792444</v>
      </c>
    </row>
    <row r="1170" spans="1:22" x14ac:dyDescent="0.25">
      <c r="A1170" t="s">
        <v>27</v>
      </c>
      <c r="B1170" t="s">
        <v>28</v>
      </c>
      <c r="C1170" t="s">
        <v>219</v>
      </c>
      <c r="D1170" t="s">
        <v>89</v>
      </c>
      <c r="E1170" t="s">
        <v>31</v>
      </c>
      <c r="F1170" t="s">
        <v>20</v>
      </c>
      <c r="G1170">
        <v>66858</v>
      </c>
      <c r="H1170">
        <v>5175</v>
      </c>
      <c r="I1170">
        <v>2669</v>
      </c>
      <c r="J1170">
        <v>470</v>
      </c>
      <c r="K1170" s="2">
        <v>1411.59</v>
      </c>
      <c r="L1170" s="2">
        <v>180075.74</v>
      </c>
      <c r="M1170">
        <v>385</v>
      </c>
      <c r="N1170">
        <v>12</v>
      </c>
      <c r="O1170" t="s">
        <v>23</v>
      </c>
      <c r="P1170" s="3">
        <f t="shared" si="126"/>
        <v>7.7402853809566547</v>
      </c>
      <c r="Q1170" s="3">
        <f t="shared" si="127"/>
        <v>9.0821256038647338</v>
      </c>
      <c r="R1170" s="2">
        <f t="shared" si="128"/>
        <v>0.27277101449275359</v>
      </c>
      <c r="S1170" s="2">
        <f t="shared" si="129"/>
        <v>0.52888347695766202</v>
      </c>
      <c r="T1170" s="2">
        <f t="shared" si="130"/>
        <v>3.6664675324675322</v>
      </c>
      <c r="U1170" s="4">
        <f t="shared" si="131"/>
        <v>127.56943588435736</v>
      </c>
      <c r="V1170" s="3">
        <f t="shared" si="132"/>
        <v>12656.943588435735</v>
      </c>
    </row>
    <row r="1171" spans="1:22" x14ac:dyDescent="0.25">
      <c r="A1171" t="s">
        <v>92</v>
      </c>
      <c r="B1171" t="s">
        <v>93</v>
      </c>
      <c r="C1171" t="s">
        <v>290</v>
      </c>
      <c r="D1171" t="s">
        <v>95</v>
      </c>
      <c r="E1171" t="s">
        <v>31</v>
      </c>
      <c r="F1171" t="s">
        <v>26</v>
      </c>
      <c r="G1171">
        <v>41313</v>
      </c>
      <c r="H1171">
        <v>369</v>
      </c>
      <c r="I1171">
        <v>123</v>
      </c>
      <c r="J1171">
        <v>12</v>
      </c>
      <c r="K1171" s="2">
        <v>876.94</v>
      </c>
      <c r="L1171" s="2">
        <v>1334.97</v>
      </c>
      <c r="M1171">
        <v>4</v>
      </c>
      <c r="N1171">
        <v>28</v>
      </c>
      <c r="O1171" t="s">
        <v>21</v>
      </c>
      <c r="P1171" s="3">
        <f t="shared" si="126"/>
        <v>0.89318132307022002</v>
      </c>
      <c r="Q1171" s="3">
        <f t="shared" si="127"/>
        <v>3.2520325203252036</v>
      </c>
      <c r="R1171" s="2">
        <f t="shared" si="128"/>
        <v>2.3765311653116532</v>
      </c>
      <c r="S1171" s="2">
        <f t="shared" si="129"/>
        <v>7.1295934959349596</v>
      </c>
      <c r="T1171" s="2">
        <f t="shared" si="130"/>
        <v>219.23500000000001</v>
      </c>
      <c r="U1171" s="4">
        <f t="shared" si="131"/>
        <v>1.5223048327137545</v>
      </c>
      <c r="V1171" s="3">
        <f t="shared" si="132"/>
        <v>52.230483271375462</v>
      </c>
    </row>
    <row r="1172" spans="1:22" x14ac:dyDescent="0.25">
      <c r="A1172" t="s">
        <v>92</v>
      </c>
      <c r="B1172" t="s">
        <v>93</v>
      </c>
      <c r="C1172" t="s">
        <v>290</v>
      </c>
      <c r="D1172" t="s">
        <v>95</v>
      </c>
      <c r="E1172" t="s">
        <v>31</v>
      </c>
      <c r="F1172" t="s">
        <v>51</v>
      </c>
      <c r="G1172">
        <v>32871</v>
      </c>
      <c r="H1172">
        <v>248</v>
      </c>
      <c r="I1172">
        <v>79</v>
      </c>
      <c r="J1172">
        <v>9</v>
      </c>
      <c r="K1172" s="2">
        <v>734.38</v>
      </c>
      <c r="L1172" s="2">
        <v>1247.1400000000001</v>
      </c>
      <c r="M1172">
        <v>4</v>
      </c>
      <c r="N1172">
        <v>15</v>
      </c>
      <c r="O1172" t="s">
        <v>23</v>
      </c>
      <c r="P1172" s="3">
        <f t="shared" si="126"/>
        <v>0.75446442152657356</v>
      </c>
      <c r="Q1172" s="3">
        <f t="shared" si="127"/>
        <v>3.6290322580645165</v>
      </c>
      <c r="R1172" s="2">
        <f t="shared" si="128"/>
        <v>2.961209677419355</v>
      </c>
      <c r="S1172" s="2">
        <f t="shared" si="129"/>
        <v>9.2959493670886069</v>
      </c>
      <c r="T1172" s="2">
        <f t="shared" si="130"/>
        <v>183.595</v>
      </c>
      <c r="U1172" s="4">
        <f t="shared" si="131"/>
        <v>1.6982216291293337</v>
      </c>
      <c r="V1172" s="3">
        <f t="shared" si="132"/>
        <v>69.822162912933379</v>
      </c>
    </row>
    <row r="1173" spans="1:22" x14ac:dyDescent="0.25">
      <c r="A1173" t="s">
        <v>98</v>
      </c>
      <c r="B1173" t="s">
        <v>99</v>
      </c>
      <c r="C1173" t="s">
        <v>290</v>
      </c>
      <c r="D1173" t="s">
        <v>68</v>
      </c>
      <c r="E1173" t="s">
        <v>42</v>
      </c>
      <c r="F1173" t="s">
        <v>20</v>
      </c>
      <c r="G1173">
        <v>26538</v>
      </c>
      <c r="H1173">
        <v>2503</v>
      </c>
      <c r="I1173">
        <v>1208</v>
      </c>
      <c r="J1173">
        <v>324</v>
      </c>
      <c r="K1173" s="2">
        <v>999.98</v>
      </c>
      <c r="L1173" s="2">
        <v>64885.73</v>
      </c>
      <c r="M1173">
        <v>260</v>
      </c>
      <c r="N1173">
        <v>27</v>
      </c>
      <c r="O1173" t="s">
        <v>21</v>
      </c>
      <c r="P1173" s="3">
        <f t="shared" si="126"/>
        <v>9.4317582334765238</v>
      </c>
      <c r="Q1173" s="3">
        <f t="shared" si="127"/>
        <v>12.944466640031962</v>
      </c>
      <c r="R1173" s="2">
        <f t="shared" si="128"/>
        <v>0.39951258489812225</v>
      </c>
      <c r="S1173" s="2">
        <f t="shared" si="129"/>
        <v>0.8277980132450331</v>
      </c>
      <c r="T1173" s="2">
        <f t="shared" si="130"/>
        <v>3.8460769230769229</v>
      </c>
      <c r="U1173" s="4">
        <f t="shared" si="131"/>
        <v>64.887027740554814</v>
      </c>
      <c r="V1173" s="3">
        <f t="shared" si="132"/>
        <v>6388.7027740554804</v>
      </c>
    </row>
    <row r="1174" spans="1:22" x14ac:dyDescent="0.25">
      <c r="A1174" t="s">
        <v>98</v>
      </c>
      <c r="B1174" t="s">
        <v>99</v>
      </c>
      <c r="C1174" t="s">
        <v>290</v>
      </c>
      <c r="D1174" t="s">
        <v>68</v>
      </c>
      <c r="E1174" t="s">
        <v>42</v>
      </c>
      <c r="F1174" t="s">
        <v>32</v>
      </c>
      <c r="G1174">
        <v>27583</v>
      </c>
      <c r="H1174">
        <v>3653</v>
      </c>
      <c r="I1174">
        <v>1098</v>
      </c>
      <c r="J1174">
        <v>644</v>
      </c>
      <c r="K1174" s="2">
        <v>2423.71</v>
      </c>
      <c r="L1174" s="2">
        <v>135919.54999999999</v>
      </c>
      <c r="M1174">
        <v>511</v>
      </c>
      <c r="N1174">
        <v>29</v>
      </c>
      <c r="O1174" t="s">
        <v>43</v>
      </c>
      <c r="P1174" s="3">
        <f t="shared" si="126"/>
        <v>13.24366457600696</v>
      </c>
      <c r="Q1174" s="3">
        <f t="shared" si="127"/>
        <v>17.629345743224746</v>
      </c>
      <c r="R1174" s="2">
        <f t="shared" si="128"/>
        <v>0.66348480700793866</v>
      </c>
      <c r="S1174" s="2">
        <f t="shared" si="129"/>
        <v>2.2073861566484516</v>
      </c>
      <c r="T1174" s="2">
        <f t="shared" si="130"/>
        <v>4.7430724070450099</v>
      </c>
      <c r="U1174" s="4">
        <f t="shared" si="131"/>
        <v>56.079130754091864</v>
      </c>
      <c r="V1174" s="3">
        <f t="shared" si="132"/>
        <v>5507.9130754091866</v>
      </c>
    </row>
    <row r="1175" spans="1:22" x14ac:dyDescent="0.25">
      <c r="A1175" t="s">
        <v>60</v>
      </c>
      <c r="B1175" t="s">
        <v>61</v>
      </c>
      <c r="C1175" t="s">
        <v>290</v>
      </c>
      <c r="D1175" t="s">
        <v>70</v>
      </c>
      <c r="E1175" t="s">
        <v>64</v>
      </c>
      <c r="F1175" t="s">
        <v>51</v>
      </c>
      <c r="G1175">
        <v>54751</v>
      </c>
      <c r="H1175">
        <v>1487</v>
      </c>
      <c r="I1175">
        <v>583</v>
      </c>
      <c r="J1175">
        <v>121</v>
      </c>
      <c r="K1175" s="2">
        <v>4165.04</v>
      </c>
      <c r="L1175" s="2">
        <v>26560.87</v>
      </c>
      <c r="M1175">
        <v>82</v>
      </c>
      <c r="N1175">
        <v>16</v>
      </c>
      <c r="O1175" t="s">
        <v>23</v>
      </c>
      <c r="P1175" s="3">
        <f t="shared" si="126"/>
        <v>2.7159321290935323</v>
      </c>
      <c r="Q1175" s="3">
        <f t="shared" si="127"/>
        <v>8.1371889710827165</v>
      </c>
      <c r="R1175" s="2">
        <f t="shared" si="128"/>
        <v>2.8009683927370546</v>
      </c>
      <c r="S1175" s="2">
        <f t="shared" si="129"/>
        <v>7.1441509433962267</v>
      </c>
      <c r="T1175" s="2">
        <f t="shared" si="130"/>
        <v>50.793170731707313</v>
      </c>
      <c r="U1175" s="4">
        <f t="shared" si="131"/>
        <v>6.3770984192228646</v>
      </c>
      <c r="V1175" s="3">
        <f t="shared" si="132"/>
        <v>537.7098419222865</v>
      </c>
    </row>
    <row r="1176" spans="1:22" x14ac:dyDescent="0.25">
      <c r="A1176" t="s">
        <v>38</v>
      </c>
      <c r="B1176" t="s">
        <v>39</v>
      </c>
      <c r="C1176" t="s">
        <v>290</v>
      </c>
      <c r="D1176" t="s">
        <v>106</v>
      </c>
      <c r="E1176" t="s">
        <v>42</v>
      </c>
      <c r="F1176" t="s">
        <v>26</v>
      </c>
      <c r="G1176">
        <v>27743</v>
      </c>
      <c r="H1176">
        <v>844</v>
      </c>
      <c r="I1176">
        <v>420</v>
      </c>
      <c r="J1176">
        <v>71</v>
      </c>
      <c r="K1176" s="2">
        <v>2092.11</v>
      </c>
      <c r="L1176" s="2">
        <v>15436.49</v>
      </c>
      <c r="M1176">
        <v>47</v>
      </c>
      <c r="N1176">
        <v>15</v>
      </c>
      <c r="O1176" t="s">
        <v>23</v>
      </c>
      <c r="P1176" s="3">
        <f t="shared" si="126"/>
        <v>3.0422088454745344</v>
      </c>
      <c r="Q1176" s="3">
        <f t="shared" si="127"/>
        <v>8.4123222748815163</v>
      </c>
      <c r="R1176" s="2">
        <f t="shared" si="128"/>
        <v>2.4788033175355451</v>
      </c>
      <c r="S1176" s="2">
        <f t="shared" si="129"/>
        <v>4.9812142857142856</v>
      </c>
      <c r="T1176" s="2">
        <f t="shared" si="130"/>
        <v>44.51297872340426</v>
      </c>
      <c r="U1176" s="4">
        <f t="shared" si="131"/>
        <v>7.3784313444321752</v>
      </c>
      <c r="V1176" s="3">
        <f t="shared" si="132"/>
        <v>637.84313444321754</v>
      </c>
    </row>
    <row r="1177" spans="1:22" x14ac:dyDescent="0.25">
      <c r="A1177" t="s">
        <v>15</v>
      </c>
      <c r="B1177" t="s">
        <v>16</v>
      </c>
      <c r="C1177" t="s">
        <v>290</v>
      </c>
      <c r="D1177" t="s">
        <v>25</v>
      </c>
      <c r="E1177" t="s">
        <v>19</v>
      </c>
      <c r="F1177" t="s">
        <v>51</v>
      </c>
      <c r="G1177">
        <v>9347</v>
      </c>
      <c r="H1177">
        <v>323</v>
      </c>
      <c r="I1177">
        <v>111</v>
      </c>
      <c r="J1177">
        <v>41</v>
      </c>
      <c r="K1177" s="2">
        <v>2987.89</v>
      </c>
      <c r="L1177" s="2">
        <v>24647.89</v>
      </c>
      <c r="M1177">
        <v>23</v>
      </c>
      <c r="N1177">
        <v>28</v>
      </c>
      <c r="O1177" t="s">
        <v>21</v>
      </c>
      <c r="P1177" s="3">
        <f t="shared" si="126"/>
        <v>3.4556542206055418</v>
      </c>
      <c r="Q1177" s="3">
        <f t="shared" si="127"/>
        <v>12.693498452012383</v>
      </c>
      <c r="R1177" s="2">
        <f t="shared" si="128"/>
        <v>9.2504334365325072</v>
      </c>
      <c r="S1177" s="2">
        <f t="shared" si="129"/>
        <v>26.917927927927927</v>
      </c>
      <c r="T1177" s="2">
        <f t="shared" si="130"/>
        <v>129.90826086956523</v>
      </c>
      <c r="U1177" s="4">
        <f t="shared" si="131"/>
        <v>8.2492628577357259</v>
      </c>
      <c r="V1177" s="3">
        <f t="shared" si="132"/>
        <v>724.92628577357266</v>
      </c>
    </row>
    <row r="1178" spans="1:22" x14ac:dyDescent="0.25">
      <c r="A1178" t="s">
        <v>44</v>
      </c>
      <c r="B1178" t="s">
        <v>45</v>
      </c>
      <c r="C1178" t="s">
        <v>290</v>
      </c>
      <c r="D1178" t="s">
        <v>25</v>
      </c>
      <c r="E1178" t="s">
        <v>19</v>
      </c>
      <c r="F1178" t="s">
        <v>55</v>
      </c>
      <c r="G1178">
        <v>18701</v>
      </c>
      <c r="H1178">
        <v>373</v>
      </c>
      <c r="I1178">
        <v>128</v>
      </c>
      <c r="J1178">
        <v>29</v>
      </c>
      <c r="K1178" s="2">
        <v>3851.8</v>
      </c>
      <c r="L1178" s="2">
        <v>15898.69</v>
      </c>
      <c r="M1178">
        <v>15</v>
      </c>
      <c r="N1178">
        <v>26</v>
      </c>
      <c r="O1178" t="s">
        <v>23</v>
      </c>
      <c r="P1178" s="3">
        <f t="shared" si="126"/>
        <v>1.9945457462167797</v>
      </c>
      <c r="Q1178" s="3">
        <f t="shared" si="127"/>
        <v>7.7747989276139409</v>
      </c>
      <c r="R1178" s="2">
        <f t="shared" si="128"/>
        <v>10.326541554959785</v>
      </c>
      <c r="S1178" s="2">
        <f t="shared" si="129"/>
        <v>30.092187500000001</v>
      </c>
      <c r="T1178" s="2">
        <f t="shared" si="130"/>
        <v>256.78666666666669</v>
      </c>
      <c r="U1178" s="4">
        <f t="shared" si="131"/>
        <v>4.1276000830780415</v>
      </c>
      <c r="V1178" s="3">
        <f t="shared" si="132"/>
        <v>312.76000830780413</v>
      </c>
    </row>
    <row r="1179" spans="1:22" x14ac:dyDescent="0.25">
      <c r="A1179" t="s">
        <v>52</v>
      </c>
      <c r="B1179" t="s">
        <v>53</v>
      </c>
      <c r="C1179" t="s">
        <v>290</v>
      </c>
      <c r="D1179" t="s">
        <v>89</v>
      </c>
      <c r="E1179" t="s">
        <v>37</v>
      </c>
      <c r="F1179" t="s">
        <v>26</v>
      </c>
      <c r="G1179">
        <v>66303</v>
      </c>
      <c r="H1179">
        <v>3736</v>
      </c>
      <c r="I1179">
        <v>1840</v>
      </c>
      <c r="J1179">
        <v>420</v>
      </c>
      <c r="K1179" s="2">
        <v>1587.44</v>
      </c>
      <c r="L1179" s="2">
        <v>153194.22</v>
      </c>
      <c r="M1179">
        <v>307</v>
      </c>
      <c r="N1179">
        <v>13</v>
      </c>
      <c r="O1179" t="s">
        <v>23</v>
      </c>
      <c r="P1179" s="3">
        <f t="shared" si="126"/>
        <v>5.6347374930244483</v>
      </c>
      <c r="Q1179" s="3">
        <f t="shared" si="127"/>
        <v>11.241970021413277</v>
      </c>
      <c r="R1179" s="2">
        <f t="shared" si="128"/>
        <v>0.42490364025695931</v>
      </c>
      <c r="S1179" s="2">
        <f t="shared" si="129"/>
        <v>0.86273913043478268</v>
      </c>
      <c r="T1179" s="2">
        <f t="shared" si="130"/>
        <v>5.1708143322475575</v>
      </c>
      <c r="U1179" s="4">
        <f t="shared" si="131"/>
        <v>96.503943456130628</v>
      </c>
      <c r="V1179" s="3">
        <f t="shared" si="132"/>
        <v>9550.3943456130619</v>
      </c>
    </row>
    <row r="1180" spans="1:22" x14ac:dyDescent="0.25">
      <c r="A1180" t="s">
        <v>178</v>
      </c>
      <c r="B1180" t="s">
        <v>179</v>
      </c>
      <c r="C1180" t="s">
        <v>592</v>
      </c>
      <c r="D1180" t="s">
        <v>95</v>
      </c>
      <c r="E1180" t="s">
        <v>64</v>
      </c>
      <c r="F1180" t="s">
        <v>32</v>
      </c>
      <c r="G1180">
        <v>29395</v>
      </c>
      <c r="H1180">
        <v>464</v>
      </c>
      <c r="I1180">
        <v>205</v>
      </c>
      <c r="J1180">
        <v>7</v>
      </c>
      <c r="K1180" s="2">
        <v>1099.1600000000001</v>
      </c>
      <c r="L1180" s="2">
        <v>1109.45</v>
      </c>
      <c r="M1180">
        <v>2</v>
      </c>
      <c r="N1180">
        <v>23</v>
      </c>
      <c r="O1180" t="s">
        <v>21</v>
      </c>
      <c r="P1180" s="3">
        <f t="shared" si="126"/>
        <v>1.5784997448545672</v>
      </c>
      <c r="Q1180" s="3">
        <f t="shared" si="127"/>
        <v>1.5086206896551724</v>
      </c>
      <c r="R1180" s="2">
        <f t="shared" si="128"/>
        <v>2.3688793103448278</v>
      </c>
      <c r="S1180" s="2">
        <f t="shared" si="129"/>
        <v>5.3617560975609759</v>
      </c>
      <c r="T1180" s="2">
        <f t="shared" si="130"/>
        <v>549.58000000000004</v>
      </c>
      <c r="U1180" s="4">
        <f t="shared" si="131"/>
        <v>1.0093616943848029</v>
      </c>
      <c r="V1180" s="3">
        <f t="shared" si="132"/>
        <v>0.93616943848029066</v>
      </c>
    </row>
    <row r="1181" spans="1:22" x14ac:dyDescent="0.25">
      <c r="A1181" t="s">
        <v>178</v>
      </c>
      <c r="B1181" t="s">
        <v>179</v>
      </c>
      <c r="C1181" t="s">
        <v>592</v>
      </c>
      <c r="D1181" t="s">
        <v>95</v>
      </c>
      <c r="E1181" t="s">
        <v>64</v>
      </c>
      <c r="F1181" t="s">
        <v>20</v>
      </c>
      <c r="G1181">
        <v>30613</v>
      </c>
      <c r="H1181">
        <v>301</v>
      </c>
      <c r="I1181">
        <v>164</v>
      </c>
      <c r="J1181">
        <v>6</v>
      </c>
      <c r="K1181" s="2">
        <v>660.09</v>
      </c>
      <c r="L1181" s="2">
        <v>812.54</v>
      </c>
      <c r="M1181">
        <v>2</v>
      </c>
      <c r="N1181">
        <v>26</v>
      </c>
      <c r="O1181" t="s">
        <v>23</v>
      </c>
      <c r="P1181" s="3">
        <f t="shared" si="126"/>
        <v>0.98324241335380391</v>
      </c>
      <c r="Q1181" s="3">
        <f t="shared" si="127"/>
        <v>1.9933554817275747</v>
      </c>
      <c r="R1181" s="2">
        <f t="shared" si="128"/>
        <v>2.1929900332225913</v>
      </c>
      <c r="S1181" s="2">
        <f t="shared" si="129"/>
        <v>4.0249390243902443</v>
      </c>
      <c r="T1181" s="2">
        <f t="shared" si="130"/>
        <v>330.04500000000002</v>
      </c>
      <c r="U1181" s="4">
        <f t="shared" si="131"/>
        <v>1.2309533548455514</v>
      </c>
      <c r="V1181" s="3">
        <f t="shared" si="132"/>
        <v>23.095335484555125</v>
      </c>
    </row>
    <row r="1182" spans="1:22" x14ac:dyDescent="0.25">
      <c r="A1182" t="s">
        <v>178</v>
      </c>
      <c r="B1182" t="s">
        <v>179</v>
      </c>
      <c r="C1182" t="s">
        <v>592</v>
      </c>
      <c r="D1182" t="s">
        <v>95</v>
      </c>
      <c r="E1182" t="s">
        <v>64</v>
      </c>
      <c r="F1182" t="s">
        <v>26</v>
      </c>
      <c r="G1182">
        <v>27708</v>
      </c>
      <c r="H1182">
        <v>491</v>
      </c>
      <c r="I1182">
        <v>242</v>
      </c>
      <c r="J1182">
        <v>17</v>
      </c>
      <c r="K1182" s="2">
        <v>1210.95</v>
      </c>
      <c r="L1182" s="2">
        <v>2156.4299999999998</v>
      </c>
      <c r="M1182">
        <v>8</v>
      </c>
      <c r="N1182">
        <v>19</v>
      </c>
      <c r="O1182" t="s">
        <v>43</v>
      </c>
      <c r="P1182" s="3">
        <f t="shared" si="126"/>
        <v>1.7720513930994659</v>
      </c>
      <c r="Q1182" s="3">
        <f t="shared" si="127"/>
        <v>3.4623217922606928</v>
      </c>
      <c r="R1182" s="2">
        <f t="shared" si="128"/>
        <v>2.4662932790224033</v>
      </c>
      <c r="S1182" s="2">
        <f t="shared" si="129"/>
        <v>5.0039256198347113</v>
      </c>
      <c r="T1182" s="2">
        <f t="shared" si="130"/>
        <v>151.36875000000001</v>
      </c>
      <c r="U1182" s="4">
        <f t="shared" si="131"/>
        <v>1.7807754242536848</v>
      </c>
      <c r="V1182" s="3">
        <f t="shared" si="132"/>
        <v>78.077542425368492</v>
      </c>
    </row>
    <row r="1183" spans="1:22" x14ac:dyDescent="0.25">
      <c r="A1183" t="s">
        <v>113</v>
      </c>
      <c r="B1183" t="s">
        <v>114</v>
      </c>
      <c r="C1183" t="s">
        <v>592</v>
      </c>
      <c r="D1183" t="s">
        <v>170</v>
      </c>
      <c r="E1183" t="s">
        <v>19</v>
      </c>
      <c r="F1183" t="s">
        <v>51</v>
      </c>
      <c r="G1183">
        <v>43283</v>
      </c>
      <c r="H1183">
        <v>1729</v>
      </c>
      <c r="I1183">
        <v>498</v>
      </c>
      <c r="J1183">
        <v>145</v>
      </c>
      <c r="K1183" s="2">
        <v>6293.28</v>
      </c>
      <c r="L1183" s="2">
        <v>43889.63</v>
      </c>
      <c r="M1183">
        <v>91</v>
      </c>
      <c r="N1183">
        <v>26</v>
      </c>
      <c r="O1183" t="s">
        <v>43</v>
      </c>
      <c r="P1183" s="3">
        <f t="shared" si="126"/>
        <v>3.9946399279162721</v>
      </c>
      <c r="Q1183" s="3">
        <f t="shared" si="127"/>
        <v>8.3863504916136495</v>
      </c>
      <c r="R1183" s="2">
        <f t="shared" si="128"/>
        <v>3.6398380566801616</v>
      </c>
      <c r="S1183" s="2">
        <f t="shared" si="129"/>
        <v>12.637108433734939</v>
      </c>
      <c r="T1183" s="2">
        <f t="shared" si="130"/>
        <v>69.156923076923078</v>
      </c>
      <c r="U1183" s="4">
        <f t="shared" si="131"/>
        <v>6.974046919889151</v>
      </c>
      <c r="V1183" s="3">
        <f t="shared" si="132"/>
        <v>597.40469198891515</v>
      </c>
    </row>
    <row r="1184" spans="1:22" x14ac:dyDescent="0.25">
      <c r="A1184" t="s">
        <v>44</v>
      </c>
      <c r="B1184" t="s">
        <v>45</v>
      </c>
      <c r="C1184" t="s">
        <v>592</v>
      </c>
      <c r="D1184" t="s">
        <v>25</v>
      </c>
      <c r="E1184" t="s">
        <v>19</v>
      </c>
      <c r="F1184" t="s">
        <v>51</v>
      </c>
      <c r="G1184">
        <v>14875</v>
      </c>
      <c r="H1184">
        <v>297</v>
      </c>
      <c r="I1184">
        <v>75</v>
      </c>
      <c r="J1184">
        <v>36</v>
      </c>
      <c r="K1184" s="2">
        <v>2751.25</v>
      </c>
      <c r="L1184" s="2">
        <v>16785.59</v>
      </c>
      <c r="M1184">
        <v>16</v>
      </c>
      <c r="N1184">
        <v>23</v>
      </c>
      <c r="O1184" t="s">
        <v>43</v>
      </c>
      <c r="P1184" s="3">
        <f t="shared" si="126"/>
        <v>1.9966386554621847</v>
      </c>
      <c r="Q1184" s="3">
        <f t="shared" si="127"/>
        <v>12.121212121212121</v>
      </c>
      <c r="R1184" s="2">
        <f t="shared" si="128"/>
        <v>9.2634680134680139</v>
      </c>
      <c r="S1184" s="2">
        <f t="shared" si="129"/>
        <v>36.68333333333333</v>
      </c>
      <c r="T1184" s="2">
        <f t="shared" si="130"/>
        <v>171.953125</v>
      </c>
      <c r="U1184" s="4">
        <f t="shared" si="131"/>
        <v>6.101077691958201</v>
      </c>
      <c r="V1184" s="3">
        <f t="shared" si="132"/>
        <v>510.10776919582008</v>
      </c>
    </row>
    <row r="1185" spans="1:22" x14ac:dyDescent="0.25">
      <c r="A1185" t="s">
        <v>52</v>
      </c>
      <c r="B1185" t="s">
        <v>53</v>
      </c>
      <c r="C1185" t="s">
        <v>592</v>
      </c>
      <c r="D1185" t="s">
        <v>89</v>
      </c>
      <c r="E1185" t="s">
        <v>37</v>
      </c>
      <c r="F1185" t="s">
        <v>51</v>
      </c>
      <c r="G1185">
        <v>38849</v>
      </c>
      <c r="H1185">
        <v>2535</v>
      </c>
      <c r="I1185">
        <v>729</v>
      </c>
      <c r="J1185">
        <v>344</v>
      </c>
      <c r="K1185" s="2">
        <v>1503.81</v>
      </c>
      <c r="L1185" s="2">
        <v>138331.38</v>
      </c>
      <c r="M1185">
        <v>257</v>
      </c>
      <c r="N1185">
        <v>16</v>
      </c>
      <c r="O1185" t="s">
        <v>23</v>
      </c>
      <c r="P1185" s="3">
        <f t="shared" si="126"/>
        <v>6.525264485572345</v>
      </c>
      <c r="Q1185" s="3">
        <f t="shared" si="127"/>
        <v>13.570019723865878</v>
      </c>
      <c r="R1185" s="2">
        <f t="shared" si="128"/>
        <v>0.59321893491124256</v>
      </c>
      <c r="S1185" s="2">
        <f t="shared" si="129"/>
        <v>2.0628395061728395</v>
      </c>
      <c r="T1185" s="2">
        <f t="shared" si="130"/>
        <v>5.8514007782101167</v>
      </c>
      <c r="U1185" s="4">
        <f t="shared" si="131"/>
        <v>91.987272328286153</v>
      </c>
      <c r="V1185" s="3">
        <f t="shared" si="132"/>
        <v>9098.7272328286163</v>
      </c>
    </row>
    <row r="1186" spans="1:22" x14ac:dyDescent="0.25">
      <c r="A1186" t="s">
        <v>76</v>
      </c>
      <c r="B1186" t="s">
        <v>77</v>
      </c>
      <c r="C1186" t="s">
        <v>592</v>
      </c>
      <c r="D1186" t="s">
        <v>82</v>
      </c>
      <c r="E1186" t="s">
        <v>42</v>
      </c>
      <c r="F1186" t="s">
        <v>55</v>
      </c>
      <c r="G1186">
        <v>35313</v>
      </c>
      <c r="H1186">
        <v>707</v>
      </c>
      <c r="I1186">
        <v>370</v>
      </c>
      <c r="J1186">
        <v>31</v>
      </c>
      <c r="K1186" s="2">
        <v>1472.39</v>
      </c>
      <c r="L1186" s="2">
        <v>6100.05</v>
      </c>
      <c r="M1186">
        <v>19</v>
      </c>
      <c r="N1186">
        <v>20</v>
      </c>
      <c r="O1186" t="s">
        <v>43</v>
      </c>
      <c r="P1186" s="3">
        <f t="shared" si="126"/>
        <v>2.0020955455497975</v>
      </c>
      <c r="Q1186" s="3">
        <f t="shared" si="127"/>
        <v>4.3847241867043847</v>
      </c>
      <c r="R1186" s="2">
        <f t="shared" si="128"/>
        <v>2.0825884016973126</v>
      </c>
      <c r="S1186" s="2">
        <f t="shared" si="129"/>
        <v>3.9794324324324326</v>
      </c>
      <c r="T1186" s="2">
        <f t="shared" si="130"/>
        <v>77.494210526315797</v>
      </c>
      <c r="U1186" s="4">
        <f t="shared" si="131"/>
        <v>4.1429580477998353</v>
      </c>
      <c r="V1186" s="3">
        <f t="shared" si="132"/>
        <v>314.29580477998354</v>
      </c>
    </row>
    <row r="1187" spans="1:22" x14ac:dyDescent="0.25">
      <c r="A1187" t="s">
        <v>92</v>
      </c>
      <c r="B1187" t="s">
        <v>93</v>
      </c>
      <c r="C1187" t="s">
        <v>280</v>
      </c>
      <c r="D1187" t="s">
        <v>95</v>
      </c>
      <c r="E1187" t="s">
        <v>31</v>
      </c>
      <c r="F1187" t="s">
        <v>32</v>
      </c>
      <c r="G1187">
        <v>43702</v>
      </c>
      <c r="H1187">
        <v>377</v>
      </c>
      <c r="I1187">
        <v>197</v>
      </c>
      <c r="J1187">
        <v>10</v>
      </c>
      <c r="K1187" s="2">
        <v>1207.33</v>
      </c>
      <c r="L1187" s="2">
        <v>1485.94</v>
      </c>
      <c r="M1187">
        <v>4</v>
      </c>
      <c r="N1187">
        <v>18</v>
      </c>
      <c r="O1187" t="s">
        <v>43</v>
      </c>
      <c r="P1187" s="3">
        <f t="shared" si="126"/>
        <v>0.86266074779186319</v>
      </c>
      <c r="Q1187" s="3">
        <f t="shared" si="127"/>
        <v>2.6525198938992043</v>
      </c>
      <c r="R1187" s="2">
        <f t="shared" si="128"/>
        <v>3.2024668435013259</v>
      </c>
      <c r="S1187" s="2">
        <f t="shared" si="129"/>
        <v>6.1285786802030451</v>
      </c>
      <c r="T1187" s="2">
        <f t="shared" si="130"/>
        <v>301.83249999999998</v>
      </c>
      <c r="U1187" s="4">
        <f t="shared" si="131"/>
        <v>1.230765407966339</v>
      </c>
      <c r="V1187" s="3">
        <f t="shared" si="132"/>
        <v>23.076540796633907</v>
      </c>
    </row>
    <row r="1188" spans="1:22" x14ac:dyDescent="0.25">
      <c r="A1188" t="s">
        <v>98</v>
      </c>
      <c r="B1188" t="s">
        <v>99</v>
      </c>
      <c r="C1188" t="s">
        <v>280</v>
      </c>
      <c r="D1188" t="s">
        <v>68</v>
      </c>
      <c r="E1188" t="s">
        <v>42</v>
      </c>
      <c r="F1188" t="s">
        <v>51</v>
      </c>
      <c r="G1188">
        <v>22096</v>
      </c>
      <c r="H1188">
        <v>1921</v>
      </c>
      <c r="I1188">
        <v>895</v>
      </c>
      <c r="J1188">
        <v>394</v>
      </c>
      <c r="K1188" s="2">
        <v>1250.3599999999999</v>
      </c>
      <c r="L1188" s="2">
        <v>124963.01</v>
      </c>
      <c r="M1188">
        <v>336</v>
      </c>
      <c r="N1188">
        <v>26</v>
      </c>
      <c r="O1188" t="s">
        <v>21</v>
      </c>
      <c r="P1188" s="3">
        <f t="shared" si="126"/>
        <v>8.6938812454742944</v>
      </c>
      <c r="Q1188" s="3">
        <f t="shared" si="127"/>
        <v>20.510150963040083</v>
      </c>
      <c r="R1188" s="2">
        <f t="shared" si="128"/>
        <v>0.65089016137428413</v>
      </c>
      <c r="S1188" s="2">
        <f t="shared" si="129"/>
        <v>1.3970502793296089</v>
      </c>
      <c r="T1188" s="2">
        <f t="shared" si="130"/>
        <v>3.7213095238095235</v>
      </c>
      <c r="U1188" s="4">
        <f t="shared" si="131"/>
        <v>99.94162481205413</v>
      </c>
      <c r="V1188" s="3">
        <f t="shared" si="132"/>
        <v>9894.1624812054124</v>
      </c>
    </row>
    <row r="1189" spans="1:22" x14ac:dyDescent="0.25">
      <c r="A1189" t="s">
        <v>60</v>
      </c>
      <c r="B1189" t="s">
        <v>61</v>
      </c>
      <c r="C1189" t="s">
        <v>280</v>
      </c>
      <c r="D1189" t="s">
        <v>70</v>
      </c>
      <c r="E1189" t="s">
        <v>64</v>
      </c>
      <c r="F1189" t="s">
        <v>20</v>
      </c>
      <c r="G1189">
        <v>35617</v>
      </c>
      <c r="H1189">
        <v>1122</v>
      </c>
      <c r="I1189">
        <v>590</v>
      </c>
      <c r="J1189">
        <v>102</v>
      </c>
      <c r="K1189" s="2">
        <v>3450.3</v>
      </c>
      <c r="L1189" s="2">
        <v>27582.68</v>
      </c>
      <c r="M1189">
        <v>75</v>
      </c>
      <c r="N1189">
        <v>8</v>
      </c>
      <c r="O1189" t="s">
        <v>43</v>
      </c>
      <c r="P1189" s="3">
        <f t="shared" si="126"/>
        <v>3.1501810932981442</v>
      </c>
      <c r="Q1189" s="3">
        <f t="shared" si="127"/>
        <v>9.0909090909090917</v>
      </c>
      <c r="R1189" s="2">
        <f t="shared" si="128"/>
        <v>3.0751336898395722</v>
      </c>
      <c r="S1189" s="2">
        <f t="shared" si="129"/>
        <v>5.8479661016949152</v>
      </c>
      <c r="T1189" s="2">
        <f t="shared" si="130"/>
        <v>46.004000000000005</v>
      </c>
      <c r="U1189" s="4">
        <f t="shared" si="131"/>
        <v>7.9942845549662342</v>
      </c>
      <c r="V1189" s="3">
        <f t="shared" si="132"/>
        <v>699.42845549662354</v>
      </c>
    </row>
    <row r="1190" spans="1:22" x14ac:dyDescent="0.25">
      <c r="A1190" t="s">
        <v>60</v>
      </c>
      <c r="B1190" t="s">
        <v>61</v>
      </c>
      <c r="C1190" t="s">
        <v>280</v>
      </c>
      <c r="D1190" t="s">
        <v>70</v>
      </c>
      <c r="E1190" t="s">
        <v>64</v>
      </c>
      <c r="F1190" t="s">
        <v>55</v>
      </c>
      <c r="G1190">
        <v>41689</v>
      </c>
      <c r="H1190">
        <v>2022</v>
      </c>
      <c r="I1190">
        <v>649</v>
      </c>
      <c r="J1190">
        <v>158</v>
      </c>
      <c r="K1190" s="2">
        <v>3180.3</v>
      </c>
      <c r="L1190" s="2">
        <v>28775.82</v>
      </c>
      <c r="M1190">
        <v>111</v>
      </c>
      <c r="N1190">
        <v>24</v>
      </c>
      <c r="O1190" t="s">
        <v>21</v>
      </c>
      <c r="P1190" s="3">
        <f t="shared" si="126"/>
        <v>4.8502002926431436</v>
      </c>
      <c r="Q1190" s="3">
        <f t="shared" si="127"/>
        <v>7.8140454995054398</v>
      </c>
      <c r="R1190" s="2">
        <f t="shared" si="128"/>
        <v>1.5728486646884274</v>
      </c>
      <c r="S1190" s="2">
        <f t="shared" si="129"/>
        <v>4.9003081664098618</v>
      </c>
      <c r="T1190" s="2">
        <f t="shared" si="130"/>
        <v>28.651351351351352</v>
      </c>
      <c r="U1190" s="4">
        <f t="shared" si="131"/>
        <v>9.0481464012828976</v>
      </c>
      <c r="V1190" s="3">
        <f t="shared" si="132"/>
        <v>804.81464012828974</v>
      </c>
    </row>
    <row r="1191" spans="1:22" x14ac:dyDescent="0.25">
      <c r="A1191" t="s">
        <v>72</v>
      </c>
      <c r="B1191" t="s">
        <v>73</v>
      </c>
      <c r="C1191" t="s">
        <v>280</v>
      </c>
      <c r="D1191" t="s">
        <v>70</v>
      </c>
      <c r="E1191" t="s">
        <v>31</v>
      </c>
      <c r="F1191" t="s">
        <v>32</v>
      </c>
      <c r="G1191">
        <v>63367</v>
      </c>
      <c r="H1191">
        <v>2584</v>
      </c>
      <c r="I1191">
        <v>1045</v>
      </c>
      <c r="J1191">
        <v>274</v>
      </c>
      <c r="K1191" s="2">
        <v>5605.1</v>
      </c>
      <c r="L1191" s="2">
        <v>74777.59</v>
      </c>
      <c r="M1191">
        <v>203</v>
      </c>
      <c r="N1191">
        <v>7</v>
      </c>
      <c r="O1191" t="s">
        <v>43</v>
      </c>
      <c r="P1191" s="3">
        <f t="shared" si="126"/>
        <v>4.0778323101930027</v>
      </c>
      <c r="Q1191" s="3">
        <f t="shared" si="127"/>
        <v>10.603715170278639</v>
      </c>
      <c r="R1191" s="2">
        <f t="shared" si="128"/>
        <v>2.1691563467492263</v>
      </c>
      <c r="S1191" s="2">
        <f t="shared" si="129"/>
        <v>5.3637320574162679</v>
      </c>
      <c r="T1191" s="2">
        <f t="shared" si="130"/>
        <v>27.611330049261085</v>
      </c>
      <c r="U1191" s="4">
        <f t="shared" si="131"/>
        <v>13.340991240120603</v>
      </c>
      <c r="V1191" s="3">
        <f t="shared" si="132"/>
        <v>1234.0991240120602</v>
      </c>
    </row>
    <row r="1192" spans="1:22" x14ac:dyDescent="0.25">
      <c r="A1192" t="s">
        <v>38</v>
      </c>
      <c r="B1192" t="s">
        <v>39</v>
      </c>
      <c r="C1192" t="s">
        <v>280</v>
      </c>
      <c r="D1192" t="s">
        <v>106</v>
      </c>
      <c r="E1192" t="s">
        <v>42</v>
      </c>
      <c r="F1192" t="s">
        <v>32</v>
      </c>
      <c r="G1192">
        <v>51750</v>
      </c>
      <c r="H1192">
        <v>2371</v>
      </c>
      <c r="I1192">
        <v>1048</v>
      </c>
      <c r="J1192">
        <v>162</v>
      </c>
      <c r="K1192" s="2">
        <v>5564.28</v>
      </c>
      <c r="L1192" s="2">
        <v>31369.13</v>
      </c>
      <c r="M1192">
        <v>106</v>
      </c>
      <c r="N1192">
        <v>18</v>
      </c>
      <c r="O1192" t="s">
        <v>21</v>
      </c>
      <c r="P1192" s="3">
        <f t="shared" si="126"/>
        <v>4.5816425120772948</v>
      </c>
      <c r="Q1192" s="3">
        <f t="shared" si="127"/>
        <v>6.8325601012231134</v>
      </c>
      <c r="R1192" s="2">
        <f t="shared" si="128"/>
        <v>2.3468072543230702</v>
      </c>
      <c r="S1192" s="2">
        <f t="shared" si="129"/>
        <v>5.30942748091603</v>
      </c>
      <c r="T1192" s="2">
        <f t="shared" si="130"/>
        <v>52.49320754716981</v>
      </c>
      <c r="U1192" s="4">
        <f t="shared" si="131"/>
        <v>5.6375901284622634</v>
      </c>
      <c r="V1192" s="3">
        <f t="shared" si="132"/>
        <v>463.75901284622631</v>
      </c>
    </row>
    <row r="1193" spans="1:22" x14ac:dyDescent="0.25">
      <c r="A1193" t="s">
        <v>44</v>
      </c>
      <c r="B1193" t="s">
        <v>45</v>
      </c>
      <c r="C1193" t="s">
        <v>280</v>
      </c>
      <c r="D1193" t="s">
        <v>25</v>
      </c>
      <c r="E1193" t="s">
        <v>19</v>
      </c>
      <c r="F1193" t="s">
        <v>20</v>
      </c>
      <c r="G1193">
        <v>9527</v>
      </c>
      <c r="H1193">
        <v>221</v>
      </c>
      <c r="I1193">
        <v>112</v>
      </c>
      <c r="J1193">
        <v>25</v>
      </c>
      <c r="K1193" s="2">
        <v>2099.52</v>
      </c>
      <c r="L1193" s="2">
        <v>13491.85</v>
      </c>
      <c r="M1193">
        <v>14</v>
      </c>
      <c r="N1193">
        <v>11</v>
      </c>
      <c r="O1193" t="s">
        <v>43</v>
      </c>
      <c r="P1193" s="3">
        <f t="shared" si="126"/>
        <v>2.3197228928309017</v>
      </c>
      <c r="Q1193" s="3">
        <f t="shared" si="127"/>
        <v>11.312217194570136</v>
      </c>
      <c r="R1193" s="2">
        <f t="shared" si="128"/>
        <v>9.5000904977375562</v>
      </c>
      <c r="S1193" s="2">
        <f t="shared" si="129"/>
        <v>18.745714285714286</v>
      </c>
      <c r="T1193" s="2">
        <f t="shared" si="130"/>
        <v>149.96571428571428</v>
      </c>
      <c r="U1193" s="4">
        <f t="shared" si="131"/>
        <v>6.4261593126047858</v>
      </c>
      <c r="V1193" s="3">
        <f t="shared" si="132"/>
        <v>542.61593126047853</v>
      </c>
    </row>
    <row r="1194" spans="1:22" x14ac:dyDescent="0.25">
      <c r="A1194" t="s">
        <v>76</v>
      </c>
      <c r="B1194" t="s">
        <v>77</v>
      </c>
      <c r="C1194" t="s">
        <v>280</v>
      </c>
      <c r="D1194" t="s">
        <v>82</v>
      </c>
      <c r="E1194" t="s">
        <v>42</v>
      </c>
      <c r="F1194" t="s">
        <v>26</v>
      </c>
      <c r="G1194">
        <v>86465</v>
      </c>
      <c r="H1194">
        <v>1532</v>
      </c>
      <c r="I1194">
        <v>665</v>
      </c>
      <c r="J1194">
        <v>83</v>
      </c>
      <c r="K1194" s="2">
        <v>2867.47</v>
      </c>
      <c r="L1194" s="2">
        <v>20245.05</v>
      </c>
      <c r="M1194">
        <v>51</v>
      </c>
      <c r="N1194">
        <v>30</v>
      </c>
      <c r="O1194" t="s">
        <v>21</v>
      </c>
      <c r="P1194" s="3">
        <f t="shared" si="126"/>
        <v>1.7718151853351067</v>
      </c>
      <c r="Q1194" s="3">
        <f t="shared" si="127"/>
        <v>5.4177545691906008</v>
      </c>
      <c r="R1194" s="2">
        <f t="shared" si="128"/>
        <v>1.8717167101827674</v>
      </c>
      <c r="S1194" s="2">
        <f t="shared" si="129"/>
        <v>4.3119849624060151</v>
      </c>
      <c r="T1194" s="2">
        <f t="shared" si="130"/>
        <v>56.224901960784308</v>
      </c>
      <c r="U1194" s="4">
        <f t="shared" si="131"/>
        <v>7.0602482327626799</v>
      </c>
      <c r="V1194" s="3">
        <f t="shared" si="132"/>
        <v>606.02482327626785</v>
      </c>
    </row>
    <row r="1195" spans="1:22" x14ac:dyDescent="0.25">
      <c r="A1195" t="s">
        <v>65</v>
      </c>
      <c r="B1195" t="s">
        <v>66</v>
      </c>
      <c r="C1195" t="s">
        <v>270</v>
      </c>
      <c r="D1195" t="s">
        <v>68</v>
      </c>
      <c r="E1195" t="s">
        <v>37</v>
      </c>
      <c r="F1195" t="s">
        <v>32</v>
      </c>
      <c r="G1195">
        <v>27538</v>
      </c>
      <c r="H1195">
        <v>3897</v>
      </c>
      <c r="I1195">
        <v>1349</v>
      </c>
      <c r="J1195">
        <v>754</v>
      </c>
      <c r="K1195" s="2">
        <v>1257.1600000000001</v>
      </c>
      <c r="L1195" s="2">
        <v>198658.19</v>
      </c>
      <c r="M1195">
        <v>589</v>
      </c>
      <c r="N1195">
        <v>18</v>
      </c>
      <c r="O1195" t="s">
        <v>21</v>
      </c>
      <c r="P1195" s="3">
        <f t="shared" si="126"/>
        <v>14.151354491974727</v>
      </c>
      <c r="Q1195" s="3">
        <f t="shared" si="127"/>
        <v>19.348216576853989</v>
      </c>
      <c r="R1195" s="2">
        <f t="shared" si="128"/>
        <v>0.32259686938670773</v>
      </c>
      <c r="S1195" s="2">
        <f t="shared" si="129"/>
        <v>0.9319199406968125</v>
      </c>
      <c r="T1195" s="2">
        <f t="shared" si="130"/>
        <v>2.1343972835314093</v>
      </c>
      <c r="U1195" s="4">
        <f t="shared" si="131"/>
        <v>158.02140538992649</v>
      </c>
      <c r="V1195" s="3">
        <f t="shared" si="132"/>
        <v>15702.140538992648</v>
      </c>
    </row>
    <row r="1196" spans="1:22" x14ac:dyDescent="0.25">
      <c r="A1196" t="s">
        <v>60</v>
      </c>
      <c r="B1196" t="s">
        <v>61</v>
      </c>
      <c r="C1196" t="s">
        <v>270</v>
      </c>
      <c r="D1196" t="s">
        <v>70</v>
      </c>
      <c r="E1196" t="s">
        <v>64</v>
      </c>
      <c r="F1196" t="s">
        <v>26</v>
      </c>
      <c r="G1196">
        <v>19890</v>
      </c>
      <c r="H1196">
        <v>545</v>
      </c>
      <c r="I1196">
        <v>235</v>
      </c>
      <c r="J1196">
        <v>55</v>
      </c>
      <c r="K1196" s="2">
        <v>1441.01</v>
      </c>
      <c r="L1196" s="2">
        <v>12932.84</v>
      </c>
      <c r="M1196">
        <v>33</v>
      </c>
      <c r="N1196">
        <v>12</v>
      </c>
      <c r="O1196" t="s">
        <v>43</v>
      </c>
      <c r="P1196" s="3">
        <f t="shared" si="126"/>
        <v>2.7400703871292107</v>
      </c>
      <c r="Q1196" s="3">
        <f t="shared" si="127"/>
        <v>10.091743119266056</v>
      </c>
      <c r="R1196" s="2">
        <f t="shared" si="128"/>
        <v>2.6440550458715597</v>
      </c>
      <c r="S1196" s="2">
        <f t="shared" si="129"/>
        <v>6.131957446808511</v>
      </c>
      <c r="T1196" s="2">
        <f t="shared" si="130"/>
        <v>43.666969696969694</v>
      </c>
      <c r="U1196" s="4">
        <f t="shared" si="131"/>
        <v>8.9748440330046293</v>
      </c>
      <c r="V1196" s="3">
        <f t="shared" si="132"/>
        <v>797.48440330046287</v>
      </c>
    </row>
    <row r="1197" spans="1:22" x14ac:dyDescent="0.25">
      <c r="A1197" t="s">
        <v>72</v>
      </c>
      <c r="B1197" t="s">
        <v>73</v>
      </c>
      <c r="C1197" t="s">
        <v>270</v>
      </c>
      <c r="D1197" t="s">
        <v>70</v>
      </c>
      <c r="E1197" t="s">
        <v>31</v>
      </c>
      <c r="F1197" t="s">
        <v>32</v>
      </c>
      <c r="G1197">
        <v>52782</v>
      </c>
      <c r="H1197">
        <v>1798</v>
      </c>
      <c r="I1197">
        <v>704</v>
      </c>
      <c r="J1197">
        <v>123</v>
      </c>
      <c r="K1197" s="2">
        <v>2969.74</v>
      </c>
      <c r="L1197" s="2">
        <v>31634.87</v>
      </c>
      <c r="M1197">
        <v>73</v>
      </c>
      <c r="N1197">
        <v>15</v>
      </c>
      <c r="O1197" t="s">
        <v>23</v>
      </c>
      <c r="P1197" s="3">
        <f t="shared" si="126"/>
        <v>3.4064643249592663</v>
      </c>
      <c r="Q1197" s="3">
        <f t="shared" si="127"/>
        <v>6.8409343715239155</v>
      </c>
      <c r="R1197" s="2">
        <f t="shared" si="128"/>
        <v>1.6516907675194659</v>
      </c>
      <c r="S1197" s="2">
        <f t="shared" si="129"/>
        <v>4.2183806818181813</v>
      </c>
      <c r="T1197" s="2">
        <f t="shared" si="130"/>
        <v>40.681369863013693</v>
      </c>
      <c r="U1197" s="4">
        <f t="shared" si="131"/>
        <v>10.652403914147367</v>
      </c>
      <c r="V1197" s="3">
        <f t="shared" si="132"/>
        <v>965.24039141473656</v>
      </c>
    </row>
    <row r="1198" spans="1:22" x14ac:dyDescent="0.25">
      <c r="A1198" t="s">
        <v>113</v>
      </c>
      <c r="B1198" t="s">
        <v>114</v>
      </c>
      <c r="C1198" t="s">
        <v>270</v>
      </c>
      <c r="D1198" t="s">
        <v>170</v>
      </c>
      <c r="E1198" t="s">
        <v>19</v>
      </c>
      <c r="F1198" t="s">
        <v>32</v>
      </c>
      <c r="G1198">
        <v>48341</v>
      </c>
      <c r="H1198">
        <v>2524</v>
      </c>
      <c r="I1198">
        <v>680</v>
      </c>
      <c r="J1198">
        <v>212</v>
      </c>
      <c r="K1198" s="2">
        <v>7763.43</v>
      </c>
      <c r="L1198" s="2">
        <v>50134.73</v>
      </c>
      <c r="M1198">
        <v>138</v>
      </c>
      <c r="N1198">
        <v>18</v>
      </c>
      <c r="O1198" t="s">
        <v>43</v>
      </c>
      <c r="P1198" s="3">
        <f t="shared" si="126"/>
        <v>5.2212407687056537</v>
      </c>
      <c r="Q1198" s="3">
        <f t="shared" si="127"/>
        <v>8.3993660855784462</v>
      </c>
      <c r="R1198" s="2">
        <f t="shared" si="128"/>
        <v>3.0758438985736927</v>
      </c>
      <c r="S1198" s="2">
        <f t="shared" si="129"/>
        <v>11.416808823529411</v>
      </c>
      <c r="T1198" s="2">
        <f t="shared" si="130"/>
        <v>56.256739130434788</v>
      </c>
      <c r="U1198" s="4">
        <f t="shared" si="131"/>
        <v>6.4578066653528143</v>
      </c>
      <c r="V1198" s="3">
        <f t="shared" si="132"/>
        <v>545.7806665352814</v>
      </c>
    </row>
    <row r="1199" spans="1:22" x14ac:dyDescent="0.25">
      <c r="A1199" t="s">
        <v>52</v>
      </c>
      <c r="B1199" t="s">
        <v>53</v>
      </c>
      <c r="C1199" t="s">
        <v>270</v>
      </c>
      <c r="D1199" t="s">
        <v>89</v>
      </c>
      <c r="E1199" t="s">
        <v>37</v>
      </c>
      <c r="F1199" t="s">
        <v>26</v>
      </c>
      <c r="G1199">
        <v>36381</v>
      </c>
      <c r="H1199">
        <v>2549</v>
      </c>
      <c r="I1199">
        <v>1141</v>
      </c>
      <c r="J1199">
        <v>381</v>
      </c>
      <c r="K1199" s="2">
        <v>540.58000000000004</v>
      </c>
      <c r="L1199" s="2">
        <v>124891.56</v>
      </c>
      <c r="M1199">
        <v>286</v>
      </c>
      <c r="N1199">
        <v>23</v>
      </c>
      <c r="O1199" t="s">
        <v>21</v>
      </c>
      <c r="P1199" s="3">
        <f t="shared" si="126"/>
        <v>7.0064044418790026</v>
      </c>
      <c r="Q1199" s="3">
        <f t="shared" si="127"/>
        <v>14.947038054138877</v>
      </c>
      <c r="R1199" s="2">
        <f t="shared" si="128"/>
        <v>0.21207532365633583</v>
      </c>
      <c r="S1199" s="2">
        <f t="shared" si="129"/>
        <v>0.47377738825591592</v>
      </c>
      <c r="T1199" s="2">
        <f t="shared" si="130"/>
        <v>1.8901398601398602</v>
      </c>
      <c r="U1199" s="4">
        <f t="shared" si="131"/>
        <v>231.03252062599429</v>
      </c>
      <c r="V1199" s="3">
        <f t="shared" si="132"/>
        <v>23003.252062599426</v>
      </c>
    </row>
    <row r="1200" spans="1:22" x14ac:dyDescent="0.25">
      <c r="A1200" t="s">
        <v>52</v>
      </c>
      <c r="B1200" t="s">
        <v>53</v>
      </c>
      <c r="C1200" t="s">
        <v>270</v>
      </c>
      <c r="D1200" t="s">
        <v>89</v>
      </c>
      <c r="E1200" t="s">
        <v>37</v>
      </c>
      <c r="F1200" t="s">
        <v>26</v>
      </c>
      <c r="G1200">
        <v>16043</v>
      </c>
      <c r="H1200">
        <v>949</v>
      </c>
      <c r="I1200">
        <v>244</v>
      </c>
      <c r="J1200">
        <v>132</v>
      </c>
      <c r="K1200" s="2">
        <v>305.52</v>
      </c>
      <c r="L1200" s="2">
        <v>52251.77</v>
      </c>
      <c r="M1200">
        <v>105</v>
      </c>
      <c r="N1200">
        <v>9</v>
      </c>
      <c r="O1200" t="s">
        <v>43</v>
      </c>
      <c r="P1200" s="3">
        <f t="shared" si="126"/>
        <v>5.9153524901826344</v>
      </c>
      <c r="Q1200" s="3">
        <f t="shared" si="127"/>
        <v>13.909378292939936</v>
      </c>
      <c r="R1200" s="2">
        <f t="shared" si="128"/>
        <v>0.32193888303477342</v>
      </c>
      <c r="S1200" s="2">
        <f t="shared" si="129"/>
        <v>1.2521311475409835</v>
      </c>
      <c r="T1200" s="2">
        <f t="shared" si="130"/>
        <v>2.9097142857142857</v>
      </c>
      <c r="U1200" s="4">
        <f t="shared" si="131"/>
        <v>171.02569389892642</v>
      </c>
      <c r="V1200" s="3">
        <f t="shared" si="132"/>
        <v>17002.56938989264</v>
      </c>
    </row>
    <row r="1201" spans="1:22" x14ac:dyDescent="0.25">
      <c r="A1201" t="s">
        <v>76</v>
      </c>
      <c r="B1201" t="s">
        <v>77</v>
      </c>
      <c r="C1201" t="s">
        <v>270</v>
      </c>
      <c r="D1201" t="s">
        <v>82</v>
      </c>
      <c r="E1201" t="s">
        <v>42</v>
      </c>
      <c r="F1201" t="s">
        <v>55</v>
      </c>
      <c r="G1201">
        <v>39360</v>
      </c>
      <c r="H1201">
        <v>958</v>
      </c>
      <c r="I1201">
        <v>441</v>
      </c>
      <c r="J1201">
        <v>46</v>
      </c>
      <c r="K1201" s="2">
        <v>1745.13</v>
      </c>
      <c r="L1201" s="2">
        <v>11448.65</v>
      </c>
      <c r="M1201">
        <v>24</v>
      </c>
      <c r="N1201">
        <v>14</v>
      </c>
      <c r="O1201" t="s">
        <v>21</v>
      </c>
      <c r="P1201" s="3">
        <f t="shared" si="126"/>
        <v>2.433943089430894</v>
      </c>
      <c r="Q1201" s="3">
        <f t="shared" si="127"/>
        <v>4.8016701461377869</v>
      </c>
      <c r="R1201" s="2">
        <f t="shared" si="128"/>
        <v>1.8216388308977036</v>
      </c>
      <c r="S1201" s="2">
        <f t="shared" si="129"/>
        <v>3.9572108843537417</v>
      </c>
      <c r="T1201" s="2">
        <f t="shared" si="130"/>
        <v>72.713750000000005</v>
      </c>
      <c r="U1201" s="4">
        <f t="shared" si="131"/>
        <v>6.5603422094629051</v>
      </c>
      <c r="V1201" s="3">
        <f t="shared" si="132"/>
        <v>556.03422094629047</v>
      </c>
    </row>
    <row r="1202" spans="1:22" x14ac:dyDescent="0.25">
      <c r="A1202" t="s">
        <v>72</v>
      </c>
      <c r="B1202" t="s">
        <v>73</v>
      </c>
      <c r="C1202" t="s">
        <v>87</v>
      </c>
      <c r="D1202" t="s">
        <v>70</v>
      </c>
      <c r="E1202" t="s">
        <v>31</v>
      </c>
      <c r="F1202" t="s">
        <v>20</v>
      </c>
      <c r="G1202">
        <v>58692</v>
      </c>
      <c r="H1202">
        <v>1786</v>
      </c>
      <c r="I1202">
        <v>709</v>
      </c>
      <c r="J1202">
        <v>163</v>
      </c>
      <c r="K1202" s="2">
        <v>3021.87</v>
      </c>
      <c r="L1202" s="2">
        <v>34629.57</v>
      </c>
      <c r="M1202">
        <v>95</v>
      </c>
      <c r="N1202">
        <v>8</v>
      </c>
      <c r="O1202" t="s">
        <v>21</v>
      </c>
      <c r="P1202" s="3">
        <f t="shared" si="126"/>
        <v>3.0430041572957132</v>
      </c>
      <c r="Q1202" s="3">
        <f t="shared" si="127"/>
        <v>9.1265397536394168</v>
      </c>
      <c r="R1202" s="2">
        <f t="shared" si="128"/>
        <v>1.6919764837625979</v>
      </c>
      <c r="S1202" s="2">
        <f t="shared" si="129"/>
        <v>4.2621579689703806</v>
      </c>
      <c r="T1202" s="2">
        <f t="shared" si="130"/>
        <v>31.809157894736842</v>
      </c>
      <c r="U1202" s="4">
        <f t="shared" si="131"/>
        <v>11.459649157640799</v>
      </c>
      <c r="V1202" s="3">
        <f t="shared" si="132"/>
        <v>1045.9649157640799</v>
      </c>
    </row>
    <row r="1203" spans="1:22" x14ac:dyDescent="0.25">
      <c r="A1203" t="s">
        <v>72</v>
      </c>
      <c r="B1203" t="s">
        <v>73</v>
      </c>
      <c r="C1203" t="s">
        <v>87</v>
      </c>
      <c r="D1203" t="s">
        <v>70</v>
      </c>
      <c r="E1203" t="s">
        <v>31</v>
      </c>
      <c r="F1203" t="s">
        <v>55</v>
      </c>
      <c r="G1203">
        <v>44697</v>
      </c>
      <c r="H1203">
        <v>1496</v>
      </c>
      <c r="I1203">
        <v>794</v>
      </c>
      <c r="J1203">
        <v>145</v>
      </c>
      <c r="K1203" s="2">
        <v>2844.44</v>
      </c>
      <c r="L1203" s="2">
        <v>34533.11</v>
      </c>
      <c r="M1203">
        <v>100</v>
      </c>
      <c r="N1203">
        <v>7</v>
      </c>
      <c r="O1203" t="s">
        <v>43</v>
      </c>
      <c r="P1203" s="3">
        <f t="shared" si="126"/>
        <v>3.3469807817079444</v>
      </c>
      <c r="Q1203" s="3">
        <f t="shared" si="127"/>
        <v>9.6925133689839562</v>
      </c>
      <c r="R1203" s="2">
        <f t="shared" si="128"/>
        <v>1.9013636363636364</v>
      </c>
      <c r="S1203" s="2">
        <f t="shared" si="129"/>
        <v>3.5824181360201512</v>
      </c>
      <c r="T1203" s="2">
        <f t="shared" si="130"/>
        <v>28.444400000000002</v>
      </c>
      <c r="U1203" s="4">
        <f t="shared" si="131"/>
        <v>12.140565454008522</v>
      </c>
      <c r="V1203" s="3">
        <f t="shared" si="132"/>
        <v>1114.0565454008522</v>
      </c>
    </row>
    <row r="1204" spans="1:22" x14ac:dyDescent="0.25">
      <c r="A1204" t="s">
        <v>72</v>
      </c>
      <c r="B1204" t="s">
        <v>73</v>
      </c>
      <c r="C1204" t="s">
        <v>87</v>
      </c>
      <c r="D1204" t="s">
        <v>70</v>
      </c>
      <c r="E1204" t="s">
        <v>31</v>
      </c>
      <c r="F1204" t="s">
        <v>55</v>
      </c>
      <c r="G1204">
        <v>27874</v>
      </c>
      <c r="H1204">
        <v>831</v>
      </c>
      <c r="I1204">
        <v>263</v>
      </c>
      <c r="J1204">
        <v>56</v>
      </c>
      <c r="K1204" s="2">
        <v>2503.39</v>
      </c>
      <c r="L1204" s="2">
        <v>11885.41</v>
      </c>
      <c r="M1204">
        <v>30</v>
      </c>
      <c r="N1204">
        <v>24</v>
      </c>
      <c r="O1204" t="s">
        <v>43</v>
      </c>
      <c r="P1204" s="3">
        <f t="shared" si="126"/>
        <v>2.9812728707756331</v>
      </c>
      <c r="Q1204" s="3">
        <f t="shared" si="127"/>
        <v>6.7388688327316482</v>
      </c>
      <c r="R1204" s="2">
        <f t="shared" si="128"/>
        <v>3.012503008423586</v>
      </c>
      <c r="S1204" s="2">
        <f t="shared" si="129"/>
        <v>9.5185931558935355</v>
      </c>
      <c r="T1204" s="2">
        <f t="shared" si="130"/>
        <v>83.446333333333328</v>
      </c>
      <c r="U1204" s="4">
        <f t="shared" si="131"/>
        <v>4.7477260834308677</v>
      </c>
      <c r="V1204" s="3">
        <f t="shared" si="132"/>
        <v>374.7726083430868</v>
      </c>
    </row>
    <row r="1205" spans="1:22" x14ac:dyDescent="0.25">
      <c r="A1205" t="s">
        <v>33</v>
      </c>
      <c r="B1205" t="s">
        <v>34</v>
      </c>
      <c r="C1205" t="s">
        <v>87</v>
      </c>
      <c r="D1205" t="s">
        <v>170</v>
      </c>
      <c r="E1205" t="s">
        <v>37</v>
      </c>
      <c r="F1205" t="s">
        <v>51</v>
      </c>
      <c r="G1205">
        <v>15152</v>
      </c>
      <c r="H1205">
        <v>727</v>
      </c>
      <c r="I1205">
        <v>189</v>
      </c>
      <c r="J1205">
        <v>60</v>
      </c>
      <c r="K1205" s="2">
        <v>3253.49</v>
      </c>
      <c r="L1205" s="2">
        <v>18098.93</v>
      </c>
      <c r="M1205">
        <v>41</v>
      </c>
      <c r="N1205">
        <v>20</v>
      </c>
      <c r="O1205" t="s">
        <v>43</v>
      </c>
      <c r="P1205" s="3">
        <f t="shared" si="126"/>
        <v>4.7980464625131996</v>
      </c>
      <c r="Q1205" s="3">
        <f t="shared" si="127"/>
        <v>8.2530949105914715</v>
      </c>
      <c r="R1205" s="2">
        <f t="shared" si="128"/>
        <v>4.4752269601100414</v>
      </c>
      <c r="S1205" s="2">
        <f t="shared" si="129"/>
        <v>17.214232804232804</v>
      </c>
      <c r="T1205" s="2">
        <f t="shared" si="130"/>
        <v>79.353414634146333</v>
      </c>
      <c r="U1205" s="4">
        <f t="shared" si="131"/>
        <v>5.5629278098288308</v>
      </c>
      <c r="V1205" s="3">
        <f t="shared" si="132"/>
        <v>456.29278098288307</v>
      </c>
    </row>
    <row r="1206" spans="1:22" x14ac:dyDescent="0.25">
      <c r="A1206" t="s">
        <v>33</v>
      </c>
      <c r="B1206" t="s">
        <v>34</v>
      </c>
      <c r="C1206" t="s">
        <v>87</v>
      </c>
      <c r="D1206" t="s">
        <v>170</v>
      </c>
      <c r="E1206" t="s">
        <v>37</v>
      </c>
      <c r="F1206" t="s">
        <v>20</v>
      </c>
      <c r="G1206">
        <v>14379</v>
      </c>
      <c r="H1206">
        <v>675</v>
      </c>
      <c r="I1206">
        <v>179</v>
      </c>
      <c r="J1206">
        <v>79</v>
      </c>
      <c r="K1206" s="2">
        <v>2402.77</v>
      </c>
      <c r="L1206" s="2">
        <v>24143.29</v>
      </c>
      <c r="M1206">
        <v>61</v>
      </c>
      <c r="N1206">
        <v>15</v>
      </c>
      <c r="O1206" t="s">
        <v>43</v>
      </c>
      <c r="P1206" s="3">
        <f t="shared" si="126"/>
        <v>4.6943459211349881</v>
      </c>
      <c r="Q1206" s="3">
        <f t="shared" si="127"/>
        <v>11.703703703703704</v>
      </c>
      <c r="R1206" s="2">
        <f t="shared" si="128"/>
        <v>3.5596592592592593</v>
      </c>
      <c r="S1206" s="2">
        <f t="shared" si="129"/>
        <v>13.423296089385476</v>
      </c>
      <c r="T1206" s="2">
        <f t="shared" si="130"/>
        <v>39.389672131147542</v>
      </c>
      <c r="U1206" s="4">
        <f t="shared" si="131"/>
        <v>10.048106976531255</v>
      </c>
      <c r="V1206" s="3">
        <f t="shared" si="132"/>
        <v>904.81069765312532</v>
      </c>
    </row>
    <row r="1207" spans="1:22" x14ac:dyDescent="0.25">
      <c r="A1207" t="s">
        <v>113</v>
      </c>
      <c r="B1207" t="s">
        <v>114</v>
      </c>
      <c r="C1207" t="s">
        <v>87</v>
      </c>
      <c r="D1207" t="s">
        <v>170</v>
      </c>
      <c r="E1207" t="s">
        <v>19</v>
      </c>
      <c r="F1207" t="s">
        <v>55</v>
      </c>
      <c r="G1207">
        <v>17503</v>
      </c>
      <c r="H1207">
        <v>982</v>
      </c>
      <c r="I1207">
        <v>499</v>
      </c>
      <c r="J1207">
        <v>118</v>
      </c>
      <c r="K1207" s="2">
        <v>3625.9</v>
      </c>
      <c r="L1207" s="2">
        <v>27852.69</v>
      </c>
      <c r="M1207">
        <v>72</v>
      </c>
      <c r="N1207">
        <v>28</v>
      </c>
      <c r="O1207" t="s">
        <v>23</v>
      </c>
      <c r="P1207" s="3">
        <f t="shared" si="126"/>
        <v>5.6104667771239214</v>
      </c>
      <c r="Q1207" s="3">
        <f t="shared" si="127"/>
        <v>12.016293279022404</v>
      </c>
      <c r="R1207" s="2">
        <f t="shared" si="128"/>
        <v>3.6923625254582486</v>
      </c>
      <c r="S1207" s="2">
        <f t="shared" si="129"/>
        <v>7.2663326653306619</v>
      </c>
      <c r="T1207" s="2">
        <f t="shared" si="130"/>
        <v>50.359722222222224</v>
      </c>
      <c r="U1207" s="4">
        <f t="shared" si="131"/>
        <v>7.6815935353981075</v>
      </c>
      <c r="V1207" s="3">
        <f t="shared" si="132"/>
        <v>668.15935353981081</v>
      </c>
    </row>
    <row r="1208" spans="1:22" x14ac:dyDescent="0.25">
      <c r="A1208" t="s">
        <v>113</v>
      </c>
      <c r="B1208" t="s">
        <v>114</v>
      </c>
      <c r="C1208" t="s">
        <v>87</v>
      </c>
      <c r="D1208" t="s">
        <v>170</v>
      </c>
      <c r="E1208" t="s">
        <v>19</v>
      </c>
      <c r="F1208" t="s">
        <v>20</v>
      </c>
      <c r="G1208">
        <v>37466</v>
      </c>
      <c r="H1208">
        <v>1852</v>
      </c>
      <c r="I1208">
        <v>970</v>
      </c>
      <c r="J1208">
        <v>235</v>
      </c>
      <c r="K1208" s="2">
        <v>6613.52</v>
      </c>
      <c r="L1208" s="2">
        <v>81198.77</v>
      </c>
      <c r="M1208">
        <v>166</v>
      </c>
      <c r="N1208">
        <v>18</v>
      </c>
      <c r="O1208" t="s">
        <v>43</v>
      </c>
      <c r="P1208" s="3">
        <f t="shared" si="126"/>
        <v>4.9431484545988367</v>
      </c>
      <c r="Q1208" s="3">
        <f t="shared" si="127"/>
        <v>12.688984881209503</v>
      </c>
      <c r="R1208" s="2">
        <f t="shared" si="128"/>
        <v>3.571015118790497</v>
      </c>
      <c r="S1208" s="2">
        <f t="shared" si="129"/>
        <v>6.8180618556701038</v>
      </c>
      <c r="T1208" s="2">
        <f t="shared" si="130"/>
        <v>39.840481927710847</v>
      </c>
      <c r="U1208" s="4">
        <f t="shared" si="131"/>
        <v>12.277693270754455</v>
      </c>
      <c r="V1208" s="3">
        <f t="shared" si="132"/>
        <v>1127.7693270754455</v>
      </c>
    </row>
    <row r="1209" spans="1:22" x14ac:dyDescent="0.25">
      <c r="A1209" t="s">
        <v>27</v>
      </c>
      <c r="B1209" t="s">
        <v>28</v>
      </c>
      <c r="C1209" t="s">
        <v>87</v>
      </c>
      <c r="D1209" t="s">
        <v>89</v>
      </c>
      <c r="E1209" t="s">
        <v>31</v>
      </c>
      <c r="F1209" t="s">
        <v>32</v>
      </c>
      <c r="G1209">
        <v>28633</v>
      </c>
      <c r="H1209">
        <v>1431</v>
      </c>
      <c r="I1209">
        <v>465</v>
      </c>
      <c r="J1209">
        <v>139</v>
      </c>
      <c r="K1209" s="2">
        <v>837.27</v>
      </c>
      <c r="L1209" s="2">
        <v>42567.360000000001</v>
      </c>
      <c r="M1209">
        <v>114</v>
      </c>
      <c r="N1209">
        <v>8</v>
      </c>
      <c r="O1209" t="s">
        <v>43</v>
      </c>
      <c r="P1209" s="3">
        <f t="shared" si="126"/>
        <v>4.9977298920825621</v>
      </c>
      <c r="Q1209" s="3">
        <f t="shared" si="127"/>
        <v>9.7134870719776369</v>
      </c>
      <c r="R1209" s="2">
        <f t="shared" si="128"/>
        <v>0.58509433962264146</v>
      </c>
      <c r="S1209" s="2">
        <f t="shared" si="129"/>
        <v>1.8005806451612902</v>
      </c>
      <c r="T1209" s="2">
        <f t="shared" si="130"/>
        <v>7.3444736842105263</v>
      </c>
      <c r="U1209" s="4">
        <f t="shared" si="131"/>
        <v>50.84066071876456</v>
      </c>
      <c r="V1209" s="3">
        <f t="shared" si="132"/>
        <v>4984.0660718764557</v>
      </c>
    </row>
    <row r="1210" spans="1:22" x14ac:dyDescent="0.25">
      <c r="A1210" t="s">
        <v>27</v>
      </c>
      <c r="B1210" t="s">
        <v>28</v>
      </c>
      <c r="C1210" t="s">
        <v>87</v>
      </c>
      <c r="D1210" t="s">
        <v>89</v>
      </c>
      <c r="E1210" t="s">
        <v>31</v>
      </c>
      <c r="F1210" t="s">
        <v>55</v>
      </c>
      <c r="G1210">
        <v>50272</v>
      </c>
      <c r="H1210">
        <v>3514</v>
      </c>
      <c r="I1210">
        <v>1337</v>
      </c>
      <c r="J1210">
        <v>464</v>
      </c>
      <c r="K1210" s="2">
        <v>1470.44</v>
      </c>
      <c r="L1210" s="2">
        <v>133396.09</v>
      </c>
      <c r="M1210">
        <v>321</v>
      </c>
      <c r="N1210">
        <v>20</v>
      </c>
      <c r="O1210" t="s">
        <v>43</v>
      </c>
      <c r="P1210" s="3">
        <f t="shared" si="126"/>
        <v>6.989974538510503</v>
      </c>
      <c r="Q1210" s="3">
        <f t="shared" si="127"/>
        <v>13.204325554923166</v>
      </c>
      <c r="R1210" s="2">
        <f t="shared" si="128"/>
        <v>0.418451906659078</v>
      </c>
      <c r="S1210" s="2">
        <f t="shared" si="129"/>
        <v>1.0998055347793567</v>
      </c>
      <c r="T1210" s="2">
        <f t="shared" si="130"/>
        <v>4.580809968847352</v>
      </c>
      <c r="U1210" s="4">
        <f t="shared" si="131"/>
        <v>90.71848562335083</v>
      </c>
      <c r="V1210" s="3">
        <f t="shared" si="132"/>
        <v>8971.8485623350825</v>
      </c>
    </row>
    <row r="1211" spans="1:22" x14ac:dyDescent="0.25">
      <c r="A1211" t="s">
        <v>52</v>
      </c>
      <c r="B1211" t="s">
        <v>53</v>
      </c>
      <c r="C1211" t="s">
        <v>87</v>
      </c>
      <c r="D1211" t="s">
        <v>89</v>
      </c>
      <c r="E1211" t="s">
        <v>37</v>
      </c>
      <c r="F1211" t="s">
        <v>51</v>
      </c>
      <c r="G1211">
        <v>30686</v>
      </c>
      <c r="H1211">
        <v>1624</v>
      </c>
      <c r="I1211">
        <v>740</v>
      </c>
      <c r="J1211">
        <v>228</v>
      </c>
      <c r="K1211" s="2">
        <v>349.6</v>
      </c>
      <c r="L1211" s="2">
        <v>81156.149999999994</v>
      </c>
      <c r="M1211">
        <v>176</v>
      </c>
      <c r="N1211">
        <v>29</v>
      </c>
      <c r="O1211" t="s">
        <v>23</v>
      </c>
      <c r="P1211" s="3">
        <f t="shared" si="126"/>
        <v>5.2923157140063877</v>
      </c>
      <c r="Q1211" s="3">
        <f t="shared" si="127"/>
        <v>14.039408866995073</v>
      </c>
      <c r="R1211" s="2">
        <f t="shared" si="128"/>
        <v>0.21527093596059116</v>
      </c>
      <c r="S1211" s="2">
        <f t="shared" si="129"/>
        <v>0.47243243243243244</v>
      </c>
      <c r="T1211" s="2">
        <f t="shared" si="130"/>
        <v>1.9863636363636366</v>
      </c>
      <c r="U1211" s="4">
        <f t="shared" si="131"/>
        <v>232.14001716247137</v>
      </c>
      <c r="V1211" s="3">
        <f t="shared" si="132"/>
        <v>23114.001716247134</v>
      </c>
    </row>
    <row r="1212" spans="1:22" x14ac:dyDescent="0.25">
      <c r="A1212" t="s">
        <v>178</v>
      </c>
      <c r="B1212" t="s">
        <v>179</v>
      </c>
      <c r="C1212" t="s">
        <v>448</v>
      </c>
      <c r="D1212" t="s">
        <v>95</v>
      </c>
      <c r="E1212" t="s">
        <v>64</v>
      </c>
      <c r="F1212" t="s">
        <v>26</v>
      </c>
      <c r="G1212">
        <v>24551</v>
      </c>
      <c r="H1212">
        <v>283</v>
      </c>
      <c r="I1212">
        <v>80</v>
      </c>
      <c r="J1212">
        <v>9</v>
      </c>
      <c r="K1212" s="2">
        <v>1019.06</v>
      </c>
      <c r="L1212" s="2">
        <v>1477.83</v>
      </c>
      <c r="M1212">
        <v>4</v>
      </c>
      <c r="N1212">
        <v>29</v>
      </c>
      <c r="O1212" t="s">
        <v>43</v>
      </c>
      <c r="P1212" s="3">
        <f t="shared" si="126"/>
        <v>1.1527025375748443</v>
      </c>
      <c r="Q1212" s="3">
        <f t="shared" si="127"/>
        <v>3.1802120141342751</v>
      </c>
      <c r="R1212" s="2">
        <f t="shared" si="128"/>
        <v>3.600918727915194</v>
      </c>
      <c r="S1212" s="2">
        <f t="shared" si="129"/>
        <v>12.738249999999999</v>
      </c>
      <c r="T1212" s="2">
        <f t="shared" si="130"/>
        <v>254.76499999999999</v>
      </c>
      <c r="U1212" s="4">
        <f t="shared" si="131"/>
        <v>1.4501893902223617</v>
      </c>
      <c r="V1212" s="3">
        <f t="shared" si="132"/>
        <v>45.018939022236182</v>
      </c>
    </row>
    <row r="1213" spans="1:22" x14ac:dyDescent="0.25">
      <c r="A1213" t="s">
        <v>65</v>
      </c>
      <c r="B1213" t="s">
        <v>66</v>
      </c>
      <c r="C1213" t="s">
        <v>448</v>
      </c>
      <c r="D1213" t="s">
        <v>68</v>
      </c>
      <c r="E1213" t="s">
        <v>37</v>
      </c>
      <c r="F1213" t="s">
        <v>20</v>
      </c>
      <c r="G1213">
        <v>21473</v>
      </c>
      <c r="H1213">
        <v>2001</v>
      </c>
      <c r="I1213">
        <v>1067</v>
      </c>
      <c r="J1213">
        <v>416</v>
      </c>
      <c r="K1213" s="2">
        <v>1361.16</v>
      </c>
      <c r="L1213" s="2">
        <v>131581.4</v>
      </c>
      <c r="M1213">
        <v>298</v>
      </c>
      <c r="N1213">
        <v>24</v>
      </c>
      <c r="O1213" t="s">
        <v>23</v>
      </c>
      <c r="P1213" s="3">
        <f t="shared" si="126"/>
        <v>9.3186792716434592</v>
      </c>
      <c r="Q1213" s="3">
        <f t="shared" si="127"/>
        <v>20.789605197401297</v>
      </c>
      <c r="R1213" s="2">
        <f t="shared" si="128"/>
        <v>0.68023988005997005</v>
      </c>
      <c r="S1213" s="2">
        <f t="shared" si="129"/>
        <v>1.275688847235239</v>
      </c>
      <c r="T1213" s="2">
        <f t="shared" si="130"/>
        <v>4.5676510067114098</v>
      </c>
      <c r="U1213" s="4">
        <f t="shared" si="131"/>
        <v>96.668576802139341</v>
      </c>
      <c r="V1213" s="3">
        <f t="shared" si="132"/>
        <v>9566.8576802139341</v>
      </c>
    </row>
    <row r="1214" spans="1:22" x14ac:dyDescent="0.25">
      <c r="A1214" t="s">
        <v>65</v>
      </c>
      <c r="B1214" t="s">
        <v>66</v>
      </c>
      <c r="C1214" t="s">
        <v>448</v>
      </c>
      <c r="D1214" t="s">
        <v>68</v>
      </c>
      <c r="E1214" t="s">
        <v>37</v>
      </c>
      <c r="F1214" t="s">
        <v>20</v>
      </c>
      <c r="G1214">
        <v>17343</v>
      </c>
      <c r="H1214">
        <v>1785</v>
      </c>
      <c r="I1214">
        <v>902</v>
      </c>
      <c r="J1214">
        <v>369</v>
      </c>
      <c r="K1214" s="2">
        <v>1170.78</v>
      </c>
      <c r="L1214" s="2">
        <v>135664.26999999999</v>
      </c>
      <c r="M1214">
        <v>302</v>
      </c>
      <c r="N1214">
        <v>7</v>
      </c>
      <c r="O1214" t="s">
        <v>43</v>
      </c>
      <c r="P1214" s="3">
        <f t="shared" si="126"/>
        <v>10.29233696592285</v>
      </c>
      <c r="Q1214" s="3">
        <f t="shared" si="127"/>
        <v>20.672268907563023</v>
      </c>
      <c r="R1214" s="2">
        <f t="shared" si="128"/>
        <v>0.65589915966386558</v>
      </c>
      <c r="S1214" s="2">
        <f t="shared" si="129"/>
        <v>1.2979822616407981</v>
      </c>
      <c r="T1214" s="2">
        <f t="shared" si="130"/>
        <v>3.8767549668874173</v>
      </c>
      <c r="U1214" s="4">
        <f t="shared" si="131"/>
        <v>115.87511744307213</v>
      </c>
      <c r="V1214" s="3">
        <f t="shared" si="132"/>
        <v>11487.511744307212</v>
      </c>
    </row>
    <row r="1215" spans="1:22" x14ac:dyDescent="0.25">
      <c r="A1215" t="s">
        <v>72</v>
      </c>
      <c r="B1215" t="s">
        <v>73</v>
      </c>
      <c r="C1215" t="s">
        <v>448</v>
      </c>
      <c r="D1215" t="s">
        <v>70</v>
      </c>
      <c r="E1215" t="s">
        <v>31</v>
      </c>
      <c r="F1215" t="s">
        <v>26</v>
      </c>
      <c r="G1215">
        <v>17583</v>
      </c>
      <c r="H1215">
        <v>548</v>
      </c>
      <c r="I1215">
        <v>285</v>
      </c>
      <c r="J1215">
        <v>47</v>
      </c>
      <c r="K1215" s="2">
        <v>1745.14</v>
      </c>
      <c r="L1215" s="2">
        <v>11060.5</v>
      </c>
      <c r="M1215">
        <v>35</v>
      </c>
      <c r="N1215">
        <v>15</v>
      </c>
      <c r="O1215" t="s">
        <v>21</v>
      </c>
      <c r="P1215" s="3">
        <f t="shared" si="126"/>
        <v>3.1166467610760393</v>
      </c>
      <c r="Q1215" s="3">
        <f t="shared" si="127"/>
        <v>8.5766423357664241</v>
      </c>
      <c r="R1215" s="2">
        <f t="shared" si="128"/>
        <v>3.1845620437956206</v>
      </c>
      <c r="S1215" s="2">
        <f t="shared" si="129"/>
        <v>6.123298245614035</v>
      </c>
      <c r="T1215" s="2">
        <f t="shared" si="130"/>
        <v>49.861142857142859</v>
      </c>
      <c r="U1215" s="4">
        <f t="shared" si="131"/>
        <v>6.3378869317074846</v>
      </c>
      <c r="V1215" s="3">
        <f t="shared" si="132"/>
        <v>533.7886931707485</v>
      </c>
    </row>
    <row r="1216" spans="1:22" x14ac:dyDescent="0.25">
      <c r="A1216" t="s">
        <v>33</v>
      </c>
      <c r="B1216" t="s">
        <v>34</v>
      </c>
      <c r="C1216" t="s">
        <v>448</v>
      </c>
      <c r="D1216" t="s">
        <v>170</v>
      </c>
      <c r="E1216" t="s">
        <v>37</v>
      </c>
      <c r="F1216" t="s">
        <v>26</v>
      </c>
      <c r="G1216">
        <v>47631</v>
      </c>
      <c r="H1216">
        <v>2896</v>
      </c>
      <c r="I1216">
        <v>727</v>
      </c>
      <c r="J1216">
        <v>367</v>
      </c>
      <c r="K1216" s="2">
        <v>8257.02</v>
      </c>
      <c r="L1216" s="2">
        <v>110488.03</v>
      </c>
      <c r="M1216">
        <v>229</v>
      </c>
      <c r="N1216">
        <v>20</v>
      </c>
      <c r="O1216" t="s">
        <v>43</v>
      </c>
      <c r="P1216" s="3">
        <f t="shared" si="126"/>
        <v>6.0800739014507359</v>
      </c>
      <c r="Q1216" s="3">
        <f t="shared" si="127"/>
        <v>12.672651933701657</v>
      </c>
      <c r="R1216" s="2">
        <f t="shared" si="128"/>
        <v>2.8511809392265195</v>
      </c>
      <c r="S1216" s="2">
        <f t="shared" si="129"/>
        <v>11.357661623108667</v>
      </c>
      <c r="T1216" s="2">
        <f t="shared" si="130"/>
        <v>36.056855895196506</v>
      </c>
      <c r="U1216" s="4">
        <f t="shared" si="131"/>
        <v>13.381102383184247</v>
      </c>
      <c r="V1216" s="3">
        <f t="shared" si="132"/>
        <v>1238.1102383184248</v>
      </c>
    </row>
    <row r="1217" spans="1:22" x14ac:dyDescent="0.25">
      <c r="A1217" t="s">
        <v>33</v>
      </c>
      <c r="B1217" t="s">
        <v>34</v>
      </c>
      <c r="C1217" t="s">
        <v>448</v>
      </c>
      <c r="D1217" t="s">
        <v>170</v>
      </c>
      <c r="E1217" t="s">
        <v>37</v>
      </c>
      <c r="F1217" t="s">
        <v>26</v>
      </c>
      <c r="G1217">
        <v>40968</v>
      </c>
      <c r="H1217">
        <v>1586</v>
      </c>
      <c r="I1217">
        <v>703</v>
      </c>
      <c r="J1217">
        <v>154</v>
      </c>
      <c r="K1217" s="2">
        <v>6077.28</v>
      </c>
      <c r="L1217" s="2">
        <v>37471.03</v>
      </c>
      <c r="M1217">
        <v>127</v>
      </c>
      <c r="N1217">
        <v>27</v>
      </c>
      <c r="O1217" t="s">
        <v>43</v>
      </c>
      <c r="P1217" s="3">
        <f t="shared" si="126"/>
        <v>3.8713141964460065</v>
      </c>
      <c r="Q1217" s="3">
        <f t="shared" si="127"/>
        <v>9.7099621689785636</v>
      </c>
      <c r="R1217" s="2">
        <f t="shared" si="128"/>
        <v>3.8318284993694829</v>
      </c>
      <c r="S1217" s="2">
        <f t="shared" si="129"/>
        <v>8.6447795163584633</v>
      </c>
      <c r="T1217" s="2">
        <f t="shared" si="130"/>
        <v>47.852598425196845</v>
      </c>
      <c r="U1217" s="4">
        <f t="shared" si="131"/>
        <v>6.165756720111629</v>
      </c>
      <c r="V1217" s="3">
        <f t="shared" si="132"/>
        <v>516.57567201116285</v>
      </c>
    </row>
    <row r="1218" spans="1:22" x14ac:dyDescent="0.25">
      <c r="A1218" t="s">
        <v>113</v>
      </c>
      <c r="B1218" t="s">
        <v>114</v>
      </c>
      <c r="C1218" t="s">
        <v>448</v>
      </c>
      <c r="D1218" t="s">
        <v>170</v>
      </c>
      <c r="E1218" t="s">
        <v>19</v>
      </c>
      <c r="F1218" t="s">
        <v>32</v>
      </c>
      <c r="G1218">
        <v>47868</v>
      </c>
      <c r="H1218">
        <v>2097</v>
      </c>
      <c r="I1218">
        <v>806</v>
      </c>
      <c r="J1218">
        <v>203</v>
      </c>
      <c r="K1218" s="2">
        <v>8018.22</v>
      </c>
      <c r="L1218" s="2">
        <v>66450</v>
      </c>
      <c r="M1218">
        <v>137</v>
      </c>
      <c r="N1218">
        <v>7</v>
      </c>
      <c r="O1218" t="s">
        <v>21</v>
      </c>
      <c r="P1218" s="3">
        <f t="shared" ref="P1218:P1281" si="133">IFERROR(H1218/G1218*100, 0)</f>
        <v>4.3807971922787665</v>
      </c>
      <c r="Q1218" s="3">
        <f t="shared" ref="Q1218:Q1281" si="134">IFERROR(J1218/H1218*100, 0)</f>
        <v>9.6804959465903675</v>
      </c>
      <c r="R1218" s="2">
        <f t="shared" ref="R1218:R1281" si="135">IFERROR(K1218/H1218, 0)</f>
        <v>3.8236623748211733</v>
      </c>
      <c r="S1218" s="2">
        <f t="shared" ref="S1218:S1281" si="136">IFERROR(K1218/I1218, 0)</f>
        <v>9.9481637717121583</v>
      </c>
      <c r="T1218" s="2">
        <f t="shared" ref="T1218:T1281" si="137">IFERROR(K1218/M1218, 0)</f>
        <v>58.527153284671535</v>
      </c>
      <c r="U1218" s="4">
        <f t="shared" ref="U1218:U1281" si="138">IFERROR(L1218/K1218, 0)</f>
        <v>8.2873755022935267</v>
      </c>
      <c r="V1218" s="3">
        <f t="shared" ref="V1218:V1281" si="139">IFERROR((L1218-K1218)/K1218*100, 0)</f>
        <v>728.73755022935256</v>
      </c>
    </row>
    <row r="1219" spans="1:22" x14ac:dyDescent="0.25">
      <c r="A1219" t="s">
        <v>47</v>
      </c>
      <c r="B1219" t="s">
        <v>48</v>
      </c>
      <c r="C1219" t="s">
        <v>448</v>
      </c>
      <c r="D1219" t="s">
        <v>106</v>
      </c>
      <c r="E1219" t="s">
        <v>37</v>
      </c>
      <c r="F1219" t="s">
        <v>20</v>
      </c>
      <c r="G1219">
        <v>33655</v>
      </c>
      <c r="H1219">
        <v>1056</v>
      </c>
      <c r="I1219">
        <v>580</v>
      </c>
      <c r="J1219">
        <v>98</v>
      </c>
      <c r="K1219" s="2">
        <v>3448.63</v>
      </c>
      <c r="L1219" s="2">
        <v>20961.39</v>
      </c>
      <c r="M1219">
        <v>66</v>
      </c>
      <c r="N1219">
        <v>11</v>
      </c>
      <c r="O1219" t="s">
        <v>23</v>
      </c>
      <c r="P1219" s="3">
        <f t="shared" si="133"/>
        <v>3.1377209924231169</v>
      </c>
      <c r="Q1219" s="3">
        <f t="shared" si="134"/>
        <v>9.2803030303030312</v>
      </c>
      <c r="R1219" s="2">
        <f t="shared" si="135"/>
        <v>3.2657481060606059</v>
      </c>
      <c r="S1219" s="2">
        <f t="shared" si="136"/>
        <v>5.9459137931034487</v>
      </c>
      <c r="T1219" s="2">
        <f t="shared" si="137"/>
        <v>52.251969696969695</v>
      </c>
      <c r="U1219" s="4">
        <f t="shared" si="138"/>
        <v>6.0781788710299445</v>
      </c>
      <c r="V1219" s="3">
        <f t="shared" si="139"/>
        <v>507.81788710299446</v>
      </c>
    </row>
    <row r="1220" spans="1:22" x14ac:dyDescent="0.25">
      <c r="A1220" t="s">
        <v>15</v>
      </c>
      <c r="B1220" t="s">
        <v>16</v>
      </c>
      <c r="C1220" t="s">
        <v>448</v>
      </c>
      <c r="D1220" t="s">
        <v>25</v>
      </c>
      <c r="E1220" t="s">
        <v>19</v>
      </c>
      <c r="F1220" t="s">
        <v>32</v>
      </c>
      <c r="G1220">
        <v>9024</v>
      </c>
      <c r="H1220">
        <v>302</v>
      </c>
      <c r="I1220">
        <v>88</v>
      </c>
      <c r="J1220">
        <v>27</v>
      </c>
      <c r="K1220" s="2">
        <v>2774.27</v>
      </c>
      <c r="L1220" s="2">
        <v>17735.04</v>
      </c>
      <c r="M1220">
        <v>15</v>
      </c>
      <c r="N1220">
        <v>15</v>
      </c>
      <c r="O1220" t="s">
        <v>23</v>
      </c>
      <c r="P1220" s="3">
        <f t="shared" si="133"/>
        <v>3.3466312056737593</v>
      </c>
      <c r="Q1220" s="3">
        <f t="shared" si="134"/>
        <v>8.9403973509933774</v>
      </c>
      <c r="R1220" s="2">
        <f t="shared" si="135"/>
        <v>9.1863245033112584</v>
      </c>
      <c r="S1220" s="2">
        <f t="shared" si="136"/>
        <v>31.525795454545456</v>
      </c>
      <c r="T1220" s="2">
        <f t="shared" si="137"/>
        <v>184.95133333333334</v>
      </c>
      <c r="U1220" s="4">
        <f t="shared" si="138"/>
        <v>6.3926870852512554</v>
      </c>
      <c r="V1220" s="3">
        <f t="shared" si="139"/>
        <v>539.26870852512559</v>
      </c>
    </row>
    <row r="1221" spans="1:22" x14ac:dyDescent="0.25">
      <c r="A1221" t="s">
        <v>27</v>
      </c>
      <c r="B1221" t="s">
        <v>28</v>
      </c>
      <c r="C1221" t="s">
        <v>448</v>
      </c>
      <c r="D1221" t="s">
        <v>89</v>
      </c>
      <c r="E1221" t="s">
        <v>31</v>
      </c>
      <c r="F1221" t="s">
        <v>51</v>
      </c>
      <c r="G1221">
        <v>55832</v>
      </c>
      <c r="H1221">
        <v>3307</v>
      </c>
      <c r="I1221">
        <v>1258</v>
      </c>
      <c r="J1221">
        <v>312</v>
      </c>
      <c r="K1221" s="2">
        <v>1889.5</v>
      </c>
      <c r="L1221" s="2">
        <v>94652.28</v>
      </c>
      <c r="M1221">
        <v>258</v>
      </c>
      <c r="N1221">
        <v>12</v>
      </c>
      <c r="O1221" t="s">
        <v>43</v>
      </c>
      <c r="P1221" s="3">
        <f t="shared" si="133"/>
        <v>5.9231265224244165</v>
      </c>
      <c r="Q1221" s="3">
        <f t="shared" si="134"/>
        <v>9.434532809192623</v>
      </c>
      <c r="R1221" s="2">
        <f t="shared" si="135"/>
        <v>0.57136377381312364</v>
      </c>
      <c r="S1221" s="2">
        <f t="shared" si="136"/>
        <v>1.501987281399046</v>
      </c>
      <c r="T1221" s="2">
        <f t="shared" si="137"/>
        <v>7.3236434108527133</v>
      </c>
      <c r="U1221" s="4">
        <f t="shared" si="138"/>
        <v>50.093823762900236</v>
      </c>
      <c r="V1221" s="3">
        <f t="shared" si="139"/>
        <v>4909.3823762900238</v>
      </c>
    </row>
    <row r="1222" spans="1:22" x14ac:dyDescent="0.25">
      <c r="A1222" t="s">
        <v>27</v>
      </c>
      <c r="B1222" t="s">
        <v>28</v>
      </c>
      <c r="C1222" t="s">
        <v>448</v>
      </c>
      <c r="D1222" t="s">
        <v>89</v>
      </c>
      <c r="E1222" t="s">
        <v>31</v>
      </c>
      <c r="F1222" t="s">
        <v>20</v>
      </c>
      <c r="G1222">
        <v>45863</v>
      </c>
      <c r="H1222">
        <v>3135</v>
      </c>
      <c r="I1222">
        <v>1119</v>
      </c>
      <c r="J1222">
        <v>441</v>
      </c>
      <c r="K1222" s="2">
        <v>1114.53</v>
      </c>
      <c r="L1222" s="2">
        <v>136142.91</v>
      </c>
      <c r="M1222">
        <v>342</v>
      </c>
      <c r="N1222">
        <v>19</v>
      </c>
      <c r="O1222" t="s">
        <v>23</v>
      </c>
      <c r="P1222" s="3">
        <f t="shared" si="133"/>
        <v>6.8355755183917317</v>
      </c>
      <c r="Q1222" s="3">
        <f t="shared" si="134"/>
        <v>14.066985645933014</v>
      </c>
      <c r="R1222" s="2">
        <f t="shared" si="135"/>
        <v>0.35551196172248806</v>
      </c>
      <c r="S1222" s="2">
        <f t="shared" si="136"/>
        <v>0.99600536193029487</v>
      </c>
      <c r="T1222" s="2">
        <f t="shared" si="137"/>
        <v>3.2588596491228068</v>
      </c>
      <c r="U1222" s="4">
        <f t="shared" si="138"/>
        <v>122.15275497294824</v>
      </c>
      <c r="V1222" s="3">
        <f t="shared" si="139"/>
        <v>12115.275497294824</v>
      </c>
    </row>
    <row r="1223" spans="1:22" x14ac:dyDescent="0.25">
      <c r="A1223" t="s">
        <v>129</v>
      </c>
      <c r="B1223" t="s">
        <v>130</v>
      </c>
      <c r="C1223" t="s">
        <v>448</v>
      </c>
      <c r="D1223" t="s">
        <v>82</v>
      </c>
      <c r="E1223" t="s">
        <v>31</v>
      </c>
      <c r="F1223" t="s">
        <v>26</v>
      </c>
      <c r="G1223">
        <v>64617</v>
      </c>
      <c r="H1223">
        <v>869</v>
      </c>
      <c r="I1223">
        <v>409</v>
      </c>
      <c r="J1223">
        <v>33</v>
      </c>
      <c r="K1223" s="2">
        <v>1311.82</v>
      </c>
      <c r="L1223" s="2">
        <v>6174.06</v>
      </c>
      <c r="M1223">
        <v>21</v>
      </c>
      <c r="N1223">
        <v>24</v>
      </c>
      <c r="O1223" t="s">
        <v>23</v>
      </c>
      <c r="P1223" s="3">
        <f t="shared" si="133"/>
        <v>1.3448473311976725</v>
      </c>
      <c r="Q1223" s="3">
        <f t="shared" si="134"/>
        <v>3.79746835443038</v>
      </c>
      <c r="R1223" s="2">
        <f t="shared" si="135"/>
        <v>1.5095742232451093</v>
      </c>
      <c r="S1223" s="2">
        <f t="shared" si="136"/>
        <v>3.2073838630806843</v>
      </c>
      <c r="T1223" s="2">
        <f t="shared" si="137"/>
        <v>62.467619047619046</v>
      </c>
      <c r="U1223" s="4">
        <f t="shared" si="138"/>
        <v>4.7064841212971293</v>
      </c>
      <c r="V1223" s="3">
        <f t="shared" si="139"/>
        <v>370.64841212971299</v>
      </c>
    </row>
    <row r="1224" spans="1:22" x14ac:dyDescent="0.25">
      <c r="A1224" t="s">
        <v>76</v>
      </c>
      <c r="B1224" t="s">
        <v>77</v>
      </c>
      <c r="C1224" t="s">
        <v>448</v>
      </c>
      <c r="D1224" t="s">
        <v>82</v>
      </c>
      <c r="E1224" t="s">
        <v>42</v>
      </c>
      <c r="F1224" t="s">
        <v>55</v>
      </c>
      <c r="G1224">
        <v>47176</v>
      </c>
      <c r="H1224">
        <v>1125</v>
      </c>
      <c r="I1224">
        <v>430</v>
      </c>
      <c r="J1224">
        <v>78</v>
      </c>
      <c r="K1224" s="2">
        <v>1621.33</v>
      </c>
      <c r="L1224" s="2">
        <v>13662.79</v>
      </c>
      <c r="M1224">
        <v>40</v>
      </c>
      <c r="N1224">
        <v>16</v>
      </c>
      <c r="O1224" t="s">
        <v>43</v>
      </c>
      <c r="P1224" s="3">
        <f t="shared" si="133"/>
        <v>2.3846871290486691</v>
      </c>
      <c r="Q1224" s="3">
        <f t="shared" si="134"/>
        <v>6.9333333333333327</v>
      </c>
      <c r="R1224" s="2">
        <f t="shared" si="135"/>
        <v>1.4411822222222221</v>
      </c>
      <c r="S1224" s="2">
        <f t="shared" si="136"/>
        <v>3.7705348837209303</v>
      </c>
      <c r="T1224" s="2">
        <f t="shared" si="137"/>
        <v>40.533249999999995</v>
      </c>
      <c r="U1224" s="4">
        <f t="shared" si="138"/>
        <v>8.4269026046517368</v>
      </c>
      <c r="V1224" s="3">
        <f t="shared" si="139"/>
        <v>742.69026046517376</v>
      </c>
    </row>
    <row r="1225" spans="1:22" x14ac:dyDescent="0.25">
      <c r="A1225" t="s">
        <v>76</v>
      </c>
      <c r="B1225" t="s">
        <v>77</v>
      </c>
      <c r="C1225" t="s">
        <v>448</v>
      </c>
      <c r="D1225" t="s">
        <v>82</v>
      </c>
      <c r="E1225" t="s">
        <v>42</v>
      </c>
      <c r="F1225" t="s">
        <v>55</v>
      </c>
      <c r="G1225">
        <v>87613</v>
      </c>
      <c r="H1225">
        <v>1167</v>
      </c>
      <c r="I1225">
        <v>482</v>
      </c>
      <c r="J1225">
        <v>76</v>
      </c>
      <c r="K1225" s="2">
        <v>2392.4899999999998</v>
      </c>
      <c r="L1225" s="2">
        <v>16086.16</v>
      </c>
      <c r="M1225">
        <v>36</v>
      </c>
      <c r="N1225">
        <v>10</v>
      </c>
      <c r="O1225" t="s">
        <v>21</v>
      </c>
      <c r="P1225" s="3">
        <f t="shared" si="133"/>
        <v>1.331994110463059</v>
      </c>
      <c r="Q1225" s="3">
        <f t="shared" si="134"/>
        <v>6.5124250214224508</v>
      </c>
      <c r="R1225" s="2">
        <f t="shared" si="135"/>
        <v>2.0501199657240785</v>
      </c>
      <c r="S1225" s="2">
        <f t="shared" si="136"/>
        <v>4.9636721991701238</v>
      </c>
      <c r="T1225" s="2">
        <f t="shared" si="137"/>
        <v>66.458055555555546</v>
      </c>
      <c r="U1225" s="4">
        <f t="shared" si="138"/>
        <v>6.7236059502861041</v>
      </c>
      <c r="V1225" s="3">
        <f t="shared" si="139"/>
        <v>572.36059502861042</v>
      </c>
    </row>
    <row r="1226" spans="1:22" x14ac:dyDescent="0.25">
      <c r="A1226" t="s">
        <v>92</v>
      </c>
      <c r="B1226" t="s">
        <v>93</v>
      </c>
      <c r="C1226" t="s">
        <v>229</v>
      </c>
      <c r="D1226" t="s">
        <v>95</v>
      </c>
      <c r="E1226" t="s">
        <v>31</v>
      </c>
      <c r="F1226" t="s">
        <v>32</v>
      </c>
      <c r="G1226">
        <v>47903</v>
      </c>
      <c r="H1226">
        <v>837</v>
      </c>
      <c r="I1226">
        <v>401</v>
      </c>
      <c r="J1226">
        <v>26</v>
      </c>
      <c r="K1226" s="2">
        <v>2868.12</v>
      </c>
      <c r="L1226" s="2">
        <v>4767.87</v>
      </c>
      <c r="M1226">
        <v>13</v>
      </c>
      <c r="N1226">
        <v>22</v>
      </c>
      <c r="O1226" t="s">
        <v>23</v>
      </c>
      <c r="P1226" s="3">
        <f t="shared" si="133"/>
        <v>1.7472809636139699</v>
      </c>
      <c r="Q1226" s="3">
        <f t="shared" si="134"/>
        <v>3.106332138590203</v>
      </c>
      <c r="R1226" s="2">
        <f t="shared" si="135"/>
        <v>3.4266666666666667</v>
      </c>
      <c r="S1226" s="2">
        <f t="shared" si="136"/>
        <v>7.1524189526184534</v>
      </c>
      <c r="T1226" s="2">
        <f t="shared" si="137"/>
        <v>220.62461538461537</v>
      </c>
      <c r="U1226" s="4">
        <f t="shared" si="138"/>
        <v>1.662367683360529</v>
      </c>
      <c r="V1226" s="3">
        <f t="shared" si="139"/>
        <v>66.23676833605289</v>
      </c>
    </row>
    <row r="1227" spans="1:22" x14ac:dyDescent="0.25">
      <c r="A1227" t="s">
        <v>98</v>
      </c>
      <c r="B1227" t="s">
        <v>99</v>
      </c>
      <c r="C1227" t="s">
        <v>229</v>
      </c>
      <c r="D1227" t="s">
        <v>68</v>
      </c>
      <c r="E1227" t="s">
        <v>42</v>
      </c>
      <c r="F1227" t="s">
        <v>55</v>
      </c>
      <c r="G1227">
        <v>19900</v>
      </c>
      <c r="H1227">
        <v>2317</v>
      </c>
      <c r="I1227">
        <v>988</v>
      </c>
      <c r="J1227">
        <v>368</v>
      </c>
      <c r="K1227" s="2">
        <v>1408.01</v>
      </c>
      <c r="L1227" s="2">
        <v>107325.43</v>
      </c>
      <c r="M1227">
        <v>277</v>
      </c>
      <c r="N1227">
        <v>8</v>
      </c>
      <c r="O1227" t="s">
        <v>43</v>
      </c>
      <c r="P1227" s="3">
        <f t="shared" si="133"/>
        <v>11.643216080402011</v>
      </c>
      <c r="Q1227" s="3">
        <f t="shared" si="134"/>
        <v>15.882606819162712</v>
      </c>
      <c r="R1227" s="2">
        <f t="shared" si="135"/>
        <v>0.60768666378938285</v>
      </c>
      <c r="S1227" s="2">
        <f t="shared" si="136"/>
        <v>1.4251113360323886</v>
      </c>
      <c r="T1227" s="2">
        <f t="shared" si="137"/>
        <v>5.0830685920577618</v>
      </c>
      <c r="U1227" s="4">
        <f t="shared" si="138"/>
        <v>76.224906073110276</v>
      </c>
      <c r="V1227" s="3">
        <f t="shared" si="139"/>
        <v>7522.4906073110278</v>
      </c>
    </row>
    <row r="1228" spans="1:22" x14ac:dyDescent="0.25">
      <c r="A1228" t="s">
        <v>65</v>
      </c>
      <c r="B1228" t="s">
        <v>66</v>
      </c>
      <c r="C1228" t="s">
        <v>229</v>
      </c>
      <c r="D1228" t="s">
        <v>68</v>
      </c>
      <c r="E1228" t="s">
        <v>37</v>
      </c>
      <c r="F1228" t="s">
        <v>32</v>
      </c>
      <c r="G1228">
        <v>28794</v>
      </c>
      <c r="H1228">
        <v>2602</v>
      </c>
      <c r="I1228">
        <v>1234</v>
      </c>
      <c r="J1228">
        <v>315</v>
      </c>
      <c r="K1228" s="2">
        <v>873.29</v>
      </c>
      <c r="L1228" s="2">
        <v>114403.51</v>
      </c>
      <c r="M1228">
        <v>251</v>
      </c>
      <c r="N1228">
        <v>13</v>
      </c>
      <c r="O1228" t="s">
        <v>23</v>
      </c>
      <c r="P1228" s="3">
        <f t="shared" si="133"/>
        <v>9.0366048482322707</v>
      </c>
      <c r="Q1228" s="3">
        <f t="shared" si="134"/>
        <v>12.106072252113758</v>
      </c>
      <c r="R1228" s="2">
        <f t="shared" si="135"/>
        <v>0.33562259800153726</v>
      </c>
      <c r="S1228" s="2">
        <f t="shared" si="136"/>
        <v>0.70769043760129657</v>
      </c>
      <c r="T1228" s="2">
        <f t="shared" si="137"/>
        <v>3.4792430278884461</v>
      </c>
      <c r="U1228" s="4">
        <f t="shared" si="138"/>
        <v>131.0028856393638</v>
      </c>
      <c r="V1228" s="3">
        <f t="shared" si="139"/>
        <v>13000.288563936379</v>
      </c>
    </row>
    <row r="1229" spans="1:22" x14ac:dyDescent="0.25">
      <c r="A1229" t="s">
        <v>65</v>
      </c>
      <c r="B1229" t="s">
        <v>66</v>
      </c>
      <c r="C1229" t="s">
        <v>229</v>
      </c>
      <c r="D1229" t="s">
        <v>68</v>
      </c>
      <c r="E1229" t="s">
        <v>37</v>
      </c>
      <c r="F1229" t="s">
        <v>55</v>
      </c>
      <c r="G1229">
        <v>28187</v>
      </c>
      <c r="H1229">
        <v>3594</v>
      </c>
      <c r="I1229">
        <v>1872</v>
      </c>
      <c r="J1229">
        <v>607</v>
      </c>
      <c r="K1229" s="2">
        <v>1488.83</v>
      </c>
      <c r="L1229" s="2">
        <v>204303.25</v>
      </c>
      <c r="M1229">
        <v>540</v>
      </c>
      <c r="N1229">
        <v>8</v>
      </c>
      <c r="O1229" t="s">
        <v>21</v>
      </c>
      <c r="P1229" s="3">
        <f t="shared" si="133"/>
        <v>12.750558768226488</v>
      </c>
      <c r="Q1229" s="3">
        <f t="shared" si="134"/>
        <v>16.889259877573735</v>
      </c>
      <c r="R1229" s="2">
        <f t="shared" si="135"/>
        <v>0.41425431274346131</v>
      </c>
      <c r="S1229" s="2">
        <f t="shared" si="136"/>
        <v>0.7953151709401709</v>
      </c>
      <c r="T1229" s="2">
        <f t="shared" si="137"/>
        <v>2.7570925925925924</v>
      </c>
      <c r="U1229" s="4">
        <f t="shared" si="138"/>
        <v>137.22402826380448</v>
      </c>
      <c r="V1229" s="3">
        <f t="shared" si="139"/>
        <v>13622.402826380448</v>
      </c>
    </row>
    <row r="1230" spans="1:22" x14ac:dyDescent="0.25">
      <c r="A1230" t="s">
        <v>33</v>
      </c>
      <c r="B1230" t="s">
        <v>34</v>
      </c>
      <c r="C1230" t="s">
        <v>229</v>
      </c>
      <c r="D1230" t="s">
        <v>170</v>
      </c>
      <c r="E1230" t="s">
        <v>37</v>
      </c>
      <c r="F1230" t="s">
        <v>51</v>
      </c>
      <c r="G1230">
        <v>33311</v>
      </c>
      <c r="H1230">
        <v>1886</v>
      </c>
      <c r="I1230">
        <v>688</v>
      </c>
      <c r="J1230">
        <v>253</v>
      </c>
      <c r="K1230" s="2">
        <v>6920.58</v>
      </c>
      <c r="L1230" s="2">
        <v>78922.789999999994</v>
      </c>
      <c r="M1230">
        <v>188</v>
      </c>
      <c r="N1230">
        <v>20</v>
      </c>
      <c r="O1230" t="s">
        <v>21</v>
      </c>
      <c r="P1230" s="3">
        <f t="shared" si="133"/>
        <v>5.6617934015790583</v>
      </c>
      <c r="Q1230" s="3">
        <f t="shared" si="134"/>
        <v>13.414634146341465</v>
      </c>
      <c r="R1230" s="2">
        <f t="shared" si="135"/>
        <v>3.6694485683987272</v>
      </c>
      <c r="S1230" s="2">
        <f t="shared" si="136"/>
        <v>10.058982558139535</v>
      </c>
      <c r="T1230" s="2">
        <f t="shared" si="137"/>
        <v>36.811595744680851</v>
      </c>
      <c r="U1230" s="4">
        <f t="shared" si="138"/>
        <v>11.40407162405463</v>
      </c>
      <c r="V1230" s="3">
        <f t="shared" si="139"/>
        <v>1040.4071624054629</v>
      </c>
    </row>
    <row r="1231" spans="1:22" x14ac:dyDescent="0.25">
      <c r="A1231" t="s">
        <v>38</v>
      </c>
      <c r="B1231" t="s">
        <v>39</v>
      </c>
      <c r="C1231" t="s">
        <v>229</v>
      </c>
      <c r="D1231" t="s">
        <v>106</v>
      </c>
      <c r="E1231" t="s">
        <v>42</v>
      </c>
      <c r="F1231" t="s">
        <v>20</v>
      </c>
      <c r="G1231">
        <v>47240</v>
      </c>
      <c r="H1231">
        <v>2269</v>
      </c>
      <c r="I1231">
        <v>614</v>
      </c>
      <c r="J1231">
        <v>156</v>
      </c>
      <c r="K1231" s="2">
        <v>5185.87</v>
      </c>
      <c r="L1231" s="2">
        <v>34019.83</v>
      </c>
      <c r="M1231">
        <v>84</v>
      </c>
      <c r="N1231">
        <v>23</v>
      </c>
      <c r="O1231" t="s">
        <v>23</v>
      </c>
      <c r="P1231" s="3">
        <f t="shared" si="133"/>
        <v>4.8031329381879759</v>
      </c>
      <c r="Q1231" s="3">
        <f t="shared" si="134"/>
        <v>6.8752754517408547</v>
      </c>
      <c r="R1231" s="2">
        <f t="shared" si="135"/>
        <v>2.2855310709563685</v>
      </c>
      <c r="S1231" s="2">
        <f t="shared" si="136"/>
        <v>8.4460423452768723</v>
      </c>
      <c r="T1231" s="2">
        <f t="shared" si="137"/>
        <v>61.73654761904762</v>
      </c>
      <c r="U1231" s="4">
        <f t="shared" si="138"/>
        <v>6.5601008123998481</v>
      </c>
      <c r="V1231" s="3">
        <f t="shared" si="139"/>
        <v>556.01008123998486</v>
      </c>
    </row>
    <row r="1232" spans="1:22" x14ac:dyDescent="0.25">
      <c r="A1232" t="s">
        <v>38</v>
      </c>
      <c r="B1232" t="s">
        <v>39</v>
      </c>
      <c r="C1232" t="s">
        <v>229</v>
      </c>
      <c r="D1232" t="s">
        <v>106</v>
      </c>
      <c r="E1232" t="s">
        <v>42</v>
      </c>
      <c r="F1232" t="s">
        <v>20</v>
      </c>
      <c r="G1232">
        <v>34122</v>
      </c>
      <c r="H1232">
        <v>1025</v>
      </c>
      <c r="I1232">
        <v>302</v>
      </c>
      <c r="J1232">
        <v>82</v>
      </c>
      <c r="K1232" s="2">
        <v>2750.49</v>
      </c>
      <c r="L1232" s="2">
        <v>19616.64</v>
      </c>
      <c r="M1232">
        <v>54</v>
      </c>
      <c r="N1232">
        <v>8</v>
      </c>
      <c r="O1232" t="s">
        <v>43</v>
      </c>
      <c r="P1232" s="3">
        <f t="shared" si="133"/>
        <v>3.0039270851649964</v>
      </c>
      <c r="Q1232" s="3">
        <f t="shared" si="134"/>
        <v>8</v>
      </c>
      <c r="R1232" s="2">
        <f t="shared" si="135"/>
        <v>2.6834048780487803</v>
      </c>
      <c r="S1232" s="2">
        <f t="shared" si="136"/>
        <v>9.1075827814569532</v>
      </c>
      <c r="T1232" s="2">
        <f t="shared" si="137"/>
        <v>50.934999999999995</v>
      </c>
      <c r="U1232" s="4">
        <f t="shared" si="138"/>
        <v>7.1320528342222662</v>
      </c>
      <c r="V1232" s="3">
        <f t="shared" si="139"/>
        <v>613.20528342222667</v>
      </c>
    </row>
    <row r="1233" spans="1:22" x14ac:dyDescent="0.25">
      <c r="A1233" t="s">
        <v>15</v>
      </c>
      <c r="B1233" t="s">
        <v>16</v>
      </c>
      <c r="C1233" t="s">
        <v>229</v>
      </c>
      <c r="D1233" t="s">
        <v>25</v>
      </c>
      <c r="E1233" t="s">
        <v>19</v>
      </c>
      <c r="F1233" t="s">
        <v>32</v>
      </c>
      <c r="G1233">
        <v>14985</v>
      </c>
      <c r="H1233">
        <v>375</v>
      </c>
      <c r="I1233">
        <v>124</v>
      </c>
      <c r="J1233">
        <v>37</v>
      </c>
      <c r="K1233" s="2">
        <v>3222.31</v>
      </c>
      <c r="L1233" s="2">
        <v>23089.23</v>
      </c>
      <c r="M1233">
        <v>17</v>
      </c>
      <c r="N1233">
        <v>7</v>
      </c>
      <c r="O1233" t="s">
        <v>43</v>
      </c>
      <c r="P1233" s="3">
        <f t="shared" si="133"/>
        <v>2.5025025025025025</v>
      </c>
      <c r="Q1233" s="3">
        <f t="shared" si="134"/>
        <v>9.8666666666666671</v>
      </c>
      <c r="R1233" s="2">
        <f t="shared" si="135"/>
        <v>8.5928266666666673</v>
      </c>
      <c r="S1233" s="2">
        <f t="shared" si="136"/>
        <v>25.986370967741934</v>
      </c>
      <c r="T1233" s="2">
        <f t="shared" si="137"/>
        <v>189.54764705882351</v>
      </c>
      <c r="U1233" s="4">
        <f t="shared" si="138"/>
        <v>7.1654279073087324</v>
      </c>
      <c r="V1233" s="3">
        <f t="shared" si="139"/>
        <v>616.54279073087309</v>
      </c>
    </row>
    <row r="1234" spans="1:22" x14ac:dyDescent="0.25">
      <c r="A1234" t="s">
        <v>129</v>
      </c>
      <c r="B1234" t="s">
        <v>130</v>
      </c>
      <c r="C1234" t="s">
        <v>229</v>
      </c>
      <c r="D1234" t="s">
        <v>82</v>
      </c>
      <c r="E1234" t="s">
        <v>31</v>
      </c>
      <c r="F1234" t="s">
        <v>51</v>
      </c>
      <c r="G1234">
        <v>49307</v>
      </c>
      <c r="H1234">
        <v>590</v>
      </c>
      <c r="I1234">
        <v>234</v>
      </c>
      <c r="J1234">
        <v>18</v>
      </c>
      <c r="K1234" s="2">
        <v>1392.34</v>
      </c>
      <c r="L1234" s="2">
        <v>3022.87</v>
      </c>
      <c r="M1234">
        <v>8</v>
      </c>
      <c r="N1234">
        <v>28</v>
      </c>
      <c r="O1234" t="s">
        <v>43</v>
      </c>
      <c r="P1234" s="3">
        <f t="shared" si="133"/>
        <v>1.196584663435212</v>
      </c>
      <c r="Q1234" s="3">
        <f t="shared" si="134"/>
        <v>3.050847457627119</v>
      </c>
      <c r="R1234" s="2">
        <f t="shared" si="135"/>
        <v>2.3598983050847457</v>
      </c>
      <c r="S1234" s="2">
        <f t="shared" si="136"/>
        <v>5.9501709401709402</v>
      </c>
      <c r="T1234" s="2">
        <f t="shared" si="137"/>
        <v>174.04249999999999</v>
      </c>
      <c r="U1234" s="4">
        <f t="shared" si="138"/>
        <v>2.17107172098769</v>
      </c>
      <c r="V1234" s="3">
        <f t="shared" si="139"/>
        <v>117.10717209876897</v>
      </c>
    </row>
    <row r="1235" spans="1:22" x14ac:dyDescent="0.25">
      <c r="A1235" t="s">
        <v>129</v>
      </c>
      <c r="B1235" t="s">
        <v>130</v>
      </c>
      <c r="C1235" t="s">
        <v>229</v>
      </c>
      <c r="D1235" t="s">
        <v>82</v>
      </c>
      <c r="E1235" t="s">
        <v>31</v>
      </c>
      <c r="F1235" t="s">
        <v>55</v>
      </c>
      <c r="G1235">
        <v>84720</v>
      </c>
      <c r="H1235">
        <v>1833</v>
      </c>
      <c r="I1235">
        <v>901</v>
      </c>
      <c r="J1235">
        <v>65</v>
      </c>
      <c r="K1235" s="2">
        <v>2564.29</v>
      </c>
      <c r="L1235" s="2">
        <v>12887.39</v>
      </c>
      <c r="M1235">
        <v>33</v>
      </c>
      <c r="N1235">
        <v>11</v>
      </c>
      <c r="O1235" t="s">
        <v>43</v>
      </c>
      <c r="P1235" s="3">
        <f t="shared" si="133"/>
        <v>2.1635977337110481</v>
      </c>
      <c r="Q1235" s="3">
        <f t="shared" si="134"/>
        <v>3.5460992907801421</v>
      </c>
      <c r="R1235" s="2">
        <f t="shared" si="135"/>
        <v>1.3989579923622477</v>
      </c>
      <c r="S1235" s="2">
        <f t="shared" si="136"/>
        <v>2.8460488346281907</v>
      </c>
      <c r="T1235" s="2">
        <f t="shared" si="137"/>
        <v>77.705757575757573</v>
      </c>
      <c r="U1235" s="4">
        <f t="shared" si="138"/>
        <v>5.0257147202539496</v>
      </c>
      <c r="V1235" s="3">
        <f t="shared" si="139"/>
        <v>402.57147202539488</v>
      </c>
    </row>
    <row r="1236" spans="1:22" x14ac:dyDescent="0.25">
      <c r="A1236" t="s">
        <v>92</v>
      </c>
      <c r="B1236" t="s">
        <v>93</v>
      </c>
      <c r="C1236" t="s">
        <v>212</v>
      </c>
      <c r="D1236" t="s">
        <v>95</v>
      </c>
      <c r="E1236" t="s">
        <v>31</v>
      </c>
      <c r="F1236" t="s">
        <v>51</v>
      </c>
      <c r="G1236">
        <v>55194</v>
      </c>
      <c r="H1236">
        <v>672</v>
      </c>
      <c r="I1236">
        <v>197</v>
      </c>
      <c r="J1236">
        <v>10</v>
      </c>
      <c r="K1236" s="2">
        <v>1439.57</v>
      </c>
      <c r="L1236" s="2">
        <v>1290.57</v>
      </c>
      <c r="M1236">
        <v>3</v>
      </c>
      <c r="N1236">
        <v>16</v>
      </c>
      <c r="O1236" t="s">
        <v>43</v>
      </c>
      <c r="P1236" s="3">
        <f t="shared" si="133"/>
        <v>1.2175236438743342</v>
      </c>
      <c r="Q1236" s="3">
        <f t="shared" si="134"/>
        <v>1.4880952380952379</v>
      </c>
      <c r="R1236" s="2">
        <f t="shared" si="135"/>
        <v>2.1422172619047619</v>
      </c>
      <c r="S1236" s="2">
        <f t="shared" si="136"/>
        <v>7.3074619289340097</v>
      </c>
      <c r="T1236" s="2">
        <f t="shared" si="137"/>
        <v>479.85666666666663</v>
      </c>
      <c r="U1236" s="4">
        <f t="shared" si="138"/>
        <v>0.89649687059330219</v>
      </c>
      <c r="V1236" s="3">
        <f t="shared" si="139"/>
        <v>-10.350312940669784</v>
      </c>
    </row>
    <row r="1237" spans="1:22" x14ac:dyDescent="0.25">
      <c r="A1237" t="s">
        <v>92</v>
      </c>
      <c r="B1237" t="s">
        <v>93</v>
      </c>
      <c r="C1237" t="s">
        <v>212</v>
      </c>
      <c r="D1237" t="s">
        <v>95</v>
      </c>
      <c r="E1237" t="s">
        <v>31</v>
      </c>
      <c r="F1237" t="s">
        <v>51</v>
      </c>
      <c r="G1237">
        <v>97085</v>
      </c>
      <c r="H1237">
        <v>1102</v>
      </c>
      <c r="I1237">
        <v>275</v>
      </c>
      <c r="J1237">
        <v>33</v>
      </c>
      <c r="K1237" s="2">
        <v>3357.64</v>
      </c>
      <c r="L1237" s="2">
        <v>4616.3999999999996</v>
      </c>
      <c r="M1237">
        <v>14</v>
      </c>
      <c r="N1237">
        <v>13</v>
      </c>
      <c r="O1237" t="s">
        <v>21</v>
      </c>
      <c r="P1237" s="3">
        <f t="shared" si="133"/>
        <v>1.1350878096513366</v>
      </c>
      <c r="Q1237" s="3">
        <f t="shared" si="134"/>
        <v>2.9945553539019962</v>
      </c>
      <c r="R1237" s="2">
        <f t="shared" si="135"/>
        <v>3.0468602540834846</v>
      </c>
      <c r="S1237" s="2">
        <f t="shared" si="136"/>
        <v>12.2096</v>
      </c>
      <c r="T1237" s="2">
        <f t="shared" si="137"/>
        <v>239.83142857142857</v>
      </c>
      <c r="U1237" s="4">
        <f t="shared" si="138"/>
        <v>1.3748942709760426</v>
      </c>
      <c r="V1237" s="3">
        <f t="shared" si="139"/>
        <v>37.489427097604263</v>
      </c>
    </row>
    <row r="1238" spans="1:22" x14ac:dyDescent="0.25">
      <c r="A1238" t="s">
        <v>178</v>
      </c>
      <c r="B1238" t="s">
        <v>179</v>
      </c>
      <c r="C1238" t="s">
        <v>212</v>
      </c>
      <c r="D1238" t="s">
        <v>95</v>
      </c>
      <c r="E1238" t="s">
        <v>64</v>
      </c>
      <c r="F1238" t="s">
        <v>20</v>
      </c>
      <c r="G1238">
        <v>26166</v>
      </c>
      <c r="H1238">
        <v>470</v>
      </c>
      <c r="I1238">
        <v>238</v>
      </c>
      <c r="J1238">
        <v>10</v>
      </c>
      <c r="K1238" s="2">
        <v>1183.26</v>
      </c>
      <c r="L1238" s="2">
        <v>1641.54</v>
      </c>
      <c r="M1238">
        <v>3</v>
      </c>
      <c r="N1238">
        <v>24</v>
      </c>
      <c r="O1238" t="s">
        <v>43</v>
      </c>
      <c r="P1238" s="3">
        <f t="shared" si="133"/>
        <v>1.7962241076205765</v>
      </c>
      <c r="Q1238" s="3">
        <f t="shared" si="134"/>
        <v>2.1276595744680851</v>
      </c>
      <c r="R1238" s="2">
        <f t="shared" si="135"/>
        <v>2.5175744680851064</v>
      </c>
      <c r="S1238" s="2">
        <f t="shared" si="136"/>
        <v>4.9716806722689073</v>
      </c>
      <c r="T1238" s="2">
        <f t="shared" si="137"/>
        <v>394.42</v>
      </c>
      <c r="U1238" s="4">
        <f t="shared" si="138"/>
        <v>1.3873028751077532</v>
      </c>
      <c r="V1238" s="3">
        <f t="shared" si="139"/>
        <v>38.730287510775312</v>
      </c>
    </row>
    <row r="1239" spans="1:22" x14ac:dyDescent="0.25">
      <c r="A1239" t="s">
        <v>60</v>
      </c>
      <c r="B1239" t="s">
        <v>61</v>
      </c>
      <c r="C1239" t="s">
        <v>212</v>
      </c>
      <c r="D1239" t="s">
        <v>70</v>
      </c>
      <c r="E1239" t="s">
        <v>64</v>
      </c>
      <c r="F1239" t="s">
        <v>20</v>
      </c>
      <c r="G1239">
        <v>40809</v>
      </c>
      <c r="H1239">
        <v>1715</v>
      </c>
      <c r="I1239">
        <v>747</v>
      </c>
      <c r="J1239">
        <v>164</v>
      </c>
      <c r="K1239" s="2">
        <v>3403.79</v>
      </c>
      <c r="L1239" s="2">
        <v>41872.97</v>
      </c>
      <c r="M1239">
        <v>95</v>
      </c>
      <c r="N1239">
        <v>16</v>
      </c>
      <c r="O1239" t="s">
        <v>21</v>
      </c>
      <c r="P1239" s="3">
        <f t="shared" si="133"/>
        <v>4.2025043495307406</v>
      </c>
      <c r="Q1239" s="3">
        <f t="shared" si="134"/>
        <v>9.5626822157434397</v>
      </c>
      <c r="R1239" s="2">
        <f t="shared" si="135"/>
        <v>1.9847172011661807</v>
      </c>
      <c r="S1239" s="2">
        <f t="shared" si="136"/>
        <v>4.5566131191432397</v>
      </c>
      <c r="T1239" s="2">
        <f t="shared" si="137"/>
        <v>35.829368421052628</v>
      </c>
      <c r="U1239" s="4">
        <f t="shared" si="138"/>
        <v>12.30186644887023</v>
      </c>
      <c r="V1239" s="3">
        <f t="shared" si="139"/>
        <v>1130.186644887023</v>
      </c>
    </row>
    <row r="1240" spans="1:22" x14ac:dyDescent="0.25">
      <c r="A1240" t="s">
        <v>113</v>
      </c>
      <c r="B1240" t="s">
        <v>114</v>
      </c>
      <c r="C1240" t="s">
        <v>212</v>
      </c>
      <c r="D1240" t="s">
        <v>170</v>
      </c>
      <c r="E1240" t="s">
        <v>19</v>
      </c>
      <c r="F1240" t="s">
        <v>26</v>
      </c>
      <c r="G1240">
        <v>15612</v>
      </c>
      <c r="H1240">
        <v>927</v>
      </c>
      <c r="I1240">
        <v>390</v>
      </c>
      <c r="J1240">
        <v>109</v>
      </c>
      <c r="K1240" s="2">
        <v>3917.11</v>
      </c>
      <c r="L1240" s="2">
        <v>25434.47</v>
      </c>
      <c r="M1240">
        <v>73</v>
      </c>
      <c r="N1240">
        <v>12</v>
      </c>
      <c r="O1240" t="s">
        <v>21</v>
      </c>
      <c r="P1240" s="3">
        <f t="shared" si="133"/>
        <v>5.9377401998462718</v>
      </c>
      <c r="Q1240" s="3">
        <f t="shared" si="134"/>
        <v>11.758360302049622</v>
      </c>
      <c r="R1240" s="2">
        <f t="shared" si="135"/>
        <v>4.2255771305285874</v>
      </c>
      <c r="S1240" s="2">
        <f t="shared" si="136"/>
        <v>10.043871794871794</v>
      </c>
      <c r="T1240" s="2">
        <f t="shared" si="137"/>
        <v>53.659041095890416</v>
      </c>
      <c r="U1240" s="4">
        <f t="shared" si="138"/>
        <v>6.4931722622035126</v>
      </c>
      <c r="V1240" s="3">
        <f t="shared" si="139"/>
        <v>549.31722622035124</v>
      </c>
    </row>
    <row r="1241" spans="1:22" x14ac:dyDescent="0.25">
      <c r="A1241" t="s">
        <v>113</v>
      </c>
      <c r="B1241" t="s">
        <v>114</v>
      </c>
      <c r="C1241" t="s">
        <v>212</v>
      </c>
      <c r="D1241" t="s">
        <v>170</v>
      </c>
      <c r="E1241" t="s">
        <v>19</v>
      </c>
      <c r="F1241" t="s">
        <v>26</v>
      </c>
      <c r="G1241">
        <v>47549</v>
      </c>
      <c r="H1241">
        <v>2555</v>
      </c>
      <c r="I1241">
        <v>1068</v>
      </c>
      <c r="J1241">
        <v>309</v>
      </c>
      <c r="K1241" s="2">
        <v>10292.370000000001</v>
      </c>
      <c r="L1241" s="2">
        <v>103717.52</v>
      </c>
      <c r="M1241">
        <v>240</v>
      </c>
      <c r="N1241">
        <v>19</v>
      </c>
      <c r="O1241" t="s">
        <v>21</v>
      </c>
      <c r="P1241" s="3">
        <f t="shared" si="133"/>
        <v>5.3734042776924857</v>
      </c>
      <c r="Q1241" s="3">
        <f t="shared" si="134"/>
        <v>12.093933463796477</v>
      </c>
      <c r="R1241" s="2">
        <f t="shared" si="135"/>
        <v>4.0283248532289635</v>
      </c>
      <c r="S1241" s="2">
        <f t="shared" si="136"/>
        <v>9.6370505617977535</v>
      </c>
      <c r="T1241" s="2">
        <f t="shared" si="137"/>
        <v>42.884875000000001</v>
      </c>
      <c r="U1241" s="4">
        <f t="shared" si="138"/>
        <v>10.077127036824365</v>
      </c>
      <c r="V1241" s="3">
        <f t="shared" si="139"/>
        <v>907.71270368243665</v>
      </c>
    </row>
    <row r="1242" spans="1:22" x14ac:dyDescent="0.25">
      <c r="A1242" t="s">
        <v>44</v>
      </c>
      <c r="B1242" t="s">
        <v>45</v>
      </c>
      <c r="C1242" t="s">
        <v>212</v>
      </c>
      <c r="D1242" t="s">
        <v>25</v>
      </c>
      <c r="E1242" t="s">
        <v>19</v>
      </c>
      <c r="F1242" t="s">
        <v>55</v>
      </c>
      <c r="G1242">
        <v>19230</v>
      </c>
      <c r="H1242">
        <v>627</v>
      </c>
      <c r="I1242">
        <v>228</v>
      </c>
      <c r="J1242">
        <v>74</v>
      </c>
      <c r="K1242" s="2">
        <v>4201.25</v>
      </c>
      <c r="L1242" s="2">
        <v>51360.95</v>
      </c>
      <c r="M1242">
        <v>31</v>
      </c>
      <c r="N1242">
        <v>18</v>
      </c>
      <c r="O1242" t="s">
        <v>43</v>
      </c>
      <c r="P1242" s="3">
        <f t="shared" si="133"/>
        <v>3.2605304212168487</v>
      </c>
      <c r="Q1242" s="3">
        <f t="shared" si="134"/>
        <v>11.802232854864434</v>
      </c>
      <c r="R1242" s="2">
        <f t="shared" si="135"/>
        <v>6.7005582137161088</v>
      </c>
      <c r="S1242" s="2">
        <f t="shared" si="136"/>
        <v>18.426535087719298</v>
      </c>
      <c r="T1242" s="2">
        <f t="shared" si="137"/>
        <v>135.5241935483871</v>
      </c>
      <c r="U1242" s="4">
        <f t="shared" si="138"/>
        <v>12.225159178815828</v>
      </c>
      <c r="V1242" s="3">
        <f t="shared" si="139"/>
        <v>1122.5159178815827</v>
      </c>
    </row>
    <row r="1243" spans="1:22" x14ac:dyDescent="0.25">
      <c r="A1243" t="s">
        <v>33</v>
      </c>
      <c r="B1243" t="s">
        <v>34</v>
      </c>
      <c r="C1243" t="s">
        <v>324</v>
      </c>
      <c r="D1243" t="s">
        <v>170</v>
      </c>
      <c r="E1243" t="s">
        <v>37</v>
      </c>
      <c r="F1243" t="s">
        <v>51</v>
      </c>
      <c r="G1243">
        <v>37834</v>
      </c>
      <c r="H1243">
        <v>2358</v>
      </c>
      <c r="I1243">
        <v>733</v>
      </c>
      <c r="J1243">
        <v>303</v>
      </c>
      <c r="K1243" s="2">
        <v>7094.17</v>
      </c>
      <c r="L1243" s="2">
        <v>93757.46</v>
      </c>
      <c r="M1243">
        <v>226</v>
      </c>
      <c r="N1243">
        <v>17</v>
      </c>
      <c r="O1243" t="s">
        <v>43</v>
      </c>
      <c r="P1243" s="3">
        <f t="shared" si="133"/>
        <v>6.2324892953428135</v>
      </c>
      <c r="Q1243" s="3">
        <f t="shared" si="134"/>
        <v>12.849872773536896</v>
      </c>
      <c r="R1243" s="2">
        <f t="shared" si="135"/>
        <v>3.0085538592027143</v>
      </c>
      <c r="S1243" s="2">
        <f t="shared" si="136"/>
        <v>9.6782673942701223</v>
      </c>
      <c r="T1243" s="2">
        <f t="shared" si="137"/>
        <v>31.390132743362834</v>
      </c>
      <c r="U1243" s="4">
        <f t="shared" si="138"/>
        <v>13.216128172851793</v>
      </c>
      <c r="V1243" s="3">
        <f t="shared" si="139"/>
        <v>1221.6128172851793</v>
      </c>
    </row>
    <row r="1244" spans="1:22" x14ac:dyDescent="0.25">
      <c r="A1244" t="s">
        <v>47</v>
      </c>
      <c r="B1244" t="s">
        <v>48</v>
      </c>
      <c r="C1244" t="s">
        <v>324</v>
      </c>
      <c r="D1244" t="s">
        <v>106</v>
      </c>
      <c r="E1244" t="s">
        <v>37</v>
      </c>
      <c r="F1244" t="s">
        <v>20</v>
      </c>
      <c r="G1244">
        <v>40130</v>
      </c>
      <c r="H1244">
        <v>1861</v>
      </c>
      <c r="I1244">
        <v>591</v>
      </c>
      <c r="J1244">
        <v>93</v>
      </c>
      <c r="K1244" s="2">
        <v>5576.09</v>
      </c>
      <c r="L1244" s="2">
        <v>19314.3</v>
      </c>
      <c r="M1244">
        <v>48</v>
      </c>
      <c r="N1244">
        <v>18</v>
      </c>
      <c r="O1244" t="s">
        <v>21</v>
      </c>
      <c r="P1244" s="3">
        <f t="shared" si="133"/>
        <v>4.6374283578370301</v>
      </c>
      <c r="Q1244" s="3">
        <f t="shared" si="134"/>
        <v>4.9973132724341749</v>
      </c>
      <c r="R1244" s="2">
        <f t="shared" si="135"/>
        <v>2.9962869425040304</v>
      </c>
      <c r="S1244" s="2">
        <f t="shared" si="136"/>
        <v>9.4350084602368867</v>
      </c>
      <c r="T1244" s="2">
        <f t="shared" si="137"/>
        <v>116.16854166666667</v>
      </c>
      <c r="U1244" s="4">
        <f t="shared" si="138"/>
        <v>3.4637712088578194</v>
      </c>
      <c r="V1244" s="3">
        <f t="shared" si="139"/>
        <v>246.37712088578195</v>
      </c>
    </row>
    <row r="1245" spans="1:22" x14ac:dyDescent="0.25">
      <c r="A1245" t="s">
        <v>47</v>
      </c>
      <c r="B1245" t="s">
        <v>48</v>
      </c>
      <c r="C1245" t="s">
        <v>324</v>
      </c>
      <c r="D1245" t="s">
        <v>106</v>
      </c>
      <c r="E1245" t="s">
        <v>37</v>
      </c>
      <c r="F1245" t="s">
        <v>51</v>
      </c>
      <c r="G1245">
        <v>21171</v>
      </c>
      <c r="H1245">
        <v>1012</v>
      </c>
      <c r="I1245">
        <v>364</v>
      </c>
      <c r="J1245">
        <v>71</v>
      </c>
      <c r="K1245" s="2">
        <v>2359.44</v>
      </c>
      <c r="L1245" s="2">
        <v>18300.240000000002</v>
      </c>
      <c r="M1245">
        <v>40</v>
      </c>
      <c r="N1245">
        <v>18</v>
      </c>
      <c r="O1245" t="s">
        <v>21</v>
      </c>
      <c r="P1245" s="3">
        <f t="shared" si="133"/>
        <v>4.7801237541920552</v>
      </c>
      <c r="Q1245" s="3">
        <f t="shared" si="134"/>
        <v>7.0158102766798418</v>
      </c>
      <c r="R1245" s="2">
        <f t="shared" si="135"/>
        <v>2.3314624505928854</v>
      </c>
      <c r="S1245" s="2">
        <f t="shared" si="136"/>
        <v>6.4819780219780219</v>
      </c>
      <c r="T1245" s="2">
        <f t="shared" si="137"/>
        <v>58.986000000000004</v>
      </c>
      <c r="U1245" s="4">
        <f t="shared" si="138"/>
        <v>7.7561794324076905</v>
      </c>
      <c r="V1245" s="3">
        <f t="shared" si="139"/>
        <v>675.61794324076902</v>
      </c>
    </row>
    <row r="1246" spans="1:22" x14ac:dyDescent="0.25">
      <c r="A1246" t="s">
        <v>47</v>
      </c>
      <c r="B1246" t="s">
        <v>48</v>
      </c>
      <c r="C1246" t="s">
        <v>324</v>
      </c>
      <c r="D1246" t="s">
        <v>106</v>
      </c>
      <c r="E1246" t="s">
        <v>37</v>
      </c>
      <c r="F1246" t="s">
        <v>51</v>
      </c>
      <c r="G1246">
        <v>50742</v>
      </c>
      <c r="H1246">
        <v>2617</v>
      </c>
      <c r="I1246">
        <v>888</v>
      </c>
      <c r="J1246">
        <v>150</v>
      </c>
      <c r="K1246" s="2">
        <v>5853.5</v>
      </c>
      <c r="L1246" s="2">
        <v>29339.13</v>
      </c>
      <c r="M1246">
        <v>94</v>
      </c>
      <c r="N1246">
        <v>17</v>
      </c>
      <c r="O1246" t="s">
        <v>43</v>
      </c>
      <c r="P1246" s="3">
        <f t="shared" si="133"/>
        <v>5.1574632454377047</v>
      </c>
      <c r="Q1246" s="3">
        <f t="shared" si="134"/>
        <v>5.7317539166985103</v>
      </c>
      <c r="R1246" s="2">
        <f t="shared" si="135"/>
        <v>2.2367214367596486</v>
      </c>
      <c r="S1246" s="2">
        <f t="shared" si="136"/>
        <v>6.5917792792792795</v>
      </c>
      <c r="T1246" s="2">
        <f t="shared" si="137"/>
        <v>62.271276595744681</v>
      </c>
      <c r="U1246" s="4">
        <f t="shared" si="138"/>
        <v>5.0122371230887506</v>
      </c>
      <c r="V1246" s="3">
        <f t="shared" si="139"/>
        <v>401.22371230887506</v>
      </c>
    </row>
    <row r="1247" spans="1:22" x14ac:dyDescent="0.25">
      <c r="A1247" t="s">
        <v>27</v>
      </c>
      <c r="B1247" t="s">
        <v>28</v>
      </c>
      <c r="C1247" t="s">
        <v>324</v>
      </c>
      <c r="D1247" t="s">
        <v>89</v>
      </c>
      <c r="E1247" t="s">
        <v>31</v>
      </c>
      <c r="F1247" t="s">
        <v>26</v>
      </c>
      <c r="G1247">
        <v>37520</v>
      </c>
      <c r="H1247">
        <v>1864</v>
      </c>
      <c r="I1247">
        <v>614</v>
      </c>
      <c r="J1247">
        <v>174</v>
      </c>
      <c r="K1247" s="2">
        <v>906.2</v>
      </c>
      <c r="L1247" s="2">
        <v>66734.2</v>
      </c>
      <c r="M1247">
        <v>143</v>
      </c>
      <c r="N1247">
        <v>23</v>
      </c>
      <c r="O1247" t="s">
        <v>21</v>
      </c>
      <c r="P1247" s="3">
        <f t="shared" si="133"/>
        <v>4.9680170575692966</v>
      </c>
      <c r="Q1247" s="3">
        <f t="shared" si="134"/>
        <v>9.3347639484978533</v>
      </c>
      <c r="R1247" s="2">
        <f t="shared" si="135"/>
        <v>0.48615879828326181</v>
      </c>
      <c r="S1247" s="2">
        <f t="shared" si="136"/>
        <v>1.4758957654723128</v>
      </c>
      <c r="T1247" s="2">
        <f t="shared" si="137"/>
        <v>6.337062937062937</v>
      </c>
      <c r="U1247" s="4">
        <f t="shared" si="138"/>
        <v>73.641800926947681</v>
      </c>
      <c r="V1247" s="3">
        <f t="shared" si="139"/>
        <v>7264.1800926947699</v>
      </c>
    </row>
    <row r="1248" spans="1:22" x14ac:dyDescent="0.25">
      <c r="A1248" t="s">
        <v>52</v>
      </c>
      <c r="B1248" t="s">
        <v>53</v>
      </c>
      <c r="C1248" t="s">
        <v>324</v>
      </c>
      <c r="D1248" t="s">
        <v>89</v>
      </c>
      <c r="E1248" t="s">
        <v>37</v>
      </c>
      <c r="F1248" t="s">
        <v>32</v>
      </c>
      <c r="G1248">
        <v>38222</v>
      </c>
      <c r="H1248">
        <v>2616</v>
      </c>
      <c r="I1248">
        <v>1006</v>
      </c>
      <c r="J1248">
        <v>319</v>
      </c>
      <c r="K1248" s="2">
        <v>893.67</v>
      </c>
      <c r="L1248" s="2">
        <v>107248.62</v>
      </c>
      <c r="M1248">
        <v>214</v>
      </c>
      <c r="N1248">
        <v>30</v>
      </c>
      <c r="O1248" t="s">
        <v>43</v>
      </c>
      <c r="P1248" s="3">
        <f t="shared" si="133"/>
        <v>6.8442258385223163</v>
      </c>
      <c r="Q1248" s="3">
        <f t="shared" si="134"/>
        <v>12.194189602446484</v>
      </c>
      <c r="R1248" s="2">
        <f t="shared" si="135"/>
        <v>0.34161697247706418</v>
      </c>
      <c r="S1248" s="2">
        <f t="shared" si="136"/>
        <v>0.88833996023856854</v>
      </c>
      <c r="T1248" s="2">
        <f t="shared" si="137"/>
        <v>4.1760280373831771</v>
      </c>
      <c r="U1248" s="4">
        <f t="shared" si="138"/>
        <v>120.00919802611702</v>
      </c>
      <c r="V1248" s="3">
        <f t="shared" si="139"/>
        <v>11900.919802611701</v>
      </c>
    </row>
    <row r="1249" spans="1:22" x14ac:dyDescent="0.25">
      <c r="A1249" t="s">
        <v>129</v>
      </c>
      <c r="B1249" t="s">
        <v>130</v>
      </c>
      <c r="C1249" t="s">
        <v>324</v>
      </c>
      <c r="D1249" t="s">
        <v>82</v>
      </c>
      <c r="E1249" t="s">
        <v>31</v>
      </c>
      <c r="F1249" t="s">
        <v>55</v>
      </c>
      <c r="G1249">
        <v>36426</v>
      </c>
      <c r="H1249">
        <v>877</v>
      </c>
      <c r="I1249">
        <v>247</v>
      </c>
      <c r="J1249">
        <v>50</v>
      </c>
      <c r="K1249" s="2">
        <v>1903.09</v>
      </c>
      <c r="L1249" s="2">
        <v>10479.07</v>
      </c>
      <c r="M1249">
        <v>22</v>
      </c>
      <c r="N1249">
        <v>19</v>
      </c>
      <c r="O1249" t="s">
        <v>21</v>
      </c>
      <c r="P1249" s="3">
        <f t="shared" si="133"/>
        <v>2.4076209301048701</v>
      </c>
      <c r="Q1249" s="3">
        <f t="shared" si="134"/>
        <v>5.7012542759407072</v>
      </c>
      <c r="R1249" s="2">
        <f t="shared" si="135"/>
        <v>2.17</v>
      </c>
      <c r="S1249" s="2">
        <f t="shared" si="136"/>
        <v>7.7048178137651817</v>
      </c>
      <c r="T1249" s="2">
        <f t="shared" si="137"/>
        <v>86.504090909090905</v>
      </c>
      <c r="U1249" s="4">
        <f t="shared" si="138"/>
        <v>5.5063449442748373</v>
      </c>
      <c r="V1249" s="3">
        <f t="shared" si="139"/>
        <v>450.63449442748373</v>
      </c>
    </row>
    <row r="1250" spans="1:22" x14ac:dyDescent="0.25">
      <c r="A1250" t="s">
        <v>65</v>
      </c>
      <c r="B1250" t="s">
        <v>66</v>
      </c>
      <c r="C1250" t="s">
        <v>551</v>
      </c>
      <c r="D1250" t="s">
        <v>68</v>
      </c>
      <c r="E1250" t="s">
        <v>37</v>
      </c>
      <c r="F1250" t="s">
        <v>55</v>
      </c>
      <c r="G1250">
        <v>25354</v>
      </c>
      <c r="H1250">
        <v>2265</v>
      </c>
      <c r="I1250">
        <v>1241</v>
      </c>
      <c r="J1250">
        <v>434</v>
      </c>
      <c r="K1250" s="2">
        <v>802.28</v>
      </c>
      <c r="L1250" s="2">
        <v>151569.96</v>
      </c>
      <c r="M1250">
        <v>320</v>
      </c>
      <c r="N1250">
        <v>28</v>
      </c>
      <c r="O1250" t="s">
        <v>43</v>
      </c>
      <c r="P1250" s="3">
        <f t="shared" si="133"/>
        <v>8.9335016171018378</v>
      </c>
      <c r="Q1250" s="3">
        <f t="shared" si="134"/>
        <v>19.161147902869757</v>
      </c>
      <c r="R1250" s="2">
        <f t="shared" si="135"/>
        <v>0.35420750551876379</v>
      </c>
      <c r="S1250" s="2">
        <f t="shared" si="136"/>
        <v>0.64647864625302176</v>
      </c>
      <c r="T1250" s="2">
        <f t="shared" si="137"/>
        <v>2.5071249999999998</v>
      </c>
      <c r="U1250" s="4">
        <f t="shared" si="138"/>
        <v>188.92401655282444</v>
      </c>
      <c r="V1250" s="3">
        <f t="shared" si="139"/>
        <v>18792.401655282443</v>
      </c>
    </row>
    <row r="1251" spans="1:22" x14ac:dyDescent="0.25">
      <c r="A1251" t="s">
        <v>33</v>
      </c>
      <c r="B1251" t="s">
        <v>34</v>
      </c>
      <c r="C1251" t="s">
        <v>551</v>
      </c>
      <c r="D1251" t="s">
        <v>170</v>
      </c>
      <c r="E1251" t="s">
        <v>37</v>
      </c>
      <c r="F1251" t="s">
        <v>20</v>
      </c>
      <c r="G1251">
        <v>29044</v>
      </c>
      <c r="H1251">
        <v>1463</v>
      </c>
      <c r="I1251">
        <v>464</v>
      </c>
      <c r="J1251">
        <v>163</v>
      </c>
      <c r="K1251" s="2">
        <v>6466.38</v>
      </c>
      <c r="L1251" s="2">
        <v>55275.86</v>
      </c>
      <c r="M1251">
        <v>98</v>
      </c>
      <c r="N1251">
        <v>15</v>
      </c>
      <c r="O1251" t="s">
        <v>43</v>
      </c>
      <c r="P1251" s="3">
        <f t="shared" si="133"/>
        <v>5.0371849607492081</v>
      </c>
      <c r="Q1251" s="3">
        <f t="shared" si="134"/>
        <v>11.141490088858511</v>
      </c>
      <c r="R1251" s="2">
        <f t="shared" si="135"/>
        <v>4.419945317840055</v>
      </c>
      <c r="S1251" s="2">
        <f t="shared" si="136"/>
        <v>13.936163793103448</v>
      </c>
      <c r="T1251" s="2">
        <f t="shared" si="137"/>
        <v>65.983469387755108</v>
      </c>
      <c r="U1251" s="4">
        <f t="shared" si="138"/>
        <v>8.5481923425471447</v>
      </c>
      <c r="V1251" s="3">
        <f t="shared" si="139"/>
        <v>754.81923425471439</v>
      </c>
    </row>
    <row r="1252" spans="1:22" x14ac:dyDescent="0.25">
      <c r="A1252" t="s">
        <v>33</v>
      </c>
      <c r="B1252" t="s">
        <v>34</v>
      </c>
      <c r="C1252" t="s">
        <v>551</v>
      </c>
      <c r="D1252" t="s">
        <v>170</v>
      </c>
      <c r="E1252" t="s">
        <v>37</v>
      </c>
      <c r="F1252" t="s">
        <v>32</v>
      </c>
      <c r="G1252">
        <v>35974</v>
      </c>
      <c r="H1252">
        <v>1894</v>
      </c>
      <c r="I1252">
        <v>567</v>
      </c>
      <c r="J1252">
        <v>248</v>
      </c>
      <c r="K1252" s="2">
        <v>6270.34</v>
      </c>
      <c r="L1252" s="2">
        <v>63795.72</v>
      </c>
      <c r="M1252">
        <v>186</v>
      </c>
      <c r="N1252">
        <v>22</v>
      </c>
      <c r="O1252" t="s">
        <v>23</v>
      </c>
      <c r="P1252" s="3">
        <f t="shared" si="133"/>
        <v>5.2649135486740422</v>
      </c>
      <c r="Q1252" s="3">
        <f t="shared" si="134"/>
        <v>13.093980992608238</v>
      </c>
      <c r="R1252" s="2">
        <f t="shared" si="135"/>
        <v>3.3106335797254487</v>
      </c>
      <c r="S1252" s="2">
        <f t="shared" si="136"/>
        <v>11.058800705467373</v>
      </c>
      <c r="T1252" s="2">
        <f t="shared" si="137"/>
        <v>33.711505376344086</v>
      </c>
      <c r="U1252" s="4">
        <f t="shared" si="138"/>
        <v>10.174204269624932</v>
      </c>
      <c r="V1252" s="3">
        <f t="shared" si="139"/>
        <v>917.42042696249337</v>
      </c>
    </row>
    <row r="1253" spans="1:22" x14ac:dyDescent="0.25">
      <c r="A1253" t="s">
        <v>113</v>
      </c>
      <c r="B1253" t="s">
        <v>114</v>
      </c>
      <c r="C1253" t="s">
        <v>551</v>
      </c>
      <c r="D1253" t="s">
        <v>170</v>
      </c>
      <c r="E1253" t="s">
        <v>19</v>
      </c>
      <c r="F1253" t="s">
        <v>51</v>
      </c>
      <c r="G1253">
        <v>15259</v>
      </c>
      <c r="H1253">
        <v>964</v>
      </c>
      <c r="I1253">
        <v>276</v>
      </c>
      <c r="J1253">
        <v>115</v>
      </c>
      <c r="K1253" s="2">
        <v>3455.76</v>
      </c>
      <c r="L1253" s="2">
        <v>27101.03</v>
      </c>
      <c r="M1253">
        <v>70</v>
      </c>
      <c r="N1253">
        <v>24</v>
      </c>
      <c r="O1253" t="s">
        <v>23</v>
      </c>
      <c r="P1253" s="3">
        <f t="shared" si="133"/>
        <v>6.3175830657316991</v>
      </c>
      <c r="Q1253" s="3">
        <f t="shared" si="134"/>
        <v>11.929460580912863</v>
      </c>
      <c r="R1253" s="2">
        <f t="shared" si="135"/>
        <v>3.5848132780082991</v>
      </c>
      <c r="S1253" s="2">
        <f t="shared" si="136"/>
        <v>12.520869565217392</v>
      </c>
      <c r="T1253" s="2">
        <f t="shared" si="137"/>
        <v>49.368000000000002</v>
      </c>
      <c r="U1253" s="4">
        <f t="shared" si="138"/>
        <v>7.842277820218996</v>
      </c>
      <c r="V1253" s="3">
        <f t="shared" si="139"/>
        <v>684.22778202189954</v>
      </c>
    </row>
    <row r="1254" spans="1:22" x14ac:dyDescent="0.25">
      <c r="A1254" t="s">
        <v>113</v>
      </c>
      <c r="B1254" t="s">
        <v>114</v>
      </c>
      <c r="C1254" t="s">
        <v>551</v>
      </c>
      <c r="D1254" t="s">
        <v>170</v>
      </c>
      <c r="E1254" t="s">
        <v>19</v>
      </c>
      <c r="F1254" t="s">
        <v>32</v>
      </c>
      <c r="G1254">
        <v>38645</v>
      </c>
      <c r="H1254">
        <v>2105</v>
      </c>
      <c r="I1254">
        <v>551</v>
      </c>
      <c r="J1254">
        <v>276</v>
      </c>
      <c r="K1254" s="2">
        <v>8374.1200000000008</v>
      </c>
      <c r="L1254" s="2">
        <v>84023.22</v>
      </c>
      <c r="M1254">
        <v>200</v>
      </c>
      <c r="N1254">
        <v>17</v>
      </c>
      <c r="O1254" t="s">
        <v>21</v>
      </c>
      <c r="P1254" s="3">
        <f t="shared" si="133"/>
        <v>5.4470177254496051</v>
      </c>
      <c r="Q1254" s="3">
        <f t="shared" si="134"/>
        <v>13.11163895486936</v>
      </c>
      <c r="R1254" s="2">
        <f t="shared" si="135"/>
        <v>3.9782042755344422</v>
      </c>
      <c r="S1254" s="2">
        <f t="shared" si="136"/>
        <v>15.19803992740472</v>
      </c>
      <c r="T1254" s="2">
        <f t="shared" si="137"/>
        <v>41.870600000000003</v>
      </c>
      <c r="U1254" s="4">
        <f t="shared" si="138"/>
        <v>10.03367756850869</v>
      </c>
      <c r="V1254" s="3">
        <f t="shared" si="139"/>
        <v>903.36775685086911</v>
      </c>
    </row>
    <row r="1255" spans="1:22" x14ac:dyDescent="0.25">
      <c r="A1255" t="s">
        <v>38</v>
      </c>
      <c r="B1255" t="s">
        <v>39</v>
      </c>
      <c r="C1255" t="s">
        <v>551</v>
      </c>
      <c r="D1255" t="s">
        <v>106</v>
      </c>
      <c r="E1255" t="s">
        <v>42</v>
      </c>
      <c r="F1255" t="s">
        <v>26</v>
      </c>
      <c r="G1255">
        <v>35449</v>
      </c>
      <c r="H1255">
        <v>1249</v>
      </c>
      <c r="I1255">
        <v>464</v>
      </c>
      <c r="J1255">
        <v>68</v>
      </c>
      <c r="K1255" s="2">
        <v>2778.03</v>
      </c>
      <c r="L1255" s="2">
        <v>16184.79</v>
      </c>
      <c r="M1255">
        <v>46</v>
      </c>
      <c r="N1255">
        <v>8</v>
      </c>
      <c r="O1255" t="s">
        <v>23</v>
      </c>
      <c r="P1255" s="3">
        <f t="shared" si="133"/>
        <v>3.5233716042765666</v>
      </c>
      <c r="Q1255" s="3">
        <f t="shared" si="134"/>
        <v>5.4443554843875104</v>
      </c>
      <c r="R1255" s="2">
        <f t="shared" si="135"/>
        <v>2.2242033626901523</v>
      </c>
      <c r="S1255" s="2">
        <f t="shared" si="136"/>
        <v>5.9871336206896553</v>
      </c>
      <c r="T1255" s="2">
        <f t="shared" si="137"/>
        <v>60.391956521739132</v>
      </c>
      <c r="U1255" s="4">
        <f t="shared" si="138"/>
        <v>5.8259953996177147</v>
      </c>
      <c r="V1255" s="3">
        <f t="shared" si="139"/>
        <v>482.59953996177148</v>
      </c>
    </row>
    <row r="1256" spans="1:22" x14ac:dyDescent="0.25">
      <c r="A1256" t="s">
        <v>52</v>
      </c>
      <c r="B1256" t="s">
        <v>53</v>
      </c>
      <c r="C1256" t="s">
        <v>551</v>
      </c>
      <c r="D1256" t="s">
        <v>89</v>
      </c>
      <c r="E1256" t="s">
        <v>37</v>
      </c>
      <c r="F1256" t="s">
        <v>20</v>
      </c>
      <c r="G1256">
        <v>30415</v>
      </c>
      <c r="H1256">
        <v>1642</v>
      </c>
      <c r="I1256">
        <v>723</v>
      </c>
      <c r="J1256">
        <v>183</v>
      </c>
      <c r="K1256" s="2">
        <v>727</v>
      </c>
      <c r="L1256" s="2">
        <v>62837.35</v>
      </c>
      <c r="M1256">
        <v>131</v>
      </c>
      <c r="N1256">
        <v>22</v>
      </c>
      <c r="O1256" t="s">
        <v>21</v>
      </c>
      <c r="P1256" s="3">
        <f t="shared" si="133"/>
        <v>5.3986519809304623</v>
      </c>
      <c r="Q1256" s="3">
        <f t="shared" si="134"/>
        <v>11.144945188794154</v>
      </c>
      <c r="R1256" s="2">
        <f t="shared" si="135"/>
        <v>0.44275274056029235</v>
      </c>
      <c r="S1256" s="2">
        <f t="shared" si="136"/>
        <v>1.0055325034578146</v>
      </c>
      <c r="T1256" s="2">
        <f t="shared" si="137"/>
        <v>5.5496183206106871</v>
      </c>
      <c r="U1256" s="4">
        <f t="shared" si="138"/>
        <v>86.433768913342504</v>
      </c>
      <c r="V1256" s="3">
        <f t="shared" si="139"/>
        <v>8543.3768913342501</v>
      </c>
    </row>
    <row r="1257" spans="1:22" x14ac:dyDescent="0.25">
      <c r="A1257" t="s">
        <v>76</v>
      </c>
      <c r="B1257" t="s">
        <v>77</v>
      </c>
      <c r="C1257" t="s">
        <v>551</v>
      </c>
      <c r="D1257" t="s">
        <v>82</v>
      </c>
      <c r="E1257" t="s">
        <v>42</v>
      </c>
      <c r="F1257" t="s">
        <v>20</v>
      </c>
      <c r="G1257">
        <v>57053</v>
      </c>
      <c r="H1257">
        <v>1336</v>
      </c>
      <c r="I1257">
        <v>486</v>
      </c>
      <c r="J1257">
        <v>74</v>
      </c>
      <c r="K1257" s="2">
        <v>2063.46</v>
      </c>
      <c r="L1257" s="2">
        <v>13967.7</v>
      </c>
      <c r="M1257">
        <v>38</v>
      </c>
      <c r="N1257">
        <v>22</v>
      </c>
      <c r="O1257" t="s">
        <v>23</v>
      </c>
      <c r="P1257" s="3">
        <f t="shared" si="133"/>
        <v>2.3416822954095315</v>
      </c>
      <c r="Q1257" s="3">
        <f t="shared" si="134"/>
        <v>5.5389221556886223</v>
      </c>
      <c r="R1257" s="2">
        <f t="shared" si="135"/>
        <v>1.5445059880239522</v>
      </c>
      <c r="S1257" s="2">
        <f t="shared" si="136"/>
        <v>4.2458024691358025</v>
      </c>
      <c r="T1257" s="2">
        <f t="shared" si="137"/>
        <v>54.301578947368419</v>
      </c>
      <c r="U1257" s="4">
        <f t="shared" si="138"/>
        <v>6.7690674885871305</v>
      </c>
      <c r="V1257" s="3">
        <f t="shared" si="139"/>
        <v>576.90674885871317</v>
      </c>
    </row>
    <row r="1258" spans="1:22" x14ac:dyDescent="0.25">
      <c r="A1258" t="s">
        <v>92</v>
      </c>
      <c r="B1258" t="s">
        <v>93</v>
      </c>
      <c r="C1258" t="s">
        <v>364</v>
      </c>
      <c r="D1258" t="s">
        <v>95</v>
      </c>
      <c r="E1258" t="s">
        <v>31</v>
      </c>
      <c r="F1258" t="s">
        <v>51</v>
      </c>
      <c r="G1258">
        <v>45430</v>
      </c>
      <c r="H1258">
        <v>444</v>
      </c>
      <c r="I1258">
        <v>161</v>
      </c>
      <c r="J1258">
        <v>17</v>
      </c>
      <c r="K1258" s="2">
        <v>1640.25</v>
      </c>
      <c r="L1258" s="2">
        <v>2497.88</v>
      </c>
      <c r="M1258">
        <v>6</v>
      </c>
      <c r="N1258">
        <v>22</v>
      </c>
      <c r="O1258" t="s">
        <v>23</v>
      </c>
      <c r="P1258" s="3">
        <f t="shared" si="133"/>
        <v>0.97732775698877394</v>
      </c>
      <c r="Q1258" s="3">
        <f t="shared" si="134"/>
        <v>3.8288288288288284</v>
      </c>
      <c r="R1258" s="2">
        <f t="shared" si="135"/>
        <v>3.6942567567567566</v>
      </c>
      <c r="S1258" s="2">
        <f t="shared" si="136"/>
        <v>10.187888198757763</v>
      </c>
      <c r="T1258" s="2">
        <f t="shared" si="137"/>
        <v>273.375</v>
      </c>
      <c r="U1258" s="4">
        <f t="shared" si="138"/>
        <v>1.5228654168571865</v>
      </c>
      <c r="V1258" s="3">
        <f t="shared" si="139"/>
        <v>52.286541685718646</v>
      </c>
    </row>
    <row r="1259" spans="1:22" x14ac:dyDescent="0.25">
      <c r="A1259" t="s">
        <v>92</v>
      </c>
      <c r="B1259" t="s">
        <v>93</v>
      </c>
      <c r="C1259" t="s">
        <v>364</v>
      </c>
      <c r="D1259" t="s">
        <v>95</v>
      </c>
      <c r="E1259" t="s">
        <v>31</v>
      </c>
      <c r="F1259" t="s">
        <v>26</v>
      </c>
      <c r="G1259">
        <v>75252</v>
      </c>
      <c r="H1259">
        <v>728</v>
      </c>
      <c r="I1259">
        <v>335</v>
      </c>
      <c r="J1259">
        <v>21</v>
      </c>
      <c r="K1259" s="2">
        <v>1500.84</v>
      </c>
      <c r="L1259" s="2">
        <v>3245.41</v>
      </c>
      <c r="M1259">
        <v>8</v>
      </c>
      <c r="N1259">
        <v>18</v>
      </c>
      <c r="O1259" t="s">
        <v>21</v>
      </c>
      <c r="P1259" s="3">
        <f t="shared" si="133"/>
        <v>0.96741614840801571</v>
      </c>
      <c r="Q1259" s="3">
        <f t="shared" si="134"/>
        <v>2.8846153846153846</v>
      </c>
      <c r="R1259" s="2">
        <f t="shared" si="135"/>
        <v>2.0615934065934063</v>
      </c>
      <c r="S1259" s="2">
        <f t="shared" si="136"/>
        <v>4.4801194029850739</v>
      </c>
      <c r="T1259" s="2">
        <f t="shared" si="137"/>
        <v>187.60499999999999</v>
      </c>
      <c r="U1259" s="4">
        <f t="shared" si="138"/>
        <v>2.1623957250606329</v>
      </c>
      <c r="V1259" s="3">
        <f t="shared" si="139"/>
        <v>116.23957250606327</v>
      </c>
    </row>
    <row r="1260" spans="1:22" x14ac:dyDescent="0.25">
      <c r="A1260" t="s">
        <v>65</v>
      </c>
      <c r="B1260" t="s">
        <v>66</v>
      </c>
      <c r="C1260" t="s">
        <v>364</v>
      </c>
      <c r="D1260" t="s">
        <v>68</v>
      </c>
      <c r="E1260" t="s">
        <v>37</v>
      </c>
      <c r="F1260" t="s">
        <v>32</v>
      </c>
      <c r="G1260">
        <v>13206</v>
      </c>
      <c r="H1260">
        <v>1744</v>
      </c>
      <c r="I1260">
        <v>446</v>
      </c>
      <c r="J1260">
        <v>320</v>
      </c>
      <c r="K1260" s="2">
        <v>1126.43</v>
      </c>
      <c r="L1260" s="2">
        <v>90797.95</v>
      </c>
      <c r="M1260">
        <v>283</v>
      </c>
      <c r="N1260">
        <v>18</v>
      </c>
      <c r="O1260" t="s">
        <v>23</v>
      </c>
      <c r="P1260" s="3">
        <f t="shared" si="133"/>
        <v>13.206118431016206</v>
      </c>
      <c r="Q1260" s="3">
        <f t="shared" si="134"/>
        <v>18.348623853211009</v>
      </c>
      <c r="R1260" s="2">
        <f t="shared" si="135"/>
        <v>0.64588876146788998</v>
      </c>
      <c r="S1260" s="2">
        <f t="shared" si="136"/>
        <v>2.525627802690583</v>
      </c>
      <c r="T1260" s="2">
        <f t="shared" si="137"/>
        <v>3.9803180212014135</v>
      </c>
      <c r="U1260" s="4">
        <f t="shared" si="138"/>
        <v>80.606828653356175</v>
      </c>
      <c r="V1260" s="3">
        <f t="shared" si="139"/>
        <v>7960.6828653356179</v>
      </c>
    </row>
    <row r="1261" spans="1:22" x14ac:dyDescent="0.25">
      <c r="A1261" t="s">
        <v>65</v>
      </c>
      <c r="B1261" t="s">
        <v>66</v>
      </c>
      <c r="C1261" t="s">
        <v>364</v>
      </c>
      <c r="D1261" t="s">
        <v>68</v>
      </c>
      <c r="E1261" t="s">
        <v>37</v>
      </c>
      <c r="F1261" t="s">
        <v>51</v>
      </c>
      <c r="G1261">
        <v>26267</v>
      </c>
      <c r="H1261">
        <v>3378</v>
      </c>
      <c r="I1261">
        <v>1837</v>
      </c>
      <c r="J1261">
        <v>514</v>
      </c>
      <c r="K1261" s="2">
        <v>1406.2</v>
      </c>
      <c r="L1261" s="2">
        <v>126227.71</v>
      </c>
      <c r="M1261">
        <v>441</v>
      </c>
      <c r="N1261">
        <v>28</v>
      </c>
      <c r="O1261" t="s">
        <v>23</v>
      </c>
      <c r="P1261" s="3">
        <f t="shared" si="133"/>
        <v>12.860242890318652</v>
      </c>
      <c r="Q1261" s="3">
        <f t="shared" si="134"/>
        <v>15.21610420367081</v>
      </c>
      <c r="R1261" s="2">
        <f t="shared" si="135"/>
        <v>0.41628182356423921</v>
      </c>
      <c r="S1261" s="2">
        <f t="shared" si="136"/>
        <v>0.76548720740337506</v>
      </c>
      <c r="T1261" s="2">
        <f t="shared" si="137"/>
        <v>3.1886621315192745</v>
      </c>
      <c r="U1261" s="4">
        <f t="shared" si="138"/>
        <v>89.765118759778133</v>
      </c>
      <c r="V1261" s="3">
        <f t="shared" si="139"/>
        <v>8876.5118759778125</v>
      </c>
    </row>
    <row r="1262" spans="1:22" x14ac:dyDescent="0.25">
      <c r="A1262" t="s">
        <v>60</v>
      </c>
      <c r="B1262" t="s">
        <v>61</v>
      </c>
      <c r="C1262" t="s">
        <v>364</v>
      </c>
      <c r="D1262" t="s">
        <v>70</v>
      </c>
      <c r="E1262" t="s">
        <v>64</v>
      </c>
      <c r="F1262" t="s">
        <v>51</v>
      </c>
      <c r="G1262">
        <v>38034</v>
      </c>
      <c r="H1262">
        <v>1044</v>
      </c>
      <c r="I1262">
        <v>334</v>
      </c>
      <c r="J1262">
        <v>72</v>
      </c>
      <c r="K1262" s="2">
        <v>3282</v>
      </c>
      <c r="L1262" s="2">
        <v>13169.44</v>
      </c>
      <c r="M1262">
        <v>45</v>
      </c>
      <c r="N1262">
        <v>20</v>
      </c>
      <c r="O1262" t="s">
        <v>21</v>
      </c>
      <c r="P1262" s="3">
        <f t="shared" si="133"/>
        <v>2.744912446758164</v>
      </c>
      <c r="Q1262" s="3">
        <f t="shared" si="134"/>
        <v>6.8965517241379306</v>
      </c>
      <c r="R1262" s="2">
        <f t="shared" si="135"/>
        <v>3.1436781609195403</v>
      </c>
      <c r="S1262" s="2">
        <f t="shared" si="136"/>
        <v>9.8263473053892216</v>
      </c>
      <c r="T1262" s="2">
        <f t="shared" si="137"/>
        <v>72.933333333333337</v>
      </c>
      <c r="U1262" s="4">
        <f t="shared" si="138"/>
        <v>4.0126264472882394</v>
      </c>
      <c r="V1262" s="3">
        <f t="shared" si="139"/>
        <v>301.26264472882389</v>
      </c>
    </row>
    <row r="1263" spans="1:22" x14ac:dyDescent="0.25">
      <c r="A1263" t="s">
        <v>60</v>
      </c>
      <c r="B1263" t="s">
        <v>61</v>
      </c>
      <c r="C1263" t="s">
        <v>364</v>
      </c>
      <c r="D1263" t="s">
        <v>70</v>
      </c>
      <c r="E1263" t="s">
        <v>64</v>
      </c>
      <c r="F1263" t="s">
        <v>20</v>
      </c>
      <c r="G1263">
        <v>59047</v>
      </c>
      <c r="H1263">
        <v>2546</v>
      </c>
      <c r="I1263">
        <v>757</v>
      </c>
      <c r="J1263">
        <v>195</v>
      </c>
      <c r="K1263" s="2">
        <v>6321.64</v>
      </c>
      <c r="L1263" s="2">
        <v>39646.910000000003</v>
      </c>
      <c r="M1263">
        <v>112</v>
      </c>
      <c r="N1263">
        <v>23</v>
      </c>
      <c r="O1263" t="s">
        <v>43</v>
      </c>
      <c r="P1263" s="3">
        <f t="shared" si="133"/>
        <v>4.3118193981065929</v>
      </c>
      <c r="Q1263" s="3">
        <f t="shared" si="134"/>
        <v>7.6590730557737627</v>
      </c>
      <c r="R1263" s="2">
        <f t="shared" si="135"/>
        <v>2.482969363707777</v>
      </c>
      <c r="S1263" s="2">
        <f t="shared" si="136"/>
        <v>8.350911492734479</v>
      </c>
      <c r="T1263" s="2">
        <f t="shared" si="137"/>
        <v>56.443214285714291</v>
      </c>
      <c r="U1263" s="4">
        <f t="shared" si="138"/>
        <v>6.2716178080371554</v>
      </c>
      <c r="V1263" s="3">
        <f t="shared" si="139"/>
        <v>527.16178080371549</v>
      </c>
    </row>
    <row r="1264" spans="1:22" x14ac:dyDescent="0.25">
      <c r="A1264" t="s">
        <v>33</v>
      </c>
      <c r="B1264" t="s">
        <v>34</v>
      </c>
      <c r="C1264" t="s">
        <v>364</v>
      </c>
      <c r="D1264" t="s">
        <v>170</v>
      </c>
      <c r="E1264" t="s">
        <v>37</v>
      </c>
      <c r="F1264" t="s">
        <v>51</v>
      </c>
      <c r="G1264">
        <v>26716</v>
      </c>
      <c r="H1264">
        <v>1654</v>
      </c>
      <c r="I1264">
        <v>556</v>
      </c>
      <c r="J1264">
        <v>228</v>
      </c>
      <c r="K1264" s="2">
        <v>4911.1499999999996</v>
      </c>
      <c r="L1264" s="2">
        <v>67352.37</v>
      </c>
      <c r="M1264">
        <v>173</v>
      </c>
      <c r="N1264">
        <v>24</v>
      </c>
      <c r="O1264" t="s">
        <v>21</v>
      </c>
      <c r="P1264" s="3">
        <f t="shared" si="133"/>
        <v>6.1910465638568644</v>
      </c>
      <c r="Q1264" s="3">
        <f t="shared" si="134"/>
        <v>13.784764207980654</v>
      </c>
      <c r="R1264" s="2">
        <f t="shared" si="135"/>
        <v>2.9692563482466747</v>
      </c>
      <c r="S1264" s="2">
        <f t="shared" si="136"/>
        <v>8.8330035971223015</v>
      </c>
      <c r="T1264" s="2">
        <f t="shared" si="137"/>
        <v>28.388150289017339</v>
      </c>
      <c r="U1264" s="4">
        <f t="shared" si="138"/>
        <v>13.714174887755414</v>
      </c>
      <c r="V1264" s="3">
        <f t="shared" si="139"/>
        <v>1271.4174887755414</v>
      </c>
    </row>
    <row r="1265" spans="1:22" x14ac:dyDescent="0.25">
      <c r="A1265" t="s">
        <v>38</v>
      </c>
      <c r="B1265" t="s">
        <v>39</v>
      </c>
      <c r="C1265" t="s">
        <v>364</v>
      </c>
      <c r="D1265" t="s">
        <v>106</v>
      </c>
      <c r="E1265" t="s">
        <v>42</v>
      </c>
      <c r="F1265" t="s">
        <v>55</v>
      </c>
      <c r="G1265">
        <v>34149</v>
      </c>
      <c r="H1265">
        <v>1508</v>
      </c>
      <c r="I1265">
        <v>477</v>
      </c>
      <c r="J1265">
        <v>106</v>
      </c>
      <c r="K1265" s="2">
        <v>4458.3500000000004</v>
      </c>
      <c r="L1265" s="2">
        <v>19491.91</v>
      </c>
      <c r="M1265">
        <v>64</v>
      </c>
      <c r="N1265">
        <v>13</v>
      </c>
      <c r="O1265" t="s">
        <v>43</v>
      </c>
      <c r="P1265" s="3">
        <f t="shared" si="133"/>
        <v>4.4159419016662271</v>
      </c>
      <c r="Q1265" s="3">
        <f t="shared" si="134"/>
        <v>7.0291777188328908</v>
      </c>
      <c r="R1265" s="2">
        <f t="shared" si="135"/>
        <v>2.9564655172413796</v>
      </c>
      <c r="S1265" s="2">
        <f t="shared" si="136"/>
        <v>9.3466457023060805</v>
      </c>
      <c r="T1265" s="2">
        <f t="shared" si="137"/>
        <v>69.661718750000006</v>
      </c>
      <c r="U1265" s="4">
        <f t="shared" si="138"/>
        <v>4.3720008523332616</v>
      </c>
      <c r="V1265" s="3">
        <f t="shared" si="139"/>
        <v>337.20008523332621</v>
      </c>
    </row>
    <row r="1266" spans="1:22" x14ac:dyDescent="0.25">
      <c r="A1266" t="s">
        <v>15</v>
      </c>
      <c r="B1266" t="s">
        <v>16</v>
      </c>
      <c r="C1266" t="s">
        <v>364</v>
      </c>
      <c r="D1266" t="s">
        <v>25</v>
      </c>
      <c r="E1266" t="s">
        <v>19</v>
      </c>
      <c r="F1266" t="s">
        <v>51</v>
      </c>
      <c r="G1266">
        <v>21265</v>
      </c>
      <c r="H1266">
        <v>427</v>
      </c>
      <c r="I1266">
        <v>232</v>
      </c>
      <c r="J1266">
        <v>35</v>
      </c>
      <c r="K1266" s="2">
        <v>3542.06</v>
      </c>
      <c r="L1266" s="2">
        <v>19792.46</v>
      </c>
      <c r="M1266">
        <v>21</v>
      </c>
      <c r="N1266">
        <v>18</v>
      </c>
      <c r="O1266" t="s">
        <v>43</v>
      </c>
      <c r="P1266" s="3">
        <f t="shared" si="133"/>
        <v>2.0079943569245238</v>
      </c>
      <c r="Q1266" s="3">
        <f t="shared" si="134"/>
        <v>8.1967213114754092</v>
      </c>
      <c r="R1266" s="2">
        <f t="shared" si="135"/>
        <v>8.2952224824355962</v>
      </c>
      <c r="S1266" s="2">
        <f t="shared" si="136"/>
        <v>15.2675</v>
      </c>
      <c r="T1266" s="2">
        <f t="shared" si="137"/>
        <v>168.66952380952381</v>
      </c>
      <c r="U1266" s="4">
        <f t="shared" si="138"/>
        <v>5.5878387153238513</v>
      </c>
      <c r="V1266" s="3">
        <f t="shared" si="139"/>
        <v>458.78387153238515</v>
      </c>
    </row>
    <row r="1267" spans="1:22" x14ac:dyDescent="0.25">
      <c r="A1267" t="s">
        <v>178</v>
      </c>
      <c r="B1267" t="s">
        <v>179</v>
      </c>
      <c r="C1267" t="s">
        <v>265</v>
      </c>
      <c r="D1267" t="s">
        <v>95</v>
      </c>
      <c r="E1267" t="s">
        <v>64</v>
      </c>
      <c r="F1267" t="s">
        <v>32</v>
      </c>
      <c r="G1267">
        <v>40959</v>
      </c>
      <c r="H1267">
        <v>569</v>
      </c>
      <c r="I1267">
        <v>295</v>
      </c>
      <c r="J1267">
        <v>21</v>
      </c>
      <c r="K1267" s="2">
        <v>1540.7</v>
      </c>
      <c r="L1267" s="2">
        <v>2936.84</v>
      </c>
      <c r="M1267">
        <v>10</v>
      </c>
      <c r="N1267">
        <v>8</v>
      </c>
      <c r="O1267" t="s">
        <v>23</v>
      </c>
      <c r="P1267" s="3">
        <f t="shared" si="133"/>
        <v>1.3891940721209015</v>
      </c>
      <c r="Q1267" s="3">
        <f t="shared" si="134"/>
        <v>3.690685413005272</v>
      </c>
      <c r="R1267" s="2">
        <f t="shared" si="135"/>
        <v>2.7077328646748682</v>
      </c>
      <c r="S1267" s="2">
        <f t="shared" si="136"/>
        <v>5.2227118644067803</v>
      </c>
      <c r="T1267" s="2">
        <f t="shared" si="137"/>
        <v>154.07</v>
      </c>
      <c r="U1267" s="4">
        <f t="shared" si="138"/>
        <v>1.9061725189848771</v>
      </c>
      <c r="V1267" s="3">
        <f t="shared" si="139"/>
        <v>90.617251898487709</v>
      </c>
    </row>
    <row r="1268" spans="1:22" x14ac:dyDescent="0.25">
      <c r="A1268" t="s">
        <v>38</v>
      </c>
      <c r="B1268" t="s">
        <v>39</v>
      </c>
      <c r="C1268" t="s">
        <v>265</v>
      </c>
      <c r="D1268" t="s">
        <v>106</v>
      </c>
      <c r="E1268" t="s">
        <v>42</v>
      </c>
      <c r="F1268" t="s">
        <v>20</v>
      </c>
      <c r="G1268">
        <v>40962</v>
      </c>
      <c r="H1268">
        <v>2139</v>
      </c>
      <c r="I1268">
        <v>553</v>
      </c>
      <c r="J1268">
        <v>188</v>
      </c>
      <c r="K1268" s="2">
        <v>6023.43</v>
      </c>
      <c r="L1268" s="2">
        <v>36510.449999999997</v>
      </c>
      <c r="M1268">
        <v>120</v>
      </c>
      <c r="N1268">
        <v>11</v>
      </c>
      <c r="O1268" t="s">
        <v>43</v>
      </c>
      <c r="P1268" s="3">
        <f t="shared" si="133"/>
        <v>5.2219129925296617</v>
      </c>
      <c r="Q1268" s="3">
        <f t="shared" si="134"/>
        <v>8.789153810191678</v>
      </c>
      <c r="R1268" s="2">
        <f t="shared" si="135"/>
        <v>2.8160028050490884</v>
      </c>
      <c r="S1268" s="2">
        <f t="shared" si="136"/>
        <v>10.892278481012658</v>
      </c>
      <c r="T1268" s="2">
        <f t="shared" si="137"/>
        <v>50.195250000000001</v>
      </c>
      <c r="U1268" s="4">
        <f t="shared" si="138"/>
        <v>6.0614052126446216</v>
      </c>
      <c r="V1268" s="3">
        <f t="shared" si="139"/>
        <v>506.14052126446217</v>
      </c>
    </row>
    <row r="1269" spans="1:22" x14ac:dyDescent="0.25">
      <c r="A1269" t="s">
        <v>47</v>
      </c>
      <c r="B1269" t="s">
        <v>48</v>
      </c>
      <c r="C1269" t="s">
        <v>265</v>
      </c>
      <c r="D1269" t="s">
        <v>106</v>
      </c>
      <c r="E1269" t="s">
        <v>37</v>
      </c>
      <c r="F1269" t="s">
        <v>26</v>
      </c>
      <c r="G1269">
        <v>30282</v>
      </c>
      <c r="H1269">
        <v>970</v>
      </c>
      <c r="I1269">
        <v>257</v>
      </c>
      <c r="J1269">
        <v>60</v>
      </c>
      <c r="K1269" s="2">
        <v>2943.52</v>
      </c>
      <c r="L1269" s="2">
        <v>9775.85</v>
      </c>
      <c r="M1269">
        <v>38</v>
      </c>
      <c r="N1269">
        <v>30</v>
      </c>
      <c r="O1269" t="s">
        <v>43</v>
      </c>
      <c r="P1269" s="3">
        <f t="shared" si="133"/>
        <v>3.2032230367875307</v>
      </c>
      <c r="Q1269" s="3">
        <f t="shared" si="134"/>
        <v>6.1855670103092786</v>
      </c>
      <c r="R1269" s="2">
        <f t="shared" si="135"/>
        <v>3.0345567010309278</v>
      </c>
      <c r="S1269" s="2">
        <f t="shared" si="136"/>
        <v>11.453385214007781</v>
      </c>
      <c r="T1269" s="2">
        <f t="shared" si="137"/>
        <v>77.461052631578951</v>
      </c>
      <c r="U1269" s="4">
        <f t="shared" si="138"/>
        <v>3.3211427134858944</v>
      </c>
      <c r="V1269" s="3">
        <f t="shared" si="139"/>
        <v>232.11427134858945</v>
      </c>
    </row>
    <row r="1270" spans="1:22" x14ac:dyDescent="0.25">
      <c r="A1270" t="s">
        <v>44</v>
      </c>
      <c r="B1270" t="s">
        <v>45</v>
      </c>
      <c r="C1270" t="s">
        <v>265</v>
      </c>
      <c r="D1270" t="s">
        <v>25</v>
      </c>
      <c r="E1270" t="s">
        <v>19</v>
      </c>
      <c r="F1270" t="s">
        <v>26</v>
      </c>
      <c r="G1270">
        <v>19718</v>
      </c>
      <c r="H1270">
        <v>509</v>
      </c>
      <c r="I1270">
        <v>258</v>
      </c>
      <c r="J1270">
        <v>39</v>
      </c>
      <c r="K1270" s="2">
        <v>3580.2</v>
      </c>
      <c r="L1270" s="2">
        <v>23883.84</v>
      </c>
      <c r="M1270">
        <v>23</v>
      </c>
      <c r="N1270">
        <v>17</v>
      </c>
      <c r="O1270" t="s">
        <v>43</v>
      </c>
      <c r="P1270" s="3">
        <f t="shared" si="133"/>
        <v>2.5813977076782635</v>
      </c>
      <c r="Q1270" s="3">
        <f t="shared" si="134"/>
        <v>7.6620825147347738</v>
      </c>
      <c r="R1270" s="2">
        <f t="shared" si="135"/>
        <v>7.0337917485265224</v>
      </c>
      <c r="S1270" s="2">
        <f t="shared" si="136"/>
        <v>13.87674418604651</v>
      </c>
      <c r="T1270" s="2">
        <f t="shared" si="137"/>
        <v>155.66086956521738</v>
      </c>
      <c r="U1270" s="4">
        <f t="shared" si="138"/>
        <v>6.6710910005027655</v>
      </c>
      <c r="V1270" s="3">
        <f t="shared" si="139"/>
        <v>567.10910005027654</v>
      </c>
    </row>
    <row r="1271" spans="1:22" x14ac:dyDescent="0.25">
      <c r="A1271" t="s">
        <v>44</v>
      </c>
      <c r="B1271" t="s">
        <v>45</v>
      </c>
      <c r="C1271" t="s">
        <v>265</v>
      </c>
      <c r="D1271" t="s">
        <v>25</v>
      </c>
      <c r="E1271" t="s">
        <v>19</v>
      </c>
      <c r="F1271" t="s">
        <v>26</v>
      </c>
      <c r="G1271">
        <v>16286</v>
      </c>
      <c r="H1271">
        <v>568</v>
      </c>
      <c r="I1271">
        <v>273</v>
      </c>
      <c r="J1271">
        <v>49</v>
      </c>
      <c r="K1271" s="2">
        <v>3457.41</v>
      </c>
      <c r="L1271" s="2">
        <v>24394.21</v>
      </c>
      <c r="M1271">
        <v>20</v>
      </c>
      <c r="N1271">
        <v>14</v>
      </c>
      <c r="O1271" t="s">
        <v>43</v>
      </c>
      <c r="P1271" s="3">
        <f t="shared" si="133"/>
        <v>3.4876581112612062</v>
      </c>
      <c r="Q1271" s="3">
        <f t="shared" si="134"/>
        <v>8.626760563380282</v>
      </c>
      <c r="R1271" s="2">
        <f t="shared" si="135"/>
        <v>6.0869894366197181</v>
      </c>
      <c r="S1271" s="2">
        <f t="shared" si="136"/>
        <v>12.664505494505494</v>
      </c>
      <c r="T1271" s="2">
        <f t="shared" si="137"/>
        <v>172.87049999999999</v>
      </c>
      <c r="U1271" s="4">
        <f t="shared" si="138"/>
        <v>7.0556312384125688</v>
      </c>
      <c r="V1271" s="3">
        <f t="shared" si="139"/>
        <v>605.56312384125692</v>
      </c>
    </row>
    <row r="1272" spans="1:22" x14ac:dyDescent="0.25">
      <c r="A1272" t="s">
        <v>44</v>
      </c>
      <c r="B1272" t="s">
        <v>45</v>
      </c>
      <c r="C1272" t="s">
        <v>265</v>
      </c>
      <c r="D1272" t="s">
        <v>25</v>
      </c>
      <c r="E1272" t="s">
        <v>19</v>
      </c>
      <c r="F1272" t="s">
        <v>51</v>
      </c>
      <c r="G1272">
        <v>6834</v>
      </c>
      <c r="H1272">
        <v>222</v>
      </c>
      <c r="I1272">
        <v>67</v>
      </c>
      <c r="J1272">
        <v>28</v>
      </c>
      <c r="K1272" s="2">
        <v>1971.61</v>
      </c>
      <c r="L1272" s="2">
        <v>19566.89</v>
      </c>
      <c r="M1272">
        <v>15</v>
      </c>
      <c r="N1272">
        <v>22</v>
      </c>
      <c r="O1272" t="s">
        <v>21</v>
      </c>
      <c r="P1272" s="3">
        <f t="shared" si="133"/>
        <v>3.2484635645302897</v>
      </c>
      <c r="Q1272" s="3">
        <f t="shared" si="134"/>
        <v>12.612612612612612</v>
      </c>
      <c r="R1272" s="2">
        <f t="shared" si="135"/>
        <v>8.8811261261261265</v>
      </c>
      <c r="S1272" s="2">
        <f t="shared" si="136"/>
        <v>29.427014925373133</v>
      </c>
      <c r="T1272" s="2">
        <f t="shared" si="137"/>
        <v>131.44066666666666</v>
      </c>
      <c r="U1272" s="4">
        <f t="shared" si="138"/>
        <v>9.9243207328021263</v>
      </c>
      <c r="V1272" s="3">
        <f t="shared" si="139"/>
        <v>892.43207328021265</v>
      </c>
    </row>
    <row r="1273" spans="1:22" x14ac:dyDescent="0.25">
      <c r="A1273" t="s">
        <v>52</v>
      </c>
      <c r="B1273" t="s">
        <v>53</v>
      </c>
      <c r="C1273" t="s">
        <v>265</v>
      </c>
      <c r="D1273" t="s">
        <v>89</v>
      </c>
      <c r="E1273" t="s">
        <v>37</v>
      </c>
      <c r="F1273" t="s">
        <v>26</v>
      </c>
      <c r="G1273">
        <v>16535</v>
      </c>
      <c r="H1273">
        <v>1232</v>
      </c>
      <c r="I1273">
        <v>622</v>
      </c>
      <c r="J1273">
        <v>183</v>
      </c>
      <c r="K1273" s="2">
        <v>659.3</v>
      </c>
      <c r="L1273" s="2">
        <v>75328.539999999994</v>
      </c>
      <c r="M1273">
        <v>131</v>
      </c>
      <c r="N1273">
        <v>27</v>
      </c>
      <c r="O1273" t="s">
        <v>23</v>
      </c>
      <c r="P1273" s="3">
        <f t="shared" si="133"/>
        <v>7.4508618082854552</v>
      </c>
      <c r="Q1273" s="3">
        <f t="shared" si="134"/>
        <v>14.853896103896103</v>
      </c>
      <c r="R1273" s="2">
        <f t="shared" si="135"/>
        <v>0.53514610389610384</v>
      </c>
      <c r="S1273" s="2">
        <f t="shared" si="136"/>
        <v>1.0599678456591639</v>
      </c>
      <c r="T1273" s="2">
        <f t="shared" si="137"/>
        <v>5.0328244274809153</v>
      </c>
      <c r="U1273" s="4">
        <f t="shared" si="138"/>
        <v>114.25533141210374</v>
      </c>
      <c r="V1273" s="3">
        <f t="shared" si="139"/>
        <v>11325.533141210375</v>
      </c>
    </row>
    <row r="1274" spans="1:22" x14ac:dyDescent="0.25">
      <c r="A1274" t="s">
        <v>60</v>
      </c>
      <c r="B1274" t="s">
        <v>61</v>
      </c>
      <c r="C1274" t="s">
        <v>490</v>
      </c>
      <c r="D1274" t="s">
        <v>70</v>
      </c>
      <c r="E1274" t="s">
        <v>64</v>
      </c>
      <c r="F1274" t="s">
        <v>20</v>
      </c>
      <c r="G1274">
        <v>39934</v>
      </c>
      <c r="H1274">
        <v>1162</v>
      </c>
      <c r="I1274">
        <v>317</v>
      </c>
      <c r="J1274">
        <v>107</v>
      </c>
      <c r="K1274" s="2">
        <v>3329.92</v>
      </c>
      <c r="L1274" s="2">
        <v>21343.62</v>
      </c>
      <c r="M1274">
        <v>61</v>
      </c>
      <c r="N1274">
        <v>19</v>
      </c>
      <c r="O1274" t="s">
        <v>43</v>
      </c>
      <c r="P1274" s="3">
        <f t="shared" si="133"/>
        <v>2.9098011719336907</v>
      </c>
      <c r="Q1274" s="3">
        <f t="shared" si="134"/>
        <v>9.2082616179001722</v>
      </c>
      <c r="R1274" s="2">
        <f t="shared" si="135"/>
        <v>2.8656798623063682</v>
      </c>
      <c r="S1274" s="2">
        <f t="shared" si="136"/>
        <v>10.504479495268139</v>
      </c>
      <c r="T1274" s="2">
        <f t="shared" si="137"/>
        <v>54.588852459016394</v>
      </c>
      <c r="U1274" s="4">
        <f t="shared" si="138"/>
        <v>6.4096494810686142</v>
      </c>
      <c r="V1274" s="3">
        <f t="shared" si="139"/>
        <v>540.96494810686136</v>
      </c>
    </row>
    <row r="1275" spans="1:22" x14ac:dyDescent="0.25">
      <c r="A1275" t="s">
        <v>52</v>
      </c>
      <c r="B1275" t="s">
        <v>53</v>
      </c>
      <c r="C1275" t="s">
        <v>490</v>
      </c>
      <c r="D1275" t="s">
        <v>89</v>
      </c>
      <c r="E1275" t="s">
        <v>37</v>
      </c>
      <c r="F1275" t="s">
        <v>32</v>
      </c>
      <c r="G1275">
        <v>47716</v>
      </c>
      <c r="H1275">
        <v>3572</v>
      </c>
      <c r="I1275">
        <v>1832</v>
      </c>
      <c r="J1275">
        <v>508</v>
      </c>
      <c r="K1275" s="2">
        <v>1907.17</v>
      </c>
      <c r="L1275" s="2">
        <v>206989.83</v>
      </c>
      <c r="M1275">
        <v>358</v>
      </c>
      <c r="N1275">
        <v>11</v>
      </c>
      <c r="O1275" t="s">
        <v>23</v>
      </c>
      <c r="P1275" s="3">
        <f t="shared" si="133"/>
        <v>7.485958588314193</v>
      </c>
      <c r="Q1275" s="3">
        <f t="shared" si="134"/>
        <v>14.221724524076148</v>
      </c>
      <c r="R1275" s="2">
        <f t="shared" si="135"/>
        <v>0.53392217245240758</v>
      </c>
      <c r="S1275" s="2">
        <f t="shared" si="136"/>
        <v>1.0410316593886464</v>
      </c>
      <c r="T1275" s="2">
        <f t="shared" si="137"/>
        <v>5.3272905027932964</v>
      </c>
      <c r="U1275" s="4">
        <f t="shared" si="138"/>
        <v>108.53244860185509</v>
      </c>
      <c r="V1275" s="3">
        <f t="shared" si="139"/>
        <v>10753.24486018551</v>
      </c>
    </row>
    <row r="1276" spans="1:22" x14ac:dyDescent="0.25">
      <c r="A1276" t="s">
        <v>129</v>
      </c>
      <c r="B1276" t="s">
        <v>130</v>
      </c>
      <c r="C1276" t="s">
        <v>490</v>
      </c>
      <c r="D1276" t="s">
        <v>82</v>
      </c>
      <c r="E1276" t="s">
        <v>31</v>
      </c>
      <c r="F1276" t="s">
        <v>26</v>
      </c>
      <c r="G1276">
        <v>64525</v>
      </c>
      <c r="H1276">
        <v>879</v>
      </c>
      <c r="I1276">
        <v>414</v>
      </c>
      <c r="J1276">
        <v>54</v>
      </c>
      <c r="K1276" s="2">
        <v>2077.2399999999998</v>
      </c>
      <c r="L1276" s="2">
        <v>11328.21</v>
      </c>
      <c r="M1276">
        <v>29</v>
      </c>
      <c r="N1276">
        <v>8</v>
      </c>
      <c r="O1276" t="s">
        <v>23</v>
      </c>
      <c r="P1276" s="3">
        <f t="shared" si="133"/>
        <v>1.3622626888802789</v>
      </c>
      <c r="Q1276" s="3">
        <f t="shared" si="134"/>
        <v>6.1433447098976108</v>
      </c>
      <c r="R1276" s="2">
        <f t="shared" si="135"/>
        <v>2.3631854379977244</v>
      </c>
      <c r="S1276" s="2">
        <f t="shared" si="136"/>
        <v>5.0174879227053131</v>
      </c>
      <c r="T1276" s="2">
        <f t="shared" si="137"/>
        <v>71.628965517241369</v>
      </c>
      <c r="U1276" s="4">
        <f t="shared" si="138"/>
        <v>5.4534911709768732</v>
      </c>
      <c r="V1276" s="3">
        <f t="shared" si="139"/>
        <v>445.34911709768733</v>
      </c>
    </row>
    <row r="1277" spans="1:22" x14ac:dyDescent="0.25">
      <c r="A1277" t="s">
        <v>129</v>
      </c>
      <c r="B1277" t="s">
        <v>130</v>
      </c>
      <c r="C1277" t="s">
        <v>490</v>
      </c>
      <c r="D1277" t="s">
        <v>82</v>
      </c>
      <c r="E1277" t="s">
        <v>31</v>
      </c>
      <c r="F1277" t="s">
        <v>51</v>
      </c>
      <c r="G1277">
        <v>72141</v>
      </c>
      <c r="H1277">
        <v>844</v>
      </c>
      <c r="I1277">
        <v>290</v>
      </c>
      <c r="J1277">
        <v>55</v>
      </c>
      <c r="K1277" s="2">
        <v>1731.06</v>
      </c>
      <c r="L1277" s="2">
        <v>8791.06</v>
      </c>
      <c r="M1277">
        <v>25</v>
      </c>
      <c r="N1277">
        <v>11</v>
      </c>
      <c r="O1277" t="s">
        <v>23</v>
      </c>
      <c r="P1277" s="3">
        <f t="shared" si="133"/>
        <v>1.1699311071374114</v>
      </c>
      <c r="Q1277" s="3">
        <f t="shared" si="134"/>
        <v>6.516587677725119</v>
      </c>
      <c r="R1277" s="2">
        <f t="shared" si="135"/>
        <v>2.0510189573459714</v>
      </c>
      <c r="S1277" s="2">
        <f t="shared" si="136"/>
        <v>5.9691724137931033</v>
      </c>
      <c r="T1277" s="2">
        <f t="shared" si="137"/>
        <v>69.242400000000004</v>
      </c>
      <c r="U1277" s="4">
        <f t="shared" si="138"/>
        <v>5.0784259355539376</v>
      </c>
      <c r="V1277" s="3">
        <f t="shared" si="139"/>
        <v>407.84259355539388</v>
      </c>
    </row>
    <row r="1278" spans="1:22" x14ac:dyDescent="0.25">
      <c r="A1278" t="s">
        <v>92</v>
      </c>
      <c r="B1278" t="s">
        <v>93</v>
      </c>
      <c r="C1278" t="s">
        <v>205</v>
      </c>
      <c r="D1278" t="s">
        <v>95</v>
      </c>
      <c r="E1278" t="s">
        <v>31</v>
      </c>
      <c r="F1278" t="s">
        <v>20</v>
      </c>
      <c r="G1278">
        <v>22329</v>
      </c>
      <c r="H1278">
        <v>141</v>
      </c>
      <c r="I1278">
        <v>60</v>
      </c>
      <c r="J1278">
        <v>4</v>
      </c>
      <c r="K1278" s="2">
        <v>370.08</v>
      </c>
      <c r="L1278" s="2">
        <v>440.05</v>
      </c>
      <c r="M1278">
        <v>1</v>
      </c>
      <c r="N1278">
        <v>22</v>
      </c>
      <c r="O1278" t="s">
        <v>43</v>
      </c>
      <c r="P1278" s="3">
        <f t="shared" si="133"/>
        <v>0.63146580679833397</v>
      </c>
      <c r="Q1278" s="3">
        <f t="shared" si="134"/>
        <v>2.8368794326241136</v>
      </c>
      <c r="R1278" s="2">
        <f t="shared" si="135"/>
        <v>2.6246808510638298</v>
      </c>
      <c r="S1278" s="2">
        <f t="shared" si="136"/>
        <v>6.1680000000000001</v>
      </c>
      <c r="T1278" s="2">
        <f t="shared" si="137"/>
        <v>370.08</v>
      </c>
      <c r="U1278" s="4">
        <f t="shared" si="138"/>
        <v>1.1890672287073065</v>
      </c>
      <c r="V1278" s="3">
        <f t="shared" si="139"/>
        <v>18.906722870730661</v>
      </c>
    </row>
    <row r="1279" spans="1:22" x14ac:dyDescent="0.25">
      <c r="A1279" t="s">
        <v>92</v>
      </c>
      <c r="B1279" t="s">
        <v>93</v>
      </c>
      <c r="C1279" t="s">
        <v>205</v>
      </c>
      <c r="D1279" t="s">
        <v>95</v>
      </c>
      <c r="E1279" t="s">
        <v>31</v>
      </c>
      <c r="F1279" t="s">
        <v>51</v>
      </c>
      <c r="G1279">
        <v>33953</v>
      </c>
      <c r="H1279">
        <v>386</v>
      </c>
      <c r="I1279">
        <v>144</v>
      </c>
      <c r="J1279">
        <v>11</v>
      </c>
      <c r="K1279" s="2">
        <v>780.01</v>
      </c>
      <c r="L1279" s="2">
        <v>1570.11</v>
      </c>
      <c r="M1279">
        <v>4</v>
      </c>
      <c r="N1279">
        <v>11</v>
      </c>
      <c r="O1279" t="s">
        <v>23</v>
      </c>
      <c r="P1279" s="3">
        <f t="shared" si="133"/>
        <v>1.1368656672458988</v>
      </c>
      <c r="Q1279" s="3">
        <f t="shared" si="134"/>
        <v>2.849740932642487</v>
      </c>
      <c r="R1279" s="2">
        <f t="shared" si="135"/>
        <v>2.0207512953367877</v>
      </c>
      <c r="S1279" s="2">
        <f t="shared" si="136"/>
        <v>5.4167361111111108</v>
      </c>
      <c r="T1279" s="2">
        <f t="shared" si="137"/>
        <v>195.0025</v>
      </c>
      <c r="U1279" s="4">
        <f t="shared" si="138"/>
        <v>2.0129357315931844</v>
      </c>
      <c r="V1279" s="3">
        <f t="shared" si="139"/>
        <v>101.29357315931846</v>
      </c>
    </row>
    <row r="1280" spans="1:22" x14ac:dyDescent="0.25">
      <c r="A1280" t="s">
        <v>92</v>
      </c>
      <c r="B1280" t="s">
        <v>93</v>
      </c>
      <c r="C1280" t="s">
        <v>205</v>
      </c>
      <c r="D1280" t="s">
        <v>95</v>
      </c>
      <c r="E1280" t="s">
        <v>31</v>
      </c>
      <c r="F1280" t="s">
        <v>51</v>
      </c>
      <c r="G1280">
        <v>95055</v>
      </c>
      <c r="H1280">
        <v>1413</v>
      </c>
      <c r="I1280">
        <v>693</v>
      </c>
      <c r="J1280">
        <v>53</v>
      </c>
      <c r="K1280" s="2">
        <v>3187.25</v>
      </c>
      <c r="L1280" s="2">
        <v>8557.24</v>
      </c>
      <c r="M1280">
        <v>21</v>
      </c>
      <c r="N1280">
        <v>19</v>
      </c>
      <c r="O1280" t="s">
        <v>21</v>
      </c>
      <c r="P1280" s="3">
        <f t="shared" si="133"/>
        <v>1.4865078112671612</v>
      </c>
      <c r="Q1280" s="3">
        <f t="shared" si="134"/>
        <v>3.750884642604388</v>
      </c>
      <c r="R1280" s="2">
        <f t="shared" si="135"/>
        <v>2.2556617126680822</v>
      </c>
      <c r="S1280" s="2">
        <f t="shared" si="136"/>
        <v>4.5992063492063489</v>
      </c>
      <c r="T1280" s="2">
        <f t="shared" si="137"/>
        <v>151.77380952380952</v>
      </c>
      <c r="U1280" s="4">
        <f t="shared" si="138"/>
        <v>2.6848348890109026</v>
      </c>
      <c r="V1280" s="3">
        <f t="shared" si="139"/>
        <v>168.48348890109028</v>
      </c>
    </row>
    <row r="1281" spans="1:22" x14ac:dyDescent="0.25">
      <c r="A1281" t="s">
        <v>178</v>
      </c>
      <c r="B1281" t="s">
        <v>179</v>
      </c>
      <c r="C1281" t="s">
        <v>205</v>
      </c>
      <c r="D1281" t="s">
        <v>95</v>
      </c>
      <c r="E1281" t="s">
        <v>64</v>
      </c>
      <c r="F1281" t="s">
        <v>55</v>
      </c>
      <c r="G1281">
        <v>62290</v>
      </c>
      <c r="H1281">
        <v>998</v>
      </c>
      <c r="I1281">
        <v>284</v>
      </c>
      <c r="J1281">
        <v>30</v>
      </c>
      <c r="K1281" s="2">
        <v>3480.71</v>
      </c>
      <c r="L1281" s="2">
        <v>4670.3999999999996</v>
      </c>
      <c r="M1281">
        <v>11</v>
      </c>
      <c r="N1281">
        <v>27</v>
      </c>
      <c r="O1281" t="s">
        <v>21</v>
      </c>
      <c r="P1281" s="3">
        <f t="shared" si="133"/>
        <v>1.6021833360089901</v>
      </c>
      <c r="Q1281" s="3">
        <f t="shared" si="134"/>
        <v>3.0060120240480961</v>
      </c>
      <c r="R1281" s="2">
        <f t="shared" si="135"/>
        <v>3.4876853707414832</v>
      </c>
      <c r="S1281" s="2">
        <f t="shared" si="136"/>
        <v>12.256021126760563</v>
      </c>
      <c r="T1281" s="2">
        <f t="shared" si="137"/>
        <v>316.42818181818183</v>
      </c>
      <c r="U1281" s="4">
        <f t="shared" si="138"/>
        <v>1.3417952084488509</v>
      </c>
      <c r="V1281" s="3">
        <f t="shared" si="139"/>
        <v>34.179520844885083</v>
      </c>
    </row>
    <row r="1282" spans="1:22" x14ac:dyDescent="0.25">
      <c r="A1282" t="s">
        <v>178</v>
      </c>
      <c r="B1282" t="s">
        <v>179</v>
      </c>
      <c r="C1282" t="s">
        <v>205</v>
      </c>
      <c r="D1282" t="s">
        <v>95</v>
      </c>
      <c r="E1282" t="s">
        <v>64</v>
      </c>
      <c r="F1282" t="s">
        <v>20</v>
      </c>
      <c r="G1282">
        <v>90735</v>
      </c>
      <c r="H1282">
        <v>799</v>
      </c>
      <c r="I1282">
        <v>215</v>
      </c>
      <c r="J1282">
        <v>24</v>
      </c>
      <c r="K1282" s="2">
        <v>1568.11</v>
      </c>
      <c r="L1282" s="2">
        <v>3858.2</v>
      </c>
      <c r="M1282">
        <v>9</v>
      </c>
      <c r="N1282">
        <v>8</v>
      </c>
      <c r="O1282" t="s">
        <v>43</v>
      </c>
      <c r="P1282" s="3">
        <f t="shared" ref="P1282:P1345" si="140">IFERROR(H1282/G1282*100, 0)</f>
        <v>0.88058632280817761</v>
      </c>
      <c r="Q1282" s="3">
        <f t="shared" ref="Q1282:Q1345" si="141">IFERROR(J1282/H1282*100, 0)</f>
        <v>3.0037546933667083</v>
      </c>
      <c r="R1282" s="2">
        <f t="shared" ref="R1282:R1345" si="142">IFERROR(K1282/H1282, 0)</f>
        <v>1.9625907384230286</v>
      </c>
      <c r="S1282" s="2">
        <f t="shared" ref="S1282:S1345" si="143">IFERROR(K1282/I1282, 0)</f>
        <v>7.2935348837209295</v>
      </c>
      <c r="T1282" s="2">
        <f t="shared" ref="T1282:T1345" si="144">IFERROR(K1282/M1282, 0)</f>
        <v>174.23444444444442</v>
      </c>
      <c r="U1282" s="4">
        <f t="shared" ref="U1282:U1345" si="145">IFERROR(L1282/K1282, 0)</f>
        <v>2.4604141291108403</v>
      </c>
      <c r="V1282" s="3">
        <f t="shared" ref="V1282:V1345" si="146">IFERROR((L1282-K1282)/K1282*100, 0)</f>
        <v>146.04141291108405</v>
      </c>
    </row>
    <row r="1283" spans="1:22" x14ac:dyDescent="0.25">
      <c r="A1283" t="s">
        <v>178</v>
      </c>
      <c r="B1283" t="s">
        <v>179</v>
      </c>
      <c r="C1283" t="s">
        <v>205</v>
      </c>
      <c r="D1283" t="s">
        <v>95</v>
      </c>
      <c r="E1283" t="s">
        <v>64</v>
      </c>
      <c r="F1283" t="s">
        <v>26</v>
      </c>
      <c r="G1283">
        <v>75914</v>
      </c>
      <c r="H1283">
        <v>421</v>
      </c>
      <c r="I1283">
        <v>213</v>
      </c>
      <c r="J1283">
        <v>11</v>
      </c>
      <c r="K1283" s="2">
        <v>807.54</v>
      </c>
      <c r="L1283" s="2">
        <v>1937.19</v>
      </c>
      <c r="M1283">
        <v>5</v>
      </c>
      <c r="N1283">
        <v>14</v>
      </c>
      <c r="O1283" t="s">
        <v>21</v>
      </c>
      <c r="P1283" s="3">
        <f t="shared" si="140"/>
        <v>0.55457491371815471</v>
      </c>
      <c r="Q1283" s="3">
        <f t="shared" si="141"/>
        <v>2.6128266033254155</v>
      </c>
      <c r="R1283" s="2">
        <f t="shared" si="142"/>
        <v>1.918147268408551</v>
      </c>
      <c r="S1283" s="2">
        <f t="shared" si="143"/>
        <v>3.7912676056338026</v>
      </c>
      <c r="T1283" s="2">
        <f t="shared" si="144"/>
        <v>161.50799999999998</v>
      </c>
      <c r="U1283" s="4">
        <f t="shared" si="145"/>
        <v>2.398878074151126</v>
      </c>
      <c r="V1283" s="3">
        <f t="shared" si="146"/>
        <v>139.88780741511258</v>
      </c>
    </row>
    <row r="1284" spans="1:22" x14ac:dyDescent="0.25">
      <c r="A1284" t="s">
        <v>98</v>
      </c>
      <c r="B1284" t="s">
        <v>99</v>
      </c>
      <c r="C1284" t="s">
        <v>205</v>
      </c>
      <c r="D1284" t="s">
        <v>68</v>
      </c>
      <c r="E1284" t="s">
        <v>42</v>
      </c>
      <c r="F1284" t="s">
        <v>20</v>
      </c>
      <c r="G1284">
        <v>13073</v>
      </c>
      <c r="H1284">
        <v>1233</v>
      </c>
      <c r="I1284">
        <v>527</v>
      </c>
      <c r="J1284">
        <v>189</v>
      </c>
      <c r="K1284" s="2">
        <v>414.93</v>
      </c>
      <c r="L1284" s="2">
        <v>41515.69</v>
      </c>
      <c r="M1284">
        <v>134</v>
      </c>
      <c r="N1284">
        <v>27</v>
      </c>
      <c r="O1284" t="s">
        <v>23</v>
      </c>
      <c r="P1284" s="3">
        <f t="shared" si="140"/>
        <v>9.4316530253193598</v>
      </c>
      <c r="Q1284" s="3">
        <f t="shared" si="141"/>
        <v>15.328467153284672</v>
      </c>
      <c r="R1284" s="2">
        <f t="shared" si="142"/>
        <v>0.33652068126520684</v>
      </c>
      <c r="S1284" s="2">
        <f t="shared" si="143"/>
        <v>0.78734345351043644</v>
      </c>
      <c r="T1284" s="2">
        <f t="shared" si="144"/>
        <v>3.0964925373134329</v>
      </c>
      <c r="U1284" s="4">
        <f t="shared" si="145"/>
        <v>100.05468392258936</v>
      </c>
      <c r="V1284" s="3">
        <f t="shared" si="146"/>
        <v>9905.4683922589356</v>
      </c>
    </row>
    <row r="1285" spans="1:22" x14ac:dyDescent="0.25">
      <c r="A1285" t="s">
        <v>60</v>
      </c>
      <c r="B1285" t="s">
        <v>61</v>
      </c>
      <c r="C1285" t="s">
        <v>205</v>
      </c>
      <c r="D1285" t="s">
        <v>70</v>
      </c>
      <c r="E1285" t="s">
        <v>64</v>
      </c>
      <c r="F1285" t="s">
        <v>20</v>
      </c>
      <c r="G1285">
        <v>49508</v>
      </c>
      <c r="H1285">
        <v>1782</v>
      </c>
      <c r="I1285">
        <v>576</v>
      </c>
      <c r="J1285">
        <v>118</v>
      </c>
      <c r="K1285" s="2">
        <v>2860.33</v>
      </c>
      <c r="L1285" s="2">
        <v>24256.79</v>
      </c>
      <c r="M1285">
        <v>66</v>
      </c>
      <c r="N1285">
        <v>18</v>
      </c>
      <c r="O1285" t="s">
        <v>23</v>
      </c>
      <c r="P1285" s="3">
        <f t="shared" si="140"/>
        <v>3.5994182758342084</v>
      </c>
      <c r="Q1285" s="3">
        <f t="shared" si="141"/>
        <v>6.6217732884399556</v>
      </c>
      <c r="R1285" s="2">
        <f t="shared" si="142"/>
        <v>1.6051234567901234</v>
      </c>
      <c r="S1285" s="2">
        <f t="shared" si="143"/>
        <v>4.9658506944444447</v>
      </c>
      <c r="T1285" s="2">
        <f t="shared" si="144"/>
        <v>43.338333333333331</v>
      </c>
      <c r="U1285" s="4">
        <f t="shared" si="145"/>
        <v>8.4804165952879575</v>
      </c>
      <c r="V1285" s="3">
        <f t="shared" si="146"/>
        <v>748.04165952879555</v>
      </c>
    </row>
    <row r="1286" spans="1:22" x14ac:dyDescent="0.25">
      <c r="A1286" t="s">
        <v>72</v>
      </c>
      <c r="B1286" t="s">
        <v>73</v>
      </c>
      <c r="C1286" t="s">
        <v>205</v>
      </c>
      <c r="D1286" t="s">
        <v>70</v>
      </c>
      <c r="E1286" t="s">
        <v>31</v>
      </c>
      <c r="F1286" t="s">
        <v>32</v>
      </c>
      <c r="G1286">
        <v>35555</v>
      </c>
      <c r="H1286">
        <v>1036</v>
      </c>
      <c r="I1286">
        <v>567</v>
      </c>
      <c r="J1286">
        <v>85</v>
      </c>
      <c r="K1286" s="2">
        <v>3189.31</v>
      </c>
      <c r="L1286" s="2">
        <v>22108.13</v>
      </c>
      <c r="M1286">
        <v>60</v>
      </c>
      <c r="N1286">
        <v>25</v>
      </c>
      <c r="O1286" t="s">
        <v>23</v>
      </c>
      <c r="P1286" s="3">
        <f t="shared" si="140"/>
        <v>2.9137955280551258</v>
      </c>
      <c r="Q1286" s="3">
        <f t="shared" si="141"/>
        <v>8.204633204633204</v>
      </c>
      <c r="R1286" s="2">
        <f t="shared" si="142"/>
        <v>3.0784845559845557</v>
      </c>
      <c r="S1286" s="2">
        <f t="shared" si="143"/>
        <v>5.6248853615520282</v>
      </c>
      <c r="T1286" s="2">
        <f t="shared" si="144"/>
        <v>53.155166666666666</v>
      </c>
      <c r="U1286" s="4">
        <f t="shared" si="145"/>
        <v>6.9319476626605763</v>
      </c>
      <c r="V1286" s="3">
        <f t="shared" si="146"/>
        <v>593.19476626605751</v>
      </c>
    </row>
    <row r="1287" spans="1:22" x14ac:dyDescent="0.25">
      <c r="A1287" t="s">
        <v>33</v>
      </c>
      <c r="B1287" t="s">
        <v>34</v>
      </c>
      <c r="C1287" t="s">
        <v>205</v>
      </c>
      <c r="D1287" t="s">
        <v>170</v>
      </c>
      <c r="E1287" t="s">
        <v>37</v>
      </c>
      <c r="F1287" t="s">
        <v>26</v>
      </c>
      <c r="G1287">
        <v>34277</v>
      </c>
      <c r="H1287">
        <v>1912</v>
      </c>
      <c r="I1287">
        <v>510</v>
      </c>
      <c r="J1287">
        <v>194</v>
      </c>
      <c r="K1287" s="2">
        <v>8458.9</v>
      </c>
      <c r="L1287" s="2">
        <v>50740.38</v>
      </c>
      <c r="M1287">
        <v>134</v>
      </c>
      <c r="N1287">
        <v>7</v>
      </c>
      <c r="O1287" t="s">
        <v>43</v>
      </c>
      <c r="P1287" s="3">
        <f t="shared" si="140"/>
        <v>5.5780844297925718</v>
      </c>
      <c r="Q1287" s="3">
        <f t="shared" si="141"/>
        <v>10.146443514644352</v>
      </c>
      <c r="R1287" s="2">
        <f t="shared" si="142"/>
        <v>4.4241108786610877</v>
      </c>
      <c r="S1287" s="2">
        <f t="shared" si="143"/>
        <v>16.586078431372549</v>
      </c>
      <c r="T1287" s="2">
        <f t="shared" si="144"/>
        <v>63.126119402985069</v>
      </c>
      <c r="U1287" s="4">
        <f t="shared" si="145"/>
        <v>5.9984607927744742</v>
      </c>
      <c r="V1287" s="3">
        <f t="shared" si="146"/>
        <v>499.84607927744742</v>
      </c>
    </row>
    <row r="1288" spans="1:22" x14ac:dyDescent="0.25">
      <c r="A1288" t="s">
        <v>33</v>
      </c>
      <c r="B1288" t="s">
        <v>34</v>
      </c>
      <c r="C1288" t="s">
        <v>205</v>
      </c>
      <c r="D1288" t="s">
        <v>170</v>
      </c>
      <c r="E1288" t="s">
        <v>37</v>
      </c>
      <c r="F1288" t="s">
        <v>26</v>
      </c>
      <c r="G1288">
        <v>28085</v>
      </c>
      <c r="H1288">
        <v>1757</v>
      </c>
      <c r="I1288">
        <v>681</v>
      </c>
      <c r="J1288">
        <v>200</v>
      </c>
      <c r="K1288" s="2">
        <v>6189.11</v>
      </c>
      <c r="L1288" s="2">
        <v>58861.91</v>
      </c>
      <c r="M1288">
        <v>124</v>
      </c>
      <c r="N1288">
        <v>29</v>
      </c>
      <c r="O1288" t="s">
        <v>23</v>
      </c>
      <c r="P1288" s="3">
        <f t="shared" si="140"/>
        <v>6.2560085454869148</v>
      </c>
      <c r="Q1288" s="3">
        <f t="shared" si="141"/>
        <v>11.383039271485487</v>
      </c>
      <c r="R1288" s="2">
        <f t="shared" si="142"/>
        <v>3.522544109277177</v>
      </c>
      <c r="S1288" s="2">
        <f t="shared" si="143"/>
        <v>9.088267254038179</v>
      </c>
      <c r="T1288" s="2">
        <f t="shared" si="144"/>
        <v>49.912177419354833</v>
      </c>
      <c r="U1288" s="4">
        <f t="shared" si="145"/>
        <v>9.5105612923344403</v>
      </c>
      <c r="V1288" s="3">
        <f t="shared" si="146"/>
        <v>851.05612923344404</v>
      </c>
    </row>
    <row r="1289" spans="1:22" x14ac:dyDescent="0.25">
      <c r="A1289" t="s">
        <v>113</v>
      </c>
      <c r="B1289" t="s">
        <v>114</v>
      </c>
      <c r="C1289" t="s">
        <v>205</v>
      </c>
      <c r="D1289" t="s">
        <v>170</v>
      </c>
      <c r="E1289" t="s">
        <v>19</v>
      </c>
      <c r="F1289" t="s">
        <v>32</v>
      </c>
      <c r="G1289">
        <v>28004</v>
      </c>
      <c r="H1289">
        <v>1392</v>
      </c>
      <c r="I1289">
        <v>588</v>
      </c>
      <c r="J1289">
        <v>187</v>
      </c>
      <c r="K1289" s="2">
        <v>6220.55</v>
      </c>
      <c r="L1289" s="2">
        <v>47953.279999999999</v>
      </c>
      <c r="M1289">
        <v>122</v>
      </c>
      <c r="N1289">
        <v>25</v>
      </c>
      <c r="O1289" t="s">
        <v>21</v>
      </c>
      <c r="P1289" s="3">
        <f t="shared" si="140"/>
        <v>4.9707184687901727</v>
      </c>
      <c r="Q1289" s="3">
        <f t="shared" si="141"/>
        <v>13.433908045977011</v>
      </c>
      <c r="R1289" s="2">
        <f t="shared" si="142"/>
        <v>4.4687859195402302</v>
      </c>
      <c r="S1289" s="2">
        <f t="shared" si="143"/>
        <v>10.579166666666667</v>
      </c>
      <c r="T1289" s="2">
        <f t="shared" si="144"/>
        <v>50.988114754098362</v>
      </c>
      <c r="U1289" s="4">
        <f t="shared" si="145"/>
        <v>7.7088488959979422</v>
      </c>
      <c r="V1289" s="3">
        <f t="shared" si="146"/>
        <v>670.88488959979418</v>
      </c>
    </row>
    <row r="1290" spans="1:22" x14ac:dyDescent="0.25">
      <c r="A1290" t="s">
        <v>44</v>
      </c>
      <c r="B1290" t="s">
        <v>45</v>
      </c>
      <c r="C1290" t="s">
        <v>205</v>
      </c>
      <c r="D1290" t="s">
        <v>25</v>
      </c>
      <c r="E1290" t="s">
        <v>19</v>
      </c>
      <c r="F1290" t="s">
        <v>26</v>
      </c>
      <c r="G1290">
        <v>22386</v>
      </c>
      <c r="H1290">
        <v>665</v>
      </c>
      <c r="I1290">
        <v>167</v>
      </c>
      <c r="J1290">
        <v>73</v>
      </c>
      <c r="K1290" s="2">
        <v>6902.42</v>
      </c>
      <c r="L1290" s="2">
        <v>50084.47</v>
      </c>
      <c r="M1290">
        <v>30</v>
      </c>
      <c r="N1290">
        <v>26</v>
      </c>
      <c r="O1290" t="s">
        <v>43</v>
      </c>
      <c r="P1290" s="3">
        <f t="shared" si="140"/>
        <v>2.9706066291432145</v>
      </c>
      <c r="Q1290" s="3">
        <f t="shared" si="141"/>
        <v>10.977443609022556</v>
      </c>
      <c r="R1290" s="2">
        <f t="shared" si="142"/>
        <v>10.379578947368421</v>
      </c>
      <c r="S1290" s="2">
        <f t="shared" si="143"/>
        <v>41.331856287425147</v>
      </c>
      <c r="T1290" s="2">
        <f t="shared" si="144"/>
        <v>230.08066666666667</v>
      </c>
      <c r="U1290" s="4">
        <f t="shared" si="145"/>
        <v>7.256073956670269</v>
      </c>
      <c r="V1290" s="3">
        <f t="shared" si="146"/>
        <v>625.60739566702694</v>
      </c>
    </row>
    <row r="1291" spans="1:22" x14ac:dyDescent="0.25">
      <c r="A1291" t="s">
        <v>76</v>
      </c>
      <c r="B1291" t="s">
        <v>77</v>
      </c>
      <c r="C1291" t="s">
        <v>205</v>
      </c>
      <c r="D1291" t="s">
        <v>82</v>
      </c>
      <c r="E1291" t="s">
        <v>42</v>
      </c>
      <c r="F1291" t="s">
        <v>20</v>
      </c>
      <c r="G1291">
        <v>63417</v>
      </c>
      <c r="H1291">
        <v>832</v>
      </c>
      <c r="I1291">
        <v>377</v>
      </c>
      <c r="J1291">
        <v>32</v>
      </c>
      <c r="K1291" s="2">
        <v>1563.77</v>
      </c>
      <c r="L1291" s="2">
        <v>6678.64</v>
      </c>
      <c r="M1291">
        <v>19</v>
      </c>
      <c r="N1291">
        <v>27</v>
      </c>
      <c r="O1291" t="s">
        <v>43</v>
      </c>
      <c r="P1291" s="3">
        <f t="shared" si="140"/>
        <v>1.3119510541337496</v>
      </c>
      <c r="Q1291" s="3">
        <f t="shared" si="141"/>
        <v>3.8461538461538463</v>
      </c>
      <c r="R1291" s="2">
        <f t="shared" si="142"/>
        <v>1.8795312499999999</v>
      </c>
      <c r="S1291" s="2">
        <f t="shared" si="143"/>
        <v>4.1479310344827587</v>
      </c>
      <c r="T1291" s="2">
        <f t="shared" si="144"/>
        <v>82.303684210526313</v>
      </c>
      <c r="U1291" s="4">
        <f t="shared" si="145"/>
        <v>4.2708582464173119</v>
      </c>
      <c r="V1291" s="3">
        <f t="shared" si="146"/>
        <v>327.08582464173122</v>
      </c>
    </row>
    <row r="1292" spans="1:22" x14ac:dyDescent="0.25">
      <c r="A1292" t="s">
        <v>76</v>
      </c>
      <c r="B1292" t="s">
        <v>77</v>
      </c>
      <c r="C1292" t="s">
        <v>205</v>
      </c>
      <c r="D1292" t="s">
        <v>82</v>
      </c>
      <c r="E1292" t="s">
        <v>42</v>
      </c>
      <c r="F1292" t="s">
        <v>26</v>
      </c>
      <c r="G1292">
        <v>37277</v>
      </c>
      <c r="H1292">
        <v>558</v>
      </c>
      <c r="I1292">
        <v>142</v>
      </c>
      <c r="J1292">
        <v>38</v>
      </c>
      <c r="K1292" s="2">
        <v>999.81</v>
      </c>
      <c r="L1292" s="2">
        <v>8230.92</v>
      </c>
      <c r="M1292">
        <v>20</v>
      </c>
      <c r="N1292">
        <v>12</v>
      </c>
      <c r="O1292" t="s">
        <v>23</v>
      </c>
      <c r="P1292" s="3">
        <f t="shared" si="140"/>
        <v>1.4969015746975347</v>
      </c>
      <c r="Q1292" s="3">
        <f t="shared" si="141"/>
        <v>6.8100358422939076</v>
      </c>
      <c r="R1292" s="2">
        <f t="shared" si="142"/>
        <v>1.7917741935483871</v>
      </c>
      <c r="S1292" s="2">
        <f t="shared" si="143"/>
        <v>7.0409154929577458</v>
      </c>
      <c r="T1292" s="2">
        <f t="shared" si="144"/>
        <v>49.990499999999997</v>
      </c>
      <c r="U1292" s="4">
        <f t="shared" si="145"/>
        <v>8.2324841719926791</v>
      </c>
      <c r="V1292" s="3">
        <f t="shared" si="146"/>
        <v>723.24841719926803</v>
      </c>
    </row>
    <row r="1293" spans="1:22" x14ac:dyDescent="0.25">
      <c r="A1293" t="s">
        <v>178</v>
      </c>
      <c r="B1293" t="s">
        <v>179</v>
      </c>
      <c r="C1293" t="s">
        <v>156</v>
      </c>
      <c r="D1293" t="s">
        <v>95</v>
      </c>
      <c r="E1293" t="s">
        <v>64</v>
      </c>
      <c r="F1293" t="s">
        <v>55</v>
      </c>
      <c r="G1293">
        <v>27312</v>
      </c>
      <c r="H1293">
        <v>410</v>
      </c>
      <c r="I1293">
        <v>161</v>
      </c>
      <c r="J1293">
        <v>13</v>
      </c>
      <c r="K1293" s="2">
        <v>1484.07</v>
      </c>
      <c r="L1293" s="2">
        <v>1603.58</v>
      </c>
      <c r="M1293">
        <v>5</v>
      </c>
      <c r="N1293">
        <v>26</v>
      </c>
      <c r="O1293" t="s">
        <v>43</v>
      </c>
      <c r="P1293" s="3">
        <f t="shared" si="140"/>
        <v>1.5011716461628588</v>
      </c>
      <c r="Q1293" s="3">
        <f t="shared" si="141"/>
        <v>3.1707317073170733</v>
      </c>
      <c r="R1293" s="2">
        <f t="shared" si="142"/>
        <v>3.6196829268292681</v>
      </c>
      <c r="S1293" s="2">
        <f t="shared" si="143"/>
        <v>9.2178260869565207</v>
      </c>
      <c r="T1293" s="2">
        <f t="shared" si="144"/>
        <v>296.81399999999996</v>
      </c>
      <c r="U1293" s="4">
        <f t="shared" si="145"/>
        <v>1.0805285464971328</v>
      </c>
      <c r="V1293" s="3">
        <f t="shared" si="146"/>
        <v>8.0528546497132876</v>
      </c>
    </row>
    <row r="1294" spans="1:22" x14ac:dyDescent="0.25">
      <c r="A1294" t="s">
        <v>60</v>
      </c>
      <c r="B1294" t="s">
        <v>61</v>
      </c>
      <c r="C1294" t="s">
        <v>156</v>
      </c>
      <c r="D1294" t="s">
        <v>70</v>
      </c>
      <c r="E1294" t="s">
        <v>64</v>
      </c>
      <c r="F1294" t="s">
        <v>32</v>
      </c>
      <c r="G1294">
        <v>40936</v>
      </c>
      <c r="H1294">
        <v>1988</v>
      </c>
      <c r="I1294">
        <v>1064</v>
      </c>
      <c r="J1294">
        <v>209</v>
      </c>
      <c r="K1294" s="2">
        <v>3470.33</v>
      </c>
      <c r="L1294" s="2">
        <v>48658.74</v>
      </c>
      <c r="M1294">
        <v>120</v>
      </c>
      <c r="N1294">
        <v>28</v>
      </c>
      <c r="O1294" t="s">
        <v>43</v>
      </c>
      <c r="P1294" s="3">
        <f t="shared" si="140"/>
        <v>4.856361149110807</v>
      </c>
      <c r="Q1294" s="3">
        <f t="shared" si="141"/>
        <v>10.513078470824949</v>
      </c>
      <c r="R1294" s="2">
        <f t="shared" si="142"/>
        <v>1.7456388329979879</v>
      </c>
      <c r="S1294" s="2">
        <f t="shared" si="143"/>
        <v>3.2615883458646615</v>
      </c>
      <c r="T1294" s="2">
        <f t="shared" si="144"/>
        <v>28.919416666666667</v>
      </c>
      <c r="U1294" s="4">
        <f t="shared" si="145"/>
        <v>14.021358199364325</v>
      </c>
      <c r="V1294" s="3">
        <f t="shared" si="146"/>
        <v>1302.1358199364324</v>
      </c>
    </row>
    <row r="1295" spans="1:22" x14ac:dyDescent="0.25">
      <c r="A1295" t="s">
        <v>72</v>
      </c>
      <c r="B1295" t="s">
        <v>73</v>
      </c>
      <c r="C1295" t="s">
        <v>156</v>
      </c>
      <c r="D1295" t="s">
        <v>70</v>
      </c>
      <c r="E1295" t="s">
        <v>31</v>
      </c>
      <c r="F1295" t="s">
        <v>26</v>
      </c>
      <c r="G1295">
        <v>31001</v>
      </c>
      <c r="H1295">
        <v>1362</v>
      </c>
      <c r="I1295">
        <v>684</v>
      </c>
      <c r="J1295">
        <v>137</v>
      </c>
      <c r="K1295" s="2">
        <v>3196.17</v>
      </c>
      <c r="L1295" s="2">
        <v>25623.52</v>
      </c>
      <c r="M1295">
        <v>83</v>
      </c>
      <c r="N1295">
        <v>20</v>
      </c>
      <c r="O1295" t="s">
        <v>43</v>
      </c>
      <c r="P1295" s="3">
        <f t="shared" si="140"/>
        <v>4.3934066643011516</v>
      </c>
      <c r="Q1295" s="3">
        <f t="shared" si="141"/>
        <v>10.058737151248165</v>
      </c>
      <c r="R1295" s="2">
        <f t="shared" si="142"/>
        <v>2.3466740088105729</v>
      </c>
      <c r="S1295" s="2">
        <f t="shared" si="143"/>
        <v>4.6727631578947371</v>
      </c>
      <c r="T1295" s="2">
        <f t="shared" si="144"/>
        <v>38.50807228915663</v>
      </c>
      <c r="U1295" s="4">
        <f t="shared" si="145"/>
        <v>8.0169452813836557</v>
      </c>
      <c r="V1295" s="3">
        <f t="shared" si="146"/>
        <v>701.69452813836551</v>
      </c>
    </row>
    <row r="1296" spans="1:22" x14ac:dyDescent="0.25">
      <c r="A1296" t="s">
        <v>72</v>
      </c>
      <c r="B1296" t="s">
        <v>73</v>
      </c>
      <c r="C1296" t="s">
        <v>156</v>
      </c>
      <c r="D1296" t="s">
        <v>70</v>
      </c>
      <c r="E1296" t="s">
        <v>31</v>
      </c>
      <c r="F1296" t="s">
        <v>32</v>
      </c>
      <c r="G1296">
        <v>54966</v>
      </c>
      <c r="H1296">
        <v>2699</v>
      </c>
      <c r="I1296">
        <v>1256</v>
      </c>
      <c r="J1296">
        <v>239</v>
      </c>
      <c r="K1296" s="2">
        <v>5920.28</v>
      </c>
      <c r="L1296" s="2">
        <v>59871.39</v>
      </c>
      <c r="M1296">
        <v>136</v>
      </c>
      <c r="N1296">
        <v>27</v>
      </c>
      <c r="O1296" t="s">
        <v>23</v>
      </c>
      <c r="P1296" s="3">
        <f t="shared" si="140"/>
        <v>4.9103081905177746</v>
      </c>
      <c r="Q1296" s="3">
        <f t="shared" si="141"/>
        <v>8.8551315301963704</v>
      </c>
      <c r="R1296" s="2">
        <f t="shared" si="142"/>
        <v>2.1935087069284918</v>
      </c>
      <c r="S1296" s="2">
        <f t="shared" si="143"/>
        <v>4.7135987261146495</v>
      </c>
      <c r="T1296" s="2">
        <f t="shared" si="144"/>
        <v>43.531470588235294</v>
      </c>
      <c r="U1296" s="4">
        <f t="shared" si="145"/>
        <v>10.11293215861412</v>
      </c>
      <c r="V1296" s="3">
        <f t="shared" si="146"/>
        <v>911.29321586141202</v>
      </c>
    </row>
    <row r="1297" spans="1:22" x14ac:dyDescent="0.25">
      <c r="A1297" t="s">
        <v>72</v>
      </c>
      <c r="B1297" t="s">
        <v>73</v>
      </c>
      <c r="C1297" t="s">
        <v>156</v>
      </c>
      <c r="D1297" t="s">
        <v>70</v>
      </c>
      <c r="E1297" t="s">
        <v>31</v>
      </c>
      <c r="F1297" t="s">
        <v>20</v>
      </c>
      <c r="G1297">
        <v>64590</v>
      </c>
      <c r="H1297">
        <v>2175</v>
      </c>
      <c r="I1297">
        <v>1016</v>
      </c>
      <c r="J1297">
        <v>210</v>
      </c>
      <c r="K1297" s="2">
        <v>6559.92</v>
      </c>
      <c r="L1297" s="2">
        <v>38248.410000000003</v>
      </c>
      <c r="M1297">
        <v>131</v>
      </c>
      <c r="N1297">
        <v>27</v>
      </c>
      <c r="O1297" t="s">
        <v>23</v>
      </c>
      <c r="P1297" s="3">
        <f t="shared" si="140"/>
        <v>3.3673943334881558</v>
      </c>
      <c r="Q1297" s="3">
        <f t="shared" si="141"/>
        <v>9.6551724137931032</v>
      </c>
      <c r="R1297" s="2">
        <f t="shared" si="142"/>
        <v>3.0160551724137932</v>
      </c>
      <c r="S1297" s="2">
        <f t="shared" si="143"/>
        <v>6.4566141732283464</v>
      </c>
      <c r="T1297" s="2">
        <f t="shared" si="144"/>
        <v>50.075725190839698</v>
      </c>
      <c r="U1297" s="4">
        <f t="shared" si="145"/>
        <v>5.830621410017196</v>
      </c>
      <c r="V1297" s="3">
        <f t="shared" si="146"/>
        <v>483.06214100171962</v>
      </c>
    </row>
    <row r="1298" spans="1:22" x14ac:dyDescent="0.25">
      <c r="A1298" t="s">
        <v>33</v>
      </c>
      <c r="B1298" t="s">
        <v>34</v>
      </c>
      <c r="C1298" t="s">
        <v>156</v>
      </c>
      <c r="D1298" t="s">
        <v>170</v>
      </c>
      <c r="E1298" t="s">
        <v>37</v>
      </c>
      <c r="F1298" t="s">
        <v>20</v>
      </c>
      <c r="G1298">
        <v>17208</v>
      </c>
      <c r="H1298">
        <v>853</v>
      </c>
      <c r="I1298">
        <v>368</v>
      </c>
      <c r="J1298">
        <v>96</v>
      </c>
      <c r="K1298" s="2">
        <v>3523.98</v>
      </c>
      <c r="L1298" s="2">
        <v>21570.42</v>
      </c>
      <c r="M1298">
        <v>80</v>
      </c>
      <c r="N1298">
        <v>21</v>
      </c>
      <c r="O1298" t="s">
        <v>21</v>
      </c>
      <c r="P1298" s="3">
        <f t="shared" si="140"/>
        <v>4.9569967456996746</v>
      </c>
      <c r="Q1298" s="3">
        <f t="shared" si="141"/>
        <v>11.254396248534585</v>
      </c>
      <c r="R1298" s="2">
        <f t="shared" si="142"/>
        <v>4.1312778429073855</v>
      </c>
      <c r="S1298" s="2">
        <f t="shared" si="143"/>
        <v>9.5760326086956518</v>
      </c>
      <c r="T1298" s="2">
        <f t="shared" si="144"/>
        <v>44.049750000000003</v>
      </c>
      <c r="U1298" s="4">
        <f t="shared" si="145"/>
        <v>6.1210392794510744</v>
      </c>
      <c r="V1298" s="3">
        <f t="shared" si="146"/>
        <v>512.10392794510744</v>
      </c>
    </row>
    <row r="1299" spans="1:22" x14ac:dyDescent="0.25">
      <c r="A1299" t="s">
        <v>113</v>
      </c>
      <c r="B1299" t="s">
        <v>114</v>
      </c>
      <c r="C1299" t="s">
        <v>156</v>
      </c>
      <c r="D1299" t="s">
        <v>170</v>
      </c>
      <c r="E1299" t="s">
        <v>19</v>
      </c>
      <c r="F1299" t="s">
        <v>26</v>
      </c>
      <c r="G1299">
        <v>20008</v>
      </c>
      <c r="H1299">
        <v>905</v>
      </c>
      <c r="I1299">
        <v>401</v>
      </c>
      <c r="J1299">
        <v>122</v>
      </c>
      <c r="K1299" s="2">
        <v>3982.75</v>
      </c>
      <c r="L1299" s="2">
        <v>32392.86</v>
      </c>
      <c r="M1299">
        <v>79</v>
      </c>
      <c r="N1299">
        <v>7</v>
      </c>
      <c r="O1299" t="s">
        <v>21</v>
      </c>
      <c r="P1299" s="3">
        <f t="shared" si="140"/>
        <v>4.523190723710516</v>
      </c>
      <c r="Q1299" s="3">
        <f t="shared" si="141"/>
        <v>13.480662983425415</v>
      </c>
      <c r="R1299" s="2">
        <f t="shared" si="142"/>
        <v>4.400828729281768</v>
      </c>
      <c r="S1299" s="2">
        <f t="shared" si="143"/>
        <v>9.9320448877805489</v>
      </c>
      <c r="T1299" s="2">
        <f t="shared" si="144"/>
        <v>50.414556962025316</v>
      </c>
      <c r="U1299" s="4">
        <f t="shared" si="145"/>
        <v>8.1332898123156117</v>
      </c>
      <c r="V1299" s="3">
        <f t="shared" si="146"/>
        <v>713.32898123156122</v>
      </c>
    </row>
    <row r="1300" spans="1:22" x14ac:dyDescent="0.25">
      <c r="A1300" t="s">
        <v>27</v>
      </c>
      <c r="B1300" t="s">
        <v>28</v>
      </c>
      <c r="C1300" t="s">
        <v>156</v>
      </c>
      <c r="D1300" t="s">
        <v>89</v>
      </c>
      <c r="E1300" t="s">
        <v>31</v>
      </c>
      <c r="F1300" t="s">
        <v>55</v>
      </c>
      <c r="G1300">
        <v>24790</v>
      </c>
      <c r="H1300">
        <v>1387</v>
      </c>
      <c r="I1300">
        <v>593</v>
      </c>
      <c r="J1300">
        <v>201</v>
      </c>
      <c r="K1300" s="2">
        <v>285.14</v>
      </c>
      <c r="L1300" s="2">
        <v>72862.75</v>
      </c>
      <c r="M1300">
        <v>137</v>
      </c>
      <c r="N1300">
        <v>27</v>
      </c>
      <c r="O1300" t="s">
        <v>23</v>
      </c>
      <c r="P1300" s="3">
        <f t="shared" si="140"/>
        <v>5.5949979830576844</v>
      </c>
      <c r="Q1300" s="3">
        <f t="shared" si="141"/>
        <v>14.491708723864456</v>
      </c>
      <c r="R1300" s="2">
        <f t="shared" si="142"/>
        <v>0.20558038932948811</v>
      </c>
      <c r="S1300" s="2">
        <f t="shared" si="143"/>
        <v>0.48084317032040469</v>
      </c>
      <c r="T1300" s="2">
        <f t="shared" si="144"/>
        <v>2.0813138686131385</v>
      </c>
      <c r="U1300" s="4">
        <f t="shared" si="145"/>
        <v>255.53324682612052</v>
      </c>
      <c r="V1300" s="3">
        <f t="shared" si="146"/>
        <v>25453.324682612052</v>
      </c>
    </row>
    <row r="1301" spans="1:22" x14ac:dyDescent="0.25">
      <c r="A1301" t="s">
        <v>27</v>
      </c>
      <c r="B1301" t="s">
        <v>28</v>
      </c>
      <c r="C1301" t="s">
        <v>156</v>
      </c>
      <c r="D1301" t="s">
        <v>89</v>
      </c>
      <c r="E1301" t="s">
        <v>31</v>
      </c>
      <c r="F1301" t="s">
        <v>20</v>
      </c>
      <c r="G1301">
        <v>68176</v>
      </c>
      <c r="H1301">
        <v>3766</v>
      </c>
      <c r="I1301">
        <v>2031</v>
      </c>
      <c r="J1301">
        <v>547</v>
      </c>
      <c r="K1301" s="2">
        <v>2242.15</v>
      </c>
      <c r="L1301" s="2">
        <v>197381.25</v>
      </c>
      <c r="M1301">
        <v>372</v>
      </c>
      <c r="N1301">
        <v>29</v>
      </c>
      <c r="O1301" t="s">
        <v>23</v>
      </c>
      <c r="P1301" s="3">
        <f t="shared" si="140"/>
        <v>5.5239380427129783</v>
      </c>
      <c r="Q1301" s="3">
        <f t="shared" si="141"/>
        <v>14.524694636218799</v>
      </c>
      <c r="R1301" s="2">
        <f t="shared" si="142"/>
        <v>0.59536643653744026</v>
      </c>
      <c r="S1301" s="2">
        <f t="shared" si="143"/>
        <v>1.1039635647464303</v>
      </c>
      <c r="T1301" s="2">
        <f t="shared" si="144"/>
        <v>6.0272849462365592</v>
      </c>
      <c r="U1301" s="4">
        <f t="shared" si="145"/>
        <v>88.032134335347763</v>
      </c>
      <c r="V1301" s="3">
        <f t="shared" si="146"/>
        <v>8703.2134335347764</v>
      </c>
    </row>
    <row r="1302" spans="1:22" x14ac:dyDescent="0.25">
      <c r="A1302" t="s">
        <v>52</v>
      </c>
      <c r="B1302" t="s">
        <v>53</v>
      </c>
      <c r="C1302" t="s">
        <v>156</v>
      </c>
      <c r="D1302" t="s">
        <v>89</v>
      </c>
      <c r="E1302" t="s">
        <v>37</v>
      </c>
      <c r="F1302" t="s">
        <v>32</v>
      </c>
      <c r="G1302">
        <v>20227</v>
      </c>
      <c r="H1302">
        <v>1259</v>
      </c>
      <c r="I1302">
        <v>486</v>
      </c>
      <c r="J1302">
        <v>167</v>
      </c>
      <c r="K1302" s="2">
        <v>409.51</v>
      </c>
      <c r="L1302" s="2">
        <v>52916.57</v>
      </c>
      <c r="M1302">
        <v>131</v>
      </c>
      <c r="N1302">
        <v>19</v>
      </c>
      <c r="O1302" t="s">
        <v>43</v>
      </c>
      <c r="P1302" s="3">
        <f t="shared" si="140"/>
        <v>6.2243535867899347</v>
      </c>
      <c r="Q1302" s="3">
        <f t="shared" si="141"/>
        <v>13.264495631453535</v>
      </c>
      <c r="R1302" s="2">
        <f t="shared" si="142"/>
        <v>0.32526608419380459</v>
      </c>
      <c r="S1302" s="2">
        <f t="shared" si="143"/>
        <v>0.84261316872427983</v>
      </c>
      <c r="T1302" s="2">
        <f t="shared" si="144"/>
        <v>3.1260305343511448</v>
      </c>
      <c r="U1302" s="4">
        <f t="shared" si="145"/>
        <v>129.21923762545481</v>
      </c>
      <c r="V1302" s="3">
        <f t="shared" si="146"/>
        <v>12821.923762545481</v>
      </c>
    </row>
    <row r="1303" spans="1:22" x14ac:dyDescent="0.25">
      <c r="A1303" t="s">
        <v>52</v>
      </c>
      <c r="B1303" t="s">
        <v>53</v>
      </c>
      <c r="C1303" t="s">
        <v>156</v>
      </c>
      <c r="D1303" t="s">
        <v>89</v>
      </c>
      <c r="E1303" t="s">
        <v>37</v>
      </c>
      <c r="F1303" t="s">
        <v>51</v>
      </c>
      <c r="G1303">
        <v>68252</v>
      </c>
      <c r="H1303">
        <v>3371</v>
      </c>
      <c r="I1303">
        <v>1505</v>
      </c>
      <c r="J1303">
        <v>461</v>
      </c>
      <c r="K1303" s="2">
        <v>726.76</v>
      </c>
      <c r="L1303" s="2">
        <v>187566.36</v>
      </c>
      <c r="M1303">
        <v>353</v>
      </c>
      <c r="N1303">
        <v>14</v>
      </c>
      <c r="O1303" t="s">
        <v>23</v>
      </c>
      <c r="P1303" s="3">
        <f t="shared" si="140"/>
        <v>4.9390494051456368</v>
      </c>
      <c r="Q1303" s="3">
        <f t="shared" si="141"/>
        <v>13.675467220409374</v>
      </c>
      <c r="R1303" s="2">
        <f t="shared" si="142"/>
        <v>0.21559181251854048</v>
      </c>
      <c r="S1303" s="2">
        <f t="shared" si="143"/>
        <v>0.48289700996677742</v>
      </c>
      <c r="T1303" s="2">
        <f t="shared" si="144"/>
        <v>2.0588101983002831</v>
      </c>
      <c r="U1303" s="4">
        <f t="shared" si="145"/>
        <v>258.08569541526776</v>
      </c>
      <c r="V1303" s="3">
        <f t="shared" si="146"/>
        <v>25708.569541526769</v>
      </c>
    </row>
    <row r="1304" spans="1:22" x14ac:dyDescent="0.25">
      <c r="A1304" t="s">
        <v>129</v>
      </c>
      <c r="B1304" t="s">
        <v>130</v>
      </c>
      <c r="C1304" t="s">
        <v>156</v>
      </c>
      <c r="D1304" t="s">
        <v>82</v>
      </c>
      <c r="E1304" t="s">
        <v>31</v>
      </c>
      <c r="F1304" t="s">
        <v>20</v>
      </c>
      <c r="G1304">
        <v>38656</v>
      </c>
      <c r="H1304">
        <v>711</v>
      </c>
      <c r="I1304">
        <v>365</v>
      </c>
      <c r="J1304">
        <v>41</v>
      </c>
      <c r="K1304" s="2">
        <v>1499.05</v>
      </c>
      <c r="L1304" s="2">
        <v>7821.66</v>
      </c>
      <c r="M1304">
        <v>24</v>
      </c>
      <c r="N1304">
        <v>17</v>
      </c>
      <c r="O1304" t="s">
        <v>21</v>
      </c>
      <c r="P1304" s="3">
        <f t="shared" si="140"/>
        <v>1.8393004966887418</v>
      </c>
      <c r="Q1304" s="3">
        <f t="shared" si="141"/>
        <v>5.766526019690577</v>
      </c>
      <c r="R1304" s="2">
        <f t="shared" si="142"/>
        <v>2.1083684950773556</v>
      </c>
      <c r="S1304" s="2">
        <f t="shared" si="143"/>
        <v>4.1069863013698633</v>
      </c>
      <c r="T1304" s="2">
        <f t="shared" si="144"/>
        <v>62.460416666666667</v>
      </c>
      <c r="U1304" s="4">
        <f t="shared" si="145"/>
        <v>5.2177445715619895</v>
      </c>
      <c r="V1304" s="3">
        <f t="shared" si="146"/>
        <v>421.77445715619893</v>
      </c>
    </row>
    <row r="1305" spans="1:22" x14ac:dyDescent="0.25">
      <c r="A1305" t="s">
        <v>92</v>
      </c>
      <c r="B1305" t="s">
        <v>93</v>
      </c>
      <c r="C1305" t="s">
        <v>135</v>
      </c>
      <c r="D1305" t="s">
        <v>95</v>
      </c>
      <c r="E1305" t="s">
        <v>31</v>
      </c>
      <c r="F1305" t="s">
        <v>32</v>
      </c>
      <c r="G1305">
        <v>61031</v>
      </c>
      <c r="H1305">
        <v>840</v>
      </c>
      <c r="I1305">
        <v>316</v>
      </c>
      <c r="J1305">
        <v>27</v>
      </c>
      <c r="K1305" s="2">
        <v>2883.07</v>
      </c>
      <c r="L1305" s="2">
        <v>4159.7299999999996</v>
      </c>
      <c r="M1305">
        <v>13</v>
      </c>
      <c r="N1305">
        <v>14</v>
      </c>
      <c r="O1305" t="s">
        <v>21</v>
      </c>
      <c r="P1305" s="3">
        <f t="shared" si="140"/>
        <v>1.3763497239107996</v>
      </c>
      <c r="Q1305" s="3">
        <f t="shared" si="141"/>
        <v>3.214285714285714</v>
      </c>
      <c r="R1305" s="2">
        <f t="shared" si="142"/>
        <v>3.4322261904761908</v>
      </c>
      <c r="S1305" s="2">
        <f t="shared" si="143"/>
        <v>9.1236392405063302</v>
      </c>
      <c r="T1305" s="2">
        <f t="shared" si="144"/>
        <v>221.7746153846154</v>
      </c>
      <c r="U1305" s="4">
        <f t="shared" si="145"/>
        <v>1.4428126961884378</v>
      </c>
      <c r="V1305" s="3">
        <f t="shared" si="146"/>
        <v>44.28126961884378</v>
      </c>
    </row>
    <row r="1306" spans="1:22" x14ac:dyDescent="0.25">
      <c r="A1306" t="s">
        <v>65</v>
      </c>
      <c r="B1306" t="s">
        <v>66</v>
      </c>
      <c r="C1306" t="s">
        <v>135</v>
      </c>
      <c r="D1306" t="s">
        <v>68</v>
      </c>
      <c r="E1306" t="s">
        <v>37</v>
      </c>
      <c r="F1306" t="s">
        <v>55</v>
      </c>
      <c r="G1306">
        <v>20144</v>
      </c>
      <c r="H1306">
        <v>2941</v>
      </c>
      <c r="I1306">
        <v>1457</v>
      </c>
      <c r="J1306">
        <v>637</v>
      </c>
      <c r="K1306" s="2">
        <v>1509.42</v>
      </c>
      <c r="L1306" s="2">
        <v>127906.59</v>
      </c>
      <c r="M1306">
        <v>515</v>
      </c>
      <c r="N1306">
        <v>18</v>
      </c>
      <c r="O1306" t="s">
        <v>23</v>
      </c>
      <c r="P1306" s="3">
        <f t="shared" si="140"/>
        <v>14.599880857823669</v>
      </c>
      <c r="Q1306" s="3">
        <f t="shared" si="141"/>
        <v>21.659299557973476</v>
      </c>
      <c r="R1306" s="2">
        <f t="shared" si="142"/>
        <v>0.51323359401564095</v>
      </c>
      <c r="S1306" s="2">
        <f t="shared" si="143"/>
        <v>1.0359780370624572</v>
      </c>
      <c r="T1306" s="2">
        <f t="shared" si="144"/>
        <v>2.9309126213592234</v>
      </c>
      <c r="U1306" s="4">
        <f t="shared" si="145"/>
        <v>84.738899709822306</v>
      </c>
      <c r="V1306" s="3">
        <f t="shared" si="146"/>
        <v>8373.8899709822308</v>
      </c>
    </row>
    <row r="1307" spans="1:22" x14ac:dyDescent="0.25">
      <c r="A1307" t="s">
        <v>72</v>
      </c>
      <c r="B1307" t="s">
        <v>73</v>
      </c>
      <c r="C1307" t="s">
        <v>135</v>
      </c>
      <c r="D1307" t="s">
        <v>70</v>
      </c>
      <c r="E1307" t="s">
        <v>31</v>
      </c>
      <c r="F1307" t="s">
        <v>32</v>
      </c>
      <c r="G1307">
        <v>31547</v>
      </c>
      <c r="H1307">
        <v>1161</v>
      </c>
      <c r="I1307">
        <v>486</v>
      </c>
      <c r="J1307">
        <v>71</v>
      </c>
      <c r="K1307" s="2">
        <v>3224.83</v>
      </c>
      <c r="L1307" s="2">
        <v>16175.23</v>
      </c>
      <c r="M1307">
        <v>51</v>
      </c>
      <c r="N1307">
        <v>7</v>
      </c>
      <c r="O1307" t="s">
        <v>23</v>
      </c>
      <c r="P1307" s="3">
        <f t="shared" si="140"/>
        <v>3.6802231590959522</v>
      </c>
      <c r="Q1307" s="3">
        <f t="shared" si="141"/>
        <v>6.1154177433247199</v>
      </c>
      <c r="R1307" s="2">
        <f t="shared" si="142"/>
        <v>2.7776313522825151</v>
      </c>
      <c r="S1307" s="2">
        <f t="shared" si="143"/>
        <v>6.6354526748971194</v>
      </c>
      <c r="T1307" s="2">
        <f t="shared" si="144"/>
        <v>63.231960784313721</v>
      </c>
      <c r="U1307" s="4">
        <f t="shared" si="145"/>
        <v>5.0158395946452989</v>
      </c>
      <c r="V1307" s="3">
        <f t="shared" si="146"/>
        <v>401.58395946452987</v>
      </c>
    </row>
    <row r="1308" spans="1:22" x14ac:dyDescent="0.25">
      <c r="A1308" t="s">
        <v>33</v>
      </c>
      <c r="B1308" t="s">
        <v>34</v>
      </c>
      <c r="C1308" t="s">
        <v>135</v>
      </c>
      <c r="D1308" t="s">
        <v>170</v>
      </c>
      <c r="E1308" t="s">
        <v>37</v>
      </c>
      <c r="F1308" t="s">
        <v>55</v>
      </c>
      <c r="G1308">
        <v>35858</v>
      </c>
      <c r="H1308">
        <v>1276</v>
      </c>
      <c r="I1308">
        <v>322</v>
      </c>
      <c r="J1308">
        <v>111</v>
      </c>
      <c r="K1308" s="2">
        <v>5089.74</v>
      </c>
      <c r="L1308" s="2">
        <v>27899.52</v>
      </c>
      <c r="M1308">
        <v>82</v>
      </c>
      <c r="N1308">
        <v>28</v>
      </c>
      <c r="O1308" t="s">
        <v>21</v>
      </c>
      <c r="P1308" s="3">
        <f t="shared" si="140"/>
        <v>3.5584806737687549</v>
      </c>
      <c r="Q1308" s="3">
        <f t="shared" si="141"/>
        <v>8.6990595611285269</v>
      </c>
      <c r="R1308" s="2">
        <f t="shared" si="142"/>
        <v>3.9888244514106583</v>
      </c>
      <c r="S1308" s="2">
        <f t="shared" si="143"/>
        <v>15.806645962732919</v>
      </c>
      <c r="T1308" s="2">
        <f t="shared" si="144"/>
        <v>62.07</v>
      </c>
      <c r="U1308" s="4">
        <f t="shared" si="145"/>
        <v>5.4815216494359245</v>
      </c>
      <c r="V1308" s="3">
        <f t="shared" si="146"/>
        <v>448.15216494359237</v>
      </c>
    </row>
    <row r="1309" spans="1:22" x14ac:dyDescent="0.25">
      <c r="A1309" t="s">
        <v>15</v>
      </c>
      <c r="B1309" t="s">
        <v>16</v>
      </c>
      <c r="C1309" t="s">
        <v>135</v>
      </c>
      <c r="D1309" t="s">
        <v>25</v>
      </c>
      <c r="E1309" t="s">
        <v>19</v>
      </c>
      <c r="F1309" t="s">
        <v>32</v>
      </c>
      <c r="G1309">
        <v>8855</v>
      </c>
      <c r="H1309">
        <v>181</v>
      </c>
      <c r="I1309">
        <v>50</v>
      </c>
      <c r="J1309">
        <v>13</v>
      </c>
      <c r="K1309" s="2">
        <v>1228.53</v>
      </c>
      <c r="L1309" s="2">
        <v>9587.36</v>
      </c>
      <c r="M1309">
        <v>7</v>
      </c>
      <c r="N1309">
        <v>28</v>
      </c>
      <c r="O1309" t="s">
        <v>21</v>
      </c>
      <c r="P1309" s="3">
        <f t="shared" si="140"/>
        <v>2.0440429136081311</v>
      </c>
      <c r="Q1309" s="3">
        <f t="shared" si="141"/>
        <v>7.1823204419889501</v>
      </c>
      <c r="R1309" s="2">
        <f t="shared" si="142"/>
        <v>6.7874585635359113</v>
      </c>
      <c r="S1309" s="2">
        <f t="shared" si="143"/>
        <v>24.570599999999999</v>
      </c>
      <c r="T1309" s="2">
        <f t="shared" si="144"/>
        <v>175.50428571428571</v>
      </c>
      <c r="U1309" s="4">
        <f t="shared" si="145"/>
        <v>7.8039282719998706</v>
      </c>
      <c r="V1309" s="3">
        <f t="shared" si="146"/>
        <v>680.39282719998698</v>
      </c>
    </row>
    <row r="1310" spans="1:22" x14ac:dyDescent="0.25">
      <c r="A1310" t="s">
        <v>76</v>
      </c>
      <c r="B1310" t="s">
        <v>77</v>
      </c>
      <c r="C1310" t="s">
        <v>135</v>
      </c>
      <c r="D1310" t="s">
        <v>82</v>
      </c>
      <c r="E1310" t="s">
        <v>42</v>
      </c>
      <c r="F1310" t="s">
        <v>32</v>
      </c>
      <c r="G1310">
        <v>57958</v>
      </c>
      <c r="H1310">
        <v>1383</v>
      </c>
      <c r="I1310">
        <v>589</v>
      </c>
      <c r="J1310">
        <v>79</v>
      </c>
      <c r="K1310" s="2">
        <v>1797.12</v>
      </c>
      <c r="L1310" s="2">
        <v>15760.13</v>
      </c>
      <c r="M1310">
        <v>36</v>
      </c>
      <c r="N1310">
        <v>14</v>
      </c>
      <c r="O1310" t="s">
        <v>21</v>
      </c>
      <c r="P1310" s="3">
        <f t="shared" si="140"/>
        <v>2.386210704303116</v>
      </c>
      <c r="Q1310" s="3">
        <f t="shared" si="141"/>
        <v>5.7122198120028926</v>
      </c>
      <c r="R1310" s="2">
        <f t="shared" si="142"/>
        <v>1.2994360086767895</v>
      </c>
      <c r="S1310" s="2">
        <f t="shared" si="143"/>
        <v>3.0511375212224108</v>
      </c>
      <c r="T1310" s="2">
        <f t="shared" si="144"/>
        <v>49.919999999999995</v>
      </c>
      <c r="U1310" s="4">
        <f t="shared" si="145"/>
        <v>8.7696592325498575</v>
      </c>
      <c r="V1310" s="3">
        <f t="shared" si="146"/>
        <v>776.9659232549858</v>
      </c>
    </row>
    <row r="1311" spans="1:22" x14ac:dyDescent="0.25">
      <c r="A1311" t="s">
        <v>76</v>
      </c>
      <c r="B1311" t="s">
        <v>77</v>
      </c>
      <c r="C1311" t="s">
        <v>135</v>
      </c>
      <c r="D1311" t="s">
        <v>82</v>
      </c>
      <c r="E1311" t="s">
        <v>42</v>
      </c>
      <c r="F1311" t="s">
        <v>51</v>
      </c>
      <c r="G1311">
        <v>58960</v>
      </c>
      <c r="H1311">
        <v>1220</v>
      </c>
      <c r="I1311">
        <v>349</v>
      </c>
      <c r="J1311">
        <v>50</v>
      </c>
      <c r="K1311" s="2">
        <v>2255.91</v>
      </c>
      <c r="L1311" s="2">
        <v>11069.42</v>
      </c>
      <c r="M1311">
        <v>26</v>
      </c>
      <c r="N1311">
        <v>8</v>
      </c>
      <c r="O1311" t="s">
        <v>43</v>
      </c>
      <c r="P1311" s="3">
        <f t="shared" si="140"/>
        <v>2.0691994572591588</v>
      </c>
      <c r="Q1311" s="3">
        <f t="shared" si="141"/>
        <v>4.0983606557377046</v>
      </c>
      <c r="R1311" s="2">
        <f t="shared" si="142"/>
        <v>1.8491065573770491</v>
      </c>
      <c r="S1311" s="2">
        <f t="shared" si="143"/>
        <v>6.463925501432664</v>
      </c>
      <c r="T1311" s="2">
        <f t="shared" si="144"/>
        <v>86.765769230769223</v>
      </c>
      <c r="U1311" s="4">
        <f t="shared" si="145"/>
        <v>4.9068535535548854</v>
      </c>
      <c r="V1311" s="3">
        <f t="shared" si="146"/>
        <v>390.68535535548847</v>
      </c>
    </row>
    <row r="1312" spans="1:22" x14ac:dyDescent="0.25">
      <c r="A1312" t="s">
        <v>178</v>
      </c>
      <c r="B1312" t="s">
        <v>179</v>
      </c>
      <c r="C1312" t="s">
        <v>272</v>
      </c>
      <c r="D1312" t="s">
        <v>95</v>
      </c>
      <c r="E1312" t="s">
        <v>64</v>
      </c>
      <c r="F1312" t="s">
        <v>51</v>
      </c>
      <c r="G1312">
        <v>23416</v>
      </c>
      <c r="H1312">
        <v>214</v>
      </c>
      <c r="I1312">
        <v>117</v>
      </c>
      <c r="J1312">
        <v>8</v>
      </c>
      <c r="K1312" s="2">
        <v>478.94</v>
      </c>
      <c r="L1312" s="2">
        <v>1378.26</v>
      </c>
      <c r="M1312">
        <v>2</v>
      </c>
      <c r="N1312">
        <v>12</v>
      </c>
      <c r="O1312" t="s">
        <v>21</v>
      </c>
      <c r="P1312" s="3">
        <f t="shared" si="140"/>
        <v>0.91390502220703784</v>
      </c>
      <c r="Q1312" s="3">
        <f t="shared" si="141"/>
        <v>3.7383177570093453</v>
      </c>
      <c r="R1312" s="2">
        <f t="shared" si="142"/>
        <v>2.23803738317757</v>
      </c>
      <c r="S1312" s="2">
        <f t="shared" si="143"/>
        <v>4.0935042735042737</v>
      </c>
      <c r="T1312" s="2">
        <f t="shared" si="144"/>
        <v>239.47</v>
      </c>
      <c r="U1312" s="4">
        <f t="shared" si="145"/>
        <v>2.8777299870547459</v>
      </c>
      <c r="V1312" s="3">
        <f t="shared" si="146"/>
        <v>187.77299870547458</v>
      </c>
    </row>
    <row r="1313" spans="1:22" x14ac:dyDescent="0.25">
      <c r="A1313" t="s">
        <v>113</v>
      </c>
      <c r="B1313" t="s">
        <v>114</v>
      </c>
      <c r="C1313" t="s">
        <v>272</v>
      </c>
      <c r="D1313" t="s">
        <v>170</v>
      </c>
      <c r="E1313" t="s">
        <v>19</v>
      </c>
      <c r="F1313" t="s">
        <v>20</v>
      </c>
      <c r="G1313">
        <v>27403</v>
      </c>
      <c r="H1313">
        <v>1010</v>
      </c>
      <c r="I1313">
        <v>450</v>
      </c>
      <c r="J1313">
        <v>92</v>
      </c>
      <c r="K1313" s="2">
        <v>2996.82</v>
      </c>
      <c r="L1313" s="2">
        <v>30917.69</v>
      </c>
      <c r="M1313">
        <v>64</v>
      </c>
      <c r="N1313">
        <v>10</v>
      </c>
      <c r="O1313" t="s">
        <v>43</v>
      </c>
      <c r="P1313" s="3">
        <f t="shared" si="140"/>
        <v>3.6857278400175164</v>
      </c>
      <c r="Q1313" s="3">
        <f t="shared" si="141"/>
        <v>9.1089108910891081</v>
      </c>
      <c r="R1313" s="2">
        <f t="shared" si="142"/>
        <v>2.9671485148514853</v>
      </c>
      <c r="S1313" s="2">
        <f t="shared" si="143"/>
        <v>6.6596000000000002</v>
      </c>
      <c r="T1313" s="2">
        <f t="shared" si="144"/>
        <v>46.825312500000003</v>
      </c>
      <c r="U1313" s="4">
        <f t="shared" si="145"/>
        <v>10.316832509126339</v>
      </c>
      <c r="V1313" s="3">
        <f t="shared" si="146"/>
        <v>931.68325091263387</v>
      </c>
    </row>
    <row r="1314" spans="1:22" x14ac:dyDescent="0.25">
      <c r="A1314" t="s">
        <v>38</v>
      </c>
      <c r="B1314" t="s">
        <v>39</v>
      </c>
      <c r="C1314" t="s">
        <v>272</v>
      </c>
      <c r="D1314" t="s">
        <v>106</v>
      </c>
      <c r="E1314" t="s">
        <v>42</v>
      </c>
      <c r="F1314" t="s">
        <v>32</v>
      </c>
      <c r="G1314">
        <v>34419</v>
      </c>
      <c r="H1314">
        <v>1287</v>
      </c>
      <c r="I1314">
        <v>539</v>
      </c>
      <c r="J1314">
        <v>96</v>
      </c>
      <c r="K1314" s="2">
        <v>4488.21</v>
      </c>
      <c r="L1314" s="2">
        <v>22506.01</v>
      </c>
      <c r="M1314">
        <v>48</v>
      </c>
      <c r="N1314">
        <v>8</v>
      </c>
      <c r="O1314" t="s">
        <v>43</v>
      </c>
      <c r="P1314" s="3">
        <f t="shared" si="140"/>
        <v>3.7392138063279003</v>
      </c>
      <c r="Q1314" s="3">
        <f t="shared" si="141"/>
        <v>7.4592074592074589</v>
      </c>
      <c r="R1314" s="2">
        <f t="shared" si="142"/>
        <v>3.4873426573426576</v>
      </c>
      <c r="S1314" s="2">
        <f t="shared" si="143"/>
        <v>8.3269202226345076</v>
      </c>
      <c r="T1314" s="2">
        <f t="shared" si="144"/>
        <v>93.504374999999996</v>
      </c>
      <c r="U1314" s="4">
        <f t="shared" si="145"/>
        <v>5.0144734760628396</v>
      </c>
      <c r="V1314" s="3">
        <f t="shared" si="146"/>
        <v>401.44734760628404</v>
      </c>
    </row>
    <row r="1315" spans="1:22" x14ac:dyDescent="0.25">
      <c r="A1315" t="s">
        <v>15</v>
      </c>
      <c r="B1315" t="s">
        <v>16</v>
      </c>
      <c r="C1315" t="s">
        <v>272</v>
      </c>
      <c r="D1315" t="s">
        <v>25</v>
      </c>
      <c r="E1315" t="s">
        <v>19</v>
      </c>
      <c r="F1315" t="s">
        <v>26</v>
      </c>
      <c r="G1315">
        <v>8468</v>
      </c>
      <c r="H1315">
        <v>201</v>
      </c>
      <c r="I1315">
        <v>83</v>
      </c>
      <c r="J1315">
        <v>24</v>
      </c>
      <c r="K1315" s="2">
        <v>1479.69</v>
      </c>
      <c r="L1315" s="2">
        <v>15844.06</v>
      </c>
      <c r="M1315">
        <v>10</v>
      </c>
      <c r="N1315">
        <v>17</v>
      </c>
      <c r="O1315" t="s">
        <v>23</v>
      </c>
      <c r="P1315" s="3">
        <f t="shared" si="140"/>
        <v>2.3736419461502125</v>
      </c>
      <c r="Q1315" s="3">
        <f t="shared" si="141"/>
        <v>11.940298507462686</v>
      </c>
      <c r="R1315" s="2">
        <f t="shared" si="142"/>
        <v>7.361641791044776</v>
      </c>
      <c r="S1315" s="2">
        <f t="shared" si="143"/>
        <v>17.827590361445782</v>
      </c>
      <c r="T1315" s="2">
        <f t="shared" si="144"/>
        <v>147.96899999999999</v>
      </c>
      <c r="U1315" s="4">
        <f t="shared" si="145"/>
        <v>10.707688772648325</v>
      </c>
      <c r="V1315" s="3">
        <f t="shared" si="146"/>
        <v>970.76887726483233</v>
      </c>
    </row>
    <row r="1316" spans="1:22" x14ac:dyDescent="0.25">
      <c r="A1316" t="s">
        <v>27</v>
      </c>
      <c r="B1316" t="s">
        <v>28</v>
      </c>
      <c r="C1316" t="s">
        <v>272</v>
      </c>
      <c r="D1316" t="s">
        <v>89</v>
      </c>
      <c r="E1316" t="s">
        <v>31</v>
      </c>
      <c r="F1316" t="s">
        <v>20</v>
      </c>
      <c r="G1316">
        <v>21550</v>
      </c>
      <c r="H1316">
        <v>1683</v>
      </c>
      <c r="I1316">
        <v>637</v>
      </c>
      <c r="J1316">
        <v>181</v>
      </c>
      <c r="K1316" s="2">
        <v>853.34</v>
      </c>
      <c r="L1316" s="2">
        <v>55728.21</v>
      </c>
      <c r="M1316">
        <v>119</v>
      </c>
      <c r="N1316">
        <v>13</v>
      </c>
      <c r="O1316" t="s">
        <v>23</v>
      </c>
      <c r="P1316" s="3">
        <f t="shared" si="140"/>
        <v>7.8097447795823669</v>
      </c>
      <c r="Q1316" s="3">
        <f t="shared" si="141"/>
        <v>10.754604872251932</v>
      </c>
      <c r="R1316" s="2">
        <f t="shared" si="142"/>
        <v>0.50703505644682112</v>
      </c>
      <c r="S1316" s="2">
        <f t="shared" si="143"/>
        <v>1.3396232339089482</v>
      </c>
      <c r="T1316" s="2">
        <f t="shared" si="144"/>
        <v>7.1709243697478993</v>
      </c>
      <c r="U1316" s="4">
        <f t="shared" si="145"/>
        <v>65.305985890735229</v>
      </c>
      <c r="V1316" s="3">
        <f t="shared" si="146"/>
        <v>6430.5985890735228</v>
      </c>
    </row>
    <row r="1317" spans="1:22" x14ac:dyDescent="0.25">
      <c r="A1317" t="s">
        <v>76</v>
      </c>
      <c r="B1317" t="s">
        <v>77</v>
      </c>
      <c r="C1317" t="s">
        <v>272</v>
      </c>
      <c r="D1317" t="s">
        <v>82</v>
      </c>
      <c r="E1317" t="s">
        <v>42</v>
      </c>
      <c r="F1317" t="s">
        <v>32</v>
      </c>
      <c r="G1317">
        <v>84482</v>
      </c>
      <c r="H1317">
        <v>1626</v>
      </c>
      <c r="I1317">
        <v>832</v>
      </c>
      <c r="J1317">
        <v>113</v>
      </c>
      <c r="K1317" s="2">
        <v>2649.13</v>
      </c>
      <c r="L1317" s="2">
        <v>27172.44</v>
      </c>
      <c r="M1317">
        <v>68</v>
      </c>
      <c r="N1317">
        <v>28</v>
      </c>
      <c r="O1317" t="s">
        <v>43</v>
      </c>
      <c r="P1317" s="3">
        <f t="shared" si="140"/>
        <v>1.9246703439785988</v>
      </c>
      <c r="Q1317" s="3">
        <f t="shared" si="141"/>
        <v>6.9495694956949574</v>
      </c>
      <c r="R1317" s="2">
        <f t="shared" si="142"/>
        <v>1.6292312423124231</v>
      </c>
      <c r="S1317" s="2">
        <f t="shared" si="143"/>
        <v>3.1840504807692307</v>
      </c>
      <c r="T1317" s="2">
        <f t="shared" si="144"/>
        <v>38.957794117647062</v>
      </c>
      <c r="U1317" s="4">
        <f t="shared" si="145"/>
        <v>10.257118374711697</v>
      </c>
      <c r="V1317" s="3">
        <f t="shared" si="146"/>
        <v>925.7118374711697</v>
      </c>
    </row>
    <row r="1318" spans="1:22" x14ac:dyDescent="0.25">
      <c r="A1318" t="s">
        <v>65</v>
      </c>
      <c r="B1318" t="s">
        <v>66</v>
      </c>
      <c r="C1318" t="s">
        <v>481</v>
      </c>
      <c r="D1318" t="s">
        <v>68</v>
      </c>
      <c r="E1318" t="s">
        <v>37</v>
      </c>
      <c r="F1318" t="s">
        <v>55</v>
      </c>
      <c r="G1318">
        <v>18004</v>
      </c>
      <c r="H1318">
        <v>2010</v>
      </c>
      <c r="I1318">
        <v>811</v>
      </c>
      <c r="J1318">
        <v>280</v>
      </c>
      <c r="K1318" s="2">
        <v>1544.93</v>
      </c>
      <c r="L1318" s="2">
        <v>88856.12</v>
      </c>
      <c r="M1318">
        <v>239</v>
      </c>
      <c r="N1318">
        <v>20</v>
      </c>
      <c r="O1318" t="s">
        <v>43</v>
      </c>
      <c r="P1318" s="3">
        <f t="shared" si="140"/>
        <v>11.164185736502999</v>
      </c>
      <c r="Q1318" s="3">
        <f t="shared" si="141"/>
        <v>13.930348258706468</v>
      </c>
      <c r="R1318" s="2">
        <f t="shared" si="142"/>
        <v>0.76862189054726371</v>
      </c>
      <c r="S1318" s="2">
        <f t="shared" si="143"/>
        <v>1.904969173859433</v>
      </c>
      <c r="T1318" s="2">
        <f t="shared" si="144"/>
        <v>6.4641422594142259</v>
      </c>
      <c r="U1318" s="4">
        <f t="shared" si="145"/>
        <v>57.514657622028174</v>
      </c>
      <c r="V1318" s="3">
        <f t="shared" si="146"/>
        <v>5651.465762202818</v>
      </c>
    </row>
    <row r="1319" spans="1:22" x14ac:dyDescent="0.25">
      <c r="A1319" t="s">
        <v>72</v>
      </c>
      <c r="B1319" t="s">
        <v>73</v>
      </c>
      <c r="C1319" t="s">
        <v>481</v>
      </c>
      <c r="D1319" t="s">
        <v>70</v>
      </c>
      <c r="E1319" t="s">
        <v>31</v>
      </c>
      <c r="F1319" t="s">
        <v>26</v>
      </c>
      <c r="G1319">
        <v>41253</v>
      </c>
      <c r="H1319">
        <v>1583</v>
      </c>
      <c r="I1319">
        <v>764</v>
      </c>
      <c r="J1319">
        <v>120</v>
      </c>
      <c r="K1319" s="2">
        <v>3569.27</v>
      </c>
      <c r="L1319" s="2">
        <v>30600.62</v>
      </c>
      <c r="M1319">
        <v>85</v>
      </c>
      <c r="N1319">
        <v>13</v>
      </c>
      <c r="O1319" t="s">
        <v>21</v>
      </c>
      <c r="P1319" s="3">
        <f t="shared" si="140"/>
        <v>3.8372966814534699</v>
      </c>
      <c r="Q1319" s="3">
        <f t="shared" si="141"/>
        <v>7.5805432722678461</v>
      </c>
      <c r="R1319" s="2">
        <f t="shared" si="142"/>
        <v>2.2547504737839543</v>
      </c>
      <c r="S1319" s="2">
        <f t="shared" si="143"/>
        <v>4.6718193717277483</v>
      </c>
      <c r="T1319" s="2">
        <f t="shared" si="144"/>
        <v>41.99141176470588</v>
      </c>
      <c r="U1319" s="4">
        <f t="shared" si="145"/>
        <v>8.5733553359650578</v>
      </c>
      <c r="V1319" s="3">
        <f t="shared" si="146"/>
        <v>757.33553359650568</v>
      </c>
    </row>
    <row r="1320" spans="1:22" x14ac:dyDescent="0.25">
      <c r="A1320" t="s">
        <v>113</v>
      </c>
      <c r="B1320" t="s">
        <v>114</v>
      </c>
      <c r="C1320" t="s">
        <v>481</v>
      </c>
      <c r="D1320" t="s">
        <v>170</v>
      </c>
      <c r="E1320" t="s">
        <v>19</v>
      </c>
      <c r="F1320" t="s">
        <v>55</v>
      </c>
      <c r="G1320">
        <v>28960</v>
      </c>
      <c r="H1320">
        <v>1136</v>
      </c>
      <c r="I1320">
        <v>610</v>
      </c>
      <c r="J1320">
        <v>124</v>
      </c>
      <c r="K1320" s="2">
        <v>4018.63</v>
      </c>
      <c r="L1320" s="2">
        <v>30768.43</v>
      </c>
      <c r="M1320">
        <v>89</v>
      </c>
      <c r="N1320">
        <v>26</v>
      </c>
      <c r="O1320" t="s">
        <v>23</v>
      </c>
      <c r="P1320" s="3">
        <f t="shared" si="140"/>
        <v>3.9226519337016574</v>
      </c>
      <c r="Q1320" s="3">
        <f t="shared" si="141"/>
        <v>10.915492957746478</v>
      </c>
      <c r="R1320" s="2">
        <f t="shared" si="142"/>
        <v>3.5375264084507045</v>
      </c>
      <c r="S1320" s="2">
        <f t="shared" si="143"/>
        <v>6.5879180327868854</v>
      </c>
      <c r="T1320" s="2">
        <f t="shared" si="144"/>
        <v>45.153146067415733</v>
      </c>
      <c r="U1320" s="4">
        <f t="shared" si="145"/>
        <v>7.6564475953247744</v>
      </c>
      <c r="V1320" s="3">
        <f t="shared" si="146"/>
        <v>665.64475953247745</v>
      </c>
    </row>
    <row r="1321" spans="1:22" x14ac:dyDescent="0.25">
      <c r="A1321" t="s">
        <v>38</v>
      </c>
      <c r="B1321" t="s">
        <v>39</v>
      </c>
      <c r="C1321" t="s">
        <v>481</v>
      </c>
      <c r="D1321" t="s">
        <v>106</v>
      </c>
      <c r="E1321" t="s">
        <v>42</v>
      </c>
      <c r="F1321" t="s">
        <v>51</v>
      </c>
      <c r="G1321">
        <v>37939</v>
      </c>
      <c r="H1321">
        <v>1156</v>
      </c>
      <c r="I1321">
        <v>479</v>
      </c>
      <c r="J1321">
        <v>86</v>
      </c>
      <c r="K1321" s="2">
        <v>3585.23</v>
      </c>
      <c r="L1321" s="2">
        <v>19518.919999999998</v>
      </c>
      <c r="M1321">
        <v>54</v>
      </c>
      <c r="N1321">
        <v>27</v>
      </c>
      <c r="O1321" t="s">
        <v>43</v>
      </c>
      <c r="P1321" s="3">
        <f t="shared" si="140"/>
        <v>3.0469964943725456</v>
      </c>
      <c r="Q1321" s="3">
        <f t="shared" si="141"/>
        <v>7.4394463667820068</v>
      </c>
      <c r="R1321" s="2">
        <f t="shared" si="142"/>
        <v>3.1014100346020763</v>
      </c>
      <c r="S1321" s="2">
        <f t="shared" si="143"/>
        <v>7.4848225469728602</v>
      </c>
      <c r="T1321" s="2">
        <f t="shared" si="144"/>
        <v>66.393148148148143</v>
      </c>
      <c r="U1321" s="4">
        <f t="shared" si="145"/>
        <v>5.4442588062690538</v>
      </c>
      <c r="V1321" s="3">
        <f t="shared" si="146"/>
        <v>444.42588062690538</v>
      </c>
    </row>
    <row r="1322" spans="1:22" x14ac:dyDescent="0.25">
      <c r="A1322" t="s">
        <v>76</v>
      </c>
      <c r="B1322" t="s">
        <v>77</v>
      </c>
      <c r="C1322" t="s">
        <v>481</v>
      </c>
      <c r="D1322" t="s">
        <v>82</v>
      </c>
      <c r="E1322" t="s">
        <v>42</v>
      </c>
      <c r="F1322" t="s">
        <v>51</v>
      </c>
      <c r="G1322">
        <v>79141</v>
      </c>
      <c r="H1322">
        <v>839</v>
      </c>
      <c r="I1322">
        <v>419</v>
      </c>
      <c r="J1322">
        <v>47</v>
      </c>
      <c r="K1322" s="2">
        <v>1604.49</v>
      </c>
      <c r="L1322" s="2">
        <v>8336.7999999999993</v>
      </c>
      <c r="M1322">
        <v>25</v>
      </c>
      <c r="N1322">
        <v>21</v>
      </c>
      <c r="O1322" t="s">
        <v>23</v>
      </c>
      <c r="P1322" s="3">
        <f t="shared" si="140"/>
        <v>1.0601331800204699</v>
      </c>
      <c r="Q1322" s="3">
        <f t="shared" si="141"/>
        <v>5.6019070321811677</v>
      </c>
      <c r="R1322" s="2">
        <f t="shared" si="142"/>
        <v>1.91238379022646</v>
      </c>
      <c r="S1322" s="2">
        <f t="shared" si="143"/>
        <v>3.8293317422434368</v>
      </c>
      <c r="T1322" s="2">
        <f t="shared" si="144"/>
        <v>64.179599999999994</v>
      </c>
      <c r="U1322" s="4">
        <f t="shared" si="145"/>
        <v>5.1959189524397154</v>
      </c>
      <c r="V1322" s="3">
        <f t="shared" si="146"/>
        <v>419.59189524397152</v>
      </c>
    </row>
    <row r="1323" spans="1:22" x14ac:dyDescent="0.25">
      <c r="A1323" t="s">
        <v>92</v>
      </c>
      <c r="B1323" t="s">
        <v>93</v>
      </c>
      <c r="C1323" t="s">
        <v>628</v>
      </c>
      <c r="D1323" t="s">
        <v>95</v>
      </c>
      <c r="E1323" t="s">
        <v>31</v>
      </c>
      <c r="F1323" t="s">
        <v>26</v>
      </c>
      <c r="G1323">
        <v>46580</v>
      </c>
      <c r="H1323">
        <v>319</v>
      </c>
      <c r="I1323">
        <v>121</v>
      </c>
      <c r="J1323">
        <v>9</v>
      </c>
      <c r="K1323" s="2">
        <v>933.25</v>
      </c>
      <c r="L1323" s="2">
        <v>1496.28</v>
      </c>
      <c r="M1323">
        <v>4</v>
      </c>
      <c r="N1323">
        <v>30</v>
      </c>
      <c r="O1323" t="s">
        <v>43</v>
      </c>
      <c r="P1323" s="3">
        <f t="shared" si="140"/>
        <v>0.68484328037784459</v>
      </c>
      <c r="Q1323" s="3">
        <f t="shared" si="141"/>
        <v>2.8213166144200628</v>
      </c>
      <c r="R1323" s="2">
        <f t="shared" si="142"/>
        <v>2.9255485893416928</v>
      </c>
      <c r="S1323" s="2">
        <f t="shared" si="143"/>
        <v>7.7128099173553721</v>
      </c>
      <c r="T1323" s="2">
        <f t="shared" si="144"/>
        <v>233.3125</v>
      </c>
      <c r="U1323" s="4">
        <f t="shared" si="145"/>
        <v>1.6033002946691668</v>
      </c>
      <c r="V1323" s="3">
        <f t="shared" si="146"/>
        <v>60.330029466916692</v>
      </c>
    </row>
    <row r="1324" spans="1:22" x14ac:dyDescent="0.25">
      <c r="A1324" t="s">
        <v>47</v>
      </c>
      <c r="B1324" t="s">
        <v>48</v>
      </c>
      <c r="C1324" t="s">
        <v>628</v>
      </c>
      <c r="D1324" t="s">
        <v>106</v>
      </c>
      <c r="E1324" t="s">
        <v>37</v>
      </c>
      <c r="F1324" t="s">
        <v>55</v>
      </c>
      <c r="G1324">
        <v>37465</v>
      </c>
      <c r="H1324">
        <v>1758</v>
      </c>
      <c r="I1324">
        <v>905</v>
      </c>
      <c r="J1324">
        <v>148</v>
      </c>
      <c r="K1324" s="2">
        <v>6070.42</v>
      </c>
      <c r="L1324" s="2">
        <v>28594.29</v>
      </c>
      <c r="M1324">
        <v>92</v>
      </c>
      <c r="N1324">
        <v>29</v>
      </c>
      <c r="O1324" t="s">
        <v>21</v>
      </c>
      <c r="P1324" s="3">
        <f t="shared" si="140"/>
        <v>4.6923795542506346</v>
      </c>
      <c r="Q1324" s="3">
        <f t="shared" si="141"/>
        <v>8.4186575654152449</v>
      </c>
      <c r="R1324" s="2">
        <f t="shared" si="142"/>
        <v>3.4530261660978385</v>
      </c>
      <c r="S1324" s="2">
        <f t="shared" si="143"/>
        <v>6.7076464088397794</v>
      </c>
      <c r="T1324" s="2">
        <f t="shared" si="144"/>
        <v>65.982826086956521</v>
      </c>
      <c r="U1324" s="4">
        <f t="shared" si="145"/>
        <v>4.7104302502956958</v>
      </c>
      <c r="V1324" s="3">
        <f t="shared" si="146"/>
        <v>371.04302502956966</v>
      </c>
    </row>
    <row r="1325" spans="1:22" x14ac:dyDescent="0.25">
      <c r="A1325" t="s">
        <v>44</v>
      </c>
      <c r="B1325" t="s">
        <v>45</v>
      </c>
      <c r="C1325" t="s">
        <v>628</v>
      </c>
      <c r="D1325" t="s">
        <v>25</v>
      </c>
      <c r="E1325" t="s">
        <v>19</v>
      </c>
      <c r="F1325" t="s">
        <v>20</v>
      </c>
      <c r="G1325">
        <v>13623</v>
      </c>
      <c r="H1325">
        <v>413</v>
      </c>
      <c r="I1325">
        <v>195</v>
      </c>
      <c r="J1325">
        <v>42</v>
      </c>
      <c r="K1325" s="2">
        <v>2809.62</v>
      </c>
      <c r="L1325" s="2">
        <v>29779.88</v>
      </c>
      <c r="M1325">
        <v>23</v>
      </c>
      <c r="N1325">
        <v>27</v>
      </c>
      <c r="O1325" t="s">
        <v>23</v>
      </c>
      <c r="P1325" s="3">
        <f t="shared" si="140"/>
        <v>3.0316376715848201</v>
      </c>
      <c r="Q1325" s="3">
        <f t="shared" si="141"/>
        <v>10.16949152542373</v>
      </c>
      <c r="R1325" s="2">
        <f t="shared" si="142"/>
        <v>6.8029539951573845</v>
      </c>
      <c r="S1325" s="2">
        <f t="shared" si="143"/>
        <v>14.408307692307691</v>
      </c>
      <c r="T1325" s="2">
        <f t="shared" si="144"/>
        <v>122.15739130434783</v>
      </c>
      <c r="U1325" s="4">
        <f t="shared" si="145"/>
        <v>10.59925541532307</v>
      </c>
      <c r="V1325" s="3">
        <f t="shared" si="146"/>
        <v>959.92554153230697</v>
      </c>
    </row>
    <row r="1326" spans="1:22" x14ac:dyDescent="0.25">
      <c r="A1326" t="s">
        <v>129</v>
      </c>
      <c r="B1326" t="s">
        <v>130</v>
      </c>
      <c r="C1326" t="s">
        <v>628</v>
      </c>
      <c r="D1326" t="s">
        <v>82</v>
      </c>
      <c r="E1326" t="s">
        <v>31</v>
      </c>
      <c r="F1326" t="s">
        <v>55</v>
      </c>
      <c r="G1326">
        <v>54086</v>
      </c>
      <c r="H1326">
        <v>1046</v>
      </c>
      <c r="I1326">
        <v>337</v>
      </c>
      <c r="J1326">
        <v>64</v>
      </c>
      <c r="K1326" s="2">
        <v>2026.71</v>
      </c>
      <c r="L1326" s="2">
        <v>10833.91</v>
      </c>
      <c r="M1326">
        <v>37</v>
      </c>
      <c r="N1326">
        <v>28</v>
      </c>
      <c r="O1326" t="s">
        <v>23</v>
      </c>
      <c r="P1326" s="3">
        <f t="shared" si="140"/>
        <v>1.9339570313944459</v>
      </c>
      <c r="Q1326" s="3">
        <f t="shared" si="141"/>
        <v>6.1185468451242828</v>
      </c>
      <c r="R1326" s="2">
        <f t="shared" si="142"/>
        <v>1.9375812619502868</v>
      </c>
      <c r="S1326" s="2">
        <f t="shared" si="143"/>
        <v>6.0139762611275964</v>
      </c>
      <c r="T1326" s="2">
        <f t="shared" si="144"/>
        <v>54.775945945945949</v>
      </c>
      <c r="U1326" s="4">
        <f t="shared" si="145"/>
        <v>5.3455649796961575</v>
      </c>
      <c r="V1326" s="3">
        <f t="shared" si="146"/>
        <v>434.55649796961586</v>
      </c>
    </row>
    <row r="1327" spans="1:22" x14ac:dyDescent="0.25">
      <c r="A1327" t="s">
        <v>92</v>
      </c>
      <c r="B1327" t="s">
        <v>93</v>
      </c>
      <c r="C1327" t="s">
        <v>373</v>
      </c>
      <c r="D1327" t="s">
        <v>95</v>
      </c>
      <c r="E1327" t="s">
        <v>31</v>
      </c>
      <c r="F1327" t="s">
        <v>26</v>
      </c>
      <c r="G1327">
        <v>40947</v>
      </c>
      <c r="H1327">
        <v>497</v>
      </c>
      <c r="I1327">
        <v>141</v>
      </c>
      <c r="J1327">
        <v>19</v>
      </c>
      <c r="K1327" s="2">
        <v>960.88</v>
      </c>
      <c r="L1327" s="2">
        <v>3368.35</v>
      </c>
      <c r="M1327">
        <v>8</v>
      </c>
      <c r="N1327">
        <v>29</v>
      </c>
      <c r="O1327" t="s">
        <v>43</v>
      </c>
      <c r="P1327" s="3">
        <f t="shared" si="140"/>
        <v>1.2137641341246002</v>
      </c>
      <c r="Q1327" s="3">
        <f t="shared" si="141"/>
        <v>3.8229376257545273</v>
      </c>
      <c r="R1327" s="2">
        <f t="shared" si="142"/>
        <v>1.9333601609657947</v>
      </c>
      <c r="S1327" s="2">
        <f t="shared" si="143"/>
        <v>6.814751773049645</v>
      </c>
      <c r="T1327" s="2">
        <f t="shared" si="144"/>
        <v>120.11</v>
      </c>
      <c r="U1327" s="4">
        <f t="shared" si="145"/>
        <v>3.5054845558238279</v>
      </c>
      <c r="V1327" s="3">
        <f t="shared" si="146"/>
        <v>250.54845558238279</v>
      </c>
    </row>
    <row r="1328" spans="1:22" x14ac:dyDescent="0.25">
      <c r="A1328" t="s">
        <v>92</v>
      </c>
      <c r="B1328" t="s">
        <v>93</v>
      </c>
      <c r="C1328" t="s">
        <v>373</v>
      </c>
      <c r="D1328" t="s">
        <v>95</v>
      </c>
      <c r="E1328" t="s">
        <v>31</v>
      </c>
      <c r="F1328" t="s">
        <v>55</v>
      </c>
      <c r="G1328">
        <v>31412</v>
      </c>
      <c r="H1328">
        <v>180</v>
      </c>
      <c r="I1328">
        <v>61</v>
      </c>
      <c r="J1328">
        <v>3</v>
      </c>
      <c r="K1328" s="2">
        <v>504.15</v>
      </c>
      <c r="L1328" s="2">
        <v>369.65</v>
      </c>
      <c r="M1328">
        <v>1</v>
      </c>
      <c r="N1328">
        <v>12</v>
      </c>
      <c r="O1328" t="s">
        <v>43</v>
      </c>
      <c r="P1328" s="3">
        <f t="shared" si="140"/>
        <v>0.5730294155099962</v>
      </c>
      <c r="Q1328" s="3">
        <f t="shared" si="141"/>
        <v>1.6666666666666667</v>
      </c>
      <c r="R1328" s="2">
        <f t="shared" si="142"/>
        <v>2.8008333333333333</v>
      </c>
      <c r="S1328" s="2">
        <f t="shared" si="143"/>
        <v>8.2647540983606547</v>
      </c>
      <c r="T1328" s="2">
        <f t="shared" si="144"/>
        <v>504.15</v>
      </c>
      <c r="U1328" s="4">
        <f t="shared" si="145"/>
        <v>0.73321432113458296</v>
      </c>
      <c r="V1328" s="3">
        <f t="shared" si="146"/>
        <v>-26.678567886541703</v>
      </c>
    </row>
    <row r="1329" spans="1:22" x14ac:dyDescent="0.25">
      <c r="A1329" t="s">
        <v>65</v>
      </c>
      <c r="B1329" t="s">
        <v>66</v>
      </c>
      <c r="C1329" t="s">
        <v>373</v>
      </c>
      <c r="D1329" t="s">
        <v>68</v>
      </c>
      <c r="E1329" t="s">
        <v>37</v>
      </c>
      <c r="F1329" t="s">
        <v>55</v>
      </c>
      <c r="G1329">
        <v>12195</v>
      </c>
      <c r="H1329">
        <v>1146</v>
      </c>
      <c r="I1329">
        <v>524</v>
      </c>
      <c r="J1329">
        <v>198</v>
      </c>
      <c r="K1329" s="2">
        <v>724.44</v>
      </c>
      <c r="L1329" s="2">
        <v>64540.28</v>
      </c>
      <c r="M1329">
        <v>168</v>
      </c>
      <c r="N1329">
        <v>16</v>
      </c>
      <c r="O1329" t="s">
        <v>21</v>
      </c>
      <c r="P1329" s="3">
        <f t="shared" si="140"/>
        <v>9.39729397293973</v>
      </c>
      <c r="Q1329" s="3">
        <f t="shared" si="141"/>
        <v>17.277486910994764</v>
      </c>
      <c r="R1329" s="2">
        <f t="shared" si="142"/>
        <v>0.63214659685863883</v>
      </c>
      <c r="S1329" s="2">
        <f t="shared" si="143"/>
        <v>1.3825190839694657</v>
      </c>
      <c r="T1329" s="2">
        <f t="shared" si="144"/>
        <v>4.3121428571428577</v>
      </c>
      <c r="U1329" s="4">
        <f t="shared" si="145"/>
        <v>89.089890122025281</v>
      </c>
      <c r="V1329" s="3">
        <f t="shared" si="146"/>
        <v>8808.9890122025281</v>
      </c>
    </row>
    <row r="1330" spans="1:22" x14ac:dyDescent="0.25">
      <c r="A1330" t="s">
        <v>38</v>
      </c>
      <c r="B1330" t="s">
        <v>39</v>
      </c>
      <c r="C1330" t="s">
        <v>373</v>
      </c>
      <c r="D1330" t="s">
        <v>106</v>
      </c>
      <c r="E1330" t="s">
        <v>42</v>
      </c>
      <c r="F1330" t="s">
        <v>26</v>
      </c>
      <c r="G1330">
        <v>39826</v>
      </c>
      <c r="H1330">
        <v>1789</v>
      </c>
      <c r="I1330">
        <v>461</v>
      </c>
      <c r="J1330">
        <v>120</v>
      </c>
      <c r="K1330" s="2">
        <v>4844.6000000000004</v>
      </c>
      <c r="L1330" s="2">
        <v>27238.52</v>
      </c>
      <c r="M1330">
        <v>83</v>
      </c>
      <c r="N1330">
        <v>28</v>
      </c>
      <c r="O1330" t="s">
        <v>43</v>
      </c>
      <c r="P1330" s="3">
        <f t="shared" si="140"/>
        <v>4.4920403756340077</v>
      </c>
      <c r="Q1330" s="3">
        <f t="shared" si="141"/>
        <v>6.7076579094466187</v>
      </c>
      <c r="R1330" s="2">
        <f t="shared" si="142"/>
        <v>2.7079932923420906</v>
      </c>
      <c r="S1330" s="2">
        <f t="shared" si="143"/>
        <v>10.50889370932755</v>
      </c>
      <c r="T1330" s="2">
        <f t="shared" si="144"/>
        <v>58.368674698795182</v>
      </c>
      <c r="U1330" s="4">
        <f t="shared" si="145"/>
        <v>5.6224497378524543</v>
      </c>
      <c r="V1330" s="3">
        <f t="shared" si="146"/>
        <v>462.24497378524535</v>
      </c>
    </row>
    <row r="1331" spans="1:22" x14ac:dyDescent="0.25">
      <c r="A1331" t="s">
        <v>15</v>
      </c>
      <c r="B1331" t="s">
        <v>16</v>
      </c>
      <c r="C1331" t="s">
        <v>373</v>
      </c>
      <c r="D1331" t="s">
        <v>25</v>
      </c>
      <c r="E1331" t="s">
        <v>19</v>
      </c>
      <c r="F1331" t="s">
        <v>32</v>
      </c>
      <c r="G1331">
        <v>15057</v>
      </c>
      <c r="H1331">
        <v>455</v>
      </c>
      <c r="I1331">
        <v>215</v>
      </c>
      <c r="J1331">
        <v>54</v>
      </c>
      <c r="K1331" s="2">
        <v>3026.51</v>
      </c>
      <c r="L1331" s="2">
        <v>28501.59</v>
      </c>
      <c r="M1331">
        <v>22</v>
      </c>
      <c r="N1331">
        <v>19</v>
      </c>
      <c r="O1331" t="s">
        <v>21</v>
      </c>
      <c r="P1331" s="3">
        <f t="shared" si="140"/>
        <v>3.0218503021850305</v>
      </c>
      <c r="Q1331" s="3">
        <f t="shared" si="141"/>
        <v>11.868131868131867</v>
      </c>
      <c r="R1331" s="2">
        <f t="shared" si="142"/>
        <v>6.6516703296703303</v>
      </c>
      <c r="S1331" s="2">
        <f t="shared" si="143"/>
        <v>14.07679069767442</v>
      </c>
      <c r="T1331" s="2">
        <f t="shared" si="144"/>
        <v>137.56863636363639</v>
      </c>
      <c r="U1331" s="4">
        <f t="shared" si="145"/>
        <v>9.4173123498683289</v>
      </c>
      <c r="V1331" s="3">
        <f t="shared" si="146"/>
        <v>841.7312349868331</v>
      </c>
    </row>
    <row r="1332" spans="1:22" x14ac:dyDescent="0.25">
      <c r="A1332" t="s">
        <v>15</v>
      </c>
      <c r="B1332" t="s">
        <v>16</v>
      </c>
      <c r="C1332" t="s">
        <v>373</v>
      </c>
      <c r="D1332" t="s">
        <v>25</v>
      </c>
      <c r="E1332" t="s">
        <v>19</v>
      </c>
      <c r="F1332" t="s">
        <v>32</v>
      </c>
      <c r="G1332">
        <v>19111</v>
      </c>
      <c r="H1332">
        <v>353</v>
      </c>
      <c r="I1332">
        <v>173</v>
      </c>
      <c r="J1332">
        <v>39</v>
      </c>
      <c r="K1332" s="2">
        <v>2789.07</v>
      </c>
      <c r="L1332" s="2">
        <v>23403.07</v>
      </c>
      <c r="M1332">
        <v>23</v>
      </c>
      <c r="N1332">
        <v>22</v>
      </c>
      <c r="O1332" t="s">
        <v>43</v>
      </c>
      <c r="P1332" s="3">
        <f t="shared" si="140"/>
        <v>1.8471037622311757</v>
      </c>
      <c r="Q1332" s="3">
        <f t="shared" si="141"/>
        <v>11.048158640226628</v>
      </c>
      <c r="R1332" s="2">
        <f t="shared" si="142"/>
        <v>7.9010481586402275</v>
      </c>
      <c r="S1332" s="2">
        <f t="shared" si="143"/>
        <v>16.121791907514453</v>
      </c>
      <c r="T1332" s="2">
        <f t="shared" si="144"/>
        <v>121.26391304347827</v>
      </c>
      <c r="U1332" s="4">
        <f t="shared" si="145"/>
        <v>8.3909941306600402</v>
      </c>
      <c r="V1332" s="3">
        <f t="shared" si="146"/>
        <v>739.09941306600399</v>
      </c>
    </row>
    <row r="1333" spans="1:22" x14ac:dyDescent="0.25">
      <c r="A1333" t="s">
        <v>27</v>
      </c>
      <c r="B1333" t="s">
        <v>28</v>
      </c>
      <c r="C1333" t="s">
        <v>373</v>
      </c>
      <c r="D1333" t="s">
        <v>89</v>
      </c>
      <c r="E1333" t="s">
        <v>31</v>
      </c>
      <c r="F1333" t="s">
        <v>55</v>
      </c>
      <c r="G1333">
        <v>56897</v>
      </c>
      <c r="H1333">
        <v>2629</v>
      </c>
      <c r="I1333">
        <v>1281</v>
      </c>
      <c r="J1333">
        <v>263</v>
      </c>
      <c r="K1333" s="2">
        <v>1495.34</v>
      </c>
      <c r="L1333" s="2">
        <v>89192.59</v>
      </c>
      <c r="M1333">
        <v>210</v>
      </c>
      <c r="N1333">
        <v>27</v>
      </c>
      <c r="O1333" t="s">
        <v>23</v>
      </c>
      <c r="P1333" s="3">
        <f t="shared" si="140"/>
        <v>4.6206302617009687</v>
      </c>
      <c r="Q1333" s="3">
        <f t="shared" si="141"/>
        <v>10.0038037276531</v>
      </c>
      <c r="R1333" s="2">
        <f t="shared" si="142"/>
        <v>0.568786610878661</v>
      </c>
      <c r="S1333" s="2">
        <f t="shared" si="143"/>
        <v>1.1673224043715846</v>
      </c>
      <c r="T1333" s="2">
        <f t="shared" si="144"/>
        <v>7.1206666666666667</v>
      </c>
      <c r="U1333" s="4">
        <f t="shared" si="145"/>
        <v>59.64703010686533</v>
      </c>
      <c r="V1333" s="3">
        <f t="shared" si="146"/>
        <v>5864.7030106865332</v>
      </c>
    </row>
    <row r="1334" spans="1:22" x14ac:dyDescent="0.25">
      <c r="A1334" t="s">
        <v>92</v>
      </c>
      <c r="B1334" t="s">
        <v>93</v>
      </c>
      <c r="C1334" t="s">
        <v>414</v>
      </c>
      <c r="D1334" t="s">
        <v>95</v>
      </c>
      <c r="E1334" t="s">
        <v>31</v>
      </c>
      <c r="F1334" t="s">
        <v>51</v>
      </c>
      <c r="G1334">
        <v>92373</v>
      </c>
      <c r="H1334">
        <v>1507</v>
      </c>
      <c r="I1334">
        <v>786</v>
      </c>
      <c r="J1334">
        <v>23</v>
      </c>
      <c r="K1334" s="2">
        <v>4715.5</v>
      </c>
      <c r="L1334" s="2">
        <v>3158.18</v>
      </c>
      <c r="M1334">
        <v>12</v>
      </c>
      <c r="N1334">
        <v>25</v>
      </c>
      <c r="O1334" t="s">
        <v>43</v>
      </c>
      <c r="P1334" s="3">
        <f t="shared" si="140"/>
        <v>1.6314290972470311</v>
      </c>
      <c r="Q1334" s="3">
        <f t="shared" si="141"/>
        <v>1.5262110152621102</v>
      </c>
      <c r="R1334" s="2">
        <f t="shared" si="142"/>
        <v>3.1290643662906437</v>
      </c>
      <c r="S1334" s="2">
        <f t="shared" si="143"/>
        <v>5.9993638676844787</v>
      </c>
      <c r="T1334" s="2">
        <f t="shared" si="144"/>
        <v>392.95833333333331</v>
      </c>
      <c r="U1334" s="4">
        <f t="shared" si="145"/>
        <v>0.66974445976036467</v>
      </c>
      <c r="V1334" s="3">
        <f t="shared" si="146"/>
        <v>-33.025554023963529</v>
      </c>
    </row>
    <row r="1335" spans="1:22" x14ac:dyDescent="0.25">
      <c r="A1335" t="s">
        <v>98</v>
      </c>
      <c r="B1335" t="s">
        <v>99</v>
      </c>
      <c r="C1335" t="s">
        <v>414</v>
      </c>
      <c r="D1335" t="s">
        <v>68</v>
      </c>
      <c r="E1335" t="s">
        <v>42</v>
      </c>
      <c r="F1335" t="s">
        <v>55</v>
      </c>
      <c r="G1335">
        <v>18536</v>
      </c>
      <c r="H1335">
        <v>2649</v>
      </c>
      <c r="I1335">
        <v>744</v>
      </c>
      <c r="J1335">
        <v>420</v>
      </c>
      <c r="K1335" s="2">
        <v>1538.59</v>
      </c>
      <c r="L1335" s="2">
        <v>129496.22</v>
      </c>
      <c r="M1335">
        <v>338</v>
      </c>
      <c r="N1335">
        <v>25</v>
      </c>
      <c r="O1335" t="s">
        <v>21</v>
      </c>
      <c r="P1335" s="3">
        <f t="shared" si="140"/>
        <v>14.291109192921883</v>
      </c>
      <c r="Q1335" s="3">
        <f t="shared" si="141"/>
        <v>15.855039637599095</v>
      </c>
      <c r="R1335" s="2">
        <f t="shared" si="142"/>
        <v>0.58081917704794261</v>
      </c>
      <c r="S1335" s="2">
        <f t="shared" si="143"/>
        <v>2.0679973118279569</v>
      </c>
      <c r="T1335" s="2">
        <f t="shared" si="144"/>
        <v>4.5520414201183428</v>
      </c>
      <c r="U1335" s="4">
        <f t="shared" si="145"/>
        <v>84.165515179482512</v>
      </c>
      <c r="V1335" s="3">
        <f t="shared" si="146"/>
        <v>8316.5515179482518</v>
      </c>
    </row>
    <row r="1336" spans="1:22" x14ac:dyDescent="0.25">
      <c r="A1336" t="s">
        <v>98</v>
      </c>
      <c r="B1336" t="s">
        <v>99</v>
      </c>
      <c r="C1336" t="s">
        <v>414</v>
      </c>
      <c r="D1336" t="s">
        <v>68</v>
      </c>
      <c r="E1336" t="s">
        <v>42</v>
      </c>
      <c r="F1336" t="s">
        <v>26</v>
      </c>
      <c r="G1336">
        <v>8071</v>
      </c>
      <c r="H1336">
        <v>1133</v>
      </c>
      <c r="I1336">
        <v>450</v>
      </c>
      <c r="J1336">
        <v>176</v>
      </c>
      <c r="K1336" s="2">
        <v>665.45</v>
      </c>
      <c r="L1336" s="2">
        <v>62076.87</v>
      </c>
      <c r="M1336">
        <v>147</v>
      </c>
      <c r="N1336">
        <v>27</v>
      </c>
      <c r="O1336" t="s">
        <v>21</v>
      </c>
      <c r="P1336" s="3">
        <f t="shared" si="140"/>
        <v>14.037913517531905</v>
      </c>
      <c r="Q1336" s="3">
        <f t="shared" si="141"/>
        <v>15.53398058252427</v>
      </c>
      <c r="R1336" s="2">
        <f t="shared" si="142"/>
        <v>0.58733451015004412</v>
      </c>
      <c r="S1336" s="2">
        <f t="shared" si="143"/>
        <v>1.478777777777778</v>
      </c>
      <c r="T1336" s="2">
        <f t="shared" si="144"/>
        <v>4.52687074829932</v>
      </c>
      <c r="U1336" s="4">
        <f t="shared" si="145"/>
        <v>93.28555113081373</v>
      </c>
      <c r="V1336" s="3">
        <f t="shared" si="146"/>
        <v>9228.5551130813747</v>
      </c>
    </row>
    <row r="1337" spans="1:22" x14ac:dyDescent="0.25">
      <c r="A1337" t="s">
        <v>65</v>
      </c>
      <c r="B1337" t="s">
        <v>66</v>
      </c>
      <c r="C1337" t="s">
        <v>414</v>
      </c>
      <c r="D1337" t="s">
        <v>68</v>
      </c>
      <c r="E1337" t="s">
        <v>37</v>
      </c>
      <c r="F1337" t="s">
        <v>26</v>
      </c>
      <c r="G1337">
        <v>8237</v>
      </c>
      <c r="H1337">
        <v>1159</v>
      </c>
      <c r="I1337">
        <v>503</v>
      </c>
      <c r="J1337">
        <v>210</v>
      </c>
      <c r="K1337" s="2">
        <v>856.29</v>
      </c>
      <c r="L1337" s="2">
        <v>60114.09</v>
      </c>
      <c r="M1337">
        <v>168</v>
      </c>
      <c r="N1337">
        <v>29</v>
      </c>
      <c r="O1337" t="s">
        <v>43</v>
      </c>
      <c r="P1337" s="3">
        <f t="shared" si="140"/>
        <v>14.070656792521548</v>
      </c>
      <c r="Q1337" s="3">
        <f t="shared" si="141"/>
        <v>18.119068162208801</v>
      </c>
      <c r="R1337" s="2">
        <f t="shared" si="142"/>
        <v>0.73881794650560828</v>
      </c>
      <c r="S1337" s="2">
        <f t="shared" si="143"/>
        <v>1.7023658051689861</v>
      </c>
      <c r="T1337" s="2">
        <f t="shared" si="144"/>
        <v>5.0969642857142858</v>
      </c>
      <c r="U1337" s="4">
        <f t="shared" si="145"/>
        <v>70.202956942157442</v>
      </c>
      <c r="V1337" s="3">
        <f t="shared" si="146"/>
        <v>6920.2956942157443</v>
      </c>
    </row>
    <row r="1338" spans="1:22" x14ac:dyDescent="0.25">
      <c r="A1338" t="s">
        <v>72</v>
      </c>
      <c r="B1338" t="s">
        <v>73</v>
      </c>
      <c r="C1338" t="s">
        <v>414</v>
      </c>
      <c r="D1338" t="s">
        <v>70</v>
      </c>
      <c r="E1338" t="s">
        <v>31</v>
      </c>
      <c r="F1338" t="s">
        <v>55</v>
      </c>
      <c r="G1338">
        <v>44175</v>
      </c>
      <c r="H1338">
        <v>1857</v>
      </c>
      <c r="I1338">
        <v>863</v>
      </c>
      <c r="J1338">
        <v>176</v>
      </c>
      <c r="K1338" s="2">
        <v>2955.92</v>
      </c>
      <c r="L1338" s="2">
        <v>34640.15</v>
      </c>
      <c r="M1338">
        <v>97</v>
      </c>
      <c r="N1338">
        <v>29</v>
      </c>
      <c r="O1338" t="s">
        <v>23</v>
      </c>
      <c r="P1338" s="3">
        <f t="shared" si="140"/>
        <v>4.203735144312394</v>
      </c>
      <c r="Q1338" s="3">
        <f t="shared" si="141"/>
        <v>9.4776521270866976</v>
      </c>
      <c r="R1338" s="2">
        <f t="shared" si="142"/>
        <v>1.5917716747442112</v>
      </c>
      <c r="S1338" s="2">
        <f t="shared" si="143"/>
        <v>3.4251680185399769</v>
      </c>
      <c r="T1338" s="2">
        <f t="shared" si="144"/>
        <v>30.473402061855669</v>
      </c>
      <c r="U1338" s="4">
        <f t="shared" si="145"/>
        <v>11.718906465668896</v>
      </c>
      <c r="V1338" s="3">
        <f t="shared" si="146"/>
        <v>1071.8906465668897</v>
      </c>
    </row>
    <row r="1339" spans="1:22" x14ac:dyDescent="0.25">
      <c r="A1339" t="s">
        <v>15</v>
      </c>
      <c r="B1339" t="s">
        <v>16</v>
      </c>
      <c r="C1339" t="s">
        <v>414</v>
      </c>
      <c r="D1339" t="s">
        <v>25</v>
      </c>
      <c r="E1339" t="s">
        <v>19</v>
      </c>
      <c r="F1339" t="s">
        <v>32</v>
      </c>
      <c r="G1339">
        <v>12565</v>
      </c>
      <c r="H1339">
        <v>303</v>
      </c>
      <c r="I1339">
        <v>155</v>
      </c>
      <c r="J1339">
        <v>23</v>
      </c>
      <c r="K1339" s="2">
        <v>2951.51</v>
      </c>
      <c r="L1339" s="2">
        <v>12013.22</v>
      </c>
      <c r="M1339">
        <v>13</v>
      </c>
      <c r="N1339">
        <v>18</v>
      </c>
      <c r="O1339" t="s">
        <v>23</v>
      </c>
      <c r="P1339" s="3">
        <f t="shared" si="140"/>
        <v>2.4114604058893754</v>
      </c>
      <c r="Q1339" s="3">
        <f t="shared" si="141"/>
        <v>7.5907590759075907</v>
      </c>
      <c r="R1339" s="2">
        <f t="shared" si="142"/>
        <v>9.7409570957095717</v>
      </c>
      <c r="S1339" s="2">
        <f t="shared" si="143"/>
        <v>19.042000000000002</v>
      </c>
      <c r="T1339" s="2">
        <f t="shared" si="144"/>
        <v>227.03923076923078</v>
      </c>
      <c r="U1339" s="4">
        <f t="shared" si="145"/>
        <v>4.0701945783683602</v>
      </c>
      <c r="V1339" s="3">
        <f t="shared" si="146"/>
        <v>307.01945783683601</v>
      </c>
    </row>
    <row r="1340" spans="1:22" x14ac:dyDescent="0.25">
      <c r="A1340" t="s">
        <v>15</v>
      </c>
      <c r="B1340" t="s">
        <v>16</v>
      </c>
      <c r="C1340" t="s">
        <v>414</v>
      </c>
      <c r="D1340" t="s">
        <v>25</v>
      </c>
      <c r="E1340" t="s">
        <v>19</v>
      </c>
      <c r="F1340" t="s">
        <v>26</v>
      </c>
      <c r="G1340">
        <v>5092</v>
      </c>
      <c r="H1340">
        <v>104</v>
      </c>
      <c r="I1340">
        <v>29</v>
      </c>
      <c r="J1340">
        <v>13</v>
      </c>
      <c r="K1340" s="2">
        <v>1135.69</v>
      </c>
      <c r="L1340" s="2">
        <v>7956.84</v>
      </c>
      <c r="M1340">
        <v>7</v>
      </c>
      <c r="N1340">
        <v>26</v>
      </c>
      <c r="O1340" t="s">
        <v>23</v>
      </c>
      <c r="P1340" s="3">
        <f t="shared" si="140"/>
        <v>2.0424194815396701</v>
      </c>
      <c r="Q1340" s="3">
        <f t="shared" si="141"/>
        <v>12.5</v>
      </c>
      <c r="R1340" s="2">
        <f t="shared" si="142"/>
        <v>10.920096153846155</v>
      </c>
      <c r="S1340" s="2">
        <f t="shared" si="143"/>
        <v>39.161724137931039</v>
      </c>
      <c r="T1340" s="2">
        <f t="shared" si="144"/>
        <v>162.24142857142857</v>
      </c>
      <c r="U1340" s="4">
        <f t="shared" si="145"/>
        <v>7.0061724590337153</v>
      </c>
      <c r="V1340" s="3">
        <f t="shared" si="146"/>
        <v>600.61724590337144</v>
      </c>
    </row>
    <row r="1341" spans="1:22" x14ac:dyDescent="0.25">
      <c r="A1341" t="s">
        <v>15</v>
      </c>
      <c r="B1341" t="s">
        <v>16</v>
      </c>
      <c r="C1341" t="s">
        <v>414</v>
      </c>
      <c r="D1341" t="s">
        <v>25</v>
      </c>
      <c r="E1341" t="s">
        <v>19</v>
      </c>
      <c r="F1341" t="s">
        <v>51</v>
      </c>
      <c r="G1341">
        <v>10109</v>
      </c>
      <c r="H1341">
        <v>353</v>
      </c>
      <c r="I1341">
        <v>148</v>
      </c>
      <c r="J1341">
        <v>28</v>
      </c>
      <c r="K1341" s="2">
        <v>2487.8200000000002</v>
      </c>
      <c r="L1341" s="2">
        <v>16173.92</v>
      </c>
      <c r="M1341">
        <v>16</v>
      </c>
      <c r="N1341">
        <v>15</v>
      </c>
      <c r="O1341" t="s">
        <v>21</v>
      </c>
      <c r="P1341" s="3">
        <f t="shared" si="140"/>
        <v>3.4919378771391827</v>
      </c>
      <c r="Q1341" s="3">
        <f t="shared" si="141"/>
        <v>7.9320113314447589</v>
      </c>
      <c r="R1341" s="2">
        <f t="shared" si="142"/>
        <v>7.0476487252124649</v>
      </c>
      <c r="S1341" s="2">
        <f t="shared" si="143"/>
        <v>16.809594594594596</v>
      </c>
      <c r="T1341" s="2">
        <f t="shared" si="144"/>
        <v>155.48875000000001</v>
      </c>
      <c r="U1341" s="4">
        <f t="shared" si="145"/>
        <v>6.5012420512738052</v>
      </c>
      <c r="V1341" s="3">
        <f t="shared" si="146"/>
        <v>550.12420512738061</v>
      </c>
    </row>
    <row r="1342" spans="1:22" x14ac:dyDescent="0.25">
      <c r="A1342" t="s">
        <v>52</v>
      </c>
      <c r="B1342" t="s">
        <v>53</v>
      </c>
      <c r="C1342" t="s">
        <v>414</v>
      </c>
      <c r="D1342" t="s">
        <v>89</v>
      </c>
      <c r="E1342" t="s">
        <v>37</v>
      </c>
      <c r="F1342" t="s">
        <v>26</v>
      </c>
      <c r="G1342">
        <v>40376</v>
      </c>
      <c r="H1342">
        <v>2375</v>
      </c>
      <c r="I1342">
        <v>1089</v>
      </c>
      <c r="J1342">
        <v>282</v>
      </c>
      <c r="K1342" s="2">
        <v>669.98</v>
      </c>
      <c r="L1342" s="2">
        <v>85106.36</v>
      </c>
      <c r="M1342">
        <v>229</v>
      </c>
      <c r="N1342">
        <v>8</v>
      </c>
      <c r="O1342" t="s">
        <v>21</v>
      </c>
      <c r="P1342" s="3">
        <f t="shared" si="140"/>
        <v>5.8822072518327717</v>
      </c>
      <c r="Q1342" s="3">
        <f t="shared" si="141"/>
        <v>11.873684210526315</v>
      </c>
      <c r="R1342" s="2">
        <f t="shared" si="142"/>
        <v>0.28209684210526315</v>
      </c>
      <c r="S1342" s="2">
        <f t="shared" si="143"/>
        <v>0.61522497704315893</v>
      </c>
      <c r="T1342" s="2">
        <f t="shared" si="144"/>
        <v>2.9256768558951967</v>
      </c>
      <c r="U1342" s="4">
        <f t="shared" si="145"/>
        <v>127.02820979730738</v>
      </c>
      <c r="V1342" s="3">
        <f t="shared" si="146"/>
        <v>12602.820979730739</v>
      </c>
    </row>
    <row r="1343" spans="1:22" x14ac:dyDescent="0.25">
      <c r="A1343" t="s">
        <v>92</v>
      </c>
      <c r="B1343" t="s">
        <v>93</v>
      </c>
      <c r="C1343" t="s">
        <v>279</v>
      </c>
      <c r="D1343" t="s">
        <v>95</v>
      </c>
      <c r="E1343" t="s">
        <v>31</v>
      </c>
      <c r="F1343" t="s">
        <v>55</v>
      </c>
      <c r="G1343">
        <v>52094</v>
      </c>
      <c r="H1343">
        <v>573</v>
      </c>
      <c r="I1343">
        <v>292</v>
      </c>
      <c r="J1343">
        <v>8</v>
      </c>
      <c r="K1343" s="2">
        <v>2134.4</v>
      </c>
      <c r="L1343" s="2">
        <v>900.69</v>
      </c>
      <c r="M1343">
        <v>3</v>
      </c>
      <c r="N1343">
        <v>12</v>
      </c>
      <c r="O1343" t="s">
        <v>21</v>
      </c>
      <c r="P1343" s="3">
        <f t="shared" si="140"/>
        <v>1.0999347333666065</v>
      </c>
      <c r="Q1343" s="3">
        <f t="shared" si="141"/>
        <v>1.3961605584642234</v>
      </c>
      <c r="R1343" s="2">
        <f t="shared" si="142"/>
        <v>3.7249563699825483</v>
      </c>
      <c r="S1343" s="2">
        <f t="shared" si="143"/>
        <v>7.309589041095891</v>
      </c>
      <c r="T1343" s="2">
        <f t="shared" si="144"/>
        <v>711.4666666666667</v>
      </c>
      <c r="U1343" s="4">
        <f t="shared" si="145"/>
        <v>0.42198744377811093</v>
      </c>
      <c r="V1343" s="3">
        <f t="shared" si="146"/>
        <v>-57.801255622188904</v>
      </c>
    </row>
    <row r="1344" spans="1:22" x14ac:dyDescent="0.25">
      <c r="A1344" t="s">
        <v>60</v>
      </c>
      <c r="B1344" t="s">
        <v>61</v>
      </c>
      <c r="C1344" t="s">
        <v>279</v>
      </c>
      <c r="D1344" t="s">
        <v>70</v>
      </c>
      <c r="E1344" t="s">
        <v>64</v>
      </c>
      <c r="F1344" t="s">
        <v>51</v>
      </c>
      <c r="G1344">
        <v>22248</v>
      </c>
      <c r="H1344">
        <v>765</v>
      </c>
      <c r="I1344">
        <v>387</v>
      </c>
      <c r="J1344">
        <v>69</v>
      </c>
      <c r="K1344" s="2">
        <v>1596.38</v>
      </c>
      <c r="L1344" s="2">
        <v>13904.41</v>
      </c>
      <c r="M1344">
        <v>40</v>
      </c>
      <c r="N1344">
        <v>23</v>
      </c>
      <c r="O1344" t="s">
        <v>43</v>
      </c>
      <c r="P1344" s="3">
        <f t="shared" si="140"/>
        <v>3.4385113268608416</v>
      </c>
      <c r="Q1344" s="3">
        <f t="shared" si="141"/>
        <v>9.0196078431372548</v>
      </c>
      <c r="R1344" s="2">
        <f t="shared" si="142"/>
        <v>2.0867712418300655</v>
      </c>
      <c r="S1344" s="2">
        <f t="shared" si="143"/>
        <v>4.1250129198966414</v>
      </c>
      <c r="T1344" s="2">
        <f t="shared" si="144"/>
        <v>39.909500000000001</v>
      </c>
      <c r="U1344" s="4">
        <f t="shared" si="145"/>
        <v>8.7099625402473091</v>
      </c>
      <c r="V1344" s="3">
        <f t="shared" si="146"/>
        <v>770.99625402473077</v>
      </c>
    </row>
    <row r="1345" spans="1:22" x14ac:dyDescent="0.25">
      <c r="A1345" t="s">
        <v>33</v>
      </c>
      <c r="B1345" t="s">
        <v>34</v>
      </c>
      <c r="C1345" t="s">
        <v>279</v>
      </c>
      <c r="D1345" t="s">
        <v>170</v>
      </c>
      <c r="E1345" t="s">
        <v>37</v>
      </c>
      <c r="F1345" t="s">
        <v>32</v>
      </c>
      <c r="G1345">
        <v>31574</v>
      </c>
      <c r="H1345">
        <v>1795</v>
      </c>
      <c r="I1345">
        <v>895</v>
      </c>
      <c r="J1345">
        <v>187</v>
      </c>
      <c r="K1345" s="2">
        <v>4828.49</v>
      </c>
      <c r="L1345" s="2">
        <v>44609.07</v>
      </c>
      <c r="M1345">
        <v>156</v>
      </c>
      <c r="N1345">
        <v>18</v>
      </c>
      <c r="O1345" t="s">
        <v>21</v>
      </c>
      <c r="P1345" s="3">
        <f t="shared" si="140"/>
        <v>5.6850573256476844</v>
      </c>
      <c r="Q1345" s="3">
        <f t="shared" si="141"/>
        <v>10.417827298050138</v>
      </c>
      <c r="R1345" s="2">
        <f t="shared" si="142"/>
        <v>2.689966573816156</v>
      </c>
      <c r="S1345" s="2">
        <f t="shared" si="143"/>
        <v>5.3949608938547486</v>
      </c>
      <c r="T1345" s="2">
        <f t="shared" si="144"/>
        <v>30.951858974358974</v>
      </c>
      <c r="U1345" s="4">
        <f t="shared" si="145"/>
        <v>9.2387205938088304</v>
      </c>
      <c r="V1345" s="3">
        <f t="shared" si="146"/>
        <v>823.872059380883</v>
      </c>
    </row>
    <row r="1346" spans="1:22" x14ac:dyDescent="0.25">
      <c r="A1346" t="s">
        <v>47</v>
      </c>
      <c r="B1346" t="s">
        <v>48</v>
      </c>
      <c r="C1346" t="s">
        <v>279</v>
      </c>
      <c r="D1346" t="s">
        <v>106</v>
      </c>
      <c r="E1346" t="s">
        <v>37</v>
      </c>
      <c r="F1346" t="s">
        <v>51</v>
      </c>
      <c r="G1346">
        <v>40685</v>
      </c>
      <c r="H1346">
        <v>1250</v>
      </c>
      <c r="I1346">
        <v>410</v>
      </c>
      <c r="J1346">
        <v>88</v>
      </c>
      <c r="K1346" s="2">
        <v>3650.88</v>
      </c>
      <c r="L1346" s="2">
        <v>15502.79</v>
      </c>
      <c r="M1346">
        <v>55</v>
      </c>
      <c r="N1346">
        <v>21</v>
      </c>
      <c r="O1346" t="s">
        <v>21</v>
      </c>
      <c r="P1346" s="3">
        <f t="shared" ref="P1346:P1409" si="147">IFERROR(H1346/G1346*100, 0)</f>
        <v>3.0723854000245789</v>
      </c>
      <c r="Q1346" s="3">
        <f t="shared" ref="Q1346:Q1409" si="148">IFERROR(J1346/H1346*100, 0)</f>
        <v>7.04</v>
      </c>
      <c r="R1346" s="2">
        <f t="shared" ref="R1346:R1409" si="149">IFERROR(K1346/H1346, 0)</f>
        <v>2.9207040000000002</v>
      </c>
      <c r="S1346" s="2">
        <f t="shared" ref="S1346:S1409" si="150">IFERROR(K1346/I1346, 0)</f>
        <v>8.9045853658536593</v>
      </c>
      <c r="T1346" s="2">
        <f t="shared" ref="T1346:T1409" si="151">IFERROR(K1346/M1346, 0)</f>
        <v>66.379636363636365</v>
      </c>
      <c r="U1346" s="4">
        <f t="shared" ref="U1346:U1409" si="152">IFERROR(L1346/K1346, 0)</f>
        <v>4.2463159567008502</v>
      </c>
      <c r="V1346" s="3">
        <f t="shared" ref="V1346:V1409" si="153">IFERROR((L1346-K1346)/K1346*100, 0)</f>
        <v>324.63159567008501</v>
      </c>
    </row>
    <row r="1347" spans="1:22" x14ac:dyDescent="0.25">
      <c r="A1347" t="s">
        <v>92</v>
      </c>
      <c r="B1347" t="s">
        <v>93</v>
      </c>
      <c r="C1347" t="s">
        <v>303</v>
      </c>
      <c r="D1347" t="s">
        <v>95</v>
      </c>
      <c r="E1347" t="s">
        <v>31</v>
      </c>
      <c r="F1347" t="s">
        <v>32</v>
      </c>
      <c r="G1347">
        <v>89924</v>
      </c>
      <c r="H1347">
        <v>541</v>
      </c>
      <c r="I1347">
        <v>265</v>
      </c>
      <c r="J1347">
        <v>18</v>
      </c>
      <c r="K1347" s="2">
        <v>1972.25</v>
      </c>
      <c r="L1347" s="2">
        <v>2797.62</v>
      </c>
      <c r="M1347">
        <v>6</v>
      </c>
      <c r="N1347">
        <v>29</v>
      </c>
      <c r="O1347" t="s">
        <v>43</v>
      </c>
      <c r="P1347" s="3">
        <f t="shared" si="147"/>
        <v>0.60161914505582492</v>
      </c>
      <c r="Q1347" s="3">
        <f t="shared" si="148"/>
        <v>3.3271719038817005</v>
      </c>
      <c r="R1347" s="2">
        <f t="shared" si="149"/>
        <v>3.6455637707948245</v>
      </c>
      <c r="S1347" s="2">
        <f t="shared" si="150"/>
        <v>7.442452830188679</v>
      </c>
      <c r="T1347" s="2">
        <f t="shared" si="151"/>
        <v>328.70833333333331</v>
      </c>
      <c r="U1347" s="4">
        <f t="shared" si="152"/>
        <v>1.41849157054126</v>
      </c>
      <c r="V1347" s="3">
        <f t="shared" si="153"/>
        <v>41.849157054125989</v>
      </c>
    </row>
    <row r="1348" spans="1:22" x14ac:dyDescent="0.25">
      <c r="A1348" t="s">
        <v>92</v>
      </c>
      <c r="B1348" t="s">
        <v>93</v>
      </c>
      <c r="C1348" t="s">
        <v>303</v>
      </c>
      <c r="D1348" t="s">
        <v>95</v>
      </c>
      <c r="E1348" t="s">
        <v>31</v>
      </c>
      <c r="F1348" t="s">
        <v>26</v>
      </c>
      <c r="G1348">
        <v>31453</v>
      </c>
      <c r="H1348">
        <v>410</v>
      </c>
      <c r="I1348">
        <v>185</v>
      </c>
      <c r="J1348">
        <v>11</v>
      </c>
      <c r="K1348" s="2">
        <v>1115.71</v>
      </c>
      <c r="L1348" s="2">
        <v>1712.43</v>
      </c>
      <c r="M1348">
        <v>4</v>
      </c>
      <c r="N1348">
        <v>8</v>
      </c>
      <c r="O1348" t="s">
        <v>21</v>
      </c>
      <c r="P1348" s="3">
        <f t="shared" si="147"/>
        <v>1.3035322544749308</v>
      </c>
      <c r="Q1348" s="3">
        <f t="shared" si="148"/>
        <v>2.6829268292682928</v>
      </c>
      <c r="R1348" s="2">
        <f t="shared" si="149"/>
        <v>2.7212439024390247</v>
      </c>
      <c r="S1348" s="2">
        <f t="shared" si="150"/>
        <v>6.0308648648648653</v>
      </c>
      <c r="T1348" s="2">
        <f t="shared" si="151"/>
        <v>278.92750000000001</v>
      </c>
      <c r="U1348" s="4">
        <f t="shared" si="152"/>
        <v>1.5348343207464306</v>
      </c>
      <c r="V1348" s="3">
        <f t="shared" si="153"/>
        <v>53.483432074643055</v>
      </c>
    </row>
    <row r="1349" spans="1:22" x14ac:dyDescent="0.25">
      <c r="A1349" t="s">
        <v>178</v>
      </c>
      <c r="B1349" t="s">
        <v>179</v>
      </c>
      <c r="C1349" t="s">
        <v>303</v>
      </c>
      <c r="D1349" t="s">
        <v>95</v>
      </c>
      <c r="E1349" t="s">
        <v>64</v>
      </c>
      <c r="F1349" t="s">
        <v>32</v>
      </c>
      <c r="G1349">
        <v>83781</v>
      </c>
      <c r="H1349">
        <v>1007</v>
      </c>
      <c r="I1349">
        <v>275</v>
      </c>
      <c r="J1349">
        <v>21</v>
      </c>
      <c r="K1349" s="2">
        <v>3094.72</v>
      </c>
      <c r="L1349" s="2">
        <v>3543.12</v>
      </c>
      <c r="M1349">
        <v>8</v>
      </c>
      <c r="N1349">
        <v>17</v>
      </c>
      <c r="O1349" t="s">
        <v>23</v>
      </c>
      <c r="P1349" s="3">
        <f t="shared" si="147"/>
        <v>1.201943161337296</v>
      </c>
      <c r="Q1349" s="3">
        <f t="shared" si="148"/>
        <v>2.0854021847070507</v>
      </c>
      <c r="R1349" s="2">
        <f t="shared" si="149"/>
        <v>3.0732075471698113</v>
      </c>
      <c r="S1349" s="2">
        <f t="shared" si="150"/>
        <v>11.253527272727272</v>
      </c>
      <c r="T1349" s="2">
        <f t="shared" si="151"/>
        <v>386.84</v>
      </c>
      <c r="U1349" s="4">
        <f t="shared" si="152"/>
        <v>1.1448919449901769</v>
      </c>
      <c r="V1349" s="3">
        <f t="shared" si="153"/>
        <v>14.489194499017685</v>
      </c>
    </row>
    <row r="1350" spans="1:22" x14ac:dyDescent="0.25">
      <c r="A1350" t="s">
        <v>98</v>
      </c>
      <c r="B1350" t="s">
        <v>99</v>
      </c>
      <c r="C1350" t="s">
        <v>303</v>
      </c>
      <c r="D1350" t="s">
        <v>68</v>
      </c>
      <c r="E1350" t="s">
        <v>42</v>
      </c>
      <c r="F1350" t="s">
        <v>55</v>
      </c>
      <c r="G1350">
        <v>26642</v>
      </c>
      <c r="H1350">
        <v>3280</v>
      </c>
      <c r="I1350">
        <v>1481</v>
      </c>
      <c r="J1350">
        <v>451</v>
      </c>
      <c r="K1350" s="2">
        <v>1031.75</v>
      </c>
      <c r="L1350" s="2">
        <v>117031.19</v>
      </c>
      <c r="M1350">
        <v>346</v>
      </c>
      <c r="N1350">
        <v>30</v>
      </c>
      <c r="O1350" t="s">
        <v>21</v>
      </c>
      <c r="P1350" s="3">
        <f t="shared" si="147"/>
        <v>12.311388033931387</v>
      </c>
      <c r="Q1350" s="3">
        <f t="shared" si="148"/>
        <v>13.750000000000002</v>
      </c>
      <c r="R1350" s="2">
        <f t="shared" si="149"/>
        <v>0.31455792682926831</v>
      </c>
      <c r="S1350" s="2">
        <f t="shared" si="150"/>
        <v>0.69665766374071569</v>
      </c>
      <c r="T1350" s="2">
        <f t="shared" si="151"/>
        <v>2.9819364161849711</v>
      </c>
      <c r="U1350" s="4">
        <f t="shared" si="152"/>
        <v>113.42979403925369</v>
      </c>
      <c r="V1350" s="3">
        <f t="shared" si="153"/>
        <v>11242.979403925368</v>
      </c>
    </row>
    <row r="1351" spans="1:22" x14ac:dyDescent="0.25">
      <c r="A1351" t="s">
        <v>65</v>
      </c>
      <c r="B1351" t="s">
        <v>66</v>
      </c>
      <c r="C1351" t="s">
        <v>303</v>
      </c>
      <c r="D1351" t="s">
        <v>68</v>
      </c>
      <c r="E1351" t="s">
        <v>37</v>
      </c>
      <c r="F1351" t="s">
        <v>20</v>
      </c>
      <c r="G1351">
        <v>27135</v>
      </c>
      <c r="H1351">
        <v>2695</v>
      </c>
      <c r="I1351">
        <v>1023</v>
      </c>
      <c r="J1351">
        <v>429</v>
      </c>
      <c r="K1351" s="2">
        <v>1935.29</v>
      </c>
      <c r="L1351" s="2">
        <v>163002.48000000001</v>
      </c>
      <c r="M1351">
        <v>385</v>
      </c>
      <c r="N1351">
        <v>9</v>
      </c>
      <c r="O1351" t="s">
        <v>21</v>
      </c>
      <c r="P1351" s="3">
        <f t="shared" si="147"/>
        <v>9.9318223696333163</v>
      </c>
      <c r="Q1351" s="3">
        <f t="shared" si="148"/>
        <v>15.918367346938775</v>
      </c>
      <c r="R1351" s="2">
        <f t="shared" si="149"/>
        <v>0.71810389610389613</v>
      </c>
      <c r="S1351" s="2">
        <f t="shared" si="150"/>
        <v>1.8917790811339199</v>
      </c>
      <c r="T1351" s="2">
        <f t="shared" si="151"/>
        <v>5.0267272727272729</v>
      </c>
      <c r="U1351" s="4">
        <f t="shared" si="152"/>
        <v>84.226384676198407</v>
      </c>
      <c r="V1351" s="3">
        <f t="shared" si="153"/>
        <v>8322.6384676198413</v>
      </c>
    </row>
    <row r="1352" spans="1:22" x14ac:dyDescent="0.25">
      <c r="A1352" t="s">
        <v>60</v>
      </c>
      <c r="B1352" t="s">
        <v>61</v>
      </c>
      <c r="C1352" t="s">
        <v>303</v>
      </c>
      <c r="D1352" t="s">
        <v>70</v>
      </c>
      <c r="E1352" t="s">
        <v>64</v>
      </c>
      <c r="F1352" t="s">
        <v>26</v>
      </c>
      <c r="G1352">
        <v>38753</v>
      </c>
      <c r="H1352">
        <v>1158</v>
      </c>
      <c r="I1352">
        <v>570</v>
      </c>
      <c r="J1352">
        <v>73</v>
      </c>
      <c r="K1352" s="2">
        <v>1843.25</v>
      </c>
      <c r="L1352" s="2">
        <v>14771.24</v>
      </c>
      <c r="M1352">
        <v>42</v>
      </c>
      <c r="N1352">
        <v>18</v>
      </c>
      <c r="O1352" t="s">
        <v>23</v>
      </c>
      <c r="P1352" s="3">
        <f t="shared" si="147"/>
        <v>2.9881557556834313</v>
      </c>
      <c r="Q1352" s="3">
        <f t="shared" si="148"/>
        <v>6.3039723661485318</v>
      </c>
      <c r="R1352" s="2">
        <f t="shared" si="149"/>
        <v>1.5917530224525043</v>
      </c>
      <c r="S1352" s="2">
        <f t="shared" si="150"/>
        <v>3.2337719298245613</v>
      </c>
      <c r="T1352" s="2">
        <f t="shared" si="151"/>
        <v>43.886904761904759</v>
      </c>
      <c r="U1352" s="4">
        <f t="shared" si="152"/>
        <v>8.0136932049369314</v>
      </c>
      <c r="V1352" s="3">
        <f t="shared" si="153"/>
        <v>701.36932049369318</v>
      </c>
    </row>
    <row r="1353" spans="1:22" x14ac:dyDescent="0.25">
      <c r="A1353" t="s">
        <v>33</v>
      </c>
      <c r="B1353" t="s">
        <v>34</v>
      </c>
      <c r="C1353" t="s">
        <v>303</v>
      </c>
      <c r="D1353" t="s">
        <v>170</v>
      </c>
      <c r="E1353" t="s">
        <v>37</v>
      </c>
      <c r="F1353" t="s">
        <v>32</v>
      </c>
      <c r="G1353">
        <v>26815</v>
      </c>
      <c r="H1353">
        <v>1545</v>
      </c>
      <c r="I1353">
        <v>671</v>
      </c>
      <c r="J1353">
        <v>145</v>
      </c>
      <c r="K1353" s="2">
        <v>5198.34</v>
      </c>
      <c r="L1353" s="2">
        <v>32196.71</v>
      </c>
      <c r="M1353">
        <v>93</v>
      </c>
      <c r="N1353">
        <v>19</v>
      </c>
      <c r="O1353" t="s">
        <v>23</v>
      </c>
      <c r="P1353" s="3">
        <f t="shared" si="147"/>
        <v>5.7617005407421225</v>
      </c>
      <c r="Q1353" s="3">
        <f t="shared" si="148"/>
        <v>9.3851132686084142</v>
      </c>
      <c r="R1353" s="2">
        <f t="shared" si="149"/>
        <v>3.364621359223301</v>
      </c>
      <c r="S1353" s="2">
        <f t="shared" si="150"/>
        <v>7.7471535022354701</v>
      </c>
      <c r="T1353" s="2">
        <f t="shared" si="151"/>
        <v>55.896129032258067</v>
      </c>
      <c r="U1353" s="4">
        <f t="shared" si="152"/>
        <v>6.1936522043575444</v>
      </c>
      <c r="V1353" s="3">
        <f t="shared" si="153"/>
        <v>519.3652204357544</v>
      </c>
    </row>
    <row r="1354" spans="1:22" x14ac:dyDescent="0.25">
      <c r="A1354" t="s">
        <v>33</v>
      </c>
      <c r="B1354" t="s">
        <v>34</v>
      </c>
      <c r="C1354" t="s">
        <v>303</v>
      </c>
      <c r="D1354" t="s">
        <v>170</v>
      </c>
      <c r="E1354" t="s">
        <v>37</v>
      </c>
      <c r="F1354" t="s">
        <v>26</v>
      </c>
      <c r="G1354">
        <v>13998</v>
      </c>
      <c r="H1354">
        <v>567</v>
      </c>
      <c r="I1354">
        <v>178</v>
      </c>
      <c r="J1354">
        <v>58</v>
      </c>
      <c r="K1354" s="2">
        <v>2523.11</v>
      </c>
      <c r="L1354" s="2">
        <v>20237.38</v>
      </c>
      <c r="M1354">
        <v>38</v>
      </c>
      <c r="N1354">
        <v>11</v>
      </c>
      <c r="O1354" t="s">
        <v>43</v>
      </c>
      <c r="P1354" s="3">
        <f t="shared" si="147"/>
        <v>4.0505786540934414</v>
      </c>
      <c r="Q1354" s="3">
        <f t="shared" si="148"/>
        <v>10.229276895943562</v>
      </c>
      <c r="R1354" s="2">
        <f t="shared" si="149"/>
        <v>4.4499294532627864</v>
      </c>
      <c r="S1354" s="2">
        <f t="shared" si="150"/>
        <v>14.174775280898878</v>
      </c>
      <c r="T1354" s="2">
        <f t="shared" si="151"/>
        <v>66.397631578947369</v>
      </c>
      <c r="U1354" s="4">
        <f t="shared" si="152"/>
        <v>8.0208076540459992</v>
      </c>
      <c r="V1354" s="3">
        <f t="shared" si="153"/>
        <v>702.08076540459979</v>
      </c>
    </row>
    <row r="1355" spans="1:22" x14ac:dyDescent="0.25">
      <c r="A1355" t="s">
        <v>47</v>
      </c>
      <c r="B1355" t="s">
        <v>48</v>
      </c>
      <c r="C1355" t="s">
        <v>303</v>
      </c>
      <c r="D1355" t="s">
        <v>106</v>
      </c>
      <c r="E1355" t="s">
        <v>37</v>
      </c>
      <c r="F1355" t="s">
        <v>26</v>
      </c>
      <c r="G1355">
        <v>50261</v>
      </c>
      <c r="H1355">
        <v>2258</v>
      </c>
      <c r="I1355">
        <v>591</v>
      </c>
      <c r="J1355">
        <v>135</v>
      </c>
      <c r="K1355" s="2">
        <v>4336.87</v>
      </c>
      <c r="L1355" s="2">
        <v>28137.77</v>
      </c>
      <c r="M1355">
        <v>73</v>
      </c>
      <c r="N1355">
        <v>30</v>
      </c>
      <c r="O1355" t="s">
        <v>21</v>
      </c>
      <c r="P1355" s="3">
        <f t="shared" si="147"/>
        <v>4.4925488947693042</v>
      </c>
      <c r="Q1355" s="3">
        <f t="shared" si="148"/>
        <v>5.9787422497785654</v>
      </c>
      <c r="R1355" s="2">
        <f t="shared" si="149"/>
        <v>1.9206687333923826</v>
      </c>
      <c r="S1355" s="2">
        <f t="shared" si="150"/>
        <v>7.3381895093062601</v>
      </c>
      <c r="T1355" s="2">
        <f t="shared" si="151"/>
        <v>59.409178082191779</v>
      </c>
      <c r="U1355" s="4">
        <f t="shared" si="152"/>
        <v>6.488036302679121</v>
      </c>
      <c r="V1355" s="3">
        <f t="shared" si="153"/>
        <v>548.80363026791224</v>
      </c>
    </row>
    <row r="1356" spans="1:22" x14ac:dyDescent="0.25">
      <c r="A1356" t="s">
        <v>15</v>
      </c>
      <c r="B1356" t="s">
        <v>16</v>
      </c>
      <c r="C1356" t="s">
        <v>303</v>
      </c>
      <c r="D1356" t="s">
        <v>25</v>
      </c>
      <c r="E1356" t="s">
        <v>19</v>
      </c>
      <c r="F1356" t="s">
        <v>32</v>
      </c>
      <c r="G1356">
        <v>24840</v>
      </c>
      <c r="H1356">
        <v>506</v>
      </c>
      <c r="I1356">
        <v>177</v>
      </c>
      <c r="J1356">
        <v>36</v>
      </c>
      <c r="K1356" s="2">
        <v>3970.33</v>
      </c>
      <c r="L1356" s="2">
        <v>23387.17</v>
      </c>
      <c r="M1356">
        <v>19</v>
      </c>
      <c r="N1356">
        <v>13</v>
      </c>
      <c r="O1356" t="s">
        <v>21</v>
      </c>
      <c r="P1356" s="3">
        <f t="shared" si="147"/>
        <v>2.0370370370370372</v>
      </c>
      <c r="Q1356" s="3">
        <f t="shared" si="148"/>
        <v>7.1146245059288544</v>
      </c>
      <c r="R1356" s="2">
        <f t="shared" si="149"/>
        <v>7.8465019762845847</v>
      </c>
      <c r="S1356" s="2">
        <f t="shared" si="150"/>
        <v>22.431242937853106</v>
      </c>
      <c r="T1356" s="2">
        <f t="shared" si="151"/>
        <v>208.96473684210525</v>
      </c>
      <c r="U1356" s="4">
        <f t="shared" si="152"/>
        <v>5.8904851737764865</v>
      </c>
      <c r="V1356" s="3">
        <f t="shared" si="153"/>
        <v>489.04851737764864</v>
      </c>
    </row>
    <row r="1357" spans="1:22" x14ac:dyDescent="0.25">
      <c r="A1357" t="s">
        <v>76</v>
      </c>
      <c r="B1357" t="s">
        <v>77</v>
      </c>
      <c r="C1357" t="s">
        <v>303</v>
      </c>
      <c r="D1357" t="s">
        <v>82</v>
      </c>
      <c r="E1357" t="s">
        <v>42</v>
      </c>
      <c r="F1357" t="s">
        <v>55</v>
      </c>
      <c r="G1357">
        <v>74004</v>
      </c>
      <c r="H1357">
        <v>1008</v>
      </c>
      <c r="I1357">
        <v>283</v>
      </c>
      <c r="J1357">
        <v>51</v>
      </c>
      <c r="K1357" s="2">
        <v>2250.79</v>
      </c>
      <c r="L1357" s="2">
        <v>9691.25</v>
      </c>
      <c r="M1357">
        <v>30</v>
      </c>
      <c r="N1357">
        <v>21</v>
      </c>
      <c r="O1357" t="s">
        <v>23</v>
      </c>
      <c r="P1357" s="3">
        <f t="shared" si="147"/>
        <v>1.362088535754824</v>
      </c>
      <c r="Q1357" s="3">
        <f t="shared" si="148"/>
        <v>5.0595238095238093</v>
      </c>
      <c r="R1357" s="2">
        <f t="shared" si="149"/>
        <v>2.2329265873015873</v>
      </c>
      <c r="S1357" s="2">
        <f t="shared" si="150"/>
        <v>7.9533215547703175</v>
      </c>
      <c r="T1357" s="2">
        <f t="shared" si="151"/>
        <v>75.026333333333326</v>
      </c>
      <c r="U1357" s="4">
        <f t="shared" si="152"/>
        <v>4.305710439445706</v>
      </c>
      <c r="V1357" s="3">
        <f t="shared" si="153"/>
        <v>330.57104394457059</v>
      </c>
    </row>
    <row r="1358" spans="1:22" x14ac:dyDescent="0.25">
      <c r="A1358" t="s">
        <v>178</v>
      </c>
      <c r="B1358" t="s">
        <v>179</v>
      </c>
      <c r="C1358" t="s">
        <v>262</v>
      </c>
      <c r="D1358" t="s">
        <v>95</v>
      </c>
      <c r="E1358" t="s">
        <v>64</v>
      </c>
      <c r="F1358" t="s">
        <v>20</v>
      </c>
      <c r="G1358">
        <v>27342</v>
      </c>
      <c r="H1358">
        <v>433</v>
      </c>
      <c r="I1358">
        <v>135</v>
      </c>
      <c r="J1358">
        <v>14</v>
      </c>
      <c r="K1358" s="2">
        <v>1038.6300000000001</v>
      </c>
      <c r="L1358" s="2">
        <v>1893.36</v>
      </c>
      <c r="M1358">
        <v>6</v>
      </c>
      <c r="N1358">
        <v>20</v>
      </c>
      <c r="O1358" t="s">
        <v>21</v>
      </c>
      <c r="P1358" s="3">
        <f t="shared" si="147"/>
        <v>1.5836442103723209</v>
      </c>
      <c r="Q1358" s="3">
        <f t="shared" si="148"/>
        <v>3.2332563510392611</v>
      </c>
      <c r="R1358" s="2">
        <f t="shared" si="149"/>
        <v>2.3986836027713627</v>
      </c>
      <c r="S1358" s="2">
        <f t="shared" si="150"/>
        <v>7.6935555555555561</v>
      </c>
      <c r="T1358" s="2">
        <f t="shared" si="151"/>
        <v>173.10500000000002</v>
      </c>
      <c r="U1358" s="4">
        <f t="shared" si="152"/>
        <v>1.8229398342046732</v>
      </c>
      <c r="V1358" s="3">
        <f t="shared" si="153"/>
        <v>82.293983420467328</v>
      </c>
    </row>
    <row r="1359" spans="1:22" x14ac:dyDescent="0.25">
      <c r="A1359" t="s">
        <v>98</v>
      </c>
      <c r="B1359" t="s">
        <v>99</v>
      </c>
      <c r="C1359" t="s">
        <v>262</v>
      </c>
      <c r="D1359" t="s">
        <v>68</v>
      </c>
      <c r="E1359" t="s">
        <v>42</v>
      </c>
      <c r="F1359" t="s">
        <v>26</v>
      </c>
      <c r="G1359">
        <v>14825</v>
      </c>
      <c r="H1359">
        <v>2049</v>
      </c>
      <c r="I1359">
        <v>1050</v>
      </c>
      <c r="J1359">
        <v>301</v>
      </c>
      <c r="K1359" s="2">
        <v>1415.65</v>
      </c>
      <c r="L1359" s="2">
        <v>75833.55</v>
      </c>
      <c r="M1359">
        <v>251</v>
      </c>
      <c r="N1359">
        <v>30</v>
      </c>
      <c r="O1359" t="s">
        <v>21</v>
      </c>
      <c r="P1359" s="3">
        <f t="shared" si="147"/>
        <v>13.821247892074199</v>
      </c>
      <c r="Q1359" s="3">
        <f t="shared" si="148"/>
        <v>14.690092728160078</v>
      </c>
      <c r="R1359" s="2">
        <f t="shared" si="149"/>
        <v>0.69089799902391413</v>
      </c>
      <c r="S1359" s="2">
        <f t="shared" si="150"/>
        <v>1.3482380952380952</v>
      </c>
      <c r="T1359" s="2">
        <f t="shared" si="151"/>
        <v>5.6400398406374501</v>
      </c>
      <c r="U1359" s="4">
        <f t="shared" si="152"/>
        <v>53.568007629004342</v>
      </c>
      <c r="V1359" s="3">
        <f t="shared" si="153"/>
        <v>5256.8007629004351</v>
      </c>
    </row>
    <row r="1360" spans="1:22" x14ac:dyDescent="0.25">
      <c r="A1360" t="s">
        <v>65</v>
      </c>
      <c r="B1360" t="s">
        <v>66</v>
      </c>
      <c r="C1360" t="s">
        <v>262</v>
      </c>
      <c r="D1360" t="s">
        <v>68</v>
      </c>
      <c r="E1360" t="s">
        <v>37</v>
      </c>
      <c r="F1360" t="s">
        <v>20</v>
      </c>
      <c r="G1360">
        <v>20689</v>
      </c>
      <c r="H1360">
        <v>2212</v>
      </c>
      <c r="I1360">
        <v>604</v>
      </c>
      <c r="J1360">
        <v>394</v>
      </c>
      <c r="K1360" s="2">
        <v>950.37</v>
      </c>
      <c r="L1360" s="2">
        <v>97599.31</v>
      </c>
      <c r="M1360">
        <v>310</v>
      </c>
      <c r="N1360">
        <v>27</v>
      </c>
      <c r="O1360" t="s">
        <v>43</v>
      </c>
      <c r="P1360" s="3">
        <f t="shared" si="147"/>
        <v>10.691671902943593</v>
      </c>
      <c r="Q1360" s="3">
        <f t="shared" si="148"/>
        <v>17.811934900542497</v>
      </c>
      <c r="R1360" s="2">
        <f t="shared" si="149"/>
        <v>0.42964285714285716</v>
      </c>
      <c r="S1360" s="2">
        <f t="shared" si="150"/>
        <v>1.5734602649006622</v>
      </c>
      <c r="T1360" s="2">
        <f t="shared" si="151"/>
        <v>3.0657096774193549</v>
      </c>
      <c r="U1360" s="4">
        <f t="shared" si="152"/>
        <v>102.69611835390427</v>
      </c>
      <c r="V1360" s="3">
        <f t="shared" si="153"/>
        <v>10169.611835390428</v>
      </c>
    </row>
    <row r="1361" spans="1:22" x14ac:dyDescent="0.25">
      <c r="A1361" t="s">
        <v>33</v>
      </c>
      <c r="B1361" t="s">
        <v>34</v>
      </c>
      <c r="C1361" t="s">
        <v>262</v>
      </c>
      <c r="D1361" t="s">
        <v>170</v>
      </c>
      <c r="E1361" t="s">
        <v>37</v>
      </c>
      <c r="F1361" t="s">
        <v>32</v>
      </c>
      <c r="G1361">
        <v>46469</v>
      </c>
      <c r="H1361">
        <v>2727</v>
      </c>
      <c r="I1361">
        <v>821</v>
      </c>
      <c r="J1361">
        <v>271</v>
      </c>
      <c r="K1361" s="2">
        <v>9779.19</v>
      </c>
      <c r="L1361" s="2">
        <v>79545.86</v>
      </c>
      <c r="M1361">
        <v>175</v>
      </c>
      <c r="N1361">
        <v>25</v>
      </c>
      <c r="O1361" t="s">
        <v>43</v>
      </c>
      <c r="P1361" s="3">
        <f t="shared" si="147"/>
        <v>5.8684284146420191</v>
      </c>
      <c r="Q1361" s="3">
        <f t="shared" si="148"/>
        <v>9.9376604327099383</v>
      </c>
      <c r="R1361" s="2">
        <f t="shared" si="149"/>
        <v>3.5860616061606163</v>
      </c>
      <c r="S1361" s="2">
        <f t="shared" si="150"/>
        <v>11.911315468940318</v>
      </c>
      <c r="T1361" s="2">
        <f t="shared" si="151"/>
        <v>55.881085714285717</v>
      </c>
      <c r="U1361" s="4">
        <f t="shared" si="152"/>
        <v>8.1341972085622629</v>
      </c>
      <c r="V1361" s="3">
        <f t="shared" si="153"/>
        <v>713.41972085622626</v>
      </c>
    </row>
    <row r="1362" spans="1:22" x14ac:dyDescent="0.25">
      <c r="A1362" t="s">
        <v>38</v>
      </c>
      <c r="B1362" t="s">
        <v>39</v>
      </c>
      <c r="C1362" t="s">
        <v>262</v>
      </c>
      <c r="D1362" t="s">
        <v>106</v>
      </c>
      <c r="E1362" t="s">
        <v>42</v>
      </c>
      <c r="F1362" t="s">
        <v>51</v>
      </c>
      <c r="G1362">
        <v>22697</v>
      </c>
      <c r="H1362">
        <v>986</v>
      </c>
      <c r="I1362">
        <v>520</v>
      </c>
      <c r="J1362">
        <v>83</v>
      </c>
      <c r="K1362" s="2">
        <v>2821.72</v>
      </c>
      <c r="L1362" s="2">
        <v>20767.900000000001</v>
      </c>
      <c r="M1362">
        <v>44</v>
      </c>
      <c r="N1362">
        <v>7</v>
      </c>
      <c r="O1362" t="s">
        <v>43</v>
      </c>
      <c r="P1362" s="3">
        <f t="shared" si="147"/>
        <v>4.3441864563598713</v>
      </c>
      <c r="Q1362" s="3">
        <f t="shared" si="148"/>
        <v>8.4178498985801227</v>
      </c>
      <c r="R1362" s="2">
        <f t="shared" si="149"/>
        <v>2.8617849898580121</v>
      </c>
      <c r="S1362" s="2">
        <f t="shared" si="150"/>
        <v>5.4263846153846149</v>
      </c>
      <c r="T1362" s="2">
        <f t="shared" si="151"/>
        <v>64.13</v>
      </c>
      <c r="U1362" s="4">
        <f t="shared" si="152"/>
        <v>7.3600144592659804</v>
      </c>
      <c r="V1362" s="3">
        <f t="shared" si="153"/>
        <v>636.00144592659808</v>
      </c>
    </row>
    <row r="1363" spans="1:22" x14ac:dyDescent="0.25">
      <c r="A1363" t="s">
        <v>38</v>
      </c>
      <c r="B1363" t="s">
        <v>39</v>
      </c>
      <c r="C1363" t="s">
        <v>262</v>
      </c>
      <c r="D1363" t="s">
        <v>106</v>
      </c>
      <c r="E1363" t="s">
        <v>42</v>
      </c>
      <c r="F1363" t="s">
        <v>32</v>
      </c>
      <c r="G1363">
        <v>19288</v>
      </c>
      <c r="H1363">
        <v>1054</v>
      </c>
      <c r="I1363">
        <v>306</v>
      </c>
      <c r="J1363">
        <v>68</v>
      </c>
      <c r="K1363" s="2">
        <v>2334.8000000000002</v>
      </c>
      <c r="L1363" s="2">
        <v>17399.88</v>
      </c>
      <c r="M1363">
        <v>45</v>
      </c>
      <c r="N1363">
        <v>23</v>
      </c>
      <c r="O1363" t="s">
        <v>21</v>
      </c>
      <c r="P1363" s="3">
        <f t="shared" si="147"/>
        <v>5.4645375362919948</v>
      </c>
      <c r="Q1363" s="3">
        <f t="shared" si="148"/>
        <v>6.4516129032258061</v>
      </c>
      <c r="R1363" s="2">
        <f t="shared" si="149"/>
        <v>2.2151802656546491</v>
      </c>
      <c r="S1363" s="2">
        <f t="shared" si="150"/>
        <v>7.6300653594771246</v>
      </c>
      <c r="T1363" s="2">
        <f t="shared" si="151"/>
        <v>51.884444444444448</v>
      </c>
      <c r="U1363" s="4">
        <f t="shared" si="152"/>
        <v>7.4524070584204214</v>
      </c>
      <c r="V1363" s="3">
        <f t="shared" si="153"/>
        <v>645.24070584204219</v>
      </c>
    </row>
    <row r="1364" spans="1:22" x14ac:dyDescent="0.25">
      <c r="A1364" t="s">
        <v>47</v>
      </c>
      <c r="B1364" t="s">
        <v>48</v>
      </c>
      <c r="C1364" t="s">
        <v>262</v>
      </c>
      <c r="D1364" t="s">
        <v>106</v>
      </c>
      <c r="E1364" t="s">
        <v>37</v>
      </c>
      <c r="F1364" t="s">
        <v>51</v>
      </c>
      <c r="G1364">
        <v>37731</v>
      </c>
      <c r="H1364">
        <v>1244</v>
      </c>
      <c r="I1364">
        <v>502</v>
      </c>
      <c r="J1364">
        <v>63</v>
      </c>
      <c r="K1364" s="2">
        <v>2842.73</v>
      </c>
      <c r="L1364" s="2">
        <v>13881.22</v>
      </c>
      <c r="M1364">
        <v>39</v>
      </c>
      <c r="N1364">
        <v>15</v>
      </c>
      <c r="O1364" t="s">
        <v>43</v>
      </c>
      <c r="P1364" s="3">
        <f t="shared" si="147"/>
        <v>3.297023667541279</v>
      </c>
      <c r="Q1364" s="3">
        <f t="shared" si="148"/>
        <v>5.064308681672026</v>
      </c>
      <c r="R1364" s="2">
        <f t="shared" si="149"/>
        <v>2.2851527331189709</v>
      </c>
      <c r="S1364" s="2">
        <f t="shared" si="150"/>
        <v>5.6628087649402392</v>
      </c>
      <c r="T1364" s="2">
        <f t="shared" si="151"/>
        <v>72.890512820512825</v>
      </c>
      <c r="U1364" s="4">
        <f t="shared" si="152"/>
        <v>4.8830595941225505</v>
      </c>
      <c r="V1364" s="3">
        <f t="shared" si="153"/>
        <v>388.30595941225511</v>
      </c>
    </row>
    <row r="1365" spans="1:22" x14ac:dyDescent="0.25">
      <c r="A1365" t="s">
        <v>44</v>
      </c>
      <c r="B1365" t="s">
        <v>45</v>
      </c>
      <c r="C1365" t="s">
        <v>262</v>
      </c>
      <c r="D1365" t="s">
        <v>25</v>
      </c>
      <c r="E1365" t="s">
        <v>19</v>
      </c>
      <c r="F1365" t="s">
        <v>32</v>
      </c>
      <c r="G1365">
        <v>10888</v>
      </c>
      <c r="H1365">
        <v>299</v>
      </c>
      <c r="I1365">
        <v>94</v>
      </c>
      <c r="J1365">
        <v>34</v>
      </c>
      <c r="K1365" s="2">
        <v>1869.61</v>
      </c>
      <c r="L1365" s="2">
        <v>15803.56</v>
      </c>
      <c r="M1365">
        <v>15</v>
      </c>
      <c r="N1365">
        <v>26</v>
      </c>
      <c r="O1365" t="s">
        <v>23</v>
      </c>
      <c r="P1365" s="3">
        <f t="shared" si="147"/>
        <v>2.746142542248347</v>
      </c>
      <c r="Q1365" s="3">
        <f t="shared" si="148"/>
        <v>11.371237458193979</v>
      </c>
      <c r="R1365" s="2">
        <f t="shared" si="149"/>
        <v>6.2528762541806016</v>
      </c>
      <c r="S1365" s="2">
        <f t="shared" si="150"/>
        <v>19.889468085106383</v>
      </c>
      <c r="T1365" s="2">
        <f t="shared" si="151"/>
        <v>124.64066666666666</v>
      </c>
      <c r="U1365" s="4">
        <f t="shared" si="152"/>
        <v>8.4528645011526464</v>
      </c>
      <c r="V1365" s="3">
        <f t="shared" si="153"/>
        <v>745.28645011526464</v>
      </c>
    </row>
    <row r="1366" spans="1:22" x14ac:dyDescent="0.25">
      <c r="A1366" t="s">
        <v>27</v>
      </c>
      <c r="B1366" t="s">
        <v>28</v>
      </c>
      <c r="C1366" t="s">
        <v>262</v>
      </c>
      <c r="D1366" t="s">
        <v>89</v>
      </c>
      <c r="E1366" t="s">
        <v>31</v>
      </c>
      <c r="F1366" t="s">
        <v>55</v>
      </c>
      <c r="G1366">
        <v>26289</v>
      </c>
      <c r="H1366">
        <v>1770</v>
      </c>
      <c r="I1366">
        <v>542</v>
      </c>
      <c r="J1366">
        <v>231</v>
      </c>
      <c r="K1366" s="2">
        <v>423.61</v>
      </c>
      <c r="L1366" s="2">
        <v>74168.78</v>
      </c>
      <c r="M1366">
        <v>169</v>
      </c>
      <c r="N1366">
        <v>27</v>
      </c>
      <c r="O1366" t="s">
        <v>21</v>
      </c>
      <c r="P1366" s="3">
        <f t="shared" si="147"/>
        <v>6.7328540454182368</v>
      </c>
      <c r="Q1366" s="3">
        <f t="shared" si="148"/>
        <v>13.050847457627118</v>
      </c>
      <c r="R1366" s="2">
        <f t="shared" si="149"/>
        <v>0.23932768361581921</v>
      </c>
      <c r="S1366" s="2">
        <f t="shared" si="150"/>
        <v>0.7815682656826568</v>
      </c>
      <c r="T1366" s="2">
        <f t="shared" si="151"/>
        <v>2.5065680473372782</v>
      </c>
      <c r="U1366" s="4">
        <f t="shared" si="152"/>
        <v>175.08741531125327</v>
      </c>
      <c r="V1366" s="3">
        <f t="shared" si="153"/>
        <v>17408.741531125328</v>
      </c>
    </row>
    <row r="1367" spans="1:22" x14ac:dyDescent="0.25">
      <c r="A1367" t="s">
        <v>52</v>
      </c>
      <c r="B1367" t="s">
        <v>53</v>
      </c>
      <c r="C1367" t="s">
        <v>262</v>
      </c>
      <c r="D1367" t="s">
        <v>89</v>
      </c>
      <c r="E1367" t="s">
        <v>37</v>
      </c>
      <c r="F1367" t="s">
        <v>20</v>
      </c>
      <c r="G1367">
        <v>40162</v>
      </c>
      <c r="H1367">
        <v>2902</v>
      </c>
      <c r="I1367">
        <v>903</v>
      </c>
      <c r="J1367">
        <v>365</v>
      </c>
      <c r="K1367" s="2">
        <v>1728.23</v>
      </c>
      <c r="L1367" s="2">
        <v>152126.18</v>
      </c>
      <c r="M1367">
        <v>240</v>
      </c>
      <c r="N1367">
        <v>16</v>
      </c>
      <c r="O1367" t="s">
        <v>23</v>
      </c>
      <c r="P1367" s="3">
        <f t="shared" si="147"/>
        <v>7.2257357701309699</v>
      </c>
      <c r="Q1367" s="3">
        <f t="shared" si="148"/>
        <v>12.577532736044109</v>
      </c>
      <c r="R1367" s="2">
        <f t="shared" si="149"/>
        <v>0.59553066850447967</v>
      </c>
      <c r="S1367" s="2">
        <f t="shared" si="150"/>
        <v>1.913875968992248</v>
      </c>
      <c r="T1367" s="2">
        <f t="shared" si="151"/>
        <v>7.2009583333333333</v>
      </c>
      <c r="U1367" s="4">
        <f t="shared" si="152"/>
        <v>88.024267603270388</v>
      </c>
      <c r="V1367" s="3">
        <f t="shared" si="153"/>
        <v>8702.4267603270382</v>
      </c>
    </row>
    <row r="1368" spans="1:22" x14ac:dyDescent="0.25">
      <c r="A1368" t="s">
        <v>52</v>
      </c>
      <c r="B1368" t="s">
        <v>53</v>
      </c>
      <c r="C1368" t="s">
        <v>262</v>
      </c>
      <c r="D1368" t="s">
        <v>89</v>
      </c>
      <c r="E1368" t="s">
        <v>37</v>
      </c>
      <c r="F1368" t="s">
        <v>55</v>
      </c>
      <c r="G1368">
        <v>58556</v>
      </c>
      <c r="H1368">
        <v>4390</v>
      </c>
      <c r="I1368">
        <v>1201</v>
      </c>
      <c r="J1368">
        <v>423</v>
      </c>
      <c r="K1368" s="2">
        <v>2125.06</v>
      </c>
      <c r="L1368" s="2">
        <v>172634.76</v>
      </c>
      <c r="M1368">
        <v>317</v>
      </c>
      <c r="N1368">
        <v>27</v>
      </c>
      <c r="O1368" t="s">
        <v>21</v>
      </c>
      <c r="P1368" s="3">
        <f t="shared" si="147"/>
        <v>7.4970967962292505</v>
      </c>
      <c r="Q1368" s="3">
        <f t="shared" si="148"/>
        <v>9.6355353075170846</v>
      </c>
      <c r="R1368" s="2">
        <f t="shared" si="149"/>
        <v>0.48406833712984054</v>
      </c>
      <c r="S1368" s="2">
        <f t="shared" si="150"/>
        <v>1.7694088259783514</v>
      </c>
      <c r="T1368" s="2">
        <f t="shared" si="151"/>
        <v>6.7036593059936909</v>
      </c>
      <c r="U1368" s="4">
        <f t="shared" si="152"/>
        <v>81.237593291483535</v>
      </c>
      <c r="V1368" s="3">
        <f t="shared" si="153"/>
        <v>8023.7593291483545</v>
      </c>
    </row>
    <row r="1369" spans="1:22" x14ac:dyDescent="0.25">
      <c r="A1369" t="s">
        <v>65</v>
      </c>
      <c r="B1369" t="s">
        <v>66</v>
      </c>
      <c r="C1369" t="s">
        <v>147</v>
      </c>
      <c r="D1369" t="s">
        <v>68</v>
      </c>
      <c r="E1369" t="s">
        <v>37</v>
      </c>
      <c r="F1369" t="s">
        <v>55</v>
      </c>
      <c r="G1369">
        <v>24252</v>
      </c>
      <c r="H1369">
        <v>3406</v>
      </c>
      <c r="I1369">
        <v>1543</v>
      </c>
      <c r="J1369">
        <v>619</v>
      </c>
      <c r="K1369" s="2">
        <v>2084.5500000000002</v>
      </c>
      <c r="L1369" s="2">
        <v>216939.69</v>
      </c>
      <c r="M1369">
        <v>519</v>
      </c>
      <c r="N1369">
        <v>11</v>
      </c>
      <c r="O1369" t="s">
        <v>43</v>
      </c>
      <c r="P1369" s="3">
        <f t="shared" si="147"/>
        <v>14.0442025399967</v>
      </c>
      <c r="Q1369" s="3">
        <f t="shared" si="148"/>
        <v>18.173810921902525</v>
      </c>
      <c r="R1369" s="2">
        <f t="shared" si="149"/>
        <v>0.61202290076335886</v>
      </c>
      <c r="S1369" s="2">
        <f t="shared" si="150"/>
        <v>1.3509721322099806</v>
      </c>
      <c r="T1369" s="2">
        <f t="shared" si="151"/>
        <v>4.0164739884393068</v>
      </c>
      <c r="U1369" s="4">
        <f t="shared" si="152"/>
        <v>104.07027415989062</v>
      </c>
      <c r="V1369" s="3">
        <f t="shared" si="153"/>
        <v>10307.027415989061</v>
      </c>
    </row>
    <row r="1370" spans="1:22" x14ac:dyDescent="0.25">
      <c r="A1370" t="s">
        <v>60</v>
      </c>
      <c r="B1370" t="s">
        <v>61</v>
      </c>
      <c r="C1370" t="s">
        <v>147</v>
      </c>
      <c r="D1370" t="s">
        <v>70</v>
      </c>
      <c r="E1370" t="s">
        <v>64</v>
      </c>
      <c r="F1370" t="s">
        <v>51</v>
      </c>
      <c r="G1370">
        <v>45442</v>
      </c>
      <c r="H1370">
        <v>1161</v>
      </c>
      <c r="I1370">
        <v>295</v>
      </c>
      <c r="J1370">
        <v>70</v>
      </c>
      <c r="K1370" s="2">
        <v>2484.63</v>
      </c>
      <c r="L1370" s="2">
        <v>13570.3</v>
      </c>
      <c r="M1370">
        <v>49</v>
      </c>
      <c r="N1370">
        <v>7</v>
      </c>
      <c r="O1370" t="s">
        <v>43</v>
      </c>
      <c r="P1370" s="3">
        <f t="shared" si="147"/>
        <v>2.554905153822455</v>
      </c>
      <c r="Q1370" s="3">
        <f t="shared" si="148"/>
        <v>6.0292850990525411</v>
      </c>
      <c r="R1370" s="2">
        <f t="shared" si="149"/>
        <v>2.1400775193798451</v>
      </c>
      <c r="S1370" s="2">
        <f t="shared" si="150"/>
        <v>8.4224745762711866</v>
      </c>
      <c r="T1370" s="2">
        <f t="shared" si="151"/>
        <v>50.70673469387755</v>
      </c>
      <c r="U1370" s="4">
        <f t="shared" si="152"/>
        <v>5.4616985225164303</v>
      </c>
      <c r="V1370" s="3">
        <f t="shared" si="153"/>
        <v>446.16985225164302</v>
      </c>
    </row>
    <row r="1371" spans="1:22" x14ac:dyDescent="0.25">
      <c r="A1371" t="s">
        <v>113</v>
      </c>
      <c r="B1371" t="s">
        <v>114</v>
      </c>
      <c r="C1371" t="s">
        <v>147</v>
      </c>
      <c r="D1371" t="s">
        <v>170</v>
      </c>
      <c r="E1371" t="s">
        <v>19</v>
      </c>
      <c r="F1371" t="s">
        <v>32</v>
      </c>
      <c r="G1371">
        <v>21999</v>
      </c>
      <c r="H1371">
        <v>1368</v>
      </c>
      <c r="I1371">
        <v>522</v>
      </c>
      <c r="J1371">
        <v>174</v>
      </c>
      <c r="K1371" s="2">
        <v>4369.46</v>
      </c>
      <c r="L1371" s="2">
        <v>53806.04</v>
      </c>
      <c r="M1371">
        <v>129</v>
      </c>
      <c r="N1371">
        <v>30</v>
      </c>
      <c r="O1371" t="s">
        <v>23</v>
      </c>
      <c r="P1371" s="3">
        <f t="shared" si="147"/>
        <v>6.2184644756579841</v>
      </c>
      <c r="Q1371" s="3">
        <f t="shared" si="148"/>
        <v>12.719298245614036</v>
      </c>
      <c r="R1371" s="2">
        <f t="shared" si="149"/>
        <v>3.1940497076023391</v>
      </c>
      <c r="S1371" s="2">
        <f t="shared" si="150"/>
        <v>8.3706130268199228</v>
      </c>
      <c r="T1371" s="2">
        <f t="shared" si="151"/>
        <v>33.871782945736435</v>
      </c>
      <c r="U1371" s="4">
        <f t="shared" si="152"/>
        <v>12.314116618529521</v>
      </c>
      <c r="V1371" s="3">
        <f t="shared" si="153"/>
        <v>1131.4116618529522</v>
      </c>
    </row>
    <row r="1372" spans="1:22" x14ac:dyDescent="0.25">
      <c r="A1372" t="s">
        <v>113</v>
      </c>
      <c r="B1372" t="s">
        <v>114</v>
      </c>
      <c r="C1372" t="s">
        <v>147</v>
      </c>
      <c r="D1372" t="s">
        <v>170</v>
      </c>
      <c r="E1372" t="s">
        <v>19</v>
      </c>
      <c r="F1372" t="s">
        <v>51</v>
      </c>
      <c r="G1372">
        <v>38344</v>
      </c>
      <c r="H1372">
        <v>1812</v>
      </c>
      <c r="I1372">
        <v>580</v>
      </c>
      <c r="J1372">
        <v>179</v>
      </c>
      <c r="K1372" s="2">
        <v>7445.52</v>
      </c>
      <c r="L1372" s="2">
        <v>48277.77</v>
      </c>
      <c r="M1372">
        <v>115</v>
      </c>
      <c r="N1372">
        <v>21</v>
      </c>
      <c r="O1372" t="s">
        <v>21</v>
      </c>
      <c r="P1372" s="3">
        <f t="shared" si="147"/>
        <v>4.7256415606092217</v>
      </c>
      <c r="Q1372" s="3">
        <f t="shared" si="148"/>
        <v>9.8785871964679917</v>
      </c>
      <c r="R1372" s="2">
        <f t="shared" si="149"/>
        <v>4.1090066225165565</v>
      </c>
      <c r="S1372" s="2">
        <f t="shared" si="150"/>
        <v>12.837103448275863</v>
      </c>
      <c r="T1372" s="2">
        <f t="shared" si="151"/>
        <v>64.743652173913048</v>
      </c>
      <c r="U1372" s="4">
        <f t="shared" si="152"/>
        <v>6.4841367694936007</v>
      </c>
      <c r="V1372" s="3">
        <f t="shared" si="153"/>
        <v>548.41367694936014</v>
      </c>
    </row>
    <row r="1373" spans="1:22" x14ac:dyDescent="0.25">
      <c r="A1373" t="s">
        <v>113</v>
      </c>
      <c r="B1373" t="s">
        <v>114</v>
      </c>
      <c r="C1373" t="s">
        <v>147</v>
      </c>
      <c r="D1373" t="s">
        <v>170</v>
      </c>
      <c r="E1373" t="s">
        <v>19</v>
      </c>
      <c r="F1373" t="s">
        <v>55</v>
      </c>
      <c r="G1373">
        <v>45888</v>
      </c>
      <c r="H1373">
        <v>2191</v>
      </c>
      <c r="I1373">
        <v>939</v>
      </c>
      <c r="J1373">
        <v>226</v>
      </c>
      <c r="K1373" s="2">
        <v>9859.39</v>
      </c>
      <c r="L1373" s="2">
        <v>50913.72</v>
      </c>
      <c r="M1373">
        <v>136</v>
      </c>
      <c r="N1373">
        <v>9</v>
      </c>
      <c r="O1373" t="s">
        <v>21</v>
      </c>
      <c r="P1373" s="3">
        <f t="shared" si="147"/>
        <v>4.7746687587168761</v>
      </c>
      <c r="Q1373" s="3">
        <f t="shared" si="148"/>
        <v>10.314924691921497</v>
      </c>
      <c r="R1373" s="2">
        <f t="shared" si="149"/>
        <v>4.4999497946143308</v>
      </c>
      <c r="S1373" s="2">
        <f t="shared" si="150"/>
        <v>10.499882854100106</v>
      </c>
      <c r="T1373" s="2">
        <f t="shared" si="151"/>
        <v>72.495514705882343</v>
      </c>
      <c r="U1373" s="4">
        <f t="shared" si="152"/>
        <v>5.1639827616110132</v>
      </c>
      <c r="V1373" s="3">
        <f t="shared" si="153"/>
        <v>416.39827616110131</v>
      </c>
    </row>
    <row r="1374" spans="1:22" x14ac:dyDescent="0.25">
      <c r="A1374" t="s">
        <v>47</v>
      </c>
      <c r="B1374" t="s">
        <v>48</v>
      </c>
      <c r="C1374" t="s">
        <v>147</v>
      </c>
      <c r="D1374" t="s">
        <v>106</v>
      </c>
      <c r="E1374" t="s">
        <v>37</v>
      </c>
      <c r="F1374" t="s">
        <v>20</v>
      </c>
      <c r="G1374">
        <v>51316</v>
      </c>
      <c r="H1374">
        <v>2107</v>
      </c>
      <c r="I1374">
        <v>761</v>
      </c>
      <c r="J1374">
        <v>138</v>
      </c>
      <c r="K1374" s="2">
        <v>5054.59</v>
      </c>
      <c r="L1374" s="2">
        <v>35762.19</v>
      </c>
      <c r="M1374">
        <v>77</v>
      </c>
      <c r="N1374">
        <v>24</v>
      </c>
      <c r="O1374" t="s">
        <v>21</v>
      </c>
      <c r="P1374" s="3">
        <f t="shared" si="147"/>
        <v>4.1059318731000074</v>
      </c>
      <c r="Q1374" s="3">
        <f t="shared" si="148"/>
        <v>6.5495965828191745</v>
      </c>
      <c r="R1374" s="2">
        <f t="shared" si="149"/>
        <v>2.3989511153298531</v>
      </c>
      <c r="S1374" s="2">
        <f t="shared" si="150"/>
        <v>6.64203679369251</v>
      </c>
      <c r="T1374" s="2">
        <f t="shared" si="151"/>
        <v>65.644025974025979</v>
      </c>
      <c r="U1374" s="4">
        <f t="shared" si="152"/>
        <v>7.0751910639636453</v>
      </c>
      <c r="V1374" s="3">
        <f t="shared" si="153"/>
        <v>607.51910639636458</v>
      </c>
    </row>
    <row r="1375" spans="1:22" x14ac:dyDescent="0.25">
      <c r="A1375" t="s">
        <v>15</v>
      </c>
      <c r="B1375" t="s">
        <v>16</v>
      </c>
      <c r="C1375" t="s">
        <v>147</v>
      </c>
      <c r="D1375" t="s">
        <v>25</v>
      </c>
      <c r="E1375" t="s">
        <v>19</v>
      </c>
      <c r="F1375" t="s">
        <v>32</v>
      </c>
      <c r="G1375">
        <v>13255</v>
      </c>
      <c r="H1375">
        <v>422</v>
      </c>
      <c r="I1375">
        <v>203</v>
      </c>
      <c r="J1375">
        <v>39</v>
      </c>
      <c r="K1375" s="2">
        <v>4171.93</v>
      </c>
      <c r="L1375" s="2">
        <v>19292.740000000002</v>
      </c>
      <c r="M1375">
        <v>21</v>
      </c>
      <c r="N1375">
        <v>10</v>
      </c>
      <c r="O1375" t="s">
        <v>21</v>
      </c>
      <c r="P1375" s="3">
        <f t="shared" si="147"/>
        <v>3.1837042625424368</v>
      </c>
      <c r="Q1375" s="3">
        <f t="shared" si="148"/>
        <v>9.24170616113744</v>
      </c>
      <c r="R1375" s="2">
        <f t="shared" si="149"/>
        <v>9.8860900473933651</v>
      </c>
      <c r="S1375" s="2">
        <f t="shared" si="150"/>
        <v>20.551379310344828</v>
      </c>
      <c r="T1375" s="2">
        <f t="shared" si="151"/>
        <v>198.66333333333336</v>
      </c>
      <c r="U1375" s="4">
        <f t="shared" si="152"/>
        <v>4.6244160376612262</v>
      </c>
      <c r="V1375" s="3">
        <f t="shared" si="153"/>
        <v>362.44160376612263</v>
      </c>
    </row>
    <row r="1376" spans="1:22" x14ac:dyDescent="0.25">
      <c r="A1376" t="s">
        <v>15</v>
      </c>
      <c r="B1376" t="s">
        <v>16</v>
      </c>
      <c r="C1376" t="s">
        <v>147</v>
      </c>
      <c r="D1376" t="s">
        <v>25</v>
      </c>
      <c r="E1376" t="s">
        <v>19</v>
      </c>
      <c r="F1376" t="s">
        <v>26</v>
      </c>
      <c r="G1376">
        <v>11178</v>
      </c>
      <c r="H1376">
        <v>362</v>
      </c>
      <c r="I1376">
        <v>117</v>
      </c>
      <c r="J1376">
        <v>39</v>
      </c>
      <c r="K1376" s="2">
        <v>2178.9699999999998</v>
      </c>
      <c r="L1376" s="2">
        <v>21371.66</v>
      </c>
      <c r="M1376">
        <v>17</v>
      </c>
      <c r="N1376">
        <v>19</v>
      </c>
      <c r="O1376" t="s">
        <v>21</v>
      </c>
      <c r="P1376" s="3">
        <f t="shared" si="147"/>
        <v>3.2385042046877794</v>
      </c>
      <c r="Q1376" s="3">
        <f t="shared" si="148"/>
        <v>10.773480662983426</v>
      </c>
      <c r="R1376" s="2">
        <f t="shared" si="149"/>
        <v>6.0192541436464087</v>
      </c>
      <c r="S1376" s="2">
        <f t="shared" si="150"/>
        <v>18.623675213675213</v>
      </c>
      <c r="T1376" s="2">
        <f t="shared" si="151"/>
        <v>128.17470588235292</v>
      </c>
      <c r="U1376" s="4">
        <f t="shared" si="152"/>
        <v>9.8081478863866884</v>
      </c>
      <c r="V1376" s="3">
        <f t="shared" si="153"/>
        <v>880.81478863866869</v>
      </c>
    </row>
    <row r="1377" spans="1:22" x14ac:dyDescent="0.25">
      <c r="A1377" t="s">
        <v>27</v>
      </c>
      <c r="B1377" t="s">
        <v>28</v>
      </c>
      <c r="C1377" t="s">
        <v>147</v>
      </c>
      <c r="D1377" t="s">
        <v>89</v>
      </c>
      <c r="E1377" t="s">
        <v>31</v>
      </c>
      <c r="F1377" t="s">
        <v>20</v>
      </c>
      <c r="G1377">
        <v>35144</v>
      </c>
      <c r="H1377">
        <v>1718</v>
      </c>
      <c r="I1377">
        <v>901</v>
      </c>
      <c r="J1377">
        <v>235</v>
      </c>
      <c r="K1377" s="2">
        <v>699.93</v>
      </c>
      <c r="L1377" s="2">
        <v>60468.27</v>
      </c>
      <c r="M1377">
        <v>160</v>
      </c>
      <c r="N1377">
        <v>29</v>
      </c>
      <c r="O1377" t="s">
        <v>23</v>
      </c>
      <c r="P1377" s="3">
        <f t="shared" si="147"/>
        <v>4.8884589119053041</v>
      </c>
      <c r="Q1377" s="3">
        <f t="shared" si="148"/>
        <v>13.678696158323634</v>
      </c>
      <c r="R1377" s="2">
        <f t="shared" si="149"/>
        <v>0.40740977881257273</v>
      </c>
      <c r="S1377" s="2">
        <f t="shared" si="150"/>
        <v>0.77683684794672581</v>
      </c>
      <c r="T1377" s="2">
        <f t="shared" si="151"/>
        <v>4.3745624999999997</v>
      </c>
      <c r="U1377" s="4">
        <f t="shared" si="152"/>
        <v>86.391882045347387</v>
      </c>
      <c r="V1377" s="3">
        <f t="shared" si="153"/>
        <v>8539.1882045347393</v>
      </c>
    </row>
    <row r="1378" spans="1:22" x14ac:dyDescent="0.25">
      <c r="A1378" t="s">
        <v>27</v>
      </c>
      <c r="B1378" t="s">
        <v>28</v>
      </c>
      <c r="C1378" t="s">
        <v>147</v>
      </c>
      <c r="D1378" t="s">
        <v>89</v>
      </c>
      <c r="E1378" t="s">
        <v>31</v>
      </c>
      <c r="F1378" t="s">
        <v>51</v>
      </c>
      <c r="G1378">
        <v>58576</v>
      </c>
      <c r="H1378">
        <v>3108</v>
      </c>
      <c r="I1378">
        <v>1544</v>
      </c>
      <c r="J1378">
        <v>409</v>
      </c>
      <c r="K1378" s="2">
        <v>788.98</v>
      </c>
      <c r="L1378" s="2">
        <v>128363.86</v>
      </c>
      <c r="M1378">
        <v>267</v>
      </c>
      <c r="N1378">
        <v>25</v>
      </c>
      <c r="O1378" t="s">
        <v>23</v>
      </c>
      <c r="P1378" s="3">
        <f t="shared" si="147"/>
        <v>5.3059273422562141</v>
      </c>
      <c r="Q1378" s="3">
        <f t="shared" si="148"/>
        <v>13.159588159588159</v>
      </c>
      <c r="R1378" s="2">
        <f t="shared" si="149"/>
        <v>0.25385456885456886</v>
      </c>
      <c r="S1378" s="2">
        <f t="shared" si="150"/>
        <v>0.5109974093264249</v>
      </c>
      <c r="T1378" s="2">
        <f t="shared" si="151"/>
        <v>2.9549812734082397</v>
      </c>
      <c r="U1378" s="4">
        <f t="shared" si="152"/>
        <v>162.69596187482571</v>
      </c>
      <c r="V1378" s="3">
        <f t="shared" si="153"/>
        <v>16169.596187482572</v>
      </c>
    </row>
    <row r="1379" spans="1:22" x14ac:dyDescent="0.25">
      <c r="A1379" t="s">
        <v>27</v>
      </c>
      <c r="B1379" t="s">
        <v>28</v>
      </c>
      <c r="C1379" t="s">
        <v>147</v>
      </c>
      <c r="D1379" t="s">
        <v>89</v>
      </c>
      <c r="E1379" t="s">
        <v>31</v>
      </c>
      <c r="F1379" t="s">
        <v>26</v>
      </c>
      <c r="G1379">
        <v>22104</v>
      </c>
      <c r="H1379">
        <v>1234</v>
      </c>
      <c r="I1379">
        <v>565</v>
      </c>
      <c r="J1379">
        <v>163</v>
      </c>
      <c r="K1379" s="2">
        <v>411.66</v>
      </c>
      <c r="L1379" s="2">
        <v>47092.88</v>
      </c>
      <c r="M1379">
        <v>107</v>
      </c>
      <c r="N1379">
        <v>8</v>
      </c>
      <c r="O1379" t="s">
        <v>43</v>
      </c>
      <c r="P1379" s="3">
        <f t="shared" si="147"/>
        <v>5.582699963807455</v>
      </c>
      <c r="Q1379" s="3">
        <f t="shared" si="148"/>
        <v>13.209076175040519</v>
      </c>
      <c r="R1379" s="2">
        <f t="shared" si="149"/>
        <v>0.33359805510534846</v>
      </c>
      <c r="S1379" s="2">
        <f t="shared" si="150"/>
        <v>0.72860176991150449</v>
      </c>
      <c r="T1379" s="2">
        <f t="shared" si="151"/>
        <v>3.8472897196261684</v>
      </c>
      <c r="U1379" s="4">
        <f t="shared" si="152"/>
        <v>114.39751251032403</v>
      </c>
      <c r="V1379" s="3">
        <f t="shared" si="153"/>
        <v>11339.751251032403</v>
      </c>
    </row>
    <row r="1380" spans="1:22" x14ac:dyDescent="0.25">
      <c r="A1380" t="s">
        <v>76</v>
      </c>
      <c r="B1380" t="s">
        <v>77</v>
      </c>
      <c r="C1380" t="s">
        <v>147</v>
      </c>
      <c r="D1380" t="s">
        <v>82</v>
      </c>
      <c r="E1380" t="s">
        <v>42</v>
      </c>
      <c r="F1380" t="s">
        <v>20</v>
      </c>
      <c r="G1380">
        <v>70563</v>
      </c>
      <c r="H1380">
        <v>719</v>
      </c>
      <c r="I1380">
        <v>217</v>
      </c>
      <c r="J1380">
        <v>23</v>
      </c>
      <c r="K1380" s="2">
        <v>966.8</v>
      </c>
      <c r="L1380" s="2">
        <v>4927.6400000000003</v>
      </c>
      <c r="M1380">
        <v>13</v>
      </c>
      <c r="N1380">
        <v>27</v>
      </c>
      <c r="O1380" t="s">
        <v>21</v>
      </c>
      <c r="P1380" s="3">
        <f t="shared" si="147"/>
        <v>1.0189476071028725</v>
      </c>
      <c r="Q1380" s="3">
        <f t="shared" si="148"/>
        <v>3.1988873435326846</v>
      </c>
      <c r="R1380" s="2">
        <f t="shared" si="149"/>
        <v>1.344645340751043</v>
      </c>
      <c r="S1380" s="2">
        <f t="shared" si="150"/>
        <v>4.4552995391705066</v>
      </c>
      <c r="T1380" s="2">
        <f t="shared" si="151"/>
        <v>74.369230769230768</v>
      </c>
      <c r="U1380" s="4">
        <f t="shared" si="152"/>
        <v>5.0968556061232944</v>
      </c>
      <c r="V1380" s="3">
        <f t="shared" si="153"/>
        <v>409.68556061232937</v>
      </c>
    </row>
    <row r="1381" spans="1:22" x14ac:dyDescent="0.25">
      <c r="A1381" t="s">
        <v>92</v>
      </c>
      <c r="B1381" t="s">
        <v>93</v>
      </c>
      <c r="C1381" t="s">
        <v>379</v>
      </c>
      <c r="D1381" t="s">
        <v>95</v>
      </c>
      <c r="E1381" t="s">
        <v>31</v>
      </c>
      <c r="F1381" t="s">
        <v>26</v>
      </c>
      <c r="G1381">
        <v>48000</v>
      </c>
      <c r="H1381">
        <v>774</v>
      </c>
      <c r="I1381">
        <v>366</v>
      </c>
      <c r="J1381">
        <v>27</v>
      </c>
      <c r="K1381" s="2">
        <v>2181.4899999999998</v>
      </c>
      <c r="L1381" s="2">
        <v>3275.11</v>
      </c>
      <c r="M1381">
        <v>12</v>
      </c>
      <c r="N1381">
        <v>21</v>
      </c>
      <c r="O1381" t="s">
        <v>43</v>
      </c>
      <c r="P1381" s="3">
        <f t="shared" si="147"/>
        <v>1.6125</v>
      </c>
      <c r="Q1381" s="3">
        <f t="shared" si="148"/>
        <v>3.4883720930232558</v>
      </c>
      <c r="R1381" s="2">
        <f t="shared" si="149"/>
        <v>2.8184625322997414</v>
      </c>
      <c r="S1381" s="2">
        <f t="shared" si="150"/>
        <v>5.9603551912568298</v>
      </c>
      <c r="T1381" s="2">
        <f t="shared" si="151"/>
        <v>181.79083333333332</v>
      </c>
      <c r="U1381" s="4">
        <f t="shared" si="152"/>
        <v>1.5013179065684465</v>
      </c>
      <c r="V1381" s="3">
        <f t="shared" si="153"/>
        <v>50.131790656844657</v>
      </c>
    </row>
    <row r="1382" spans="1:22" x14ac:dyDescent="0.25">
      <c r="A1382" t="s">
        <v>72</v>
      </c>
      <c r="B1382" t="s">
        <v>73</v>
      </c>
      <c r="C1382" t="s">
        <v>379</v>
      </c>
      <c r="D1382" t="s">
        <v>70</v>
      </c>
      <c r="E1382" t="s">
        <v>31</v>
      </c>
      <c r="F1382" t="s">
        <v>20</v>
      </c>
      <c r="G1382">
        <v>31295</v>
      </c>
      <c r="H1382">
        <v>932</v>
      </c>
      <c r="I1382">
        <v>477</v>
      </c>
      <c r="J1382">
        <v>62</v>
      </c>
      <c r="K1382" s="2">
        <v>2247.69</v>
      </c>
      <c r="L1382" s="2">
        <v>12297.63</v>
      </c>
      <c r="M1382">
        <v>39</v>
      </c>
      <c r="N1382">
        <v>10</v>
      </c>
      <c r="O1382" t="s">
        <v>21</v>
      </c>
      <c r="P1382" s="3">
        <f t="shared" si="147"/>
        <v>2.9781115194120469</v>
      </c>
      <c r="Q1382" s="3">
        <f t="shared" si="148"/>
        <v>6.6523605150214591</v>
      </c>
      <c r="R1382" s="2">
        <f t="shared" si="149"/>
        <v>2.4116845493562233</v>
      </c>
      <c r="S1382" s="2">
        <f t="shared" si="150"/>
        <v>4.7121383647798742</v>
      </c>
      <c r="T1382" s="2">
        <f t="shared" si="151"/>
        <v>57.633076923076928</v>
      </c>
      <c r="U1382" s="4">
        <f t="shared" si="152"/>
        <v>5.4712304632756288</v>
      </c>
      <c r="V1382" s="3">
        <f t="shared" si="153"/>
        <v>447.12304632756286</v>
      </c>
    </row>
    <row r="1383" spans="1:22" x14ac:dyDescent="0.25">
      <c r="A1383" t="s">
        <v>33</v>
      </c>
      <c r="B1383" t="s">
        <v>34</v>
      </c>
      <c r="C1383" t="s">
        <v>379</v>
      </c>
      <c r="D1383" t="s">
        <v>170</v>
      </c>
      <c r="E1383" t="s">
        <v>37</v>
      </c>
      <c r="F1383" t="s">
        <v>55</v>
      </c>
      <c r="G1383">
        <v>23259</v>
      </c>
      <c r="H1383">
        <v>911</v>
      </c>
      <c r="I1383">
        <v>358</v>
      </c>
      <c r="J1383">
        <v>121</v>
      </c>
      <c r="K1383" s="2">
        <v>3661.62</v>
      </c>
      <c r="L1383" s="2">
        <v>39447.26</v>
      </c>
      <c r="M1383">
        <v>81</v>
      </c>
      <c r="N1383">
        <v>9</v>
      </c>
      <c r="O1383" t="s">
        <v>21</v>
      </c>
      <c r="P1383" s="3">
        <f t="shared" si="147"/>
        <v>3.9167634034137326</v>
      </c>
      <c r="Q1383" s="3">
        <f t="shared" si="148"/>
        <v>13.2821075740944</v>
      </c>
      <c r="R1383" s="2">
        <f t="shared" si="149"/>
        <v>4.0193413830954992</v>
      </c>
      <c r="S1383" s="2">
        <f t="shared" si="150"/>
        <v>10.227988826815642</v>
      </c>
      <c r="T1383" s="2">
        <f t="shared" si="151"/>
        <v>45.205185185185186</v>
      </c>
      <c r="U1383" s="4">
        <f t="shared" si="152"/>
        <v>10.773171437778908</v>
      </c>
      <c r="V1383" s="3">
        <f t="shared" si="153"/>
        <v>977.31714377789058</v>
      </c>
    </row>
    <row r="1384" spans="1:22" x14ac:dyDescent="0.25">
      <c r="A1384" t="s">
        <v>15</v>
      </c>
      <c r="B1384" t="s">
        <v>16</v>
      </c>
      <c r="C1384" t="s">
        <v>379</v>
      </c>
      <c r="D1384" t="s">
        <v>25</v>
      </c>
      <c r="E1384" t="s">
        <v>19</v>
      </c>
      <c r="F1384" t="s">
        <v>26</v>
      </c>
      <c r="G1384">
        <v>6523</v>
      </c>
      <c r="H1384">
        <v>218</v>
      </c>
      <c r="I1384">
        <v>97</v>
      </c>
      <c r="J1384">
        <v>22</v>
      </c>
      <c r="K1384" s="2">
        <v>2220.84</v>
      </c>
      <c r="L1384" s="2">
        <v>14996.16</v>
      </c>
      <c r="M1384">
        <v>11</v>
      </c>
      <c r="N1384">
        <v>20</v>
      </c>
      <c r="O1384" t="s">
        <v>21</v>
      </c>
      <c r="P1384" s="3">
        <f t="shared" si="147"/>
        <v>3.3420205426950789</v>
      </c>
      <c r="Q1384" s="3">
        <f t="shared" si="148"/>
        <v>10.091743119266056</v>
      </c>
      <c r="R1384" s="2">
        <f t="shared" si="149"/>
        <v>10.187339449541286</v>
      </c>
      <c r="S1384" s="2">
        <f t="shared" si="150"/>
        <v>22.895257731958765</v>
      </c>
      <c r="T1384" s="2">
        <f t="shared" si="151"/>
        <v>201.89454545454547</v>
      </c>
      <c r="U1384" s="4">
        <f t="shared" si="152"/>
        <v>6.752472037607391</v>
      </c>
      <c r="V1384" s="3">
        <f t="shared" si="153"/>
        <v>575.24720376073913</v>
      </c>
    </row>
    <row r="1385" spans="1:22" x14ac:dyDescent="0.25">
      <c r="A1385" t="s">
        <v>129</v>
      </c>
      <c r="B1385" t="s">
        <v>130</v>
      </c>
      <c r="C1385" t="s">
        <v>379</v>
      </c>
      <c r="D1385" t="s">
        <v>82</v>
      </c>
      <c r="E1385" t="s">
        <v>31</v>
      </c>
      <c r="F1385" t="s">
        <v>32</v>
      </c>
      <c r="G1385">
        <v>46098</v>
      </c>
      <c r="H1385">
        <v>687</v>
      </c>
      <c r="I1385">
        <v>265</v>
      </c>
      <c r="J1385">
        <v>22</v>
      </c>
      <c r="K1385" s="2">
        <v>1624.44</v>
      </c>
      <c r="L1385" s="2">
        <v>5286.09</v>
      </c>
      <c r="M1385">
        <v>11</v>
      </c>
      <c r="N1385">
        <v>14</v>
      </c>
      <c r="O1385" t="s">
        <v>23</v>
      </c>
      <c r="P1385" s="3">
        <f t="shared" si="147"/>
        <v>1.4903032669530132</v>
      </c>
      <c r="Q1385" s="3">
        <f t="shared" si="148"/>
        <v>3.2023289665211063</v>
      </c>
      <c r="R1385" s="2">
        <f t="shared" si="149"/>
        <v>2.3645414847161574</v>
      </c>
      <c r="S1385" s="2">
        <f t="shared" si="150"/>
        <v>6.1299622641509437</v>
      </c>
      <c r="T1385" s="2">
        <f t="shared" si="151"/>
        <v>147.67636363636365</v>
      </c>
      <c r="U1385" s="4">
        <f t="shared" si="152"/>
        <v>3.254099874418261</v>
      </c>
      <c r="V1385" s="3">
        <f t="shared" si="153"/>
        <v>225.4099874418261</v>
      </c>
    </row>
    <row r="1386" spans="1:22" x14ac:dyDescent="0.25">
      <c r="A1386" t="s">
        <v>178</v>
      </c>
      <c r="B1386" t="s">
        <v>179</v>
      </c>
      <c r="C1386" t="s">
        <v>431</v>
      </c>
      <c r="D1386" t="s">
        <v>95</v>
      </c>
      <c r="E1386" t="s">
        <v>64</v>
      </c>
      <c r="F1386" t="s">
        <v>55</v>
      </c>
      <c r="G1386">
        <v>23474</v>
      </c>
      <c r="H1386">
        <v>315</v>
      </c>
      <c r="I1386">
        <v>99</v>
      </c>
      <c r="J1386">
        <v>11</v>
      </c>
      <c r="K1386" s="2">
        <v>781.05</v>
      </c>
      <c r="L1386" s="2">
        <v>1807.32</v>
      </c>
      <c r="M1386">
        <v>3</v>
      </c>
      <c r="N1386">
        <v>23</v>
      </c>
      <c r="O1386" t="s">
        <v>21</v>
      </c>
      <c r="P1386" s="3">
        <f t="shared" si="147"/>
        <v>1.3419101985175086</v>
      </c>
      <c r="Q1386" s="3">
        <f t="shared" si="148"/>
        <v>3.4920634920634921</v>
      </c>
      <c r="R1386" s="2">
        <f t="shared" si="149"/>
        <v>2.4795238095238092</v>
      </c>
      <c r="S1386" s="2">
        <f t="shared" si="150"/>
        <v>7.8893939393939387</v>
      </c>
      <c r="T1386" s="2">
        <f t="shared" si="151"/>
        <v>260.34999999999997</v>
      </c>
      <c r="U1386" s="4">
        <f t="shared" si="152"/>
        <v>2.3139619742654118</v>
      </c>
      <c r="V1386" s="3">
        <f t="shared" si="153"/>
        <v>131.39619742654119</v>
      </c>
    </row>
    <row r="1387" spans="1:22" x14ac:dyDescent="0.25">
      <c r="A1387" t="s">
        <v>98</v>
      </c>
      <c r="B1387" t="s">
        <v>99</v>
      </c>
      <c r="C1387" t="s">
        <v>431</v>
      </c>
      <c r="D1387" t="s">
        <v>68</v>
      </c>
      <c r="E1387" t="s">
        <v>42</v>
      </c>
      <c r="F1387" t="s">
        <v>26</v>
      </c>
      <c r="G1387">
        <v>25986</v>
      </c>
      <c r="H1387">
        <v>2908</v>
      </c>
      <c r="I1387">
        <v>1409</v>
      </c>
      <c r="J1387">
        <v>597</v>
      </c>
      <c r="K1387" s="2">
        <v>1012.72</v>
      </c>
      <c r="L1387" s="2">
        <v>201420.92</v>
      </c>
      <c r="M1387">
        <v>449</v>
      </c>
      <c r="N1387">
        <v>22</v>
      </c>
      <c r="O1387" t="s">
        <v>43</v>
      </c>
      <c r="P1387" s="3">
        <f t="shared" si="147"/>
        <v>11.19064111444624</v>
      </c>
      <c r="Q1387" s="3">
        <f t="shared" si="148"/>
        <v>20.529573590096287</v>
      </c>
      <c r="R1387" s="2">
        <f t="shared" si="149"/>
        <v>0.34825309491059148</v>
      </c>
      <c r="S1387" s="2">
        <f t="shared" si="150"/>
        <v>0.71875088715400992</v>
      </c>
      <c r="T1387" s="2">
        <f t="shared" si="151"/>
        <v>2.2555011135857463</v>
      </c>
      <c r="U1387" s="4">
        <f t="shared" si="152"/>
        <v>198.89102614740503</v>
      </c>
      <c r="V1387" s="3">
        <f t="shared" si="153"/>
        <v>19789.102614740499</v>
      </c>
    </row>
    <row r="1388" spans="1:22" x14ac:dyDescent="0.25">
      <c r="A1388" t="s">
        <v>15</v>
      </c>
      <c r="B1388" t="s">
        <v>16</v>
      </c>
      <c r="C1388" t="s">
        <v>431</v>
      </c>
      <c r="D1388" t="s">
        <v>25</v>
      </c>
      <c r="E1388" t="s">
        <v>19</v>
      </c>
      <c r="F1388" t="s">
        <v>51</v>
      </c>
      <c r="G1388">
        <v>7608</v>
      </c>
      <c r="H1388">
        <v>218</v>
      </c>
      <c r="I1388">
        <v>115</v>
      </c>
      <c r="J1388">
        <v>17</v>
      </c>
      <c r="K1388" s="2">
        <v>2306.44</v>
      </c>
      <c r="L1388" s="2">
        <v>11533.64</v>
      </c>
      <c r="M1388">
        <v>9</v>
      </c>
      <c r="N1388">
        <v>15</v>
      </c>
      <c r="O1388" t="s">
        <v>23</v>
      </c>
      <c r="P1388" s="3">
        <f t="shared" si="147"/>
        <v>2.8654048370136698</v>
      </c>
      <c r="Q1388" s="3">
        <f t="shared" si="148"/>
        <v>7.7981651376146797</v>
      </c>
      <c r="R1388" s="2">
        <f t="shared" si="149"/>
        <v>10.58</v>
      </c>
      <c r="S1388" s="2">
        <f t="shared" si="150"/>
        <v>20.056000000000001</v>
      </c>
      <c r="T1388" s="2">
        <f t="shared" si="151"/>
        <v>256.27111111111111</v>
      </c>
      <c r="U1388" s="4">
        <f t="shared" si="152"/>
        <v>5.0006243388078593</v>
      </c>
      <c r="V1388" s="3">
        <f t="shared" si="153"/>
        <v>400.06243388078593</v>
      </c>
    </row>
    <row r="1389" spans="1:22" x14ac:dyDescent="0.25">
      <c r="A1389" t="s">
        <v>15</v>
      </c>
      <c r="B1389" t="s">
        <v>16</v>
      </c>
      <c r="C1389" t="s">
        <v>431</v>
      </c>
      <c r="D1389" t="s">
        <v>25</v>
      </c>
      <c r="E1389" t="s">
        <v>19</v>
      </c>
      <c r="F1389" t="s">
        <v>32</v>
      </c>
      <c r="G1389">
        <v>8393</v>
      </c>
      <c r="H1389">
        <v>261</v>
      </c>
      <c r="I1389">
        <v>103</v>
      </c>
      <c r="J1389">
        <v>24</v>
      </c>
      <c r="K1389" s="2">
        <v>2578.5</v>
      </c>
      <c r="L1389" s="2">
        <v>12006.17</v>
      </c>
      <c r="M1389">
        <v>13</v>
      </c>
      <c r="N1389">
        <v>20</v>
      </c>
      <c r="O1389" t="s">
        <v>23</v>
      </c>
      <c r="P1389" s="3">
        <f t="shared" si="147"/>
        <v>3.1097343023948532</v>
      </c>
      <c r="Q1389" s="3">
        <f t="shared" si="148"/>
        <v>9.1954022988505741</v>
      </c>
      <c r="R1389" s="2">
        <f t="shared" si="149"/>
        <v>9.8793103448275854</v>
      </c>
      <c r="S1389" s="2">
        <f t="shared" si="150"/>
        <v>25.033980582524272</v>
      </c>
      <c r="T1389" s="2">
        <f t="shared" si="151"/>
        <v>198.34615384615384</v>
      </c>
      <c r="U1389" s="4">
        <f t="shared" si="152"/>
        <v>4.6562613922823344</v>
      </c>
      <c r="V1389" s="3">
        <f t="shared" si="153"/>
        <v>365.62613922823346</v>
      </c>
    </row>
    <row r="1390" spans="1:22" x14ac:dyDescent="0.25">
      <c r="A1390" t="s">
        <v>15</v>
      </c>
      <c r="B1390" t="s">
        <v>16</v>
      </c>
      <c r="C1390" t="s">
        <v>431</v>
      </c>
      <c r="D1390" t="s">
        <v>25</v>
      </c>
      <c r="E1390" t="s">
        <v>19</v>
      </c>
      <c r="F1390" t="s">
        <v>51</v>
      </c>
      <c r="G1390">
        <v>22343</v>
      </c>
      <c r="H1390">
        <v>424</v>
      </c>
      <c r="I1390">
        <v>180</v>
      </c>
      <c r="J1390">
        <v>45</v>
      </c>
      <c r="K1390" s="2">
        <v>4071.34</v>
      </c>
      <c r="L1390" s="2">
        <v>21203.14</v>
      </c>
      <c r="M1390">
        <v>19</v>
      </c>
      <c r="N1390">
        <v>19</v>
      </c>
      <c r="O1390" t="s">
        <v>43</v>
      </c>
      <c r="P1390" s="3">
        <f t="shared" si="147"/>
        <v>1.8976860761759835</v>
      </c>
      <c r="Q1390" s="3">
        <f t="shared" si="148"/>
        <v>10.613207547169811</v>
      </c>
      <c r="R1390" s="2">
        <f t="shared" si="149"/>
        <v>9.6022169811320754</v>
      </c>
      <c r="S1390" s="2">
        <f t="shared" si="150"/>
        <v>22.618555555555556</v>
      </c>
      <c r="T1390" s="2">
        <f t="shared" si="151"/>
        <v>214.28105263157894</v>
      </c>
      <c r="U1390" s="4">
        <f t="shared" si="152"/>
        <v>5.2079020666414495</v>
      </c>
      <c r="V1390" s="3">
        <f t="shared" si="153"/>
        <v>420.79020666414493</v>
      </c>
    </row>
    <row r="1391" spans="1:22" x14ac:dyDescent="0.25">
      <c r="A1391" t="s">
        <v>44</v>
      </c>
      <c r="B1391" t="s">
        <v>45</v>
      </c>
      <c r="C1391" t="s">
        <v>431</v>
      </c>
      <c r="D1391" t="s">
        <v>25</v>
      </c>
      <c r="E1391" t="s">
        <v>19</v>
      </c>
      <c r="F1391" t="s">
        <v>26</v>
      </c>
      <c r="G1391">
        <v>9022</v>
      </c>
      <c r="H1391">
        <v>231</v>
      </c>
      <c r="I1391">
        <v>81</v>
      </c>
      <c r="J1391">
        <v>24</v>
      </c>
      <c r="K1391" s="2">
        <v>2094.04</v>
      </c>
      <c r="L1391" s="2">
        <v>16218.67</v>
      </c>
      <c r="M1391">
        <v>11</v>
      </c>
      <c r="N1391">
        <v>15</v>
      </c>
      <c r="O1391" t="s">
        <v>43</v>
      </c>
      <c r="P1391" s="3">
        <f t="shared" si="147"/>
        <v>2.5604078918199957</v>
      </c>
      <c r="Q1391" s="3">
        <f t="shared" si="148"/>
        <v>10.38961038961039</v>
      </c>
      <c r="R1391" s="2">
        <f t="shared" si="149"/>
        <v>9.0651082251082258</v>
      </c>
      <c r="S1391" s="2">
        <f t="shared" si="150"/>
        <v>25.852345679012345</v>
      </c>
      <c r="T1391" s="2">
        <f t="shared" si="151"/>
        <v>190.36727272727273</v>
      </c>
      <c r="U1391" s="4">
        <f t="shared" si="152"/>
        <v>7.7451576856220514</v>
      </c>
      <c r="V1391" s="3">
        <f t="shared" si="153"/>
        <v>674.51576856220515</v>
      </c>
    </row>
    <row r="1392" spans="1:22" x14ac:dyDescent="0.25">
      <c r="A1392" t="s">
        <v>76</v>
      </c>
      <c r="B1392" t="s">
        <v>77</v>
      </c>
      <c r="C1392" t="s">
        <v>431</v>
      </c>
      <c r="D1392" t="s">
        <v>82</v>
      </c>
      <c r="E1392" t="s">
        <v>42</v>
      </c>
      <c r="F1392" t="s">
        <v>51</v>
      </c>
      <c r="G1392">
        <v>57968</v>
      </c>
      <c r="H1392">
        <v>848</v>
      </c>
      <c r="I1392">
        <v>293</v>
      </c>
      <c r="J1392">
        <v>58</v>
      </c>
      <c r="K1392" s="2">
        <v>1502.7</v>
      </c>
      <c r="L1392" s="2">
        <v>14185.04</v>
      </c>
      <c r="M1392">
        <v>31</v>
      </c>
      <c r="N1392">
        <v>24</v>
      </c>
      <c r="O1392" t="s">
        <v>23</v>
      </c>
      <c r="P1392" s="3">
        <f t="shared" si="147"/>
        <v>1.4628760695556169</v>
      </c>
      <c r="Q1392" s="3">
        <f t="shared" si="148"/>
        <v>6.8396226415094334</v>
      </c>
      <c r="R1392" s="2">
        <f t="shared" si="149"/>
        <v>1.7720518867924528</v>
      </c>
      <c r="S1392" s="2">
        <f t="shared" si="150"/>
        <v>5.1286689419795222</v>
      </c>
      <c r="T1392" s="2">
        <f t="shared" si="151"/>
        <v>48.474193548387099</v>
      </c>
      <c r="U1392" s="4">
        <f t="shared" si="152"/>
        <v>9.4397018699673918</v>
      </c>
      <c r="V1392" s="3">
        <f t="shared" si="153"/>
        <v>843.97018699673913</v>
      </c>
    </row>
    <row r="1393" spans="1:22" x14ac:dyDescent="0.25">
      <c r="A1393" t="s">
        <v>65</v>
      </c>
      <c r="B1393" t="s">
        <v>66</v>
      </c>
      <c r="C1393" t="s">
        <v>268</v>
      </c>
      <c r="D1393" t="s">
        <v>68</v>
      </c>
      <c r="E1393" t="s">
        <v>37</v>
      </c>
      <c r="F1393" t="s">
        <v>26</v>
      </c>
      <c r="G1393">
        <v>8392</v>
      </c>
      <c r="H1393">
        <v>737</v>
      </c>
      <c r="I1393">
        <v>375</v>
      </c>
      <c r="J1393">
        <v>143</v>
      </c>
      <c r="K1393" s="2">
        <v>577.38</v>
      </c>
      <c r="L1393" s="2">
        <v>54238.3</v>
      </c>
      <c r="M1393">
        <v>126</v>
      </c>
      <c r="N1393">
        <v>7</v>
      </c>
      <c r="O1393" t="s">
        <v>43</v>
      </c>
      <c r="P1393" s="3">
        <f t="shared" si="147"/>
        <v>8.7821734985700672</v>
      </c>
      <c r="Q1393" s="3">
        <f t="shared" si="148"/>
        <v>19.402985074626866</v>
      </c>
      <c r="R1393" s="2">
        <f t="shared" si="149"/>
        <v>0.78341926729986433</v>
      </c>
      <c r="S1393" s="2">
        <f t="shared" si="150"/>
        <v>1.5396799999999999</v>
      </c>
      <c r="T1393" s="2">
        <f t="shared" si="151"/>
        <v>4.5823809523809524</v>
      </c>
      <c r="U1393" s="4">
        <f t="shared" si="152"/>
        <v>93.938653919429157</v>
      </c>
      <c r="V1393" s="3">
        <f t="shared" si="153"/>
        <v>9293.8653919429162</v>
      </c>
    </row>
    <row r="1394" spans="1:22" x14ac:dyDescent="0.25">
      <c r="A1394" t="s">
        <v>60</v>
      </c>
      <c r="B1394" t="s">
        <v>61</v>
      </c>
      <c r="C1394" t="s">
        <v>268</v>
      </c>
      <c r="D1394" t="s">
        <v>70</v>
      </c>
      <c r="E1394" t="s">
        <v>64</v>
      </c>
      <c r="F1394" t="s">
        <v>20</v>
      </c>
      <c r="G1394">
        <v>40996</v>
      </c>
      <c r="H1394">
        <v>1063</v>
      </c>
      <c r="I1394">
        <v>413</v>
      </c>
      <c r="J1394">
        <v>101</v>
      </c>
      <c r="K1394" s="2">
        <v>2047.37</v>
      </c>
      <c r="L1394" s="2">
        <v>19558.45</v>
      </c>
      <c r="M1394">
        <v>69</v>
      </c>
      <c r="N1394">
        <v>13</v>
      </c>
      <c r="O1394" t="s">
        <v>43</v>
      </c>
      <c r="P1394" s="3">
        <f t="shared" si="147"/>
        <v>2.5929358961849935</v>
      </c>
      <c r="Q1394" s="3">
        <f t="shared" si="148"/>
        <v>9.5014111006585136</v>
      </c>
      <c r="R1394" s="2">
        <f t="shared" si="149"/>
        <v>1.9260301034807148</v>
      </c>
      <c r="S1394" s="2">
        <f t="shared" si="150"/>
        <v>4.9573123486682809</v>
      </c>
      <c r="T1394" s="2">
        <f t="shared" si="151"/>
        <v>29.672028985507247</v>
      </c>
      <c r="U1394" s="4">
        <f t="shared" si="152"/>
        <v>9.5529630696942913</v>
      </c>
      <c r="V1394" s="3">
        <f t="shared" si="153"/>
        <v>855.29630696942911</v>
      </c>
    </row>
    <row r="1395" spans="1:22" x14ac:dyDescent="0.25">
      <c r="A1395" t="s">
        <v>44</v>
      </c>
      <c r="B1395" t="s">
        <v>45</v>
      </c>
      <c r="C1395" t="s">
        <v>268</v>
      </c>
      <c r="D1395" t="s">
        <v>25</v>
      </c>
      <c r="E1395" t="s">
        <v>19</v>
      </c>
      <c r="F1395" t="s">
        <v>20</v>
      </c>
      <c r="G1395">
        <v>18891</v>
      </c>
      <c r="H1395">
        <v>362</v>
      </c>
      <c r="I1395">
        <v>110</v>
      </c>
      <c r="J1395">
        <v>33</v>
      </c>
      <c r="K1395" s="2">
        <v>3440.29</v>
      </c>
      <c r="L1395" s="2">
        <v>23307.83</v>
      </c>
      <c r="M1395">
        <v>15</v>
      </c>
      <c r="N1395">
        <v>22</v>
      </c>
      <c r="O1395" t="s">
        <v>21</v>
      </c>
      <c r="P1395" s="3">
        <f t="shared" si="147"/>
        <v>1.9162564184002966</v>
      </c>
      <c r="Q1395" s="3">
        <f t="shared" si="148"/>
        <v>9.1160220994475143</v>
      </c>
      <c r="R1395" s="2">
        <f t="shared" si="149"/>
        <v>9.5035635359116029</v>
      </c>
      <c r="S1395" s="2">
        <f t="shared" si="150"/>
        <v>31.275363636363636</v>
      </c>
      <c r="T1395" s="2">
        <f t="shared" si="151"/>
        <v>229.35266666666666</v>
      </c>
      <c r="U1395" s="4">
        <f t="shared" si="152"/>
        <v>6.7749608317903443</v>
      </c>
      <c r="V1395" s="3">
        <f t="shared" si="153"/>
        <v>577.49608317903437</v>
      </c>
    </row>
    <row r="1396" spans="1:22" x14ac:dyDescent="0.25">
      <c r="A1396" t="s">
        <v>44</v>
      </c>
      <c r="B1396" t="s">
        <v>45</v>
      </c>
      <c r="C1396" t="s">
        <v>268</v>
      </c>
      <c r="D1396" t="s">
        <v>25</v>
      </c>
      <c r="E1396" t="s">
        <v>19</v>
      </c>
      <c r="F1396" t="s">
        <v>51</v>
      </c>
      <c r="G1396">
        <v>6112</v>
      </c>
      <c r="H1396">
        <v>178</v>
      </c>
      <c r="I1396">
        <v>65</v>
      </c>
      <c r="J1396">
        <v>13</v>
      </c>
      <c r="K1396" s="2">
        <v>1586.53</v>
      </c>
      <c r="L1396" s="2">
        <v>7283.27</v>
      </c>
      <c r="M1396">
        <v>6</v>
      </c>
      <c r="N1396">
        <v>7</v>
      </c>
      <c r="O1396" t="s">
        <v>43</v>
      </c>
      <c r="P1396" s="3">
        <f t="shared" si="147"/>
        <v>2.912303664921466</v>
      </c>
      <c r="Q1396" s="3">
        <f t="shared" si="148"/>
        <v>7.3033707865168536</v>
      </c>
      <c r="R1396" s="2">
        <f t="shared" si="149"/>
        <v>8.9130898876404494</v>
      </c>
      <c r="S1396" s="2">
        <f t="shared" si="150"/>
        <v>24.408153846153844</v>
      </c>
      <c r="T1396" s="2">
        <f t="shared" si="151"/>
        <v>264.42166666666668</v>
      </c>
      <c r="U1396" s="4">
        <f t="shared" si="152"/>
        <v>4.5906916352038731</v>
      </c>
      <c r="V1396" s="3">
        <f t="shared" si="153"/>
        <v>359.06916352038729</v>
      </c>
    </row>
    <row r="1397" spans="1:22" x14ac:dyDescent="0.25">
      <c r="A1397" t="s">
        <v>27</v>
      </c>
      <c r="B1397" t="s">
        <v>28</v>
      </c>
      <c r="C1397" t="s">
        <v>268</v>
      </c>
      <c r="D1397" t="s">
        <v>89</v>
      </c>
      <c r="E1397" t="s">
        <v>31</v>
      </c>
      <c r="F1397" t="s">
        <v>20</v>
      </c>
      <c r="G1397">
        <v>38275</v>
      </c>
      <c r="H1397">
        <v>1802</v>
      </c>
      <c r="I1397">
        <v>558</v>
      </c>
      <c r="J1397">
        <v>193</v>
      </c>
      <c r="K1397" s="2">
        <v>670.6</v>
      </c>
      <c r="L1397" s="2">
        <v>51227</v>
      </c>
      <c r="M1397">
        <v>135</v>
      </c>
      <c r="N1397">
        <v>16</v>
      </c>
      <c r="O1397" t="s">
        <v>23</v>
      </c>
      <c r="P1397" s="3">
        <f t="shared" si="147"/>
        <v>4.7080339647289353</v>
      </c>
      <c r="Q1397" s="3">
        <f t="shared" si="148"/>
        <v>10.710321864594894</v>
      </c>
      <c r="R1397" s="2">
        <f t="shared" si="149"/>
        <v>0.37214206437291897</v>
      </c>
      <c r="S1397" s="2">
        <f t="shared" si="150"/>
        <v>1.2017921146953405</v>
      </c>
      <c r="T1397" s="2">
        <f t="shared" si="151"/>
        <v>4.9674074074074079</v>
      </c>
      <c r="U1397" s="4">
        <f t="shared" si="152"/>
        <v>76.389800178944228</v>
      </c>
      <c r="V1397" s="3">
        <f t="shared" si="153"/>
        <v>7538.9800178944224</v>
      </c>
    </row>
    <row r="1398" spans="1:22" x14ac:dyDescent="0.25">
      <c r="A1398" t="s">
        <v>129</v>
      </c>
      <c r="B1398" t="s">
        <v>130</v>
      </c>
      <c r="C1398" t="s">
        <v>268</v>
      </c>
      <c r="D1398" t="s">
        <v>82</v>
      </c>
      <c r="E1398" t="s">
        <v>31</v>
      </c>
      <c r="F1398" t="s">
        <v>55</v>
      </c>
      <c r="G1398">
        <v>60093</v>
      </c>
      <c r="H1398">
        <v>1229</v>
      </c>
      <c r="I1398">
        <v>653</v>
      </c>
      <c r="J1398">
        <v>53</v>
      </c>
      <c r="K1398" s="2">
        <v>1487.45</v>
      </c>
      <c r="L1398" s="2">
        <v>12395.49</v>
      </c>
      <c r="M1398">
        <v>30</v>
      </c>
      <c r="N1398">
        <v>7</v>
      </c>
      <c r="O1398" t="s">
        <v>23</v>
      </c>
      <c r="P1398" s="3">
        <f t="shared" si="147"/>
        <v>2.0451633301715675</v>
      </c>
      <c r="Q1398" s="3">
        <f t="shared" si="148"/>
        <v>4.3124491456468679</v>
      </c>
      <c r="R1398" s="2">
        <f t="shared" si="149"/>
        <v>1.2102929210740441</v>
      </c>
      <c r="S1398" s="2">
        <f t="shared" si="150"/>
        <v>2.2778713629402758</v>
      </c>
      <c r="T1398" s="2">
        <f t="shared" si="151"/>
        <v>49.581666666666671</v>
      </c>
      <c r="U1398" s="4">
        <f t="shared" si="152"/>
        <v>8.3333826347104107</v>
      </c>
      <c r="V1398" s="3">
        <f t="shared" si="153"/>
        <v>733.33826347104093</v>
      </c>
    </row>
    <row r="1399" spans="1:22" x14ac:dyDescent="0.25">
      <c r="A1399" t="s">
        <v>92</v>
      </c>
      <c r="B1399" t="s">
        <v>93</v>
      </c>
      <c r="C1399" t="s">
        <v>387</v>
      </c>
      <c r="D1399" t="s">
        <v>95</v>
      </c>
      <c r="E1399" t="s">
        <v>31</v>
      </c>
      <c r="F1399" t="s">
        <v>51</v>
      </c>
      <c r="G1399">
        <v>48606</v>
      </c>
      <c r="H1399">
        <v>525</v>
      </c>
      <c r="I1399">
        <v>245</v>
      </c>
      <c r="J1399">
        <v>15</v>
      </c>
      <c r="K1399" s="2">
        <v>1880.97</v>
      </c>
      <c r="L1399" s="2">
        <v>2018.52</v>
      </c>
      <c r="M1399">
        <v>7</v>
      </c>
      <c r="N1399">
        <v>13</v>
      </c>
      <c r="O1399" t="s">
        <v>21</v>
      </c>
      <c r="P1399" s="3">
        <f t="shared" si="147"/>
        <v>1.0801135662263917</v>
      </c>
      <c r="Q1399" s="3">
        <f t="shared" si="148"/>
        <v>2.8571428571428572</v>
      </c>
      <c r="R1399" s="2">
        <f t="shared" si="149"/>
        <v>3.5828000000000002</v>
      </c>
      <c r="S1399" s="2">
        <f t="shared" si="150"/>
        <v>7.6774285714285719</v>
      </c>
      <c r="T1399" s="2">
        <f t="shared" si="151"/>
        <v>268.70999999999998</v>
      </c>
      <c r="U1399" s="4">
        <f t="shared" si="152"/>
        <v>1.0731271631126493</v>
      </c>
      <c r="V1399" s="3">
        <f t="shared" si="153"/>
        <v>7.3127163112649303</v>
      </c>
    </row>
    <row r="1400" spans="1:22" x14ac:dyDescent="0.25">
      <c r="A1400" t="s">
        <v>98</v>
      </c>
      <c r="B1400" t="s">
        <v>99</v>
      </c>
      <c r="C1400" t="s">
        <v>387</v>
      </c>
      <c r="D1400" t="s">
        <v>68</v>
      </c>
      <c r="E1400" t="s">
        <v>42</v>
      </c>
      <c r="F1400" t="s">
        <v>55</v>
      </c>
      <c r="G1400">
        <v>19510</v>
      </c>
      <c r="H1400">
        <v>1637</v>
      </c>
      <c r="I1400">
        <v>747</v>
      </c>
      <c r="J1400">
        <v>234</v>
      </c>
      <c r="K1400" s="2">
        <v>691</v>
      </c>
      <c r="L1400" s="2">
        <v>59945.63</v>
      </c>
      <c r="M1400">
        <v>167</v>
      </c>
      <c r="N1400">
        <v>20</v>
      </c>
      <c r="O1400" t="s">
        <v>43</v>
      </c>
      <c r="P1400" s="3">
        <f t="shared" si="147"/>
        <v>8.3905689390056377</v>
      </c>
      <c r="Q1400" s="3">
        <f t="shared" si="148"/>
        <v>14.294441050702506</v>
      </c>
      <c r="R1400" s="2">
        <f t="shared" si="149"/>
        <v>0.42211362248014661</v>
      </c>
      <c r="S1400" s="2">
        <f t="shared" si="150"/>
        <v>0.92503346720214186</v>
      </c>
      <c r="T1400" s="2">
        <f t="shared" si="151"/>
        <v>4.1377245508982039</v>
      </c>
      <c r="U1400" s="4">
        <f t="shared" si="152"/>
        <v>86.751997105643994</v>
      </c>
      <c r="V1400" s="3">
        <f t="shared" si="153"/>
        <v>8575.1997105643986</v>
      </c>
    </row>
    <row r="1401" spans="1:22" x14ac:dyDescent="0.25">
      <c r="A1401" t="s">
        <v>33</v>
      </c>
      <c r="B1401" t="s">
        <v>34</v>
      </c>
      <c r="C1401" t="s">
        <v>387</v>
      </c>
      <c r="D1401" t="s">
        <v>170</v>
      </c>
      <c r="E1401" t="s">
        <v>37</v>
      </c>
      <c r="F1401" t="s">
        <v>51</v>
      </c>
      <c r="G1401">
        <v>47209</v>
      </c>
      <c r="H1401">
        <v>2999</v>
      </c>
      <c r="I1401">
        <v>1263</v>
      </c>
      <c r="J1401">
        <v>280</v>
      </c>
      <c r="K1401" s="2">
        <v>10307.01</v>
      </c>
      <c r="L1401" s="2">
        <v>78175.570000000007</v>
      </c>
      <c r="M1401">
        <v>232</v>
      </c>
      <c r="N1401">
        <v>25</v>
      </c>
      <c r="O1401" t="s">
        <v>43</v>
      </c>
      <c r="P1401" s="3">
        <f t="shared" si="147"/>
        <v>6.3526022580440173</v>
      </c>
      <c r="Q1401" s="3">
        <f t="shared" si="148"/>
        <v>9.3364454818272762</v>
      </c>
      <c r="R1401" s="2">
        <f t="shared" si="149"/>
        <v>3.4368156052017338</v>
      </c>
      <c r="S1401" s="2">
        <f t="shared" si="150"/>
        <v>8.160736342042755</v>
      </c>
      <c r="T1401" s="2">
        <f t="shared" si="151"/>
        <v>44.426767241379309</v>
      </c>
      <c r="U1401" s="4">
        <f t="shared" si="152"/>
        <v>7.5846991513542728</v>
      </c>
      <c r="V1401" s="3">
        <f t="shared" si="153"/>
        <v>658.46991513542741</v>
      </c>
    </row>
    <row r="1402" spans="1:22" x14ac:dyDescent="0.25">
      <c r="A1402" t="s">
        <v>47</v>
      </c>
      <c r="B1402" t="s">
        <v>48</v>
      </c>
      <c r="C1402" t="s">
        <v>387</v>
      </c>
      <c r="D1402" t="s">
        <v>106</v>
      </c>
      <c r="E1402" t="s">
        <v>37</v>
      </c>
      <c r="F1402" t="s">
        <v>51</v>
      </c>
      <c r="G1402">
        <v>19601</v>
      </c>
      <c r="H1402">
        <v>613</v>
      </c>
      <c r="I1402">
        <v>322</v>
      </c>
      <c r="J1402">
        <v>45</v>
      </c>
      <c r="K1402" s="2">
        <v>1586.95</v>
      </c>
      <c r="L1402" s="2">
        <v>9343.2000000000007</v>
      </c>
      <c r="M1402">
        <v>31</v>
      </c>
      <c r="N1402">
        <v>15</v>
      </c>
      <c r="O1402" t="s">
        <v>21</v>
      </c>
      <c r="P1402" s="3">
        <f t="shared" si="147"/>
        <v>3.1273914596194072</v>
      </c>
      <c r="Q1402" s="3">
        <f t="shared" si="148"/>
        <v>7.3409461663947795</v>
      </c>
      <c r="R1402" s="2">
        <f t="shared" si="149"/>
        <v>2.588825448613377</v>
      </c>
      <c r="S1402" s="2">
        <f t="shared" si="150"/>
        <v>4.9284161490683234</v>
      </c>
      <c r="T1402" s="2">
        <f t="shared" si="151"/>
        <v>51.191935483870971</v>
      </c>
      <c r="U1402" s="4">
        <f t="shared" si="152"/>
        <v>5.8875200856989824</v>
      </c>
      <c r="V1402" s="3">
        <f t="shared" si="153"/>
        <v>488.75200856989824</v>
      </c>
    </row>
    <row r="1403" spans="1:22" x14ac:dyDescent="0.25">
      <c r="A1403" t="s">
        <v>60</v>
      </c>
      <c r="B1403" t="s">
        <v>61</v>
      </c>
      <c r="C1403" t="s">
        <v>479</v>
      </c>
      <c r="D1403" t="s">
        <v>70</v>
      </c>
      <c r="E1403" t="s">
        <v>64</v>
      </c>
      <c r="F1403" t="s">
        <v>32</v>
      </c>
      <c r="G1403">
        <v>50531</v>
      </c>
      <c r="H1403">
        <v>1630</v>
      </c>
      <c r="I1403">
        <v>492</v>
      </c>
      <c r="J1403">
        <v>110</v>
      </c>
      <c r="K1403" s="2">
        <v>3276.18</v>
      </c>
      <c r="L1403" s="2">
        <v>27605.200000000001</v>
      </c>
      <c r="M1403">
        <v>75</v>
      </c>
      <c r="N1403">
        <v>24</v>
      </c>
      <c r="O1403" t="s">
        <v>21</v>
      </c>
      <c r="P1403" s="3">
        <f t="shared" si="147"/>
        <v>3.2257426134452123</v>
      </c>
      <c r="Q1403" s="3">
        <f t="shared" si="148"/>
        <v>6.7484662576687118</v>
      </c>
      <c r="R1403" s="2">
        <f t="shared" si="149"/>
        <v>2.009926380368098</v>
      </c>
      <c r="S1403" s="2">
        <f t="shared" si="150"/>
        <v>6.6589024390243896</v>
      </c>
      <c r="T1403" s="2">
        <f t="shared" si="151"/>
        <v>43.682400000000001</v>
      </c>
      <c r="U1403" s="4">
        <f t="shared" si="152"/>
        <v>8.4260327576628882</v>
      </c>
      <c r="V1403" s="3">
        <f t="shared" si="153"/>
        <v>742.60327576628879</v>
      </c>
    </row>
    <row r="1404" spans="1:22" x14ac:dyDescent="0.25">
      <c r="A1404" t="s">
        <v>72</v>
      </c>
      <c r="B1404" t="s">
        <v>73</v>
      </c>
      <c r="C1404" t="s">
        <v>479</v>
      </c>
      <c r="D1404" t="s">
        <v>70</v>
      </c>
      <c r="E1404" t="s">
        <v>31</v>
      </c>
      <c r="F1404" t="s">
        <v>32</v>
      </c>
      <c r="G1404">
        <v>26871</v>
      </c>
      <c r="H1404">
        <v>1340</v>
      </c>
      <c r="I1404">
        <v>681</v>
      </c>
      <c r="J1404">
        <v>118</v>
      </c>
      <c r="K1404" s="2">
        <v>2181.5</v>
      </c>
      <c r="L1404" s="2">
        <v>22216.45</v>
      </c>
      <c r="M1404">
        <v>68</v>
      </c>
      <c r="N1404">
        <v>13</v>
      </c>
      <c r="O1404" t="s">
        <v>21</v>
      </c>
      <c r="P1404" s="3">
        <f t="shared" si="147"/>
        <v>4.9867887313460608</v>
      </c>
      <c r="Q1404" s="3">
        <f t="shared" si="148"/>
        <v>8.8059701492537314</v>
      </c>
      <c r="R1404" s="2">
        <f t="shared" si="149"/>
        <v>1.6279850746268656</v>
      </c>
      <c r="S1404" s="2">
        <f t="shared" si="150"/>
        <v>3.2033773861967694</v>
      </c>
      <c r="T1404" s="2">
        <f t="shared" si="151"/>
        <v>32.080882352941174</v>
      </c>
      <c r="U1404" s="4">
        <f t="shared" si="152"/>
        <v>10.184024753609902</v>
      </c>
      <c r="V1404" s="3">
        <f t="shared" si="153"/>
        <v>918.40247536099025</v>
      </c>
    </row>
    <row r="1405" spans="1:22" x14ac:dyDescent="0.25">
      <c r="A1405" t="s">
        <v>47</v>
      </c>
      <c r="B1405" t="s">
        <v>48</v>
      </c>
      <c r="C1405" t="s">
        <v>479</v>
      </c>
      <c r="D1405" t="s">
        <v>106</v>
      </c>
      <c r="E1405" t="s">
        <v>37</v>
      </c>
      <c r="F1405" t="s">
        <v>51</v>
      </c>
      <c r="G1405">
        <v>44325</v>
      </c>
      <c r="H1405">
        <v>2057</v>
      </c>
      <c r="I1405">
        <v>733</v>
      </c>
      <c r="J1405">
        <v>188</v>
      </c>
      <c r="K1405" s="2">
        <v>7155.06</v>
      </c>
      <c r="L1405" s="2">
        <v>40560.01</v>
      </c>
      <c r="M1405">
        <v>118</v>
      </c>
      <c r="N1405">
        <v>7</v>
      </c>
      <c r="O1405" t="s">
        <v>43</v>
      </c>
      <c r="P1405" s="3">
        <f t="shared" si="147"/>
        <v>4.640721940214326</v>
      </c>
      <c r="Q1405" s="3">
        <f t="shared" si="148"/>
        <v>9.1395235780262514</v>
      </c>
      <c r="R1405" s="2">
        <f t="shared" si="149"/>
        <v>3.4783957219251338</v>
      </c>
      <c r="S1405" s="2">
        <f t="shared" si="150"/>
        <v>9.7613369713506142</v>
      </c>
      <c r="T1405" s="2">
        <f t="shared" si="151"/>
        <v>60.636101694915254</v>
      </c>
      <c r="U1405" s="4">
        <f t="shared" si="152"/>
        <v>5.6687169639388069</v>
      </c>
      <c r="V1405" s="3">
        <f t="shared" si="153"/>
        <v>466.87169639388071</v>
      </c>
    </row>
    <row r="1406" spans="1:22" x14ac:dyDescent="0.25">
      <c r="A1406" t="s">
        <v>129</v>
      </c>
      <c r="B1406" t="s">
        <v>130</v>
      </c>
      <c r="C1406" t="s">
        <v>479</v>
      </c>
      <c r="D1406" t="s">
        <v>82</v>
      </c>
      <c r="E1406" t="s">
        <v>31</v>
      </c>
      <c r="F1406" t="s">
        <v>32</v>
      </c>
      <c r="G1406">
        <v>86984</v>
      </c>
      <c r="H1406">
        <v>1399</v>
      </c>
      <c r="I1406">
        <v>669</v>
      </c>
      <c r="J1406">
        <v>78</v>
      </c>
      <c r="K1406" s="2">
        <v>2733.56</v>
      </c>
      <c r="L1406" s="2">
        <v>15381.63</v>
      </c>
      <c r="M1406">
        <v>43</v>
      </c>
      <c r="N1406">
        <v>19</v>
      </c>
      <c r="O1406" t="s">
        <v>43</v>
      </c>
      <c r="P1406" s="3">
        <f t="shared" si="147"/>
        <v>1.608341764002575</v>
      </c>
      <c r="Q1406" s="3">
        <f t="shared" si="148"/>
        <v>5.5754110078627592</v>
      </c>
      <c r="R1406" s="2">
        <f t="shared" si="149"/>
        <v>1.9539385275196568</v>
      </c>
      <c r="S1406" s="2">
        <f t="shared" si="150"/>
        <v>4.0860388639760838</v>
      </c>
      <c r="T1406" s="2">
        <f t="shared" si="151"/>
        <v>63.57116279069767</v>
      </c>
      <c r="U1406" s="4">
        <f t="shared" si="152"/>
        <v>5.626958983889141</v>
      </c>
      <c r="V1406" s="3">
        <f t="shared" si="153"/>
        <v>462.69589838891409</v>
      </c>
    </row>
    <row r="1407" spans="1:22" x14ac:dyDescent="0.25">
      <c r="A1407" t="s">
        <v>60</v>
      </c>
      <c r="B1407" t="s">
        <v>61</v>
      </c>
      <c r="C1407" t="s">
        <v>243</v>
      </c>
      <c r="D1407" t="s">
        <v>70</v>
      </c>
      <c r="E1407" t="s">
        <v>64</v>
      </c>
      <c r="F1407" t="s">
        <v>26</v>
      </c>
      <c r="G1407">
        <v>20578</v>
      </c>
      <c r="H1407">
        <v>875</v>
      </c>
      <c r="I1407">
        <v>385</v>
      </c>
      <c r="J1407">
        <v>90</v>
      </c>
      <c r="K1407" s="2">
        <v>2609.0500000000002</v>
      </c>
      <c r="L1407" s="2">
        <v>18100.59</v>
      </c>
      <c r="M1407">
        <v>66</v>
      </c>
      <c r="N1407">
        <v>27</v>
      </c>
      <c r="O1407" t="s">
        <v>23</v>
      </c>
      <c r="P1407" s="3">
        <f t="shared" si="147"/>
        <v>4.2521139080571491</v>
      </c>
      <c r="Q1407" s="3">
        <f t="shared" si="148"/>
        <v>10.285714285714285</v>
      </c>
      <c r="R1407" s="2">
        <f t="shared" si="149"/>
        <v>2.9817714285714287</v>
      </c>
      <c r="S1407" s="2">
        <f t="shared" si="150"/>
        <v>6.7767532467532474</v>
      </c>
      <c r="T1407" s="2">
        <f t="shared" si="151"/>
        <v>39.531060606060606</v>
      </c>
      <c r="U1407" s="4">
        <f t="shared" si="152"/>
        <v>6.9376171403384372</v>
      </c>
      <c r="V1407" s="3">
        <f t="shared" si="153"/>
        <v>593.76171403384376</v>
      </c>
    </row>
    <row r="1408" spans="1:22" x14ac:dyDescent="0.25">
      <c r="A1408" t="s">
        <v>72</v>
      </c>
      <c r="B1408" t="s">
        <v>73</v>
      </c>
      <c r="C1408" t="s">
        <v>243</v>
      </c>
      <c r="D1408" t="s">
        <v>70</v>
      </c>
      <c r="E1408" t="s">
        <v>31</v>
      </c>
      <c r="F1408" t="s">
        <v>32</v>
      </c>
      <c r="G1408">
        <v>19440</v>
      </c>
      <c r="H1408">
        <v>960</v>
      </c>
      <c r="I1408">
        <v>497</v>
      </c>
      <c r="J1408">
        <v>60</v>
      </c>
      <c r="K1408" s="2">
        <v>3059.16</v>
      </c>
      <c r="L1408" s="2">
        <v>10815.65</v>
      </c>
      <c r="M1408">
        <v>42</v>
      </c>
      <c r="N1408">
        <v>29</v>
      </c>
      <c r="O1408" t="s">
        <v>23</v>
      </c>
      <c r="P1408" s="3">
        <f t="shared" si="147"/>
        <v>4.9382716049382713</v>
      </c>
      <c r="Q1408" s="3">
        <f t="shared" si="148"/>
        <v>6.25</v>
      </c>
      <c r="R1408" s="2">
        <f t="shared" si="149"/>
        <v>3.1866249999999998</v>
      </c>
      <c r="S1408" s="2">
        <f t="shared" si="150"/>
        <v>6.1552515090543256</v>
      </c>
      <c r="T1408" s="2">
        <f t="shared" si="151"/>
        <v>72.837142857142851</v>
      </c>
      <c r="U1408" s="4">
        <f t="shared" si="152"/>
        <v>3.535496672289125</v>
      </c>
      <c r="V1408" s="3">
        <f t="shared" si="153"/>
        <v>253.54966722891251</v>
      </c>
    </row>
    <row r="1409" spans="1:22" x14ac:dyDescent="0.25">
      <c r="A1409" t="s">
        <v>47</v>
      </c>
      <c r="B1409" t="s">
        <v>48</v>
      </c>
      <c r="C1409" t="s">
        <v>243</v>
      </c>
      <c r="D1409" t="s">
        <v>106</v>
      </c>
      <c r="E1409" t="s">
        <v>37</v>
      </c>
      <c r="F1409" t="s">
        <v>26</v>
      </c>
      <c r="G1409">
        <v>17648</v>
      </c>
      <c r="H1409">
        <v>967</v>
      </c>
      <c r="I1409">
        <v>528</v>
      </c>
      <c r="J1409">
        <v>80</v>
      </c>
      <c r="K1409" s="2">
        <v>2856.39</v>
      </c>
      <c r="L1409" s="2">
        <v>12918.66</v>
      </c>
      <c r="M1409">
        <v>45</v>
      </c>
      <c r="N1409">
        <v>12</v>
      </c>
      <c r="O1409" t="s">
        <v>21</v>
      </c>
      <c r="P1409" s="3">
        <f t="shared" si="147"/>
        <v>5.4793744333635539</v>
      </c>
      <c r="Q1409" s="3">
        <f t="shared" si="148"/>
        <v>8.2730093071354709</v>
      </c>
      <c r="R1409" s="2">
        <f t="shared" si="149"/>
        <v>2.9538676318510859</v>
      </c>
      <c r="S1409" s="2">
        <f t="shared" si="150"/>
        <v>5.4098295454545449</v>
      </c>
      <c r="T1409" s="2">
        <f t="shared" si="151"/>
        <v>63.475333333333332</v>
      </c>
      <c r="U1409" s="4">
        <f t="shared" si="152"/>
        <v>4.5227227374413159</v>
      </c>
      <c r="V1409" s="3">
        <f t="shared" si="153"/>
        <v>352.27227374413161</v>
      </c>
    </row>
    <row r="1410" spans="1:22" x14ac:dyDescent="0.25">
      <c r="A1410" t="s">
        <v>52</v>
      </c>
      <c r="B1410" t="s">
        <v>53</v>
      </c>
      <c r="C1410" t="s">
        <v>243</v>
      </c>
      <c r="D1410" t="s">
        <v>89</v>
      </c>
      <c r="E1410" t="s">
        <v>37</v>
      </c>
      <c r="F1410" t="s">
        <v>55</v>
      </c>
      <c r="G1410">
        <v>29321</v>
      </c>
      <c r="H1410">
        <v>1922</v>
      </c>
      <c r="I1410">
        <v>789</v>
      </c>
      <c r="J1410">
        <v>205</v>
      </c>
      <c r="K1410" s="2">
        <v>503.97</v>
      </c>
      <c r="L1410" s="2">
        <v>51286.9</v>
      </c>
      <c r="M1410">
        <v>138</v>
      </c>
      <c r="N1410">
        <v>21</v>
      </c>
      <c r="O1410" t="s">
        <v>21</v>
      </c>
      <c r="P1410" s="3">
        <f t="shared" ref="P1410:P1473" si="154">IFERROR(H1410/G1410*100, 0)</f>
        <v>6.5550288189352335</v>
      </c>
      <c r="Q1410" s="3">
        <f t="shared" ref="Q1410:Q1473" si="155">IFERROR(J1410/H1410*100, 0)</f>
        <v>10.665972944849116</v>
      </c>
      <c r="R1410" s="2">
        <f t="shared" ref="R1410:R1473" si="156">IFERROR(K1410/H1410, 0)</f>
        <v>0.26221123829344434</v>
      </c>
      <c r="S1410" s="2">
        <f t="shared" ref="S1410:S1473" si="157">IFERROR(K1410/I1410, 0)</f>
        <v>0.63874524714828895</v>
      </c>
      <c r="T1410" s="2">
        <f t="shared" ref="T1410:T1473" si="158">IFERROR(K1410/M1410, 0)</f>
        <v>3.6519565217391308</v>
      </c>
      <c r="U1410" s="4">
        <f t="shared" ref="U1410:U1473" si="159">IFERROR(L1410/K1410, 0)</f>
        <v>101.76577970910967</v>
      </c>
      <c r="V1410" s="3">
        <f t="shared" ref="V1410:V1473" si="160">IFERROR((L1410-K1410)/K1410*100, 0)</f>
        <v>10076.577970910967</v>
      </c>
    </row>
    <row r="1411" spans="1:22" x14ac:dyDescent="0.25">
      <c r="A1411" t="s">
        <v>92</v>
      </c>
      <c r="B1411" t="s">
        <v>93</v>
      </c>
      <c r="C1411" t="s">
        <v>428</v>
      </c>
      <c r="D1411" t="s">
        <v>95</v>
      </c>
      <c r="E1411" t="s">
        <v>31</v>
      </c>
      <c r="F1411" t="s">
        <v>26</v>
      </c>
      <c r="G1411">
        <v>44414</v>
      </c>
      <c r="H1411">
        <v>742</v>
      </c>
      <c r="I1411">
        <v>364</v>
      </c>
      <c r="J1411">
        <v>17</v>
      </c>
      <c r="K1411" s="2">
        <v>2539.7199999999998</v>
      </c>
      <c r="L1411" s="2">
        <v>3224.36</v>
      </c>
      <c r="M1411">
        <v>8</v>
      </c>
      <c r="N1411">
        <v>17</v>
      </c>
      <c r="O1411" t="s">
        <v>21</v>
      </c>
      <c r="P1411" s="3">
        <f t="shared" si="154"/>
        <v>1.6706443914081146</v>
      </c>
      <c r="Q1411" s="3">
        <f t="shared" si="155"/>
        <v>2.2911051212938007</v>
      </c>
      <c r="R1411" s="2">
        <f t="shared" si="156"/>
        <v>3.4228032345013473</v>
      </c>
      <c r="S1411" s="2">
        <f t="shared" si="157"/>
        <v>6.9772527472527468</v>
      </c>
      <c r="T1411" s="2">
        <f t="shared" si="158"/>
        <v>317.46499999999997</v>
      </c>
      <c r="U1411" s="4">
        <f t="shared" si="159"/>
        <v>1.269573023797899</v>
      </c>
      <c r="V1411" s="3">
        <f t="shared" si="160"/>
        <v>26.957302379789915</v>
      </c>
    </row>
    <row r="1412" spans="1:22" x14ac:dyDescent="0.25">
      <c r="A1412" t="s">
        <v>92</v>
      </c>
      <c r="B1412" t="s">
        <v>93</v>
      </c>
      <c r="C1412" t="s">
        <v>428</v>
      </c>
      <c r="D1412" t="s">
        <v>95</v>
      </c>
      <c r="E1412" t="s">
        <v>31</v>
      </c>
      <c r="F1412" t="s">
        <v>26</v>
      </c>
      <c r="G1412">
        <v>65214</v>
      </c>
      <c r="H1412">
        <v>859</v>
      </c>
      <c r="I1412">
        <v>365</v>
      </c>
      <c r="J1412">
        <v>18</v>
      </c>
      <c r="K1412" s="2">
        <v>3140.3</v>
      </c>
      <c r="L1412" s="2">
        <v>3161.89</v>
      </c>
      <c r="M1412">
        <v>9</v>
      </c>
      <c r="N1412">
        <v>14</v>
      </c>
      <c r="O1412" t="s">
        <v>23</v>
      </c>
      <c r="P1412" s="3">
        <f t="shared" si="154"/>
        <v>1.3172018278283804</v>
      </c>
      <c r="Q1412" s="3">
        <f t="shared" si="155"/>
        <v>2.0954598370197903</v>
      </c>
      <c r="R1412" s="2">
        <f t="shared" si="156"/>
        <v>3.6557625145518045</v>
      </c>
      <c r="S1412" s="2">
        <f t="shared" si="157"/>
        <v>8.6035616438356168</v>
      </c>
      <c r="T1412" s="2">
        <f t="shared" si="158"/>
        <v>348.92222222222222</v>
      </c>
      <c r="U1412" s="4">
        <f t="shared" si="159"/>
        <v>1.0068751393178994</v>
      </c>
      <c r="V1412" s="3">
        <f t="shared" si="160"/>
        <v>0.68751393178994646</v>
      </c>
    </row>
    <row r="1413" spans="1:22" x14ac:dyDescent="0.25">
      <c r="A1413" t="s">
        <v>178</v>
      </c>
      <c r="B1413" t="s">
        <v>179</v>
      </c>
      <c r="C1413" t="s">
        <v>428</v>
      </c>
      <c r="D1413" t="s">
        <v>95</v>
      </c>
      <c r="E1413" t="s">
        <v>64</v>
      </c>
      <c r="F1413" t="s">
        <v>32</v>
      </c>
      <c r="G1413">
        <v>49146</v>
      </c>
      <c r="H1413">
        <v>582</v>
      </c>
      <c r="I1413">
        <v>155</v>
      </c>
      <c r="J1413">
        <v>20</v>
      </c>
      <c r="K1413" s="2">
        <v>1202.27</v>
      </c>
      <c r="L1413" s="2">
        <v>3151.73</v>
      </c>
      <c r="M1413">
        <v>10</v>
      </c>
      <c r="N1413">
        <v>16</v>
      </c>
      <c r="O1413" t="s">
        <v>23</v>
      </c>
      <c r="P1413" s="3">
        <f t="shared" si="154"/>
        <v>1.1842265901599318</v>
      </c>
      <c r="Q1413" s="3">
        <f t="shared" si="155"/>
        <v>3.4364261168384882</v>
      </c>
      <c r="R1413" s="2">
        <f t="shared" si="156"/>
        <v>2.0657560137457045</v>
      </c>
      <c r="S1413" s="2">
        <f t="shared" si="157"/>
        <v>7.7565806451612902</v>
      </c>
      <c r="T1413" s="2">
        <f t="shared" si="158"/>
        <v>120.227</v>
      </c>
      <c r="U1413" s="4">
        <f t="shared" si="159"/>
        <v>2.6214826952348473</v>
      </c>
      <c r="V1413" s="3">
        <f t="shared" si="160"/>
        <v>162.14826952348474</v>
      </c>
    </row>
    <row r="1414" spans="1:22" x14ac:dyDescent="0.25">
      <c r="A1414" t="s">
        <v>98</v>
      </c>
      <c r="B1414" t="s">
        <v>99</v>
      </c>
      <c r="C1414" t="s">
        <v>428</v>
      </c>
      <c r="D1414" t="s">
        <v>68</v>
      </c>
      <c r="E1414" t="s">
        <v>42</v>
      </c>
      <c r="F1414" t="s">
        <v>55</v>
      </c>
      <c r="G1414">
        <v>26023</v>
      </c>
      <c r="H1414">
        <v>2673</v>
      </c>
      <c r="I1414">
        <v>1230</v>
      </c>
      <c r="J1414">
        <v>379</v>
      </c>
      <c r="K1414" s="2">
        <v>1735.95</v>
      </c>
      <c r="L1414" s="2">
        <v>117053.4</v>
      </c>
      <c r="M1414">
        <v>274</v>
      </c>
      <c r="N1414">
        <v>26</v>
      </c>
      <c r="O1414" t="s">
        <v>23</v>
      </c>
      <c r="P1414" s="3">
        <f t="shared" si="154"/>
        <v>10.271682742189601</v>
      </c>
      <c r="Q1414" s="3">
        <f t="shared" si="155"/>
        <v>14.1788252899364</v>
      </c>
      <c r="R1414" s="2">
        <f t="shared" si="156"/>
        <v>0.64943883277216607</v>
      </c>
      <c r="S1414" s="2">
        <f t="shared" si="157"/>
        <v>1.4113414634146342</v>
      </c>
      <c r="T1414" s="2">
        <f t="shared" si="158"/>
        <v>6.3355839416058393</v>
      </c>
      <c r="U1414" s="4">
        <f t="shared" si="159"/>
        <v>67.429015812667416</v>
      </c>
      <c r="V1414" s="3">
        <f t="shared" si="160"/>
        <v>6642.9015812667412</v>
      </c>
    </row>
    <row r="1415" spans="1:22" x14ac:dyDescent="0.25">
      <c r="A1415" t="s">
        <v>72</v>
      </c>
      <c r="B1415" t="s">
        <v>73</v>
      </c>
      <c r="C1415" t="s">
        <v>428</v>
      </c>
      <c r="D1415" t="s">
        <v>70</v>
      </c>
      <c r="E1415" t="s">
        <v>31</v>
      </c>
      <c r="F1415" t="s">
        <v>32</v>
      </c>
      <c r="G1415">
        <v>57823</v>
      </c>
      <c r="H1415">
        <v>2706</v>
      </c>
      <c r="I1415">
        <v>709</v>
      </c>
      <c r="J1415">
        <v>202</v>
      </c>
      <c r="K1415" s="2">
        <v>4418.38</v>
      </c>
      <c r="L1415" s="2">
        <v>52946.1</v>
      </c>
      <c r="M1415">
        <v>133</v>
      </c>
      <c r="N1415">
        <v>19</v>
      </c>
      <c r="O1415" t="s">
        <v>23</v>
      </c>
      <c r="P1415" s="3">
        <f t="shared" si="154"/>
        <v>4.6797986960206144</v>
      </c>
      <c r="Q1415" s="3">
        <f t="shared" si="155"/>
        <v>7.4648928307464892</v>
      </c>
      <c r="R1415" s="2">
        <f t="shared" si="156"/>
        <v>1.6328085735402809</v>
      </c>
      <c r="S1415" s="2">
        <f t="shared" si="157"/>
        <v>6.2318476727785619</v>
      </c>
      <c r="T1415" s="2">
        <f t="shared" si="158"/>
        <v>33.220902255639096</v>
      </c>
      <c r="U1415" s="4">
        <f t="shared" si="159"/>
        <v>11.983147669507828</v>
      </c>
      <c r="V1415" s="3">
        <f t="shared" si="160"/>
        <v>1098.314766950783</v>
      </c>
    </row>
    <row r="1416" spans="1:22" x14ac:dyDescent="0.25">
      <c r="A1416" t="s">
        <v>129</v>
      </c>
      <c r="B1416" t="s">
        <v>130</v>
      </c>
      <c r="C1416" t="s">
        <v>428</v>
      </c>
      <c r="D1416" t="s">
        <v>82</v>
      </c>
      <c r="E1416" t="s">
        <v>31</v>
      </c>
      <c r="F1416" t="s">
        <v>55</v>
      </c>
      <c r="G1416">
        <v>57540</v>
      </c>
      <c r="H1416">
        <v>1128</v>
      </c>
      <c r="I1416">
        <v>394</v>
      </c>
      <c r="J1416">
        <v>78</v>
      </c>
      <c r="K1416" s="2">
        <v>1581.49</v>
      </c>
      <c r="L1416" s="2">
        <v>18033.689999999999</v>
      </c>
      <c r="M1416">
        <v>37</v>
      </c>
      <c r="N1416">
        <v>19</v>
      </c>
      <c r="O1416" t="s">
        <v>23</v>
      </c>
      <c r="P1416" s="3">
        <f t="shared" si="154"/>
        <v>1.9603753910323252</v>
      </c>
      <c r="Q1416" s="3">
        <f t="shared" si="155"/>
        <v>6.9148936170212769</v>
      </c>
      <c r="R1416" s="2">
        <f t="shared" si="156"/>
        <v>1.4020301418439716</v>
      </c>
      <c r="S1416" s="2">
        <f t="shared" si="157"/>
        <v>4.0139340101522842</v>
      </c>
      <c r="T1416" s="2">
        <f t="shared" si="158"/>
        <v>42.742972972972971</v>
      </c>
      <c r="U1416" s="4">
        <f t="shared" si="159"/>
        <v>11.402974410208094</v>
      </c>
      <c r="V1416" s="3">
        <f t="shared" si="160"/>
        <v>1040.2974410208094</v>
      </c>
    </row>
    <row r="1417" spans="1:22" x14ac:dyDescent="0.25">
      <c r="A1417" t="s">
        <v>65</v>
      </c>
      <c r="B1417" t="s">
        <v>66</v>
      </c>
      <c r="C1417" t="s">
        <v>433</v>
      </c>
      <c r="D1417" t="s">
        <v>68</v>
      </c>
      <c r="E1417" t="s">
        <v>37</v>
      </c>
      <c r="F1417" t="s">
        <v>51</v>
      </c>
      <c r="G1417">
        <v>18047</v>
      </c>
      <c r="H1417">
        <v>1761</v>
      </c>
      <c r="I1417">
        <v>842</v>
      </c>
      <c r="J1417">
        <v>245</v>
      </c>
      <c r="K1417" s="2">
        <v>634.54</v>
      </c>
      <c r="L1417" s="2">
        <v>54272.36</v>
      </c>
      <c r="M1417">
        <v>197</v>
      </c>
      <c r="N1417">
        <v>15</v>
      </c>
      <c r="O1417" t="s">
        <v>43</v>
      </c>
      <c r="P1417" s="3">
        <f t="shared" si="154"/>
        <v>9.7578544910511447</v>
      </c>
      <c r="Q1417" s="3">
        <f t="shared" si="155"/>
        <v>13.912549687677455</v>
      </c>
      <c r="R1417" s="2">
        <f t="shared" si="156"/>
        <v>0.36032935831913682</v>
      </c>
      <c r="S1417" s="2">
        <f t="shared" si="157"/>
        <v>0.75361045130641324</v>
      </c>
      <c r="T1417" s="2">
        <f t="shared" si="158"/>
        <v>3.2210152284263955</v>
      </c>
      <c r="U1417" s="4">
        <f t="shared" si="159"/>
        <v>85.530242380307001</v>
      </c>
      <c r="V1417" s="3">
        <f t="shared" si="160"/>
        <v>8453.0242380307009</v>
      </c>
    </row>
    <row r="1418" spans="1:22" x14ac:dyDescent="0.25">
      <c r="A1418" t="s">
        <v>60</v>
      </c>
      <c r="B1418" t="s">
        <v>61</v>
      </c>
      <c r="C1418" t="s">
        <v>433</v>
      </c>
      <c r="D1418" t="s">
        <v>70</v>
      </c>
      <c r="E1418" t="s">
        <v>64</v>
      </c>
      <c r="F1418" t="s">
        <v>51</v>
      </c>
      <c r="G1418">
        <v>56184</v>
      </c>
      <c r="H1418">
        <v>1913</v>
      </c>
      <c r="I1418">
        <v>788</v>
      </c>
      <c r="J1418">
        <v>160</v>
      </c>
      <c r="K1418" s="2">
        <v>3329.23</v>
      </c>
      <c r="L1418" s="2">
        <v>28906.05</v>
      </c>
      <c r="M1418">
        <v>100</v>
      </c>
      <c r="N1418">
        <v>11</v>
      </c>
      <c r="O1418" t="s">
        <v>21</v>
      </c>
      <c r="P1418" s="3">
        <f t="shared" si="154"/>
        <v>3.4048839527267547</v>
      </c>
      <c r="Q1418" s="3">
        <f t="shared" si="155"/>
        <v>8.3638264506011506</v>
      </c>
      <c r="R1418" s="2">
        <f t="shared" si="156"/>
        <v>1.7403188708834292</v>
      </c>
      <c r="S1418" s="2">
        <f t="shared" si="157"/>
        <v>4.2249111675126905</v>
      </c>
      <c r="T1418" s="2">
        <f t="shared" si="158"/>
        <v>33.292299999999997</v>
      </c>
      <c r="U1418" s="4">
        <f t="shared" si="159"/>
        <v>8.6825031613916721</v>
      </c>
      <c r="V1418" s="3">
        <f t="shared" si="160"/>
        <v>768.25031613916735</v>
      </c>
    </row>
    <row r="1419" spans="1:22" x14ac:dyDescent="0.25">
      <c r="A1419" t="s">
        <v>72</v>
      </c>
      <c r="B1419" t="s">
        <v>73</v>
      </c>
      <c r="C1419" t="s">
        <v>433</v>
      </c>
      <c r="D1419" t="s">
        <v>70</v>
      </c>
      <c r="E1419" t="s">
        <v>31</v>
      </c>
      <c r="F1419" t="s">
        <v>55</v>
      </c>
      <c r="G1419">
        <v>39436</v>
      </c>
      <c r="H1419">
        <v>1044</v>
      </c>
      <c r="I1419">
        <v>336</v>
      </c>
      <c r="J1419">
        <v>81</v>
      </c>
      <c r="K1419" s="2">
        <v>2764.06</v>
      </c>
      <c r="L1419" s="2">
        <v>17252.2</v>
      </c>
      <c r="M1419">
        <v>44</v>
      </c>
      <c r="N1419">
        <v>28</v>
      </c>
      <c r="O1419" t="s">
        <v>43</v>
      </c>
      <c r="P1419" s="3">
        <f t="shared" si="154"/>
        <v>2.6473273151435239</v>
      </c>
      <c r="Q1419" s="3">
        <f t="shared" si="155"/>
        <v>7.7586206896551726</v>
      </c>
      <c r="R1419" s="2">
        <f t="shared" si="156"/>
        <v>2.6475670498084289</v>
      </c>
      <c r="S1419" s="2">
        <f t="shared" si="157"/>
        <v>8.2263690476190483</v>
      </c>
      <c r="T1419" s="2">
        <f t="shared" si="158"/>
        <v>62.819545454545455</v>
      </c>
      <c r="U1419" s="4">
        <f t="shared" si="159"/>
        <v>6.2416155944516403</v>
      </c>
      <c r="V1419" s="3">
        <f t="shared" si="160"/>
        <v>524.16155944516402</v>
      </c>
    </row>
    <row r="1420" spans="1:22" x14ac:dyDescent="0.25">
      <c r="A1420" t="s">
        <v>38</v>
      </c>
      <c r="B1420" t="s">
        <v>39</v>
      </c>
      <c r="C1420" t="s">
        <v>433</v>
      </c>
      <c r="D1420" t="s">
        <v>106</v>
      </c>
      <c r="E1420" t="s">
        <v>42</v>
      </c>
      <c r="F1420" t="s">
        <v>32</v>
      </c>
      <c r="G1420">
        <v>25972</v>
      </c>
      <c r="H1420">
        <v>1369</v>
      </c>
      <c r="I1420">
        <v>435</v>
      </c>
      <c r="J1420">
        <v>78</v>
      </c>
      <c r="K1420" s="2">
        <v>2809.47</v>
      </c>
      <c r="L1420" s="2">
        <v>17887.16</v>
      </c>
      <c r="M1420">
        <v>51</v>
      </c>
      <c r="N1420">
        <v>28</v>
      </c>
      <c r="O1420" t="s">
        <v>21</v>
      </c>
      <c r="P1420" s="3">
        <f t="shared" si="154"/>
        <v>5.2710611427691356</v>
      </c>
      <c r="Q1420" s="3">
        <f t="shared" si="155"/>
        <v>5.6975894813732646</v>
      </c>
      <c r="R1420" s="2">
        <f t="shared" si="156"/>
        <v>2.0522059897735572</v>
      </c>
      <c r="S1420" s="2">
        <f t="shared" si="157"/>
        <v>6.4585517241379309</v>
      </c>
      <c r="T1420" s="2">
        <f t="shared" si="158"/>
        <v>55.087647058823528</v>
      </c>
      <c r="U1420" s="4">
        <f t="shared" si="159"/>
        <v>6.3667382104097934</v>
      </c>
      <c r="V1420" s="3">
        <f t="shared" si="160"/>
        <v>536.67382104097931</v>
      </c>
    </row>
    <row r="1421" spans="1:22" x14ac:dyDescent="0.25">
      <c r="A1421" t="s">
        <v>15</v>
      </c>
      <c r="B1421" t="s">
        <v>16</v>
      </c>
      <c r="C1421" t="s">
        <v>433</v>
      </c>
      <c r="D1421" t="s">
        <v>25</v>
      </c>
      <c r="E1421" t="s">
        <v>19</v>
      </c>
      <c r="F1421" t="s">
        <v>26</v>
      </c>
      <c r="G1421">
        <v>23251</v>
      </c>
      <c r="H1421">
        <v>440</v>
      </c>
      <c r="I1421">
        <v>180</v>
      </c>
      <c r="J1421">
        <v>42</v>
      </c>
      <c r="K1421" s="2">
        <v>4437.96</v>
      </c>
      <c r="L1421" s="2">
        <v>20820.689999999999</v>
      </c>
      <c r="M1421">
        <v>17</v>
      </c>
      <c r="N1421">
        <v>9</v>
      </c>
      <c r="O1421" t="s">
        <v>43</v>
      </c>
      <c r="P1421" s="3">
        <f t="shared" si="154"/>
        <v>1.892391725087093</v>
      </c>
      <c r="Q1421" s="3">
        <f t="shared" si="155"/>
        <v>9.5454545454545467</v>
      </c>
      <c r="R1421" s="2">
        <f t="shared" si="156"/>
        <v>10.086272727272727</v>
      </c>
      <c r="S1421" s="2">
        <f t="shared" si="157"/>
        <v>24.655333333333335</v>
      </c>
      <c r="T1421" s="2">
        <f t="shared" si="158"/>
        <v>261.0564705882353</v>
      </c>
      <c r="U1421" s="4">
        <f t="shared" si="159"/>
        <v>4.6915001487169778</v>
      </c>
      <c r="V1421" s="3">
        <f t="shared" si="160"/>
        <v>369.15001487169781</v>
      </c>
    </row>
    <row r="1422" spans="1:22" x14ac:dyDescent="0.25">
      <c r="A1422" t="s">
        <v>27</v>
      </c>
      <c r="B1422" t="s">
        <v>28</v>
      </c>
      <c r="C1422" t="s">
        <v>433</v>
      </c>
      <c r="D1422" t="s">
        <v>89</v>
      </c>
      <c r="E1422" t="s">
        <v>31</v>
      </c>
      <c r="F1422" t="s">
        <v>26</v>
      </c>
      <c r="G1422">
        <v>18955</v>
      </c>
      <c r="H1422">
        <v>1292</v>
      </c>
      <c r="I1422">
        <v>649</v>
      </c>
      <c r="J1422">
        <v>165</v>
      </c>
      <c r="K1422" s="2">
        <v>582.24</v>
      </c>
      <c r="L1422" s="2">
        <v>68610.75</v>
      </c>
      <c r="M1422">
        <v>139</v>
      </c>
      <c r="N1422">
        <v>26</v>
      </c>
      <c r="O1422" t="s">
        <v>23</v>
      </c>
      <c r="P1422" s="3">
        <f t="shared" si="154"/>
        <v>6.8161434977578468</v>
      </c>
      <c r="Q1422" s="3">
        <f t="shared" si="155"/>
        <v>12.770897832817338</v>
      </c>
      <c r="R1422" s="2">
        <f t="shared" si="156"/>
        <v>0.45065015479876164</v>
      </c>
      <c r="S1422" s="2">
        <f t="shared" si="157"/>
        <v>0.89713405238828969</v>
      </c>
      <c r="T1422" s="2">
        <f t="shared" si="158"/>
        <v>4.1887769784172662</v>
      </c>
      <c r="U1422" s="4">
        <f t="shared" si="159"/>
        <v>117.83929307502061</v>
      </c>
      <c r="V1422" s="3">
        <f t="shared" si="160"/>
        <v>11683.929307502061</v>
      </c>
    </row>
    <row r="1423" spans="1:22" x14ac:dyDescent="0.25">
      <c r="A1423" t="s">
        <v>52</v>
      </c>
      <c r="B1423" t="s">
        <v>53</v>
      </c>
      <c r="C1423" t="s">
        <v>433</v>
      </c>
      <c r="D1423" t="s">
        <v>89</v>
      </c>
      <c r="E1423" t="s">
        <v>37</v>
      </c>
      <c r="F1423" t="s">
        <v>32</v>
      </c>
      <c r="G1423">
        <v>39134</v>
      </c>
      <c r="H1423">
        <v>2913</v>
      </c>
      <c r="I1423">
        <v>845</v>
      </c>
      <c r="J1423">
        <v>278</v>
      </c>
      <c r="K1423" s="2">
        <v>1174.8800000000001</v>
      </c>
      <c r="L1423" s="2">
        <v>72430.259999999995</v>
      </c>
      <c r="M1423">
        <v>222</v>
      </c>
      <c r="N1423">
        <v>13</v>
      </c>
      <c r="O1423" t="s">
        <v>43</v>
      </c>
      <c r="P1423" s="3">
        <f t="shared" si="154"/>
        <v>7.4436551336433787</v>
      </c>
      <c r="Q1423" s="3">
        <f t="shared" si="155"/>
        <v>9.5434260212839011</v>
      </c>
      <c r="R1423" s="2">
        <f t="shared" si="156"/>
        <v>0.4033230346721593</v>
      </c>
      <c r="S1423" s="2">
        <f t="shared" si="157"/>
        <v>1.3903905325443788</v>
      </c>
      <c r="T1423" s="2">
        <f t="shared" si="158"/>
        <v>5.2922522522522524</v>
      </c>
      <c r="U1423" s="4">
        <f t="shared" si="159"/>
        <v>61.649070543374634</v>
      </c>
      <c r="V1423" s="3">
        <f t="shared" si="160"/>
        <v>6064.9070543374628</v>
      </c>
    </row>
    <row r="1424" spans="1:22" x14ac:dyDescent="0.25">
      <c r="A1424" t="s">
        <v>76</v>
      </c>
      <c r="B1424" t="s">
        <v>77</v>
      </c>
      <c r="C1424" t="s">
        <v>433</v>
      </c>
      <c r="D1424" t="s">
        <v>82</v>
      </c>
      <c r="E1424" t="s">
        <v>42</v>
      </c>
      <c r="F1424" t="s">
        <v>26</v>
      </c>
      <c r="G1424">
        <v>66286</v>
      </c>
      <c r="H1424">
        <v>821</v>
      </c>
      <c r="I1424">
        <v>279</v>
      </c>
      <c r="J1424">
        <v>40</v>
      </c>
      <c r="K1424" s="2">
        <v>1429.72</v>
      </c>
      <c r="L1424" s="2">
        <v>7736.71</v>
      </c>
      <c r="M1424">
        <v>21</v>
      </c>
      <c r="N1424">
        <v>20</v>
      </c>
      <c r="O1424" t="s">
        <v>21</v>
      </c>
      <c r="P1424" s="3">
        <f t="shared" si="154"/>
        <v>1.2385722475334158</v>
      </c>
      <c r="Q1424" s="3">
        <f t="shared" si="155"/>
        <v>4.8721071863580994</v>
      </c>
      <c r="R1424" s="2">
        <f t="shared" si="156"/>
        <v>1.7414372716199757</v>
      </c>
      <c r="S1424" s="2">
        <f t="shared" si="157"/>
        <v>5.1244444444444444</v>
      </c>
      <c r="T1424" s="2">
        <f t="shared" si="158"/>
        <v>68.081904761904767</v>
      </c>
      <c r="U1424" s="4">
        <f t="shared" si="159"/>
        <v>5.4113462775928154</v>
      </c>
      <c r="V1424" s="3">
        <f t="shared" si="160"/>
        <v>441.13462775928156</v>
      </c>
    </row>
    <row r="1425" spans="1:22" x14ac:dyDescent="0.25">
      <c r="A1425" t="s">
        <v>65</v>
      </c>
      <c r="B1425" t="s">
        <v>66</v>
      </c>
      <c r="C1425" t="s">
        <v>223</v>
      </c>
      <c r="D1425" t="s">
        <v>68</v>
      </c>
      <c r="E1425" t="s">
        <v>37</v>
      </c>
      <c r="F1425" t="s">
        <v>55</v>
      </c>
      <c r="G1425">
        <v>15896</v>
      </c>
      <c r="H1425">
        <v>1898</v>
      </c>
      <c r="I1425">
        <v>523</v>
      </c>
      <c r="J1425">
        <v>245</v>
      </c>
      <c r="K1425" s="2">
        <v>1085.82</v>
      </c>
      <c r="L1425" s="2">
        <v>70374.710000000006</v>
      </c>
      <c r="M1425">
        <v>184</v>
      </c>
      <c r="N1425">
        <v>28</v>
      </c>
      <c r="O1425" t="s">
        <v>23</v>
      </c>
      <c r="P1425" s="3">
        <f t="shared" si="154"/>
        <v>11.940110719677905</v>
      </c>
      <c r="Q1425" s="3">
        <f t="shared" si="155"/>
        <v>12.908324552160169</v>
      </c>
      <c r="R1425" s="2">
        <f t="shared" si="156"/>
        <v>0.57208640674394096</v>
      </c>
      <c r="S1425" s="2">
        <f t="shared" si="157"/>
        <v>2.0761376673040153</v>
      </c>
      <c r="T1425" s="2">
        <f t="shared" si="158"/>
        <v>5.9011956521739126</v>
      </c>
      <c r="U1425" s="4">
        <f t="shared" si="159"/>
        <v>64.812501151203705</v>
      </c>
      <c r="V1425" s="3">
        <f t="shared" si="160"/>
        <v>6381.2501151203705</v>
      </c>
    </row>
    <row r="1426" spans="1:22" x14ac:dyDescent="0.25">
      <c r="A1426" t="s">
        <v>113</v>
      </c>
      <c r="B1426" t="s">
        <v>114</v>
      </c>
      <c r="C1426" t="s">
        <v>223</v>
      </c>
      <c r="D1426" t="s">
        <v>170</v>
      </c>
      <c r="E1426" t="s">
        <v>19</v>
      </c>
      <c r="F1426" t="s">
        <v>55</v>
      </c>
      <c r="G1426">
        <v>26950</v>
      </c>
      <c r="H1426">
        <v>1674</v>
      </c>
      <c r="I1426">
        <v>666</v>
      </c>
      <c r="J1426">
        <v>192</v>
      </c>
      <c r="K1426" s="2">
        <v>4481.09</v>
      </c>
      <c r="L1426" s="2">
        <v>45047.83</v>
      </c>
      <c r="M1426">
        <v>135</v>
      </c>
      <c r="N1426">
        <v>10</v>
      </c>
      <c r="O1426" t="s">
        <v>21</v>
      </c>
      <c r="P1426" s="3">
        <f t="shared" si="154"/>
        <v>6.2115027829313547</v>
      </c>
      <c r="Q1426" s="3">
        <f t="shared" si="155"/>
        <v>11.469534050179211</v>
      </c>
      <c r="R1426" s="2">
        <f t="shared" si="156"/>
        <v>2.6768757467144564</v>
      </c>
      <c r="S1426" s="2">
        <f t="shared" si="157"/>
        <v>6.7283633633633633</v>
      </c>
      <c r="T1426" s="2">
        <f t="shared" si="158"/>
        <v>33.193259259259257</v>
      </c>
      <c r="U1426" s="4">
        <f t="shared" si="159"/>
        <v>10.052873296452425</v>
      </c>
      <c r="V1426" s="3">
        <f t="shared" si="160"/>
        <v>905.28732964524272</v>
      </c>
    </row>
    <row r="1427" spans="1:22" x14ac:dyDescent="0.25">
      <c r="A1427" t="s">
        <v>38</v>
      </c>
      <c r="B1427" t="s">
        <v>39</v>
      </c>
      <c r="C1427" t="s">
        <v>223</v>
      </c>
      <c r="D1427" t="s">
        <v>106</v>
      </c>
      <c r="E1427" t="s">
        <v>42</v>
      </c>
      <c r="F1427" t="s">
        <v>51</v>
      </c>
      <c r="G1427">
        <v>52688</v>
      </c>
      <c r="H1427">
        <v>2166</v>
      </c>
      <c r="I1427">
        <v>824</v>
      </c>
      <c r="J1427">
        <v>194</v>
      </c>
      <c r="K1427" s="2">
        <v>4794.1400000000003</v>
      </c>
      <c r="L1427" s="2">
        <v>32213.53</v>
      </c>
      <c r="M1427">
        <v>109</v>
      </c>
      <c r="N1427">
        <v>30</v>
      </c>
      <c r="O1427" t="s">
        <v>43</v>
      </c>
      <c r="P1427" s="3">
        <f t="shared" si="154"/>
        <v>4.1109930154873977</v>
      </c>
      <c r="Q1427" s="3">
        <f t="shared" si="155"/>
        <v>8.9566020313942758</v>
      </c>
      <c r="R1427" s="2">
        <f t="shared" si="156"/>
        <v>2.2133610341643584</v>
      </c>
      <c r="S1427" s="2">
        <f t="shared" si="157"/>
        <v>5.8181310679611657</v>
      </c>
      <c r="T1427" s="2">
        <f t="shared" si="158"/>
        <v>43.982935779816515</v>
      </c>
      <c r="U1427" s="4">
        <f t="shared" si="159"/>
        <v>6.7193552962575138</v>
      </c>
      <c r="V1427" s="3">
        <f t="shared" si="160"/>
        <v>571.93552962575143</v>
      </c>
    </row>
    <row r="1428" spans="1:22" x14ac:dyDescent="0.25">
      <c r="A1428" t="s">
        <v>47</v>
      </c>
      <c r="B1428" t="s">
        <v>48</v>
      </c>
      <c r="C1428" t="s">
        <v>223</v>
      </c>
      <c r="D1428" t="s">
        <v>106</v>
      </c>
      <c r="E1428" t="s">
        <v>37</v>
      </c>
      <c r="F1428" t="s">
        <v>51</v>
      </c>
      <c r="G1428">
        <v>36320</v>
      </c>
      <c r="H1428">
        <v>1476</v>
      </c>
      <c r="I1428">
        <v>464</v>
      </c>
      <c r="J1428">
        <v>97</v>
      </c>
      <c r="K1428" s="2">
        <v>3396.48</v>
      </c>
      <c r="L1428" s="2">
        <v>23763.38</v>
      </c>
      <c r="M1428">
        <v>66</v>
      </c>
      <c r="N1428">
        <v>9</v>
      </c>
      <c r="O1428" t="s">
        <v>43</v>
      </c>
      <c r="P1428" s="3">
        <f t="shared" si="154"/>
        <v>4.0638766519823788</v>
      </c>
      <c r="Q1428" s="3">
        <f t="shared" si="155"/>
        <v>6.5718157181571808</v>
      </c>
      <c r="R1428" s="2">
        <f t="shared" si="156"/>
        <v>2.3011382113821139</v>
      </c>
      <c r="S1428" s="2">
        <f t="shared" si="157"/>
        <v>7.32</v>
      </c>
      <c r="T1428" s="2">
        <f t="shared" si="158"/>
        <v>51.461818181818181</v>
      </c>
      <c r="U1428" s="4">
        <f t="shared" si="159"/>
        <v>6.9964728189184102</v>
      </c>
      <c r="V1428" s="3">
        <f t="shared" si="160"/>
        <v>599.64728189184098</v>
      </c>
    </row>
    <row r="1429" spans="1:22" x14ac:dyDescent="0.25">
      <c r="A1429" t="s">
        <v>27</v>
      </c>
      <c r="B1429" t="s">
        <v>28</v>
      </c>
      <c r="C1429" t="s">
        <v>223</v>
      </c>
      <c r="D1429" t="s">
        <v>89</v>
      </c>
      <c r="E1429" t="s">
        <v>31</v>
      </c>
      <c r="F1429" t="s">
        <v>20</v>
      </c>
      <c r="G1429">
        <v>64653</v>
      </c>
      <c r="H1429">
        <v>3337</v>
      </c>
      <c r="I1429">
        <v>1203</v>
      </c>
      <c r="J1429">
        <v>343</v>
      </c>
      <c r="K1429" s="2">
        <v>1833.3</v>
      </c>
      <c r="L1429" s="2">
        <v>131736.71</v>
      </c>
      <c r="M1429">
        <v>272</v>
      </c>
      <c r="N1429">
        <v>18</v>
      </c>
      <c r="O1429" t="s">
        <v>23</v>
      </c>
      <c r="P1429" s="3">
        <f t="shared" si="154"/>
        <v>5.161400089709681</v>
      </c>
      <c r="Q1429" s="3">
        <f t="shared" si="155"/>
        <v>10.27869343721906</v>
      </c>
      <c r="R1429" s="2">
        <f t="shared" si="156"/>
        <v>0.54938567575666764</v>
      </c>
      <c r="S1429" s="2">
        <f t="shared" si="157"/>
        <v>1.523940149625935</v>
      </c>
      <c r="T1429" s="2">
        <f t="shared" si="158"/>
        <v>6.7400735294117649</v>
      </c>
      <c r="U1429" s="4">
        <f t="shared" si="159"/>
        <v>71.857693776250471</v>
      </c>
      <c r="V1429" s="3">
        <f t="shared" si="160"/>
        <v>7085.7693776250471</v>
      </c>
    </row>
    <row r="1430" spans="1:22" x14ac:dyDescent="0.25">
      <c r="A1430" t="s">
        <v>92</v>
      </c>
      <c r="B1430" t="s">
        <v>93</v>
      </c>
      <c r="C1430" t="s">
        <v>633</v>
      </c>
      <c r="D1430" t="s">
        <v>95</v>
      </c>
      <c r="E1430" t="s">
        <v>31</v>
      </c>
      <c r="F1430" t="s">
        <v>20</v>
      </c>
      <c r="G1430">
        <v>91299</v>
      </c>
      <c r="H1430">
        <v>933</v>
      </c>
      <c r="I1430">
        <v>240</v>
      </c>
      <c r="J1430">
        <v>18</v>
      </c>
      <c r="K1430" s="2">
        <v>2408.0700000000002</v>
      </c>
      <c r="L1430" s="2">
        <v>3087.51</v>
      </c>
      <c r="M1430">
        <v>8</v>
      </c>
      <c r="N1430">
        <v>14</v>
      </c>
      <c r="O1430" t="s">
        <v>23</v>
      </c>
      <c r="P1430" s="3">
        <f t="shared" si="154"/>
        <v>1.0219169979955969</v>
      </c>
      <c r="Q1430" s="3">
        <f t="shared" si="155"/>
        <v>1.929260450160772</v>
      </c>
      <c r="R1430" s="2">
        <f t="shared" si="156"/>
        <v>2.5809967845659165</v>
      </c>
      <c r="S1430" s="2">
        <f t="shared" si="157"/>
        <v>10.033625000000001</v>
      </c>
      <c r="T1430" s="2">
        <f t="shared" si="158"/>
        <v>301.00875000000002</v>
      </c>
      <c r="U1430" s="4">
        <f t="shared" si="159"/>
        <v>1.2821512663668415</v>
      </c>
      <c r="V1430" s="3">
        <f t="shared" si="160"/>
        <v>28.21512663668415</v>
      </c>
    </row>
    <row r="1431" spans="1:22" x14ac:dyDescent="0.25">
      <c r="A1431" t="s">
        <v>92</v>
      </c>
      <c r="B1431" t="s">
        <v>93</v>
      </c>
      <c r="C1431" t="s">
        <v>633</v>
      </c>
      <c r="D1431" t="s">
        <v>95</v>
      </c>
      <c r="E1431" t="s">
        <v>31</v>
      </c>
      <c r="F1431" t="s">
        <v>55</v>
      </c>
      <c r="G1431">
        <v>94862</v>
      </c>
      <c r="H1431">
        <v>1025</v>
      </c>
      <c r="I1431">
        <v>273</v>
      </c>
      <c r="J1431">
        <v>36</v>
      </c>
      <c r="K1431" s="2">
        <v>2410.34</v>
      </c>
      <c r="L1431" s="2">
        <v>4621.8599999999997</v>
      </c>
      <c r="M1431">
        <v>17</v>
      </c>
      <c r="N1431">
        <v>28</v>
      </c>
      <c r="O1431" t="s">
        <v>23</v>
      </c>
      <c r="P1431" s="3">
        <f t="shared" si="154"/>
        <v>1.080516961480888</v>
      </c>
      <c r="Q1431" s="3">
        <f t="shared" si="155"/>
        <v>3.51219512195122</v>
      </c>
      <c r="R1431" s="2">
        <f t="shared" si="156"/>
        <v>2.3515512195121953</v>
      </c>
      <c r="S1431" s="2">
        <f t="shared" si="157"/>
        <v>8.82908424908425</v>
      </c>
      <c r="T1431" s="2">
        <f t="shared" si="158"/>
        <v>141.78470588235294</v>
      </c>
      <c r="U1431" s="4">
        <f t="shared" si="159"/>
        <v>1.9175137117585068</v>
      </c>
      <c r="V1431" s="3">
        <f t="shared" si="160"/>
        <v>91.751371175850679</v>
      </c>
    </row>
    <row r="1432" spans="1:22" x14ac:dyDescent="0.25">
      <c r="A1432" t="s">
        <v>178</v>
      </c>
      <c r="B1432" t="s">
        <v>179</v>
      </c>
      <c r="C1432" t="s">
        <v>633</v>
      </c>
      <c r="D1432" t="s">
        <v>95</v>
      </c>
      <c r="E1432" t="s">
        <v>64</v>
      </c>
      <c r="F1432" t="s">
        <v>51</v>
      </c>
      <c r="G1432">
        <v>74179</v>
      </c>
      <c r="H1432">
        <v>975</v>
      </c>
      <c r="I1432">
        <v>393</v>
      </c>
      <c r="J1432">
        <v>27</v>
      </c>
      <c r="K1432" s="2">
        <v>3185.64</v>
      </c>
      <c r="L1432" s="2">
        <v>3169.41</v>
      </c>
      <c r="M1432">
        <v>14</v>
      </c>
      <c r="N1432">
        <v>29</v>
      </c>
      <c r="O1432" t="s">
        <v>21</v>
      </c>
      <c r="P1432" s="3">
        <f t="shared" si="154"/>
        <v>1.3143881691583872</v>
      </c>
      <c r="Q1432" s="3">
        <f t="shared" si="155"/>
        <v>2.7692307692307692</v>
      </c>
      <c r="R1432" s="2">
        <f t="shared" si="156"/>
        <v>3.267323076923077</v>
      </c>
      <c r="S1432" s="2">
        <f t="shared" si="157"/>
        <v>8.1059541984732828</v>
      </c>
      <c r="T1432" s="2">
        <f t="shared" si="158"/>
        <v>227.54571428571427</v>
      </c>
      <c r="U1432" s="4">
        <f t="shared" si="159"/>
        <v>0.99490526236486232</v>
      </c>
      <c r="V1432" s="3">
        <f t="shared" si="160"/>
        <v>-0.50947376351376861</v>
      </c>
    </row>
    <row r="1433" spans="1:22" x14ac:dyDescent="0.25">
      <c r="A1433" t="s">
        <v>33</v>
      </c>
      <c r="B1433" t="s">
        <v>34</v>
      </c>
      <c r="C1433" t="s">
        <v>633</v>
      </c>
      <c r="D1433" t="s">
        <v>170</v>
      </c>
      <c r="E1433" t="s">
        <v>37</v>
      </c>
      <c r="F1433" t="s">
        <v>26</v>
      </c>
      <c r="G1433">
        <v>31275</v>
      </c>
      <c r="H1433">
        <v>1373</v>
      </c>
      <c r="I1433">
        <v>506</v>
      </c>
      <c r="J1433">
        <v>119</v>
      </c>
      <c r="K1433" s="2">
        <v>3530.3</v>
      </c>
      <c r="L1433" s="2">
        <v>37502.559999999998</v>
      </c>
      <c r="M1433">
        <v>87</v>
      </c>
      <c r="N1433">
        <v>21</v>
      </c>
      <c r="O1433" t="s">
        <v>43</v>
      </c>
      <c r="P1433" s="3">
        <f t="shared" si="154"/>
        <v>4.3900879296562749</v>
      </c>
      <c r="Q1433" s="3">
        <f t="shared" si="155"/>
        <v>8.6671522214129642</v>
      </c>
      <c r="R1433" s="2">
        <f t="shared" si="156"/>
        <v>2.5712308812818647</v>
      </c>
      <c r="S1433" s="2">
        <f t="shared" si="157"/>
        <v>6.9768774703557312</v>
      </c>
      <c r="T1433" s="2">
        <f t="shared" si="158"/>
        <v>40.578160919540231</v>
      </c>
      <c r="U1433" s="4">
        <f t="shared" si="159"/>
        <v>10.623051865280569</v>
      </c>
      <c r="V1433" s="3">
        <f t="shared" si="160"/>
        <v>962.30518652805688</v>
      </c>
    </row>
    <row r="1434" spans="1:22" x14ac:dyDescent="0.25">
      <c r="A1434" t="s">
        <v>47</v>
      </c>
      <c r="B1434" t="s">
        <v>48</v>
      </c>
      <c r="C1434" t="s">
        <v>633</v>
      </c>
      <c r="D1434" t="s">
        <v>106</v>
      </c>
      <c r="E1434" t="s">
        <v>37</v>
      </c>
      <c r="F1434" t="s">
        <v>26</v>
      </c>
      <c r="G1434">
        <v>22376</v>
      </c>
      <c r="H1434">
        <v>864</v>
      </c>
      <c r="I1434">
        <v>407</v>
      </c>
      <c r="J1434">
        <v>43</v>
      </c>
      <c r="K1434" s="2">
        <v>2121.88</v>
      </c>
      <c r="L1434" s="2">
        <v>9550.9500000000007</v>
      </c>
      <c r="M1434">
        <v>27</v>
      </c>
      <c r="N1434">
        <v>23</v>
      </c>
      <c r="O1434" t="s">
        <v>43</v>
      </c>
      <c r="P1434" s="3">
        <f t="shared" si="154"/>
        <v>3.8612799427958526</v>
      </c>
      <c r="Q1434" s="3">
        <f t="shared" si="155"/>
        <v>4.9768518518518521</v>
      </c>
      <c r="R1434" s="2">
        <f t="shared" si="156"/>
        <v>2.4558796296296297</v>
      </c>
      <c r="S1434" s="2">
        <f t="shared" si="157"/>
        <v>5.2134643734643733</v>
      </c>
      <c r="T1434" s="2">
        <f t="shared" si="158"/>
        <v>78.58814814814815</v>
      </c>
      <c r="U1434" s="4">
        <f t="shared" si="159"/>
        <v>4.5011734876618847</v>
      </c>
      <c r="V1434" s="3">
        <f t="shared" si="160"/>
        <v>350.11734876618846</v>
      </c>
    </row>
    <row r="1435" spans="1:22" x14ac:dyDescent="0.25">
      <c r="A1435" t="s">
        <v>27</v>
      </c>
      <c r="B1435" t="s">
        <v>28</v>
      </c>
      <c r="C1435" t="s">
        <v>633</v>
      </c>
      <c r="D1435" t="s">
        <v>89</v>
      </c>
      <c r="E1435" t="s">
        <v>31</v>
      </c>
      <c r="F1435" t="s">
        <v>51</v>
      </c>
      <c r="G1435">
        <v>45458</v>
      </c>
      <c r="H1435">
        <v>3475</v>
      </c>
      <c r="I1435">
        <v>1873</v>
      </c>
      <c r="J1435">
        <v>496</v>
      </c>
      <c r="K1435" s="2">
        <v>749.18</v>
      </c>
      <c r="L1435" s="2">
        <v>198049.36</v>
      </c>
      <c r="M1435">
        <v>387</v>
      </c>
      <c r="N1435">
        <v>25</v>
      </c>
      <c r="O1435" t="s">
        <v>21</v>
      </c>
      <c r="P1435" s="3">
        <f t="shared" si="154"/>
        <v>7.6444190241541641</v>
      </c>
      <c r="Q1435" s="3">
        <f t="shared" si="155"/>
        <v>14.273381294964031</v>
      </c>
      <c r="R1435" s="2">
        <f t="shared" si="156"/>
        <v>0.21559136690647482</v>
      </c>
      <c r="S1435" s="2">
        <f t="shared" si="157"/>
        <v>0.39998932194340625</v>
      </c>
      <c r="T1435" s="2">
        <f t="shared" si="158"/>
        <v>1.9358656330749353</v>
      </c>
      <c r="U1435" s="4">
        <f t="shared" si="159"/>
        <v>264.35484129314716</v>
      </c>
      <c r="V1435" s="3">
        <f t="shared" si="160"/>
        <v>26335.484129314715</v>
      </c>
    </row>
    <row r="1436" spans="1:22" x14ac:dyDescent="0.25">
      <c r="A1436" t="s">
        <v>129</v>
      </c>
      <c r="B1436" t="s">
        <v>130</v>
      </c>
      <c r="C1436" t="s">
        <v>633</v>
      </c>
      <c r="D1436" t="s">
        <v>82</v>
      </c>
      <c r="E1436" t="s">
        <v>31</v>
      </c>
      <c r="F1436" t="s">
        <v>51</v>
      </c>
      <c r="G1436">
        <v>36187</v>
      </c>
      <c r="H1436">
        <v>667</v>
      </c>
      <c r="I1436">
        <v>282</v>
      </c>
      <c r="J1436">
        <v>34</v>
      </c>
      <c r="K1436" s="2">
        <v>1493.77</v>
      </c>
      <c r="L1436" s="2">
        <v>5663.84</v>
      </c>
      <c r="M1436">
        <v>20</v>
      </c>
      <c r="N1436">
        <v>9</v>
      </c>
      <c r="O1436" t="s">
        <v>43</v>
      </c>
      <c r="P1436" s="3">
        <f t="shared" si="154"/>
        <v>1.843203360322768</v>
      </c>
      <c r="Q1436" s="3">
        <f t="shared" si="155"/>
        <v>5.0974512743628182</v>
      </c>
      <c r="R1436" s="2">
        <f t="shared" si="156"/>
        <v>2.2395352323838082</v>
      </c>
      <c r="S1436" s="2">
        <f t="shared" si="157"/>
        <v>5.2970567375886528</v>
      </c>
      <c r="T1436" s="2">
        <f t="shared" si="158"/>
        <v>74.688500000000005</v>
      </c>
      <c r="U1436" s="4">
        <f t="shared" si="159"/>
        <v>3.7916412834639872</v>
      </c>
      <c r="V1436" s="3">
        <f t="shared" si="160"/>
        <v>279.16412834639868</v>
      </c>
    </row>
    <row r="1437" spans="1:22" x14ac:dyDescent="0.25">
      <c r="A1437" t="s">
        <v>76</v>
      </c>
      <c r="B1437" t="s">
        <v>77</v>
      </c>
      <c r="C1437" t="s">
        <v>633</v>
      </c>
      <c r="D1437" t="s">
        <v>82</v>
      </c>
      <c r="E1437" t="s">
        <v>42</v>
      </c>
      <c r="F1437" t="s">
        <v>20</v>
      </c>
      <c r="G1437">
        <v>77807</v>
      </c>
      <c r="H1437">
        <v>1921</v>
      </c>
      <c r="I1437">
        <v>501</v>
      </c>
      <c r="J1437">
        <v>77</v>
      </c>
      <c r="K1437" s="2">
        <v>3452.62</v>
      </c>
      <c r="L1437" s="2">
        <v>18075.02</v>
      </c>
      <c r="M1437">
        <v>43</v>
      </c>
      <c r="N1437">
        <v>29</v>
      </c>
      <c r="O1437" t="s">
        <v>23</v>
      </c>
      <c r="P1437" s="3">
        <f t="shared" si="154"/>
        <v>2.4689295307620136</v>
      </c>
      <c r="Q1437" s="3">
        <f t="shared" si="155"/>
        <v>4.0083289953149404</v>
      </c>
      <c r="R1437" s="2">
        <f t="shared" si="156"/>
        <v>1.7973034877667882</v>
      </c>
      <c r="S1437" s="2">
        <f t="shared" si="157"/>
        <v>6.8914570858283435</v>
      </c>
      <c r="T1437" s="2">
        <f t="shared" si="158"/>
        <v>80.293488372093023</v>
      </c>
      <c r="U1437" s="4">
        <f t="shared" si="159"/>
        <v>5.2351605447457299</v>
      </c>
      <c r="V1437" s="3">
        <f t="shared" si="160"/>
        <v>423.51605447457297</v>
      </c>
    </row>
    <row r="1438" spans="1:22" x14ac:dyDescent="0.25">
      <c r="A1438" t="s">
        <v>92</v>
      </c>
      <c r="B1438" t="s">
        <v>93</v>
      </c>
      <c r="C1438" t="s">
        <v>432</v>
      </c>
      <c r="D1438" t="s">
        <v>95</v>
      </c>
      <c r="E1438" t="s">
        <v>31</v>
      </c>
      <c r="F1438" t="s">
        <v>51</v>
      </c>
      <c r="G1438">
        <v>37125</v>
      </c>
      <c r="H1438">
        <v>418</v>
      </c>
      <c r="I1438">
        <v>186</v>
      </c>
      <c r="J1438">
        <v>15</v>
      </c>
      <c r="K1438" s="2">
        <v>1160.47</v>
      </c>
      <c r="L1438" s="2">
        <v>2178.83</v>
      </c>
      <c r="M1438">
        <v>5</v>
      </c>
      <c r="N1438">
        <v>28</v>
      </c>
      <c r="O1438" t="s">
        <v>23</v>
      </c>
      <c r="P1438" s="3">
        <f t="shared" si="154"/>
        <v>1.1259259259259258</v>
      </c>
      <c r="Q1438" s="3">
        <f t="shared" si="155"/>
        <v>3.5885167464114831</v>
      </c>
      <c r="R1438" s="2">
        <f t="shared" si="156"/>
        <v>2.7762440191387561</v>
      </c>
      <c r="S1438" s="2">
        <f t="shared" si="157"/>
        <v>6.2390860215053765</v>
      </c>
      <c r="T1438" s="2">
        <f t="shared" si="158"/>
        <v>232.09399999999999</v>
      </c>
      <c r="U1438" s="4">
        <f t="shared" si="159"/>
        <v>1.8775409963204563</v>
      </c>
      <c r="V1438" s="3">
        <f t="shared" si="160"/>
        <v>87.754099632045623</v>
      </c>
    </row>
    <row r="1439" spans="1:22" x14ac:dyDescent="0.25">
      <c r="A1439" t="s">
        <v>98</v>
      </c>
      <c r="B1439" t="s">
        <v>99</v>
      </c>
      <c r="C1439" t="s">
        <v>432</v>
      </c>
      <c r="D1439" t="s">
        <v>68</v>
      </c>
      <c r="E1439" t="s">
        <v>42</v>
      </c>
      <c r="F1439" t="s">
        <v>55</v>
      </c>
      <c r="G1439">
        <v>13201</v>
      </c>
      <c r="H1439">
        <v>1445</v>
      </c>
      <c r="I1439">
        <v>494</v>
      </c>
      <c r="J1439">
        <v>267</v>
      </c>
      <c r="K1439" s="2">
        <v>675.33</v>
      </c>
      <c r="L1439" s="2">
        <v>58215.98</v>
      </c>
      <c r="M1439">
        <v>235</v>
      </c>
      <c r="N1439">
        <v>7</v>
      </c>
      <c r="O1439" t="s">
        <v>21</v>
      </c>
      <c r="P1439" s="3">
        <f t="shared" si="154"/>
        <v>10.946140443905765</v>
      </c>
      <c r="Q1439" s="3">
        <f t="shared" si="155"/>
        <v>18.477508650519031</v>
      </c>
      <c r="R1439" s="2">
        <f t="shared" si="156"/>
        <v>0.46735640138408308</v>
      </c>
      <c r="S1439" s="2">
        <f t="shared" si="157"/>
        <v>1.3670647773279354</v>
      </c>
      <c r="T1439" s="2">
        <f t="shared" si="158"/>
        <v>2.8737446808510638</v>
      </c>
      <c r="U1439" s="4">
        <f t="shared" si="159"/>
        <v>86.203752239645809</v>
      </c>
      <c r="V1439" s="3">
        <f t="shared" si="160"/>
        <v>8520.3752239645801</v>
      </c>
    </row>
    <row r="1440" spans="1:22" x14ac:dyDescent="0.25">
      <c r="A1440" t="s">
        <v>60</v>
      </c>
      <c r="B1440" t="s">
        <v>61</v>
      </c>
      <c r="C1440" t="s">
        <v>432</v>
      </c>
      <c r="D1440" t="s">
        <v>70</v>
      </c>
      <c r="E1440" t="s">
        <v>64</v>
      </c>
      <c r="F1440" t="s">
        <v>51</v>
      </c>
      <c r="G1440">
        <v>32904</v>
      </c>
      <c r="H1440">
        <v>1189</v>
      </c>
      <c r="I1440">
        <v>586</v>
      </c>
      <c r="J1440">
        <v>95</v>
      </c>
      <c r="K1440" s="2">
        <v>3793.11</v>
      </c>
      <c r="L1440" s="2">
        <v>19599.66</v>
      </c>
      <c r="M1440">
        <v>55</v>
      </c>
      <c r="N1440">
        <v>7</v>
      </c>
      <c r="O1440" t="s">
        <v>21</v>
      </c>
      <c r="P1440" s="3">
        <f t="shared" si="154"/>
        <v>3.6135424264527107</v>
      </c>
      <c r="Q1440" s="3">
        <f t="shared" si="155"/>
        <v>7.9899074852817495</v>
      </c>
      <c r="R1440" s="2">
        <f t="shared" si="156"/>
        <v>3.1901682085786378</v>
      </c>
      <c r="S1440" s="2">
        <f t="shared" si="157"/>
        <v>6.4728839590443688</v>
      </c>
      <c r="T1440" s="2">
        <f t="shared" si="158"/>
        <v>68.965636363636364</v>
      </c>
      <c r="U1440" s="4">
        <f t="shared" si="159"/>
        <v>5.1671741657900769</v>
      </c>
      <c r="V1440" s="3">
        <f t="shared" si="160"/>
        <v>416.7174165790077</v>
      </c>
    </row>
    <row r="1441" spans="1:22" x14ac:dyDescent="0.25">
      <c r="A1441" t="s">
        <v>60</v>
      </c>
      <c r="B1441" t="s">
        <v>61</v>
      </c>
      <c r="C1441" t="s">
        <v>432</v>
      </c>
      <c r="D1441" t="s">
        <v>70</v>
      </c>
      <c r="E1441" t="s">
        <v>64</v>
      </c>
      <c r="F1441" t="s">
        <v>20</v>
      </c>
      <c r="G1441">
        <v>37105</v>
      </c>
      <c r="H1441">
        <v>1051</v>
      </c>
      <c r="I1441">
        <v>550</v>
      </c>
      <c r="J1441">
        <v>103</v>
      </c>
      <c r="K1441" s="2">
        <v>2040.61</v>
      </c>
      <c r="L1441" s="2">
        <v>19419.7</v>
      </c>
      <c r="M1441">
        <v>60</v>
      </c>
      <c r="N1441">
        <v>13</v>
      </c>
      <c r="O1441" t="s">
        <v>21</v>
      </c>
      <c r="P1441" s="3">
        <f t="shared" si="154"/>
        <v>2.8325023581727526</v>
      </c>
      <c r="Q1441" s="3">
        <f t="shared" si="155"/>
        <v>9.8001902949571846</v>
      </c>
      <c r="R1441" s="2">
        <f t="shared" si="156"/>
        <v>1.9415889628924832</v>
      </c>
      <c r="S1441" s="2">
        <f t="shared" si="157"/>
        <v>3.7101999999999999</v>
      </c>
      <c r="T1441" s="2">
        <f t="shared" si="158"/>
        <v>34.010166666666663</v>
      </c>
      <c r="U1441" s="4">
        <f t="shared" si="159"/>
        <v>9.5166151297896224</v>
      </c>
      <c r="V1441" s="3">
        <f t="shared" si="160"/>
        <v>851.66151297896226</v>
      </c>
    </row>
    <row r="1442" spans="1:22" x14ac:dyDescent="0.25">
      <c r="A1442" t="s">
        <v>38</v>
      </c>
      <c r="B1442" t="s">
        <v>39</v>
      </c>
      <c r="C1442" t="s">
        <v>432</v>
      </c>
      <c r="D1442" t="s">
        <v>106</v>
      </c>
      <c r="E1442" t="s">
        <v>42</v>
      </c>
      <c r="F1442" t="s">
        <v>20</v>
      </c>
      <c r="G1442">
        <v>25006</v>
      </c>
      <c r="H1442">
        <v>819</v>
      </c>
      <c r="I1442">
        <v>212</v>
      </c>
      <c r="J1442">
        <v>46</v>
      </c>
      <c r="K1442" s="2">
        <v>1870.87</v>
      </c>
      <c r="L1442" s="2">
        <v>9296.86</v>
      </c>
      <c r="M1442">
        <v>26</v>
      </c>
      <c r="N1442">
        <v>29</v>
      </c>
      <c r="O1442" t="s">
        <v>23</v>
      </c>
      <c r="P1442" s="3">
        <f t="shared" si="154"/>
        <v>3.2752139486523233</v>
      </c>
      <c r="Q1442" s="3">
        <f t="shared" si="155"/>
        <v>5.6166056166056171</v>
      </c>
      <c r="R1442" s="2">
        <f t="shared" si="156"/>
        <v>2.2843345543345541</v>
      </c>
      <c r="S1442" s="2">
        <f t="shared" si="157"/>
        <v>8.8248584905660366</v>
      </c>
      <c r="T1442" s="2">
        <f t="shared" si="158"/>
        <v>71.956538461538457</v>
      </c>
      <c r="U1442" s="4">
        <f t="shared" si="159"/>
        <v>4.9692709808805535</v>
      </c>
      <c r="V1442" s="3">
        <f t="shared" si="160"/>
        <v>396.92709808805535</v>
      </c>
    </row>
    <row r="1443" spans="1:22" x14ac:dyDescent="0.25">
      <c r="A1443" t="s">
        <v>76</v>
      </c>
      <c r="B1443" t="s">
        <v>77</v>
      </c>
      <c r="C1443" t="s">
        <v>432</v>
      </c>
      <c r="D1443" t="s">
        <v>82</v>
      </c>
      <c r="E1443" t="s">
        <v>42</v>
      </c>
      <c r="F1443" t="s">
        <v>51</v>
      </c>
      <c r="G1443">
        <v>65377</v>
      </c>
      <c r="H1443">
        <v>1505</v>
      </c>
      <c r="I1443">
        <v>483</v>
      </c>
      <c r="J1443">
        <v>97</v>
      </c>
      <c r="K1443" s="2">
        <v>3252.82</v>
      </c>
      <c r="L1443" s="2">
        <v>21751.4</v>
      </c>
      <c r="M1443">
        <v>54</v>
      </c>
      <c r="N1443">
        <v>10</v>
      </c>
      <c r="O1443" t="s">
        <v>23</v>
      </c>
      <c r="P1443" s="3">
        <f t="shared" si="154"/>
        <v>2.3020328249996176</v>
      </c>
      <c r="Q1443" s="3">
        <f t="shared" si="155"/>
        <v>6.4451827242524917</v>
      </c>
      <c r="R1443" s="2">
        <f t="shared" si="156"/>
        <v>2.1613421926910301</v>
      </c>
      <c r="S1443" s="2">
        <f t="shared" si="157"/>
        <v>6.7346169772256737</v>
      </c>
      <c r="T1443" s="2">
        <f t="shared" si="158"/>
        <v>60.23740740740741</v>
      </c>
      <c r="U1443" s="4">
        <f t="shared" si="159"/>
        <v>6.6869362583850318</v>
      </c>
      <c r="V1443" s="3">
        <f t="shared" si="160"/>
        <v>568.69362583850329</v>
      </c>
    </row>
    <row r="1444" spans="1:22" x14ac:dyDescent="0.25">
      <c r="A1444" t="s">
        <v>178</v>
      </c>
      <c r="B1444" t="s">
        <v>179</v>
      </c>
      <c r="C1444" t="s">
        <v>304</v>
      </c>
      <c r="D1444" t="s">
        <v>95</v>
      </c>
      <c r="E1444" t="s">
        <v>64</v>
      </c>
      <c r="F1444" t="s">
        <v>51</v>
      </c>
      <c r="G1444">
        <v>71773</v>
      </c>
      <c r="H1444">
        <v>1109</v>
      </c>
      <c r="I1444">
        <v>508</v>
      </c>
      <c r="J1444">
        <v>20</v>
      </c>
      <c r="K1444" s="2">
        <v>2190.5700000000002</v>
      </c>
      <c r="L1444" s="2">
        <v>2505.2800000000002</v>
      </c>
      <c r="M1444">
        <v>10</v>
      </c>
      <c r="N1444">
        <v>29</v>
      </c>
      <c r="O1444" t="s">
        <v>21</v>
      </c>
      <c r="P1444" s="3">
        <f t="shared" si="154"/>
        <v>1.5451492901230268</v>
      </c>
      <c r="Q1444" s="3">
        <f t="shared" si="155"/>
        <v>1.8034265103697025</v>
      </c>
      <c r="R1444" s="2">
        <f t="shared" si="156"/>
        <v>1.9752660054102797</v>
      </c>
      <c r="S1444" s="2">
        <f t="shared" si="157"/>
        <v>4.3121456692913389</v>
      </c>
      <c r="T1444" s="2">
        <f t="shared" si="158"/>
        <v>219.05700000000002</v>
      </c>
      <c r="U1444" s="4">
        <f t="shared" si="159"/>
        <v>1.1436658038775296</v>
      </c>
      <c r="V1444" s="3">
        <f t="shared" si="160"/>
        <v>14.366580387752958</v>
      </c>
    </row>
    <row r="1445" spans="1:22" x14ac:dyDescent="0.25">
      <c r="A1445" t="s">
        <v>178</v>
      </c>
      <c r="B1445" t="s">
        <v>179</v>
      </c>
      <c r="C1445" t="s">
        <v>304</v>
      </c>
      <c r="D1445" t="s">
        <v>95</v>
      </c>
      <c r="E1445" t="s">
        <v>64</v>
      </c>
      <c r="F1445" t="s">
        <v>51</v>
      </c>
      <c r="G1445">
        <v>98925</v>
      </c>
      <c r="H1445">
        <v>820</v>
      </c>
      <c r="I1445">
        <v>337</v>
      </c>
      <c r="J1445">
        <v>31</v>
      </c>
      <c r="K1445" s="2">
        <v>1701.73</v>
      </c>
      <c r="L1445" s="2">
        <v>5010.75</v>
      </c>
      <c r="M1445">
        <v>13</v>
      </c>
      <c r="N1445">
        <v>9</v>
      </c>
      <c r="O1445" t="s">
        <v>43</v>
      </c>
      <c r="P1445" s="3">
        <f t="shared" si="154"/>
        <v>0.82891079100328535</v>
      </c>
      <c r="Q1445" s="3">
        <f t="shared" si="155"/>
        <v>3.7804878048780486</v>
      </c>
      <c r="R1445" s="2">
        <f t="shared" si="156"/>
        <v>2.0752804878048781</v>
      </c>
      <c r="S1445" s="2">
        <f t="shared" si="157"/>
        <v>5.0496439169139462</v>
      </c>
      <c r="T1445" s="2">
        <f t="shared" si="158"/>
        <v>130.90230769230769</v>
      </c>
      <c r="U1445" s="4">
        <f t="shared" si="159"/>
        <v>2.94450353463828</v>
      </c>
      <c r="V1445" s="3">
        <f t="shared" si="160"/>
        <v>194.45035346382798</v>
      </c>
    </row>
    <row r="1446" spans="1:22" x14ac:dyDescent="0.25">
      <c r="A1446" t="s">
        <v>65</v>
      </c>
      <c r="B1446" t="s">
        <v>66</v>
      </c>
      <c r="C1446" t="s">
        <v>304</v>
      </c>
      <c r="D1446" t="s">
        <v>68</v>
      </c>
      <c r="E1446" t="s">
        <v>37</v>
      </c>
      <c r="F1446" t="s">
        <v>55</v>
      </c>
      <c r="G1446">
        <v>12459</v>
      </c>
      <c r="H1446">
        <v>1611</v>
      </c>
      <c r="I1446">
        <v>794</v>
      </c>
      <c r="J1446">
        <v>231</v>
      </c>
      <c r="K1446" s="2">
        <v>1048.1400000000001</v>
      </c>
      <c r="L1446" s="2">
        <v>83466.41</v>
      </c>
      <c r="M1446">
        <v>206</v>
      </c>
      <c r="N1446">
        <v>19</v>
      </c>
      <c r="O1446" t="s">
        <v>23</v>
      </c>
      <c r="P1446" s="3">
        <f t="shared" si="154"/>
        <v>12.930411750541776</v>
      </c>
      <c r="Q1446" s="3">
        <f t="shared" si="155"/>
        <v>14.338919925512103</v>
      </c>
      <c r="R1446" s="2">
        <f t="shared" si="156"/>
        <v>0.65061452513966489</v>
      </c>
      <c r="S1446" s="2">
        <f t="shared" si="157"/>
        <v>1.3200755667506299</v>
      </c>
      <c r="T1446" s="2">
        <f t="shared" si="158"/>
        <v>5.0880582524271851</v>
      </c>
      <c r="U1446" s="4">
        <f t="shared" si="159"/>
        <v>79.632883011811401</v>
      </c>
      <c r="V1446" s="3">
        <f t="shared" si="160"/>
        <v>7863.28830118114</v>
      </c>
    </row>
    <row r="1447" spans="1:22" x14ac:dyDescent="0.25">
      <c r="A1447" t="s">
        <v>65</v>
      </c>
      <c r="B1447" t="s">
        <v>66</v>
      </c>
      <c r="C1447" t="s">
        <v>304</v>
      </c>
      <c r="D1447" t="s">
        <v>68</v>
      </c>
      <c r="E1447" t="s">
        <v>37</v>
      </c>
      <c r="F1447" t="s">
        <v>55</v>
      </c>
      <c r="G1447">
        <v>28510</v>
      </c>
      <c r="H1447">
        <v>4120</v>
      </c>
      <c r="I1447">
        <v>1908</v>
      </c>
      <c r="J1447">
        <v>584</v>
      </c>
      <c r="K1447" s="2">
        <v>1790.93</v>
      </c>
      <c r="L1447" s="2">
        <v>127420.03</v>
      </c>
      <c r="M1447">
        <v>469</v>
      </c>
      <c r="N1447">
        <v>24</v>
      </c>
      <c r="O1447" t="s">
        <v>23</v>
      </c>
      <c r="P1447" s="3">
        <f t="shared" si="154"/>
        <v>14.451069800070151</v>
      </c>
      <c r="Q1447" s="3">
        <f t="shared" si="155"/>
        <v>14.174757281553399</v>
      </c>
      <c r="R1447" s="2">
        <f t="shared" si="156"/>
        <v>0.43469174757281553</v>
      </c>
      <c r="S1447" s="2">
        <f t="shared" si="157"/>
        <v>0.93864255765199167</v>
      </c>
      <c r="T1447" s="2">
        <f t="shared" si="158"/>
        <v>3.8186140724946696</v>
      </c>
      <c r="U1447" s="4">
        <f t="shared" si="159"/>
        <v>71.147409446488695</v>
      </c>
      <c r="V1447" s="3">
        <f t="shared" si="160"/>
        <v>7014.7409446488691</v>
      </c>
    </row>
    <row r="1448" spans="1:22" x14ac:dyDescent="0.25">
      <c r="A1448" t="s">
        <v>38</v>
      </c>
      <c r="B1448" t="s">
        <v>39</v>
      </c>
      <c r="C1448" t="s">
        <v>304</v>
      </c>
      <c r="D1448" t="s">
        <v>106</v>
      </c>
      <c r="E1448" t="s">
        <v>42</v>
      </c>
      <c r="F1448" t="s">
        <v>55</v>
      </c>
      <c r="G1448">
        <v>46523</v>
      </c>
      <c r="H1448">
        <v>2044</v>
      </c>
      <c r="I1448">
        <v>852</v>
      </c>
      <c r="J1448">
        <v>143</v>
      </c>
      <c r="K1448" s="2">
        <v>6344.32</v>
      </c>
      <c r="L1448" s="2">
        <v>35609.65</v>
      </c>
      <c r="M1448">
        <v>98</v>
      </c>
      <c r="N1448">
        <v>23</v>
      </c>
      <c r="O1448" t="s">
        <v>43</v>
      </c>
      <c r="P1448" s="3">
        <f t="shared" si="154"/>
        <v>4.3935257829460701</v>
      </c>
      <c r="Q1448" s="3">
        <f t="shared" si="155"/>
        <v>6.996086105675146</v>
      </c>
      <c r="R1448" s="2">
        <f t="shared" si="156"/>
        <v>3.1038747553816046</v>
      </c>
      <c r="S1448" s="2">
        <f t="shared" si="157"/>
        <v>7.4463849765258212</v>
      </c>
      <c r="T1448" s="2">
        <f t="shared" si="158"/>
        <v>64.737959183673468</v>
      </c>
      <c r="U1448" s="4">
        <f t="shared" si="159"/>
        <v>5.6128395162917384</v>
      </c>
      <c r="V1448" s="3">
        <f t="shared" si="160"/>
        <v>461.28395162917383</v>
      </c>
    </row>
    <row r="1449" spans="1:22" x14ac:dyDescent="0.25">
      <c r="A1449" t="s">
        <v>38</v>
      </c>
      <c r="B1449" t="s">
        <v>39</v>
      </c>
      <c r="C1449" t="s">
        <v>304</v>
      </c>
      <c r="D1449" t="s">
        <v>106</v>
      </c>
      <c r="E1449" t="s">
        <v>42</v>
      </c>
      <c r="F1449" t="s">
        <v>20</v>
      </c>
      <c r="G1449">
        <v>42631</v>
      </c>
      <c r="H1449">
        <v>2135</v>
      </c>
      <c r="I1449">
        <v>1173</v>
      </c>
      <c r="J1449">
        <v>172</v>
      </c>
      <c r="K1449" s="2">
        <v>5845.2</v>
      </c>
      <c r="L1449" s="2">
        <v>29002.91</v>
      </c>
      <c r="M1449">
        <v>96</v>
      </c>
      <c r="N1449">
        <v>18</v>
      </c>
      <c r="O1449" t="s">
        <v>23</v>
      </c>
      <c r="P1449" s="3">
        <f t="shared" si="154"/>
        <v>5.0080927024934905</v>
      </c>
      <c r="Q1449" s="3">
        <f t="shared" si="155"/>
        <v>8.0562060889929743</v>
      </c>
      <c r="R1449" s="2">
        <f t="shared" si="156"/>
        <v>2.7377985948477752</v>
      </c>
      <c r="S1449" s="2">
        <f t="shared" si="157"/>
        <v>4.9831202046035807</v>
      </c>
      <c r="T1449" s="2">
        <f t="shared" si="158"/>
        <v>60.887499999999996</v>
      </c>
      <c r="U1449" s="4">
        <f t="shared" si="159"/>
        <v>4.9618336412783144</v>
      </c>
      <c r="V1449" s="3">
        <f t="shared" si="160"/>
        <v>396.1833641278314</v>
      </c>
    </row>
    <row r="1450" spans="1:22" x14ac:dyDescent="0.25">
      <c r="A1450" t="s">
        <v>129</v>
      </c>
      <c r="B1450" t="s">
        <v>130</v>
      </c>
      <c r="C1450" t="s">
        <v>304</v>
      </c>
      <c r="D1450" t="s">
        <v>82</v>
      </c>
      <c r="E1450" t="s">
        <v>31</v>
      </c>
      <c r="F1450" t="s">
        <v>32</v>
      </c>
      <c r="G1450">
        <v>49295</v>
      </c>
      <c r="H1450">
        <v>910</v>
      </c>
      <c r="I1450">
        <v>439</v>
      </c>
      <c r="J1450">
        <v>37</v>
      </c>
      <c r="K1450" s="2">
        <v>2264.5</v>
      </c>
      <c r="L1450" s="2">
        <v>6980.64</v>
      </c>
      <c r="M1450">
        <v>22</v>
      </c>
      <c r="N1450">
        <v>20</v>
      </c>
      <c r="O1450" t="s">
        <v>23</v>
      </c>
      <c r="P1450" s="3">
        <f t="shared" si="154"/>
        <v>1.8460290090272846</v>
      </c>
      <c r="Q1450" s="3">
        <f t="shared" si="155"/>
        <v>4.0659340659340657</v>
      </c>
      <c r="R1450" s="2">
        <f t="shared" si="156"/>
        <v>2.4884615384615385</v>
      </c>
      <c r="S1450" s="2">
        <f t="shared" si="157"/>
        <v>5.1583143507972666</v>
      </c>
      <c r="T1450" s="2">
        <f t="shared" si="158"/>
        <v>102.93181818181819</v>
      </c>
      <c r="U1450" s="4">
        <f t="shared" si="159"/>
        <v>3.0826407595495695</v>
      </c>
      <c r="V1450" s="3">
        <f t="shared" si="160"/>
        <v>208.26407595495695</v>
      </c>
    </row>
    <row r="1451" spans="1:22" x14ac:dyDescent="0.25">
      <c r="A1451" t="s">
        <v>92</v>
      </c>
      <c r="B1451" t="s">
        <v>93</v>
      </c>
      <c r="C1451" t="s">
        <v>94</v>
      </c>
      <c r="D1451" t="s">
        <v>95</v>
      </c>
      <c r="E1451" t="s">
        <v>31</v>
      </c>
      <c r="F1451" t="s">
        <v>20</v>
      </c>
      <c r="G1451">
        <v>39734</v>
      </c>
      <c r="H1451">
        <v>446</v>
      </c>
      <c r="I1451">
        <v>198</v>
      </c>
      <c r="J1451">
        <v>7</v>
      </c>
      <c r="K1451" s="2">
        <v>1170.27</v>
      </c>
      <c r="L1451" s="2">
        <v>957.07</v>
      </c>
      <c r="M1451">
        <v>3</v>
      </c>
      <c r="N1451">
        <v>17</v>
      </c>
      <c r="O1451" t="s">
        <v>23</v>
      </c>
      <c r="P1451" s="3">
        <f t="shared" si="154"/>
        <v>1.1224643881814065</v>
      </c>
      <c r="Q1451" s="3">
        <f t="shared" si="155"/>
        <v>1.5695067264573992</v>
      </c>
      <c r="R1451" s="2">
        <f t="shared" si="156"/>
        <v>2.6239237668161435</v>
      </c>
      <c r="S1451" s="2">
        <f t="shared" si="157"/>
        <v>5.9104545454545452</v>
      </c>
      <c r="T1451" s="2">
        <f t="shared" si="158"/>
        <v>390.09</v>
      </c>
      <c r="U1451" s="4">
        <f t="shared" si="159"/>
        <v>0.81781981935792603</v>
      </c>
      <c r="V1451" s="3">
        <f t="shared" si="160"/>
        <v>-18.218018064207399</v>
      </c>
    </row>
    <row r="1452" spans="1:22" x14ac:dyDescent="0.25">
      <c r="A1452" t="s">
        <v>92</v>
      </c>
      <c r="B1452" t="s">
        <v>93</v>
      </c>
      <c r="C1452" t="s">
        <v>94</v>
      </c>
      <c r="D1452" t="s">
        <v>95</v>
      </c>
      <c r="E1452" t="s">
        <v>31</v>
      </c>
      <c r="F1452" t="s">
        <v>26</v>
      </c>
      <c r="G1452">
        <v>24528</v>
      </c>
      <c r="H1452">
        <v>229</v>
      </c>
      <c r="I1452">
        <v>77</v>
      </c>
      <c r="J1452">
        <v>7</v>
      </c>
      <c r="K1452" s="2">
        <v>555.64</v>
      </c>
      <c r="L1452" s="2">
        <v>1215.8399999999999</v>
      </c>
      <c r="M1452">
        <v>2</v>
      </c>
      <c r="N1452">
        <v>19</v>
      </c>
      <c r="O1452" t="s">
        <v>21</v>
      </c>
      <c r="P1452" s="3">
        <f t="shared" si="154"/>
        <v>0.93362687540769729</v>
      </c>
      <c r="Q1452" s="3">
        <f t="shared" si="155"/>
        <v>3.0567685589519651</v>
      </c>
      <c r="R1452" s="2">
        <f t="shared" si="156"/>
        <v>2.4263755458515281</v>
      </c>
      <c r="S1452" s="2">
        <f t="shared" si="157"/>
        <v>7.2161038961038964</v>
      </c>
      <c r="T1452" s="2">
        <f t="shared" si="158"/>
        <v>277.82</v>
      </c>
      <c r="U1452" s="4">
        <f t="shared" si="159"/>
        <v>2.1881793967316967</v>
      </c>
      <c r="V1452" s="3">
        <f t="shared" si="160"/>
        <v>118.81793967316968</v>
      </c>
    </row>
    <row r="1453" spans="1:22" x14ac:dyDescent="0.25">
      <c r="A1453" t="s">
        <v>178</v>
      </c>
      <c r="B1453" t="s">
        <v>179</v>
      </c>
      <c r="C1453" t="s">
        <v>94</v>
      </c>
      <c r="D1453" t="s">
        <v>95</v>
      </c>
      <c r="E1453" t="s">
        <v>64</v>
      </c>
      <c r="F1453" t="s">
        <v>51</v>
      </c>
      <c r="G1453">
        <v>61796</v>
      </c>
      <c r="H1453">
        <v>901</v>
      </c>
      <c r="I1453">
        <v>274</v>
      </c>
      <c r="J1453">
        <v>26</v>
      </c>
      <c r="K1453" s="2">
        <v>1766.24</v>
      </c>
      <c r="L1453" s="2">
        <v>3211.05</v>
      </c>
      <c r="M1453">
        <v>9</v>
      </c>
      <c r="N1453">
        <v>13</v>
      </c>
      <c r="O1453" t="s">
        <v>23</v>
      </c>
      <c r="P1453" s="3">
        <f t="shared" si="154"/>
        <v>1.4580231730209074</v>
      </c>
      <c r="Q1453" s="3">
        <f t="shared" si="155"/>
        <v>2.8856825749167592</v>
      </c>
      <c r="R1453" s="2">
        <f t="shared" si="156"/>
        <v>1.9603107658157604</v>
      </c>
      <c r="S1453" s="2">
        <f t="shared" si="157"/>
        <v>6.4461313868613139</v>
      </c>
      <c r="T1453" s="2">
        <f t="shared" si="158"/>
        <v>196.2488888888889</v>
      </c>
      <c r="U1453" s="4">
        <f t="shared" si="159"/>
        <v>1.8180145393604494</v>
      </c>
      <c r="V1453" s="3">
        <f t="shared" si="160"/>
        <v>81.801453936044936</v>
      </c>
    </row>
    <row r="1454" spans="1:22" x14ac:dyDescent="0.25">
      <c r="A1454" t="s">
        <v>178</v>
      </c>
      <c r="B1454" t="s">
        <v>179</v>
      </c>
      <c r="C1454" t="s">
        <v>94</v>
      </c>
      <c r="D1454" t="s">
        <v>95</v>
      </c>
      <c r="E1454" t="s">
        <v>64</v>
      </c>
      <c r="F1454" t="s">
        <v>32</v>
      </c>
      <c r="G1454">
        <v>66018</v>
      </c>
      <c r="H1454">
        <v>689</v>
      </c>
      <c r="I1454">
        <v>252</v>
      </c>
      <c r="J1454">
        <v>19</v>
      </c>
      <c r="K1454" s="2">
        <v>1875.92</v>
      </c>
      <c r="L1454" s="2">
        <v>3291.18</v>
      </c>
      <c r="M1454">
        <v>7</v>
      </c>
      <c r="N1454">
        <v>30</v>
      </c>
      <c r="O1454" t="s">
        <v>43</v>
      </c>
      <c r="P1454" s="3">
        <f t="shared" si="154"/>
        <v>1.0436547608228059</v>
      </c>
      <c r="Q1454" s="3">
        <f t="shared" si="155"/>
        <v>2.7576197387518144</v>
      </c>
      <c r="R1454" s="2">
        <f t="shared" si="156"/>
        <v>2.7226705370101598</v>
      </c>
      <c r="S1454" s="2">
        <f t="shared" si="157"/>
        <v>7.4441269841269841</v>
      </c>
      <c r="T1454" s="2">
        <f t="shared" si="158"/>
        <v>267.98857142857145</v>
      </c>
      <c r="U1454" s="4">
        <f t="shared" si="159"/>
        <v>1.7544351571495584</v>
      </c>
      <c r="V1454" s="3">
        <f t="shared" si="160"/>
        <v>75.443515714955851</v>
      </c>
    </row>
    <row r="1455" spans="1:22" x14ac:dyDescent="0.25">
      <c r="A1455" t="s">
        <v>178</v>
      </c>
      <c r="B1455" t="s">
        <v>179</v>
      </c>
      <c r="C1455" t="s">
        <v>94</v>
      </c>
      <c r="D1455" t="s">
        <v>95</v>
      </c>
      <c r="E1455" t="s">
        <v>64</v>
      </c>
      <c r="F1455" t="s">
        <v>32</v>
      </c>
      <c r="G1455">
        <v>62304</v>
      </c>
      <c r="H1455">
        <v>324</v>
      </c>
      <c r="I1455">
        <v>109</v>
      </c>
      <c r="J1455">
        <v>7</v>
      </c>
      <c r="K1455" s="2">
        <v>706.18</v>
      </c>
      <c r="L1455" s="2">
        <v>1053.43</v>
      </c>
      <c r="M1455">
        <v>3</v>
      </c>
      <c r="N1455">
        <v>12</v>
      </c>
      <c r="O1455" t="s">
        <v>43</v>
      </c>
      <c r="P1455" s="3">
        <f t="shared" si="154"/>
        <v>0.52003081664098616</v>
      </c>
      <c r="Q1455" s="3">
        <f t="shared" si="155"/>
        <v>2.1604938271604937</v>
      </c>
      <c r="R1455" s="2">
        <f t="shared" si="156"/>
        <v>2.1795679012345679</v>
      </c>
      <c r="S1455" s="2">
        <f t="shared" si="157"/>
        <v>6.4787155963302752</v>
      </c>
      <c r="T1455" s="2">
        <f t="shared" si="158"/>
        <v>235.39333333333332</v>
      </c>
      <c r="U1455" s="4">
        <f t="shared" si="159"/>
        <v>1.4917301537851542</v>
      </c>
      <c r="V1455" s="3">
        <f t="shared" si="160"/>
        <v>49.173015378515409</v>
      </c>
    </row>
    <row r="1456" spans="1:22" x14ac:dyDescent="0.25">
      <c r="A1456" t="s">
        <v>113</v>
      </c>
      <c r="B1456" t="s">
        <v>114</v>
      </c>
      <c r="C1456" t="s">
        <v>94</v>
      </c>
      <c r="D1456" t="s">
        <v>170</v>
      </c>
      <c r="E1456" t="s">
        <v>19</v>
      </c>
      <c r="F1456" t="s">
        <v>55</v>
      </c>
      <c r="G1456">
        <v>42531</v>
      </c>
      <c r="H1456">
        <v>2208</v>
      </c>
      <c r="I1456">
        <v>964</v>
      </c>
      <c r="J1456">
        <v>236</v>
      </c>
      <c r="K1456" s="2">
        <v>8913.31</v>
      </c>
      <c r="L1456" s="2">
        <v>64903.44</v>
      </c>
      <c r="M1456">
        <v>188</v>
      </c>
      <c r="N1456">
        <v>19</v>
      </c>
      <c r="O1456" t="s">
        <v>21</v>
      </c>
      <c r="P1456" s="3">
        <f t="shared" si="154"/>
        <v>5.1915073710940254</v>
      </c>
      <c r="Q1456" s="3">
        <f t="shared" si="155"/>
        <v>10.688405797101449</v>
      </c>
      <c r="R1456" s="2">
        <f t="shared" si="156"/>
        <v>4.0368251811594202</v>
      </c>
      <c r="S1456" s="2">
        <f t="shared" si="157"/>
        <v>9.2461721991701236</v>
      </c>
      <c r="T1456" s="2">
        <f t="shared" si="158"/>
        <v>47.411223404255317</v>
      </c>
      <c r="U1456" s="4">
        <f t="shared" si="159"/>
        <v>7.2816316273079256</v>
      </c>
      <c r="V1456" s="3">
        <f t="shared" si="160"/>
        <v>628.16316273079258</v>
      </c>
    </row>
    <row r="1457" spans="1:22" x14ac:dyDescent="0.25">
      <c r="A1457" t="s">
        <v>38</v>
      </c>
      <c r="B1457" t="s">
        <v>39</v>
      </c>
      <c r="C1457" t="s">
        <v>94</v>
      </c>
      <c r="D1457" t="s">
        <v>106</v>
      </c>
      <c r="E1457" t="s">
        <v>42</v>
      </c>
      <c r="F1457" t="s">
        <v>55</v>
      </c>
      <c r="G1457">
        <v>23292</v>
      </c>
      <c r="H1457">
        <v>1120</v>
      </c>
      <c r="I1457">
        <v>376</v>
      </c>
      <c r="J1457">
        <v>65</v>
      </c>
      <c r="K1457" s="2">
        <v>2190.33</v>
      </c>
      <c r="L1457" s="2">
        <v>16848.11</v>
      </c>
      <c r="M1457">
        <v>43</v>
      </c>
      <c r="N1457">
        <v>14</v>
      </c>
      <c r="O1457" t="s">
        <v>23</v>
      </c>
      <c r="P1457" s="3">
        <f t="shared" si="154"/>
        <v>4.8085179460759058</v>
      </c>
      <c r="Q1457" s="3">
        <f t="shared" si="155"/>
        <v>5.8035714285714288</v>
      </c>
      <c r="R1457" s="2">
        <f t="shared" si="156"/>
        <v>1.9556517857142857</v>
      </c>
      <c r="S1457" s="2">
        <f t="shared" si="157"/>
        <v>5.8253457446808508</v>
      </c>
      <c r="T1457" s="2">
        <f t="shared" si="158"/>
        <v>50.937906976744188</v>
      </c>
      <c r="U1457" s="4">
        <f t="shared" si="159"/>
        <v>7.6920418384444362</v>
      </c>
      <c r="V1457" s="3">
        <f t="shared" si="160"/>
        <v>669.20418384444361</v>
      </c>
    </row>
    <row r="1458" spans="1:22" x14ac:dyDescent="0.25">
      <c r="A1458" t="s">
        <v>15</v>
      </c>
      <c r="B1458" t="s">
        <v>16</v>
      </c>
      <c r="C1458" t="s">
        <v>94</v>
      </c>
      <c r="D1458" t="s">
        <v>25</v>
      </c>
      <c r="E1458" t="s">
        <v>19</v>
      </c>
      <c r="F1458" t="s">
        <v>32</v>
      </c>
      <c r="G1458">
        <v>24181</v>
      </c>
      <c r="H1458">
        <v>485</v>
      </c>
      <c r="I1458">
        <v>220</v>
      </c>
      <c r="J1458">
        <v>46</v>
      </c>
      <c r="K1458" s="2">
        <v>4983.32</v>
      </c>
      <c r="L1458" s="2">
        <v>25745.89</v>
      </c>
      <c r="M1458">
        <v>21</v>
      </c>
      <c r="N1458">
        <v>20</v>
      </c>
      <c r="O1458" t="s">
        <v>43</v>
      </c>
      <c r="P1458" s="3">
        <f t="shared" si="154"/>
        <v>2.0057069600099253</v>
      </c>
      <c r="Q1458" s="3">
        <f t="shared" si="155"/>
        <v>9.4845360824742269</v>
      </c>
      <c r="R1458" s="2">
        <f t="shared" si="156"/>
        <v>10.274886597938144</v>
      </c>
      <c r="S1458" s="2">
        <f t="shared" si="157"/>
        <v>22.651454545454545</v>
      </c>
      <c r="T1458" s="2">
        <f t="shared" si="158"/>
        <v>237.30095238095237</v>
      </c>
      <c r="U1458" s="4">
        <f t="shared" si="159"/>
        <v>5.1664131542826874</v>
      </c>
      <c r="V1458" s="3">
        <f t="shared" si="160"/>
        <v>416.64131542826874</v>
      </c>
    </row>
    <row r="1459" spans="1:22" x14ac:dyDescent="0.25">
      <c r="A1459" t="s">
        <v>65</v>
      </c>
      <c r="B1459" t="s">
        <v>66</v>
      </c>
      <c r="C1459" t="s">
        <v>440</v>
      </c>
      <c r="D1459" t="s">
        <v>68</v>
      </c>
      <c r="E1459" t="s">
        <v>37</v>
      </c>
      <c r="F1459" t="s">
        <v>20</v>
      </c>
      <c r="G1459">
        <v>23461</v>
      </c>
      <c r="H1459">
        <v>3190</v>
      </c>
      <c r="I1459">
        <v>824</v>
      </c>
      <c r="J1459">
        <v>440</v>
      </c>
      <c r="K1459" s="2">
        <v>1337.62</v>
      </c>
      <c r="L1459" s="2">
        <v>96666.65</v>
      </c>
      <c r="M1459">
        <v>365</v>
      </c>
      <c r="N1459">
        <v>9</v>
      </c>
      <c r="O1459" t="s">
        <v>23</v>
      </c>
      <c r="P1459" s="3">
        <f t="shared" si="154"/>
        <v>13.597033374536466</v>
      </c>
      <c r="Q1459" s="3">
        <f t="shared" si="155"/>
        <v>13.793103448275861</v>
      </c>
      <c r="R1459" s="2">
        <f t="shared" si="156"/>
        <v>0.41931661442006268</v>
      </c>
      <c r="S1459" s="2">
        <f t="shared" si="157"/>
        <v>1.6233252427184464</v>
      </c>
      <c r="T1459" s="2">
        <f t="shared" si="158"/>
        <v>3.6647123287671231</v>
      </c>
      <c r="U1459" s="4">
        <f t="shared" si="159"/>
        <v>72.26764701484727</v>
      </c>
      <c r="V1459" s="3">
        <f t="shared" si="160"/>
        <v>7126.7647014847271</v>
      </c>
    </row>
    <row r="1460" spans="1:22" x14ac:dyDescent="0.25">
      <c r="A1460" t="s">
        <v>60</v>
      </c>
      <c r="B1460" t="s">
        <v>61</v>
      </c>
      <c r="C1460" t="s">
        <v>440</v>
      </c>
      <c r="D1460" t="s">
        <v>70</v>
      </c>
      <c r="E1460" t="s">
        <v>64</v>
      </c>
      <c r="F1460" t="s">
        <v>26</v>
      </c>
      <c r="G1460">
        <v>51131</v>
      </c>
      <c r="H1460">
        <v>2440</v>
      </c>
      <c r="I1460">
        <v>968</v>
      </c>
      <c r="J1460">
        <v>195</v>
      </c>
      <c r="K1460" s="2">
        <v>6023.85</v>
      </c>
      <c r="L1460" s="2">
        <v>51019.07</v>
      </c>
      <c r="M1460">
        <v>134</v>
      </c>
      <c r="N1460">
        <v>12</v>
      </c>
      <c r="O1460" t="s">
        <v>43</v>
      </c>
      <c r="P1460" s="3">
        <f t="shared" si="154"/>
        <v>4.7720560912166787</v>
      </c>
      <c r="Q1460" s="3">
        <f t="shared" si="155"/>
        <v>7.9918032786885256</v>
      </c>
      <c r="R1460" s="2">
        <f t="shared" si="156"/>
        <v>2.4687909836065574</v>
      </c>
      <c r="S1460" s="2">
        <f t="shared" si="157"/>
        <v>6.2229855371900831</v>
      </c>
      <c r="T1460" s="2">
        <f t="shared" si="158"/>
        <v>44.954104477611942</v>
      </c>
      <c r="U1460" s="4">
        <f t="shared" si="159"/>
        <v>8.4695120230417427</v>
      </c>
      <c r="V1460" s="3">
        <f t="shared" si="160"/>
        <v>746.95120230417422</v>
      </c>
    </row>
    <row r="1461" spans="1:22" x14ac:dyDescent="0.25">
      <c r="A1461" t="s">
        <v>60</v>
      </c>
      <c r="B1461" t="s">
        <v>61</v>
      </c>
      <c r="C1461" t="s">
        <v>440</v>
      </c>
      <c r="D1461" t="s">
        <v>70</v>
      </c>
      <c r="E1461" t="s">
        <v>64</v>
      </c>
      <c r="F1461" t="s">
        <v>55</v>
      </c>
      <c r="G1461">
        <v>48637</v>
      </c>
      <c r="H1461">
        <v>1355</v>
      </c>
      <c r="I1461">
        <v>538</v>
      </c>
      <c r="J1461">
        <v>117</v>
      </c>
      <c r="K1461" s="2">
        <v>2731.78</v>
      </c>
      <c r="L1461" s="2">
        <v>24054.41</v>
      </c>
      <c r="M1461">
        <v>67</v>
      </c>
      <c r="N1461">
        <v>8</v>
      </c>
      <c r="O1461" t="s">
        <v>23</v>
      </c>
      <c r="P1461" s="3">
        <f t="shared" si="154"/>
        <v>2.7859448567962661</v>
      </c>
      <c r="Q1461" s="3">
        <f t="shared" si="155"/>
        <v>8.634686346863468</v>
      </c>
      <c r="R1461" s="2">
        <f t="shared" si="156"/>
        <v>2.0160738007380075</v>
      </c>
      <c r="S1461" s="2">
        <f t="shared" si="157"/>
        <v>5.0776579925650562</v>
      </c>
      <c r="T1461" s="2">
        <f t="shared" si="158"/>
        <v>40.772835820895523</v>
      </c>
      <c r="U1461" s="4">
        <f t="shared" si="159"/>
        <v>8.8053979456618023</v>
      </c>
      <c r="V1461" s="3">
        <f t="shared" si="160"/>
        <v>780.53979456618026</v>
      </c>
    </row>
    <row r="1462" spans="1:22" x14ac:dyDescent="0.25">
      <c r="A1462" t="s">
        <v>72</v>
      </c>
      <c r="B1462" t="s">
        <v>73</v>
      </c>
      <c r="C1462" t="s">
        <v>440</v>
      </c>
      <c r="D1462" t="s">
        <v>70</v>
      </c>
      <c r="E1462" t="s">
        <v>31</v>
      </c>
      <c r="F1462" t="s">
        <v>51</v>
      </c>
      <c r="G1462">
        <v>19886</v>
      </c>
      <c r="H1462">
        <v>849</v>
      </c>
      <c r="I1462">
        <v>324</v>
      </c>
      <c r="J1462">
        <v>75</v>
      </c>
      <c r="K1462" s="2">
        <v>1823.7</v>
      </c>
      <c r="L1462" s="2">
        <v>13675.75</v>
      </c>
      <c r="M1462">
        <v>45</v>
      </c>
      <c r="N1462">
        <v>30</v>
      </c>
      <c r="O1462" t="s">
        <v>23</v>
      </c>
      <c r="P1462" s="3">
        <f t="shared" si="154"/>
        <v>4.2693352107009952</v>
      </c>
      <c r="Q1462" s="3">
        <f t="shared" si="155"/>
        <v>8.8339222614840995</v>
      </c>
      <c r="R1462" s="2">
        <f t="shared" si="156"/>
        <v>2.1480565371024736</v>
      </c>
      <c r="S1462" s="2">
        <f t="shared" si="157"/>
        <v>5.628703703703704</v>
      </c>
      <c r="T1462" s="2">
        <f t="shared" si="158"/>
        <v>40.526666666666671</v>
      </c>
      <c r="U1462" s="4">
        <f t="shared" si="159"/>
        <v>7.4989033283983106</v>
      </c>
      <c r="V1462" s="3">
        <f t="shared" si="160"/>
        <v>649.8903328398311</v>
      </c>
    </row>
    <row r="1463" spans="1:22" x14ac:dyDescent="0.25">
      <c r="A1463" t="s">
        <v>72</v>
      </c>
      <c r="B1463" t="s">
        <v>73</v>
      </c>
      <c r="C1463" t="s">
        <v>440</v>
      </c>
      <c r="D1463" t="s">
        <v>70</v>
      </c>
      <c r="E1463" t="s">
        <v>31</v>
      </c>
      <c r="F1463" t="s">
        <v>26</v>
      </c>
      <c r="G1463">
        <v>28124</v>
      </c>
      <c r="H1463">
        <v>1121</v>
      </c>
      <c r="I1463">
        <v>373</v>
      </c>
      <c r="J1463">
        <v>74</v>
      </c>
      <c r="K1463" s="2">
        <v>3569.4</v>
      </c>
      <c r="L1463" s="2">
        <v>19522.009999999998</v>
      </c>
      <c r="M1463">
        <v>51</v>
      </c>
      <c r="N1463">
        <v>17</v>
      </c>
      <c r="O1463" t="s">
        <v>23</v>
      </c>
      <c r="P1463" s="3">
        <f t="shared" si="154"/>
        <v>3.9859194993599774</v>
      </c>
      <c r="Q1463" s="3">
        <f t="shared" si="155"/>
        <v>6.6012488849241757</v>
      </c>
      <c r="R1463" s="2">
        <f t="shared" si="156"/>
        <v>3.1841213202497771</v>
      </c>
      <c r="S1463" s="2">
        <f t="shared" si="157"/>
        <v>9.5694369973190359</v>
      </c>
      <c r="T1463" s="2">
        <f t="shared" si="158"/>
        <v>69.988235294117644</v>
      </c>
      <c r="U1463" s="4">
        <f t="shared" si="159"/>
        <v>5.4692693449879526</v>
      </c>
      <c r="V1463" s="3">
        <f t="shared" si="160"/>
        <v>446.92693449879528</v>
      </c>
    </row>
    <row r="1464" spans="1:22" x14ac:dyDescent="0.25">
      <c r="A1464" t="s">
        <v>38</v>
      </c>
      <c r="B1464" t="s">
        <v>39</v>
      </c>
      <c r="C1464" t="s">
        <v>440</v>
      </c>
      <c r="D1464" t="s">
        <v>106</v>
      </c>
      <c r="E1464" t="s">
        <v>42</v>
      </c>
      <c r="F1464" t="s">
        <v>51</v>
      </c>
      <c r="G1464">
        <v>24769</v>
      </c>
      <c r="H1464">
        <v>893</v>
      </c>
      <c r="I1464">
        <v>301</v>
      </c>
      <c r="J1464">
        <v>73</v>
      </c>
      <c r="K1464" s="2">
        <v>2861.31</v>
      </c>
      <c r="L1464" s="2">
        <v>16685.849999999999</v>
      </c>
      <c r="M1464">
        <v>46</v>
      </c>
      <c r="N1464">
        <v>9</v>
      </c>
      <c r="O1464" t="s">
        <v>23</v>
      </c>
      <c r="P1464" s="3">
        <f t="shared" si="154"/>
        <v>3.6053130929791273</v>
      </c>
      <c r="Q1464" s="3">
        <f t="shared" si="155"/>
        <v>8.1746920492721173</v>
      </c>
      <c r="R1464" s="2">
        <f t="shared" si="156"/>
        <v>3.2041545352743559</v>
      </c>
      <c r="S1464" s="2">
        <f t="shared" si="157"/>
        <v>9.5060132890365452</v>
      </c>
      <c r="T1464" s="2">
        <f t="shared" si="158"/>
        <v>62.202391304347827</v>
      </c>
      <c r="U1464" s="4">
        <f t="shared" si="159"/>
        <v>5.8315421957075602</v>
      </c>
      <c r="V1464" s="3">
        <f t="shared" si="160"/>
        <v>483.15421957075603</v>
      </c>
    </row>
    <row r="1465" spans="1:22" x14ac:dyDescent="0.25">
      <c r="A1465" t="s">
        <v>15</v>
      </c>
      <c r="B1465" t="s">
        <v>16</v>
      </c>
      <c r="C1465" t="s">
        <v>440</v>
      </c>
      <c r="D1465" t="s">
        <v>25</v>
      </c>
      <c r="E1465" t="s">
        <v>19</v>
      </c>
      <c r="F1465" t="s">
        <v>20</v>
      </c>
      <c r="G1465">
        <v>19891</v>
      </c>
      <c r="H1465">
        <v>430</v>
      </c>
      <c r="I1465">
        <v>171</v>
      </c>
      <c r="J1465">
        <v>45</v>
      </c>
      <c r="K1465" s="2">
        <v>4229.95</v>
      </c>
      <c r="L1465" s="2">
        <v>29924.880000000001</v>
      </c>
      <c r="M1465">
        <v>22</v>
      </c>
      <c r="N1465">
        <v>14</v>
      </c>
      <c r="O1465" t="s">
        <v>43</v>
      </c>
      <c r="P1465" s="3">
        <f t="shared" si="154"/>
        <v>2.1617817103212511</v>
      </c>
      <c r="Q1465" s="3">
        <f t="shared" si="155"/>
        <v>10.465116279069768</v>
      </c>
      <c r="R1465" s="2">
        <f t="shared" si="156"/>
        <v>9.8370930232558127</v>
      </c>
      <c r="S1465" s="2">
        <f t="shared" si="157"/>
        <v>24.73654970760234</v>
      </c>
      <c r="T1465" s="2">
        <f t="shared" si="158"/>
        <v>192.27045454545453</v>
      </c>
      <c r="U1465" s="4">
        <f t="shared" si="159"/>
        <v>7.0745233395193798</v>
      </c>
      <c r="V1465" s="3">
        <f t="shared" si="160"/>
        <v>607.45233395193793</v>
      </c>
    </row>
    <row r="1466" spans="1:22" x14ac:dyDescent="0.25">
      <c r="A1466" t="s">
        <v>27</v>
      </c>
      <c r="B1466" t="s">
        <v>28</v>
      </c>
      <c r="C1466" t="s">
        <v>440</v>
      </c>
      <c r="D1466" t="s">
        <v>89</v>
      </c>
      <c r="E1466" t="s">
        <v>31</v>
      </c>
      <c r="F1466" t="s">
        <v>32</v>
      </c>
      <c r="G1466">
        <v>43266</v>
      </c>
      <c r="H1466">
        <v>2371</v>
      </c>
      <c r="I1466">
        <v>1274</v>
      </c>
      <c r="J1466">
        <v>368</v>
      </c>
      <c r="K1466" s="2">
        <v>1327.81</v>
      </c>
      <c r="L1466" s="2">
        <v>112028.88</v>
      </c>
      <c r="M1466">
        <v>265</v>
      </c>
      <c r="N1466">
        <v>15</v>
      </c>
      <c r="O1466" t="s">
        <v>21</v>
      </c>
      <c r="P1466" s="3">
        <f t="shared" si="154"/>
        <v>5.4800536217815372</v>
      </c>
      <c r="Q1466" s="3">
        <f t="shared" si="155"/>
        <v>15.52087726697596</v>
      </c>
      <c r="R1466" s="2">
        <f t="shared" si="156"/>
        <v>0.56002108814846052</v>
      </c>
      <c r="S1466" s="2">
        <f t="shared" si="157"/>
        <v>1.0422370486656201</v>
      </c>
      <c r="T1466" s="2">
        <f t="shared" si="158"/>
        <v>5.0106037735849052</v>
      </c>
      <c r="U1466" s="4">
        <f t="shared" si="159"/>
        <v>84.371167561624034</v>
      </c>
      <c r="V1466" s="3">
        <f t="shared" si="160"/>
        <v>8337.1167561624043</v>
      </c>
    </row>
    <row r="1467" spans="1:22" x14ac:dyDescent="0.25">
      <c r="A1467" t="s">
        <v>52</v>
      </c>
      <c r="B1467" t="s">
        <v>53</v>
      </c>
      <c r="C1467" t="s">
        <v>440</v>
      </c>
      <c r="D1467" t="s">
        <v>89</v>
      </c>
      <c r="E1467" t="s">
        <v>37</v>
      </c>
      <c r="F1467" t="s">
        <v>32</v>
      </c>
      <c r="G1467">
        <v>35262</v>
      </c>
      <c r="H1467">
        <v>1856</v>
      </c>
      <c r="I1467">
        <v>1005</v>
      </c>
      <c r="J1467">
        <v>266</v>
      </c>
      <c r="K1467" s="2">
        <v>707.22</v>
      </c>
      <c r="L1467" s="2">
        <v>82573.179999999993</v>
      </c>
      <c r="M1467">
        <v>211</v>
      </c>
      <c r="N1467">
        <v>30</v>
      </c>
      <c r="O1467" t="s">
        <v>21</v>
      </c>
      <c r="P1467" s="3">
        <f t="shared" si="154"/>
        <v>5.2634564120015881</v>
      </c>
      <c r="Q1467" s="3">
        <f t="shared" si="155"/>
        <v>14.331896551724139</v>
      </c>
      <c r="R1467" s="2">
        <f t="shared" si="156"/>
        <v>0.38104525862068966</v>
      </c>
      <c r="S1467" s="2">
        <f t="shared" si="157"/>
        <v>0.70370149253731351</v>
      </c>
      <c r="T1467" s="2">
        <f t="shared" si="158"/>
        <v>3.3517535545023698</v>
      </c>
      <c r="U1467" s="4">
        <f t="shared" si="159"/>
        <v>116.75741636265941</v>
      </c>
      <c r="V1467" s="3">
        <f t="shared" si="160"/>
        <v>11575.741636265941</v>
      </c>
    </row>
    <row r="1468" spans="1:22" x14ac:dyDescent="0.25">
      <c r="A1468" t="s">
        <v>76</v>
      </c>
      <c r="B1468" t="s">
        <v>77</v>
      </c>
      <c r="C1468" t="s">
        <v>440</v>
      </c>
      <c r="D1468" t="s">
        <v>82</v>
      </c>
      <c r="E1468" t="s">
        <v>42</v>
      </c>
      <c r="F1468" t="s">
        <v>20</v>
      </c>
      <c r="G1468">
        <v>31257</v>
      </c>
      <c r="H1468">
        <v>778</v>
      </c>
      <c r="I1468">
        <v>367</v>
      </c>
      <c r="J1468">
        <v>32</v>
      </c>
      <c r="K1468" s="2">
        <v>1782.1</v>
      </c>
      <c r="L1468" s="2">
        <v>5589.47</v>
      </c>
      <c r="M1468">
        <v>14</v>
      </c>
      <c r="N1468">
        <v>15</v>
      </c>
      <c r="O1468" t="s">
        <v>23</v>
      </c>
      <c r="P1468" s="3">
        <f t="shared" si="154"/>
        <v>2.4890424544901939</v>
      </c>
      <c r="Q1468" s="3">
        <f t="shared" si="155"/>
        <v>4.1131105398457581</v>
      </c>
      <c r="R1468" s="2">
        <f t="shared" si="156"/>
        <v>2.2906169665809766</v>
      </c>
      <c r="S1468" s="2">
        <f t="shared" si="157"/>
        <v>4.8558583106267026</v>
      </c>
      <c r="T1468" s="2">
        <f t="shared" si="158"/>
        <v>127.29285714285713</v>
      </c>
      <c r="U1468" s="4">
        <f t="shared" si="159"/>
        <v>3.136451377588239</v>
      </c>
      <c r="V1468" s="3">
        <f t="shared" si="160"/>
        <v>213.64513775882389</v>
      </c>
    </row>
    <row r="1469" spans="1:22" x14ac:dyDescent="0.25">
      <c r="A1469" t="s">
        <v>92</v>
      </c>
      <c r="B1469" t="s">
        <v>93</v>
      </c>
      <c r="C1469" t="s">
        <v>473</v>
      </c>
      <c r="D1469" t="s">
        <v>95</v>
      </c>
      <c r="E1469" t="s">
        <v>31</v>
      </c>
      <c r="F1469" t="s">
        <v>26</v>
      </c>
      <c r="G1469">
        <v>54801</v>
      </c>
      <c r="H1469">
        <v>751</v>
      </c>
      <c r="I1469">
        <v>404</v>
      </c>
      <c r="J1469">
        <v>19</v>
      </c>
      <c r="K1469" s="2">
        <v>1826.38</v>
      </c>
      <c r="L1469" s="2">
        <v>2278.0100000000002</v>
      </c>
      <c r="M1469">
        <v>8</v>
      </c>
      <c r="N1469">
        <v>24</v>
      </c>
      <c r="O1469" t="s">
        <v>21</v>
      </c>
      <c r="P1469" s="3">
        <f t="shared" si="154"/>
        <v>1.3704129486688199</v>
      </c>
      <c r="Q1469" s="3">
        <f t="shared" si="155"/>
        <v>2.5299600532623168</v>
      </c>
      <c r="R1469" s="2">
        <f t="shared" si="156"/>
        <v>2.4319307589880159</v>
      </c>
      <c r="S1469" s="2">
        <f t="shared" si="157"/>
        <v>4.5207425742574259</v>
      </c>
      <c r="T1469" s="2">
        <f t="shared" si="158"/>
        <v>228.29750000000001</v>
      </c>
      <c r="U1469" s="4">
        <f t="shared" si="159"/>
        <v>1.2472815076818626</v>
      </c>
      <c r="V1469" s="3">
        <f t="shared" si="160"/>
        <v>24.728150768186254</v>
      </c>
    </row>
    <row r="1470" spans="1:22" x14ac:dyDescent="0.25">
      <c r="A1470" t="s">
        <v>98</v>
      </c>
      <c r="B1470" t="s">
        <v>99</v>
      </c>
      <c r="C1470" t="s">
        <v>473</v>
      </c>
      <c r="D1470" t="s">
        <v>68</v>
      </c>
      <c r="E1470" t="s">
        <v>42</v>
      </c>
      <c r="F1470" t="s">
        <v>20</v>
      </c>
      <c r="G1470">
        <v>26359</v>
      </c>
      <c r="H1470">
        <v>3404</v>
      </c>
      <c r="I1470">
        <v>1780</v>
      </c>
      <c r="J1470">
        <v>737</v>
      </c>
      <c r="K1470" s="2">
        <v>2621.11</v>
      </c>
      <c r="L1470" s="2">
        <v>179687.79</v>
      </c>
      <c r="M1470">
        <v>614</v>
      </c>
      <c r="N1470">
        <v>21</v>
      </c>
      <c r="O1470" t="s">
        <v>21</v>
      </c>
      <c r="P1470" s="3">
        <f t="shared" si="154"/>
        <v>12.913995219849008</v>
      </c>
      <c r="Q1470" s="3">
        <f t="shared" si="155"/>
        <v>21.65099882491187</v>
      </c>
      <c r="R1470" s="2">
        <f t="shared" si="156"/>
        <v>0.77000881316098713</v>
      </c>
      <c r="S1470" s="2">
        <f t="shared" si="157"/>
        <v>1.4725337078651686</v>
      </c>
      <c r="T1470" s="2">
        <f t="shared" si="158"/>
        <v>4.268908794788274</v>
      </c>
      <c r="U1470" s="4">
        <f t="shared" si="159"/>
        <v>68.554082049208162</v>
      </c>
      <c r="V1470" s="3">
        <f t="shared" si="160"/>
        <v>6755.4082049208164</v>
      </c>
    </row>
    <row r="1471" spans="1:22" x14ac:dyDescent="0.25">
      <c r="A1471" t="s">
        <v>65</v>
      </c>
      <c r="B1471" t="s">
        <v>66</v>
      </c>
      <c r="C1471" t="s">
        <v>473</v>
      </c>
      <c r="D1471" t="s">
        <v>68</v>
      </c>
      <c r="E1471" t="s">
        <v>37</v>
      </c>
      <c r="F1471" t="s">
        <v>26</v>
      </c>
      <c r="G1471">
        <v>20645</v>
      </c>
      <c r="H1471">
        <v>2538</v>
      </c>
      <c r="I1471">
        <v>958</v>
      </c>
      <c r="J1471">
        <v>370</v>
      </c>
      <c r="K1471" s="2">
        <v>2001.76</v>
      </c>
      <c r="L1471" s="2">
        <v>103389.7</v>
      </c>
      <c r="M1471">
        <v>280</v>
      </c>
      <c r="N1471">
        <v>17</v>
      </c>
      <c r="O1471" t="s">
        <v>43</v>
      </c>
      <c r="P1471" s="3">
        <f t="shared" si="154"/>
        <v>12.293533543230808</v>
      </c>
      <c r="Q1471" s="3">
        <f t="shared" si="155"/>
        <v>14.578408195429471</v>
      </c>
      <c r="R1471" s="2">
        <f t="shared" si="156"/>
        <v>0.78871552403467293</v>
      </c>
      <c r="S1471" s="2">
        <f t="shared" si="157"/>
        <v>2.0895198329853861</v>
      </c>
      <c r="T1471" s="2">
        <f t="shared" si="158"/>
        <v>7.1491428571428575</v>
      </c>
      <c r="U1471" s="4">
        <f t="shared" si="159"/>
        <v>51.649398529294217</v>
      </c>
      <c r="V1471" s="3">
        <f t="shared" si="160"/>
        <v>5064.9398529294222</v>
      </c>
    </row>
    <row r="1472" spans="1:22" x14ac:dyDescent="0.25">
      <c r="A1472" t="s">
        <v>72</v>
      </c>
      <c r="B1472" t="s">
        <v>73</v>
      </c>
      <c r="C1472" t="s">
        <v>473</v>
      </c>
      <c r="D1472" t="s">
        <v>70</v>
      </c>
      <c r="E1472" t="s">
        <v>31</v>
      </c>
      <c r="F1472" t="s">
        <v>26</v>
      </c>
      <c r="G1472">
        <v>17965</v>
      </c>
      <c r="H1472">
        <v>629</v>
      </c>
      <c r="I1472">
        <v>252</v>
      </c>
      <c r="J1472">
        <v>43</v>
      </c>
      <c r="K1472" s="2">
        <v>1553.3</v>
      </c>
      <c r="L1472" s="2">
        <v>10118.86</v>
      </c>
      <c r="M1472">
        <v>24</v>
      </c>
      <c r="N1472">
        <v>18</v>
      </c>
      <c r="O1472" t="s">
        <v>43</v>
      </c>
      <c r="P1472" s="3">
        <f t="shared" si="154"/>
        <v>3.5012524352908434</v>
      </c>
      <c r="Q1472" s="3">
        <f t="shared" si="155"/>
        <v>6.8362480127186016</v>
      </c>
      <c r="R1472" s="2">
        <f t="shared" si="156"/>
        <v>2.4694753577106519</v>
      </c>
      <c r="S1472" s="2">
        <f t="shared" si="157"/>
        <v>6.1638888888888888</v>
      </c>
      <c r="T1472" s="2">
        <f t="shared" si="158"/>
        <v>64.720833333333331</v>
      </c>
      <c r="U1472" s="4">
        <f t="shared" si="159"/>
        <v>6.5144273482263575</v>
      </c>
      <c r="V1472" s="3">
        <f t="shared" si="160"/>
        <v>551.44273482263577</v>
      </c>
    </row>
    <row r="1473" spans="1:22" x14ac:dyDescent="0.25">
      <c r="A1473" t="s">
        <v>92</v>
      </c>
      <c r="B1473" t="s">
        <v>93</v>
      </c>
      <c r="C1473" t="s">
        <v>459</v>
      </c>
      <c r="D1473" t="s">
        <v>95</v>
      </c>
      <c r="E1473" t="s">
        <v>31</v>
      </c>
      <c r="F1473" t="s">
        <v>20</v>
      </c>
      <c r="G1473">
        <v>39954</v>
      </c>
      <c r="H1473">
        <v>683</v>
      </c>
      <c r="I1473">
        <v>263</v>
      </c>
      <c r="J1473">
        <v>24</v>
      </c>
      <c r="K1473" s="2">
        <v>1890.54</v>
      </c>
      <c r="L1473" s="2">
        <v>3507.07</v>
      </c>
      <c r="M1473">
        <v>8</v>
      </c>
      <c r="N1473">
        <v>17</v>
      </c>
      <c r="O1473" t="s">
        <v>23</v>
      </c>
      <c r="P1473" s="3">
        <f t="shared" si="154"/>
        <v>1.709465885768634</v>
      </c>
      <c r="Q1473" s="3">
        <f t="shared" si="155"/>
        <v>3.5139092240117131</v>
      </c>
      <c r="R1473" s="2">
        <f t="shared" si="156"/>
        <v>2.7679941434846267</v>
      </c>
      <c r="S1473" s="2">
        <f t="shared" si="157"/>
        <v>7.1883650190114068</v>
      </c>
      <c r="T1473" s="2">
        <f t="shared" si="158"/>
        <v>236.3175</v>
      </c>
      <c r="U1473" s="4">
        <f t="shared" si="159"/>
        <v>1.855062574714103</v>
      </c>
      <c r="V1473" s="3">
        <f t="shared" si="160"/>
        <v>85.506257471410294</v>
      </c>
    </row>
    <row r="1474" spans="1:22" x14ac:dyDescent="0.25">
      <c r="A1474" t="s">
        <v>98</v>
      </c>
      <c r="B1474" t="s">
        <v>99</v>
      </c>
      <c r="C1474" t="s">
        <v>459</v>
      </c>
      <c r="D1474" t="s">
        <v>68</v>
      </c>
      <c r="E1474" t="s">
        <v>42</v>
      </c>
      <c r="F1474" t="s">
        <v>32</v>
      </c>
      <c r="G1474">
        <v>20536</v>
      </c>
      <c r="H1474">
        <v>2820</v>
      </c>
      <c r="I1474">
        <v>996</v>
      </c>
      <c r="J1474">
        <v>423</v>
      </c>
      <c r="K1474" s="2">
        <v>2098.2399999999998</v>
      </c>
      <c r="L1474" s="2">
        <v>122504.45</v>
      </c>
      <c r="M1474">
        <v>328</v>
      </c>
      <c r="N1474">
        <v>30</v>
      </c>
      <c r="O1474" t="s">
        <v>21</v>
      </c>
      <c r="P1474" s="3">
        <f t="shared" ref="P1474:P1537" si="161">IFERROR(H1474/G1474*100, 0)</f>
        <v>13.731982859368912</v>
      </c>
      <c r="Q1474" s="3">
        <f t="shared" ref="Q1474:Q1537" si="162">IFERROR(J1474/H1474*100, 0)</f>
        <v>15</v>
      </c>
      <c r="R1474" s="2">
        <f t="shared" ref="R1474:R1537" si="163">IFERROR(K1474/H1474, 0)</f>
        <v>0.74405673758865243</v>
      </c>
      <c r="S1474" s="2">
        <f t="shared" ref="S1474:S1537" si="164">IFERROR(K1474/I1474, 0)</f>
        <v>2.1066666666666665</v>
      </c>
      <c r="T1474" s="2">
        <f t="shared" ref="T1474:T1537" si="165">IFERROR(K1474/M1474, 0)</f>
        <v>6.3970731707317068</v>
      </c>
      <c r="U1474" s="4">
        <f t="shared" ref="U1474:U1537" si="166">IFERROR(L1474/K1474, 0)</f>
        <v>58.38438405520818</v>
      </c>
      <c r="V1474" s="3">
        <f t="shared" ref="V1474:V1537" si="167">IFERROR((L1474-K1474)/K1474*100, 0)</f>
        <v>5738.4384055208184</v>
      </c>
    </row>
    <row r="1475" spans="1:22" x14ac:dyDescent="0.25">
      <c r="A1475" t="s">
        <v>65</v>
      </c>
      <c r="B1475" t="s">
        <v>66</v>
      </c>
      <c r="C1475" t="s">
        <v>459</v>
      </c>
      <c r="D1475" t="s">
        <v>68</v>
      </c>
      <c r="E1475" t="s">
        <v>37</v>
      </c>
      <c r="F1475" t="s">
        <v>32</v>
      </c>
      <c r="G1475">
        <v>27189</v>
      </c>
      <c r="H1475">
        <v>2409</v>
      </c>
      <c r="I1475">
        <v>1165</v>
      </c>
      <c r="J1475">
        <v>406</v>
      </c>
      <c r="K1475" s="2">
        <v>1250.75</v>
      </c>
      <c r="L1475" s="2">
        <v>137006.79</v>
      </c>
      <c r="M1475">
        <v>287</v>
      </c>
      <c r="N1475">
        <v>23</v>
      </c>
      <c r="O1475" t="s">
        <v>43</v>
      </c>
      <c r="P1475" s="3">
        <f t="shared" si="161"/>
        <v>8.8602008165066763</v>
      </c>
      <c r="Q1475" s="3">
        <f t="shared" si="162"/>
        <v>16.853466168534663</v>
      </c>
      <c r="R1475" s="2">
        <f t="shared" si="163"/>
        <v>0.51919883769198838</v>
      </c>
      <c r="S1475" s="2">
        <f t="shared" si="164"/>
        <v>1.0736051502145922</v>
      </c>
      <c r="T1475" s="2">
        <f t="shared" si="165"/>
        <v>4.3580139372822302</v>
      </c>
      <c r="U1475" s="4">
        <f t="shared" si="166"/>
        <v>109.53970817509494</v>
      </c>
      <c r="V1475" s="3">
        <f t="shared" si="167"/>
        <v>10853.970817509495</v>
      </c>
    </row>
    <row r="1476" spans="1:22" x14ac:dyDescent="0.25">
      <c r="A1476" t="s">
        <v>33</v>
      </c>
      <c r="B1476" t="s">
        <v>34</v>
      </c>
      <c r="C1476" t="s">
        <v>459</v>
      </c>
      <c r="D1476" t="s">
        <v>170</v>
      </c>
      <c r="E1476" t="s">
        <v>37</v>
      </c>
      <c r="F1476" t="s">
        <v>20</v>
      </c>
      <c r="G1476">
        <v>44987</v>
      </c>
      <c r="H1476">
        <v>2093</v>
      </c>
      <c r="I1476">
        <v>726</v>
      </c>
      <c r="J1476">
        <v>276</v>
      </c>
      <c r="K1476" s="2">
        <v>5947.53</v>
      </c>
      <c r="L1476" s="2">
        <v>81341.89</v>
      </c>
      <c r="M1476">
        <v>172</v>
      </c>
      <c r="N1476">
        <v>19</v>
      </c>
      <c r="O1476" t="s">
        <v>43</v>
      </c>
      <c r="P1476" s="3">
        <f t="shared" si="161"/>
        <v>4.6524551537110721</v>
      </c>
      <c r="Q1476" s="3">
        <f t="shared" si="162"/>
        <v>13.186813186813188</v>
      </c>
      <c r="R1476" s="2">
        <f t="shared" si="163"/>
        <v>2.8416292403248922</v>
      </c>
      <c r="S1476" s="2">
        <f t="shared" si="164"/>
        <v>8.1921900826446272</v>
      </c>
      <c r="T1476" s="2">
        <f t="shared" si="165"/>
        <v>34.57866279069767</v>
      </c>
      <c r="U1476" s="4">
        <f t="shared" si="166"/>
        <v>13.676583388398209</v>
      </c>
      <c r="V1476" s="3">
        <f t="shared" si="167"/>
        <v>1267.658338839821</v>
      </c>
    </row>
    <row r="1477" spans="1:22" x14ac:dyDescent="0.25">
      <c r="A1477" t="s">
        <v>47</v>
      </c>
      <c r="B1477" t="s">
        <v>48</v>
      </c>
      <c r="C1477" t="s">
        <v>459</v>
      </c>
      <c r="D1477" t="s">
        <v>106</v>
      </c>
      <c r="E1477" t="s">
        <v>37</v>
      </c>
      <c r="F1477" t="s">
        <v>32</v>
      </c>
      <c r="G1477">
        <v>32162</v>
      </c>
      <c r="H1477">
        <v>1318</v>
      </c>
      <c r="I1477">
        <v>533</v>
      </c>
      <c r="J1477">
        <v>124</v>
      </c>
      <c r="K1477" s="2">
        <v>3158.93</v>
      </c>
      <c r="L1477" s="2">
        <v>20966.68</v>
      </c>
      <c r="M1477">
        <v>78</v>
      </c>
      <c r="N1477">
        <v>26</v>
      </c>
      <c r="O1477" t="s">
        <v>23</v>
      </c>
      <c r="P1477" s="3">
        <f t="shared" si="161"/>
        <v>4.0980038554816245</v>
      </c>
      <c r="Q1477" s="3">
        <f t="shared" si="162"/>
        <v>9.4081942336874054</v>
      </c>
      <c r="R1477" s="2">
        <f t="shared" si="163"/>
        <v>2.3967602427921091</v>
      </c>
      <c r="S1477" s="2">
        <f t="shared" si="164"/>
        <v>5.9266979362101306</v>
      </c>
      <c r="T1477" s="2">
        <f t="shared" si="165"/>
        <v>40.499102564102564</v>
      </c>
      <c r="U1477" s="4">
        <f t="shared" si="166"/>
        <v>6.6372727474176383</v>
      </c>
      <c r="V1477" s="3">
        <f t="shared" si="167"/>
        <v>563.72727474176384</v>
      </c>
    </row>
    <row r="1478" spans="1:22" x14ac:dyDescent="0.25">
      <c r="A1478" t="s">
        <v>15</v>
      </c>
      <c r="B1478" t="s">
        <v>16</v>
      </c>
      <c r="C1478" t="s">
        <v>459</v>
      </c>
      <c r="D1478" t="s">
        <v>25</v>
      </c>
      <c r="E1478" t="s">
        <v>19</v>
      </c>
      <c r="F1478" t="s">
        <v>51</v>
      </c>
      <c r="G1478">
        <v>10147</v>
      </c>
      <c r="H1478">
        <v>336</v>
      </c>
      <c r="I1478">
        <v>133</v>
      </c>
      <c r="J1478">
        <v>30</v>
      </c>
      <c r="K1478" s="2">
        <v>2360.0300000000002</v>
      </c>
      <c r="L1478" s="2">
        <v>18038.16</v>
      </c>
      <c r="M1478">
        <v>13</v>
      </c>
      <c r="N1478">
        <v>14</v>
      </c>
      <c r="O1478" t="s">
        <v>43</v>
      </c>
      <c r="P1478" s="3">
        <f t="shared" si="161"/>
        <v>3.3113235439046025</v>
      </c>
      <c r="Q1478" s="3">
        <f t="shared" si="162"/>
        <v>8.9285714285714288</v>
      </c>
      <c r="R1478" s="2">
        <f t="shared" si="163"/>
        <v>7.0238988095238097</v>
      </c>
      <c r="S1478" s="2">
        <f t="shared" si="164"/>
        <v>17.744586466165416</v>
      </c>
      <c r="T1478" s="2">
        <f t="shared" si="165"/>
        <v>181.54076923076926</v>
      </c>
      <c r="U1478" s="4">
        <f t="shared" si="166"/>
        <v>7.6431909763858927</v>
      </c>
      <c r="V1478" s="3">
        <f t="shared" si="167"/>
        <v>664.31909763858926</v>
      </c>
    </row>
    <row r="1479" spans="1:22" x14ac:dyDescent="0.25">
      <c r="A1479" t="s">
        <v>44</v>
      </c>
      <c r="B1479" t="s">
        <v>45</v>
      </c>
      <c r="C1479" t="s">
        <v>459</v>
      </c>
      <c r="D1479" t="s">
        <v>25</v>
      </c>
      <c r="E1479" t="s">
        <v>19</v>
      </c>
      <c r="F1479" t="s">
        <v>26</v>
      </c>
      <c r="G1479">
        <v>20606</v>
      </c>
      <c r="H1479">
        <v>605</v>
      </c>
      <c r="I1479">
        <v>224</v>
      </c>
      <c r="J1479">
        <v>68</v>
      </c>
      <c r="K1479" s="2">
        <v>5940.04</v>
      </c>
      <c r="L1479" s="2">
        <v>50778.9</v>
      </c>
      <c r="M1479">
        <v>39</v>
      </c>
      <c r="N1479">
        <v>19</v>
      </c>
      <c r="O1479" t="s">
        <v>23</v>
      </c>
      <c r="P1479" s="3">
        <f t="shared" si="161"/>
        <v>2.9360380471707268</v>
      </c>
      <c r="Q1479" s="3">
        <f t="shared" si="162"/>
        <v>11.239669421487603</v>
      </c>
      <c r="R1479" s="2">
        <f t="shared" si="163"/>
        <v>9.8182479338842974</v>
      </c>
      <c r="S1479" s="2">
        <f t="shared" si="164"/>
        <v>26.518035714285713</v>
      </c>
      <c r="T1479" s="2">
        <f t="shared" si="165"/>
        <v>152.30871794871794</v>
      </c>
      <c r="U1479" s="4">
        <f t="shared" si="166"/>
        <v>8.548578797449176</v>
      </c>
      <c r="V1479" s="3">
        <f t="shared" si="167"/>
        <v>754.85787974491757</v>
      </c>
    </row>
    <row r="1480" spans="1:22" x14ac:dyDescent="0.25">
      <c r="A1480" t="s">
        <v>98</v>
      </c>
      <c r="B1480" t="s">
        <v>99</v>
      </c>
      <c r="C1480" t="s">
        <v>602</v>
      </c>
      <c r="D1480" t="s">
        <v>68</v>
      </c>
      <c r="E1480" t="s">
        <v>42</v>
      </c>
      <c r="F1480" t="s">
        <v>32</v>
      </c>
      <c r="G1480">
        <v>15093</v>
      </c>
      <c r="H1480">
        <v>1725</v>
      </c>
      <c r="I1480">
        <v>605</v>
      </c>
      <c r="J1480">
        <v>253</v>
      </c>
      <c r="K1480" s="2">
        <v>1336.68</v>
      </c>
      <c r="L1480" s="2">
        <v>84587.23</v>
      </c>
      <c r="M1480">
        <v>190</v>
      </c>
      <c r="N1480">
        <v>27</v>
      </c>
      <c r="O1480" t="s">
        <v>23</v>
      </c>
      <c r="P1480" s="3">
        <f t="shared" si="161"/>
        <v>11.42913933611608</v>
      </c>
      <c r="Q1480" s="3">
        <f t="shared" si="162"/>
        <v>14.666666666666666</v>
      </c>
      <c r="R1480" s="2">
        <f t="shared" si="163"/>
        <v>0.77488695652173911</v>
      </c>
      <c r="S1480" s="2">
        <f t="shared" si="164"/>
        <v>2.2093884297520661</v>
      </c>
      <c r="T1480" s="2">
        <f t="shared" si="165"/>
        <v>7.0351578947368427</v>
      </c>
      <c r="U1480" s="4">
        <f t="shared" si="166"/>
        <v>63.281585719843186</v>
      </c>
      <c r="V1480" s="3">
        <f t="shared" si="167"/>
        <v>6228.1585719843197</v>
      </c>
    </row>
    <row r="1481" spans="1:22" x14ac:dyDescent="0.25">
      <c r="A1481" t="s">
        <v>33</v>
      </c>
      <c r="B1481" t="s">
        <v>34</v>
      </c>
      <c r="C1481" t="s">
        <v>602</v>
      </c>
      <c r="D1481" t="s">
        <v>170</v>
      </c>
      <c r="E1481" t="s">
        <v>37</v>
      </c>
      <c r="F1481" t="s">
        <v>26</v>
      </c>
      <c r="G1481">
        <v>30356</v>
      </c>
      <c r="H1481">
        <v>1365</v>
      </c>
      <c r="I1481">
        <v>695</v>
      </c>
      <c r="J1481">
        <v>189</v>
      </c>
      <c r="K1481" s="2">
        <v>5622.93</v>
      </c>
      <c r="L1481" s="2">
        <v>43923.71</v>
      </c>
      <c r="M1481">
        <v>121</v>
      </c>
      <c r="N1481">
        <v>10</v>
      </c>
      <c r="O1481" t="s">
        <v>43</v>
      </c>
      <c r="P1481" s="3">
        <f t="shared" si="161"/>
        <v>4.4966398735011204</v>
      </c>
      <c r="Q1481" s="3">
        <f t="shared" si="162"/>
        <v>13.846153846153847</v>
      </c>
      <c r="R1481" s="2">
        <f t="shared" si="163"/>
        <v>4.119362637362638</v>
      </c>
      <c r="S1481" s="2">
        <f t="shared" si="164"/>
        <v>8.0905467625899288</v>
      </c>
      <c r="T1481" s="2">
        <f t="shared" si="165"/>
        <v>46.470495867768598</v>
      </c>
      <c r="U1481" s="4">
        <f t="shared" si="166"/>
        <v>7.8115342001412067</v>
      </c>
      <c r="V1481" s="3">
        <f t="shared" si="167"/>
        <v>681.15342001412068</v>
      </c>
    </row>
    <row r="1482" spans="1:22" x14ac:dyDescent="0.25">
      <c r="A1482" t="s">
        <v>33</v>
      </c>
      <c r="B1482" t="s">
        <v>34</v>
      </c>
      <c r="C1482" t="s">
        <v>602</v>
      </c>
      <c r="D1482" t="s">
        <v>170</v>
      </c>
      <c r="E1482" t="s">
        <v>37</v>
      </c>
      <c r="F1482" t="s">
        <v>51</v>
      </c>
      <c r="G1482">
        <v>44722</v>
      </c>
      <c r="H1482">
        <v>2140</v>
      </c>
      <c r="I1482">
        <v>1051</v>
      </c>
      <c r="J1482">
        <v>233</v>
      </c>
      <c r="K1482" s="2">
        <v>9366.44</v>
      </c>
      <c r="L1482" s="2">
        <v>74543.06</v>
      </c>
      <c r="M1482">
        <v>160</v>
      </c>
      <c r="N1482">
        <v>29</v>
      </c>
      <c r="O1482" t="s">
        <v>43</v>
      </c>
      <c r="P1482" s="3">
        <f t="shared" si="161"/>
        <v>4.7851169446804702</v>
      </c>
      <c r="Q1482" s="3">
        <f t="shared" si="162"/>
        <v>10.88785046728972</v>
      </c>
      <c r="R1482" s="2">
        <f t="shared" si="163"/>
        <v>4.3768411214953273</v>
      </c>
      <c r="S1482" s="2">
        <f t="shared" si="164"/>
        <v>8.9119314938154144</v>
      </c>
      <c r="T1482" s="2">
        <f t="shared" si="165"/>
        <v>58.54025</v>
      </c>
      <c r="U1482" s="4">
        <f t="shared" si="166"/>
        <v>7.9585263985035928</v>
      </c>
      <c r="V1482" s="3">
        <f t="shared" si="167"/>
        <v>695.85263985035931</v>
      </c>
    </row>
    <row r="1483" spans="1:22" x14ac:dyDescent="0.25">
      <c r="A1483" t="s">
        <v>33</v>
      </c>
      <c r="B1483" t="s">
        <v>34</v>
      </c>
      <c r="C1483" t="s">
        <v>602</v>
      </c>
      <c r="D1483" t="s">
        <v>170</v>
      </c>
      <c r="E1483" t="s">
        <v>37</v>
      </c>
      <c r="F1483" t="s">
        <v>32</v>
      </c>
      <c r="G1483">
        <v>44492</v>
      </c>
      <c r="H1483">
        <v>2058</v>
      </c>
      <c r="I1483">
        <v>557</v>
      </c>
      <c r="J1483">
        <v>205</v>
      </c>
      <c r="K1483" s="2">
        <v>7360.83</v>
      </c>
      <c r="L1483" s="2">
        <v>58257.38</v>
      </c>
      <c r="M1483">
        <v>123</v>
      </c>
      <c r="N1483">
        <v>11</v>
      </c>
      <c r="O1483" t="s">
        <v>23</v>
      </c>
      <c r="P1483" s="3">
        <f t="shared" si="161"/>
        <v>4.6255506607929515</v>
      </c>
      <c r="Q1483" s="3">
        <f t="shared" si="162"/>
        <v>9.961127308066084</v>
      </c>
      <c r="R1483" s="2">
        <f t="shared" si="163"/>
        <v>3.5766909620991254</v>
      </c>
      <c r="S1483" s="2">
        <f t="shared" si="164"/>
        <v>13.215134649910233</v>
      </c>
      <c r="T1483" s="2">
        <f t="shared" si="165"/>
        <v>59.844146341463414</v>
      </c>
      <c r="U1483" s="4">
        <f t="shared" si="166"/>
        <v>7.9145123579813683</v>
      </c>
      <c r="V1483" s="3">
        <f t="shared" si="167"/>
        <v>691.45123579813685</v>
      </c>
    </row>
    <row r="1484" spans="1:22" x14ac:dyDescent="0.25">
      <c r="A1484" t="s">
        <v>38</v>
      </c>
      <c r="B1484" t="s">
        <v>39</v>
      </c>
      <c r="C1484" t="s">
        <v>602</v>
      </c>
      <c r="D1484" t="s">
        <v>106</v>
      </c>
      <c r="E1484" t="s">
        <v>42</v>
      </c>
      <c r="F1484" t="s">
        <v>55</v>
      </c>
      <c r="G1484">
        <v>47600</v>
      </c>
      <c r="H1484">
        <v>2265</v>
      </c>
      <c r="I1484">
        <v>1121</v>
      </c>
      <c r="J1484">
        <v>225</v>
      </c>
      <c r="K1484" s="2">
        <v>6432.27</v>
      </c>
      <c r="L1484" s="2">
        <v>50714.47</v>
      </c>
      <c r="M1484">
        <v>112</v>
      </c>
      <c r="N1484">
        <v>21</v>
      </c>
      <c r="O1484" t="s">
        <v>23</v>
      </c>
      <c r="P1484" s="3">
        <f t="shared" si="161"/>
        <v>4.7584033613445378</v>
      </c>
      <c r="Q1484" s="3">
        <f t="shared" si="162"/>
        <v>9.9337748344370862</v>
      </c>
      <c r="R1484" s="2">
        <f t="shared" si="163"/>
        <v>2.8398543046357618</v>
      </c>
      <c r="S1484" s="2">
        <f t="shared" si="164"/>
        <v>5.7379750223015167</v>
      </c>
      <c r="T1484" s="2">
        <f t="shared" si="165"/>
        <v>57.430982142857147</v>
      </c>
      <c r="U1484" s="4">
        <f t="shared" si="166"/>
        <v>7.8843814081187507</v>
      </c>
      <c r="V1484" s="3">
        <f t="shared" si="167"/>
        <v>688.43814081187509</v>
      </c>
    </row>
    <row r="1485" spans="1:22" x14ac:dyDescent="0.25">
      <c r="A1485" t="s">
        <v>52</v>
      </c>
      <c r="B1485" t="s">
        <v>53</v>
      </c>
      <c r="C1485" t="s">
        <v>602</v>
      </c>
      <c r="D1485" t="s">
        <v>89</v>
      </c>
      <c r="E1485" t="s">
        <v>37</v>
      </c>
      <c r="F1485" t="s">
        <v>32</v>
      </c>
      <c r="G1485">
        <v>65910</v>
      </c>
      <c r="H1485">
        <v>5118</v>
      </c>
      <c r="I1485">
        <v>1355</v>
      </c>
      <c r="J1485">
        <v>777</v>
      </c>
      <c r="K1485" s="2">
        <v>2244.19</v>
      </c>
      <c r="L1485" s="2">
        <v>214800.55</v>
      </c>
      <c r="M1485">
        <v>622</v>
      </c>
      <c r="N1485">
        <v>17</v>
      </c>
      <c r="O1485" t="s">
        <v>23</v>
      </c>
      <c r="P1485" s="3">
        <f t="shared" si="161"/>
        <v>7.7651342740100135</v>
      </c>
      <c r="Q1485" s="3">
        <f t="shared" si="162"/>
        <v>15.181711606096131</v>
      </c>
      <c r="R1485" s="2">
        <f t="shared" si="163"/>
        <v>0.43848964439234078</v>
      </c>
      <c r="S1485" s="2">
        <f t="shared" si="164"/>
        <v>1.656228782287823</v>
      </c>
      <c r="T1485" s="2">
        <f t="shared" si="165"/>
        <v>3.6080225080385855</v>
      </c>
      <c r="U1485" s="4">
        <f t="shared" si="166"/>
        <v>95.714066099572662</v>
      </c>
      <c r="V1485" s="3">
        <f t="shared" si="167"/>
        <v>9471.4066099572665</v>
      </c>
    </row>
    <row r="1486" spans="1:22" x14ac:dyDescent="0.25">
      <c r="A1486" t="s">
        <v>98</v>
      </c>
      <c r="B1486" t="s">
        <v>99</v>
      </c>
      <c r="C1486" t="s">
        <v>151</v>
      </c>
      <c r="D1486" t="s">
        <v>68</v>
      </c>
      <c r="E1486" t="s">
        <v>42</v>
      </c>
      <c r="F1486" t="s">
        <v>51</v>
      </c>
      <c r="G1486">
        <v>11845</v>
      </c>
      <c r="H1486">
        <v>1252</v>
      </c>
      <c r="I1486">
        <v>456</v>
      </c>
      <c r="J1486">
        <v>223</v>
      </c>
      <c r="K1486" s="2">
        <v>847.7</v>
      </c>
      <c r="L1486" s="2">
        <v>84428.23</v>
      </c>
      <c r="M1486">
        <v>196</v>
      </c>
      <c r="N1486">
        <v>24</v>
      </c>
      <c r="O1486" t="s">
        <v>43</v>
      </c>
      <c r="P1486" s="3">
        <f t="shared" si="161"/>
        <v>10.569860700717602</v>
      </c>
      <c r="Q1486" s="3">
        <f t="shared" si="162"/>
        <v>17.811501597444092</v>
      </c>
      <c r="R1486" s="2">
        <f t="shared" si="163"/>
        <v>0.67707667731629395</v>
      </c>
      <c r="S1486" s="2">
        <f t="shared" si="164"/>
        <v>1.8589912280701755</v>
      </c>
      <c r="T1486" s="2">
        <f t="shared" si="165"/>
        <v>4.3250000000000002</v>
      </c>
      <c r="U1486" s="4">
        <f t="shared" si="166"/>
        <v>99.596826707561632</v>
      </c>
      <c r="V1486" s="3">
        <f t="shared" si="167"/>
        <v>9859.6826707561631</v>
      </c>
    </row>
    <row r="1487" spans="1:22" x14ac:dyDescent="0.25">
      <c r="A1487" t="s">
        <v>65</v>
      </c>
      <c r="B1487" t="s">
        <v>66</v>
      </c>
      <c r="C1487" t="s">
        <v>151</v>
      </c>
      <c r="D1487" t="s">
        <v>68</v>
      </c>
      <c r="E1487" t="s">
        <v>37</v>
      </c>
      <c r="F1487" t="s">
        <v>32</v>
      </c>
      <c r="G1487">
        <v>23820</v>
      </c>
      <c r="H1487">
        <v>3192</v>
      </c>
      <c r="I1487">
        <v>1619</v>
      </c>
      <c r="J1487">
        <v>447</v>
      </c>
      <c r="K1487" s="2">
        <v>2504.56</v>
      </c>
      <c r="L1487" s="2">
        <v>101292.46</v>
      </c>
      <c r="M1487">
        <v>373</v>
      </c>
      <c r="N1487">
        <v>10</v>
      </c>
      <c r="O1487" t="s">
        <v>21</v>
      </c>
      <c r="P1487" s="3">
        <f t="shared" si="161"/>
        <v>13.40050377833753</v>
      </c>
      <c r="Q1487" s="3">
        <f t="shared" si="162"/>
        <v>14.003759398496241</v>
      </c>
      <c r="R1487" s="2">
        <f t="shared" si="163"/>
        <v>0.78463659147869669</v>
      </c>
      <c r="S1487" s="2">
        <f t="shared" si="164"/>
        <v>1.5469796170475603</v>
      </c>
      <c r="T1487" s="2">
        <f t="shared" si="165"/>
        <v>6.714638069705094</v>
      </c>
      <c r="U1487" s="4">
        <f t="shared" si="166"/>
        <v>40.443215574791587</v>
      </c>
      <c r="V1487" s="3">
        <f t="shared" si="167"/>
        <v>3944.3215574791589</v>
      </c>
    </row>
    <row r="1488" spans="1:22" x14ac:dyDescent="0.25">
      <c r="A1488" t="s">
        <v>72</v>
      </c>
      <c r="B1488" t="s">
        <v>73</v>
      </c>
      <c r="C1488" t="s">
        <v>151</v>
      </c>
      <c r="D1488" t="s">
        <v>70</v>
      </c>
      <c r="E1488" t="s">
        <v>31</v>
      </c>
      <c r="F1488" t="s">
        <v>20</v>
      </c>
      <c r="G1488">
        <v>24656</v>
      </c>
      <c r="H1488">
        <v>1101</v>
      </c>
      <c r="I1488">
        <v>437</v>
      </c>
      <c r="J1488">
        <v>93</v>
      </c>
      <c r="K1488" s="2">
        <v>2199.36</v>
      </c>
      <c r="L1488" s="2">
        <v>21855.97</v>
      </c>
      <c r="M1488">
        <v>67</v>
      </c>
      <c r="N1488">
        <v>12</v>
      </c>
      <c r="O1488" t="s">
        <v>21</v>
      </c>
      <c r="P1488" s="3">
        <f t="shared" si="161"/>
        <v>4.4654445165476968</v>
      </c>
      <c r="Q1488" s="3">
        <f t="shared" si="162"/>
        <v>8.4468664850136239</v>
      </c>
      <c r="R1488" s="2">
        <f t="shared" si="163"/>
        <v>1.9976021798365124</v>
      </c>
      <c r="S1488" s="2">
        <f t="shared" si="164"/>
        <v>5.0328604118993141</v>
      </c>
      <c r="T1488" s="2">
        <f t="shared" si="165"/>
        <v>32.826268656716422</v>
      </c>
      <c r="U1488" s="4">
        <f t="shared" si="166"/>
        <v>9.9374227047868473</v>
      </c>
      <c r="V1488" s="3">
        <f t="shared" si="167"/>
        <v>893.74227047868476</v>
      </c>
    </row>
    <row r="1489" spans="1:22" x14ac:dyDescent="0.25">
      <c r="A1489" t="s">
        <v>113</v>
      </c>
      <c r="B1489" t="s">
        <v>114</v>
      </c>
      <c r="C1489" t="s">
        <v>151</v>
      </c>
      <c r="D1489" t="s">
        <v>170</v>
      </c>
      <c r="E1489" t="s">
        <v>19</v>
      </c>
      <c r="F1489" t="s">
        <v>51</v>
      </c>
      <c r="G1489">
        <v>20334</v>
      </c>
      <c r="H1489">
        <v>1016</v>
      </c>
      <c r="I1489">
        <v>272</v>
      </c>
      <c r="J1489">
        <v>101</v>
      </c>
      <c r="K1489" s="2">
        <v>3933.84</v>
      </c>
      <c r="L1489" s="2">
        <v>34951.53</v>
      </c>
      <c r="M1489">
        <v>79</v>
      </c>
      <c r="N1489">
        <v>14</v>
      </c>
      <c r="O1489" t="s">
        <v>23</v>
      </c>
      <c r="P1489" s="3">
        <f t="shared" si="161"/>
        <v>4.9965574899183638</v>
      </c>
      <c r="Q1489" s="3">
        <f t="shared" si="162"/>
        <v>9.9409448818897648</v>
      </c>
      <c r="R1489" s="2">
        <f t="shared" si="163"/>
        <v>3.8718897637795275</v>
      </c>
      <c r="S1489" s="2">
        <f t="shared" si="164"/>
        <v>14.46264705882353</v>
      </c>
      <c r="T1489" s="2">
        <f t="shared" si="165"/>
        <v>49.795443037974685</v>
      </c>
      <c r="U1489" s="4">
        <f t="shared" si="166"/>
        <v>8.884837715819657</v>
      </c>
      <c r="V1489" s="3">
        <f t="shared" si="167"/>
        <v>788.48377158196558</v>
      </c>
    </row>
    <row r="1490" spans="1:22" x14ac:dyDescent="0.25">
      <c r="A1490" t="s">
        <v>113</v>
      </c>
      <c r="B1490" t="s">
        <v>114</v>
      </c>
      <c r="C1490" t="s">
        <v>151</v>
      </c>
      <c r="D1490" t="s">
        <v>170</v>
      </c>
      <c r="E1490" t="s">
        <v>19</v>
      </c>
      <c r="F1490" t="s">
        <v>26</v>
      </c>
      <c r="G1490">
        <v>25210</v>
      </c>
      <c r="H1490">
        <v>937</v>
      </c>
      <c r="I1490">
        <v>266</v>
      </c>
      <c r="J1490">
        <v>111</v>
      </c>
      <c r="K1490" s="2">
        <v>2785.55</v>
      </c>
      <c r="L1490" s="2">
        <v>36336.550000000003</v>
      </c>
      <c r="M1490">
        <v>94</v>
      </c>
      <c r="N1490">
        <v>25</v>
      </c>
      <c r="O1490" t="s">
        <v>43</v>
      </c>
      <c r="P1490" s="3">
        <f t="shared" si="161"/>
        <v>3.7167790559301861</v>
      </c>
      <c r="Q1490" s="3">
        <f t="shared" si="162"/>
        <v>11.846318036286018</v>
      </c>
      <c r="R1490" s="2">
        <f t="shared" si="163"/>
        <v>2.9728388473852725</v>
      </c>
      <c r="S1490" s="2">
        <f t="shared" si="164"/>
        <v>10.471992481203008</v>
      </c>
      <c r="T1490" s="2">
        <f t="shared" si="165"/>
        <v>29.633510638297874</v>
      </c>
      <c r="U1490" s="4">
        <f t="shared" si="166"/>
        <v>13.044659043994903</v>
      </c>
      <c r="V1490" s="3">
        <f t="shared" si="167"/>
        <v>1204.4659043994902</v>
      </c>
    </row>
    <row r="1491" spans="1:22" x14ac:dyDescent="0.25">
      <c r="A1491" t="s">
        <v>38</v>
      </c>
      <c r="B1491" t="s">
        <v>39</v>
      </c>
      <c r="C1491" t="s">
        <v>151</v>
      </c>
      <c r="D1491" t="s">
        <v>106</v>
      </c>
      <c r="E1491" t="s">
        <v>42</v>
      </c>
      <c r="F1491" t="s">
        <v>26</v>
      </c>
      <c r="G1491">
        <v>19382</v>
      </c>
      <c r="H1491">
        <v>926</v>
      </c>
      <c r="I1491">
        <v>506</v>
      </c>
      <c r="J1491">
        <v>86</v>
      </c>
      <c r="K1491" s="2">
        <v>2514.23</v>
      </c>
      <c r="L1491" s="2">
        <v>18433.580000000002</v>
      </c>
      <c r="M1491">
        <v>52</v>
      </c>
      <c r="N1491">
        <v>18</v>
      </c>
      <c r="O1491" t="s">
        <v>23</v>
      </c>
      <c r="P1491" s="3">
        <f t="shared" si="161"/>
        <v>4.7776287276854807</v>
      </c>
      <c r="Q1491" s="3">
        <f t="shared" si="162"/>
        <v>9.2872570194384458</v>
      </c>
      <c r="R1491" s="2">
        <f t="shared" si="163"/>
        <v>2.7151511879049677</v>
      </c>
      <c r="S1491" s="2">
        <f t="shared" si="164"/>
        <v>4.9688339920948614</v>
      </c>
      <c r="T1491" s="2">
        <f t="shared" si="165"/>
        <v>48.350576923076922</v>
      </c>
      <c r="U1491" s="4">
        <f t="shared" si="166"/>
        <v>7.3316999638060167</v>
      </c>
      <c r="V1491" s="3">
        <f t="shared" si="167"/>
        <v>633.16999638060167</v>
      </c>
    </row>
    <row r="1492" spans="1:22" x14ac:dyDescent="0.25">
      <c r="A1492" t="s">
        <v>15</v>
      </c>
      <c r="B1492" t="s">
        <v>16</v>
      </c>
      <c r="C1492" t="s">
        <v>151</v>
      </c>
      <c r="D1492" t="s">
        <v>25</v>
      </c>
      <c r="E1492" t="s">
        <v>19</v>
      </c>
      <c r="F1492" t="s">
        <v>55</v>
      </c>
      <c r="G1492">
        <v>9645</v>
      </c>
      <c r="H1492">
        <v>318</v>
      </c>
      <c r="I1492">
        <v>120</v>
      </c>
      <c r="J1492">
        <v>26</v>
      </c>
      <c r="K1492" s="2">
        <v>3003.18</v>
      </c>
      <c r="L1492" s="2">
        <v>15872.29</v>
      </c>
      <c r="M1492">
        <v>14</v>
      </c>
      <c r="N1492">
        <v>22</v>
      </c>
      <c r="O1492" t="s">
        <v>21</v>
      </c>
      <c r="P1492" s="3">
        <f t="shared" si="161"/>
        <v>3.297045101088647</v>
      </c>
      <c r="Q1492" s="3">
        <f t="shared" si="162"/>
        <v>8.1761006289308167</v>
      </c>
      <c r="R1492" s="2">
        <f t="shared" si="163"/>
        <v>9.4439622641509438</v>
      </c>
      <c r="S1492" s="2">
        <f t="shared" si="164"/>
        <v>25.026499999999999</v>
      </c>
      <c r="T1492" s="2">
        <f t="shared" si="165"/>
        <v>214.51285714285714</v>
      </c>
      <c r="U1492" s="4">
        <f t="shared" si="166"/>
        <v>5.2851610626069707</v>
      </c>
      <c r="V1492" s="3">
        <f t="shared" si="167"/>
        <v>428.51610626069709</v>
      </c>
    </row>
    <row r="1493" spans="1:22" x14ac:dyDescent="0.25">
      <c r="A1493" t="s">
        <v>44</v>
      </c>
      <c r="B1493" t="s">
        <v>45</v>
      </c>
      <c r="C1493" t="s">
        <v>151</v>
      </c>
      <c r="D1493" t="s">
        <v>25</v>
      </c>
      <c r="E1493" t="s">
        <v>19</v>
      </c>
      <c r="F1493" t="s">
        <v>20</v>
      </c>
      <c r="G1493">
        <v>15189</v>
      </c>
      <c r="H1493">
        <v>312</v>
      </c>
      <c r="I1493">
        <v>90</v>
      </c>
      <c r="J1493">
        <v>34</v>
      </c>
      <c r="K1493" s="2">
        <v>2638.93</v>
      </c>
      <c r="L1493" s="2">
        <v>16301.82</v>
      </c>
      <c r="M1493">
        <v>20</v>
      </c>
      <c r="N1493">
        <v>16</v>
      </c>
      <c r="O1493" t="s">
        <v>43</v>
      </c>
      <c r="P1493" s="3">
        <f t="shared" si="161"/>
        <v>2.054118111791428</v>
      </c>
      <c r="Q1493" s="3">
        <f t="shared" si="162"/>
        <v>10.897435897435898</v>
      </c>
      <c r="R1493" s="2">
        <f t="shared" si="163"/>
        <v>8.4581089743589732</v>
      </c>
      <c r="S1493" s="2">
        <f t="shared" si="164"/>
        <v>29.321444444444442</v>
      </c>
      <c r="T1493" s="2">
        <f t="shared" si="165"/>
        <v>131.94649999999999</v>
      </c>
      <c r="U1493" s="4">
        <f t="shared" si="166"/>
        <v>6.1774355515303556</v>
      </c>
      <c r="V1493" s="3">
        <f t="shared" si="167"/>
        <v>517.74355515303557</v>
      </c>
    </row>
    <row r="1494" spans="1:22" x14ac:dyDescent="0.25">
      <c r="A1494" t="s">
        <v>27</v>
      </c>
      <c r="B1494" t="s">
        <v>28</v>
      </c>
      <c r="C1494" t="s">
        <v>151</v>
      </c>
      <c r="D1494" t="s">
        <v>89</v>
      </c>
      <c r="E1494" t="s">
        <v>31</v>
      </c>
      <c r="F1494" t="s">
        <v>26</v>
      </c>
      <c r="G1494">
        <v>34797</v>
      </c>
      <c r="H1494">
        <v>2566</v>
      </c>
      <c r="I1494">
        <v>1396</v>
      </c>
      <c r="J1494">
        <v>384</v>
      </c>
      <c r="K1494" s="2">
        <v>699.72</v>
      </c>
      <c r="L1494" s="2">
        <v>111636.46</v>
      </c>
      <c r="M1494">
        <v>284</v>
      </c>
      <c r="N1494">
        <v>19</v>
      </c>
      <c r="O1494" t="s">
        <v>43</v>
      </c>
      <c r="P1494" s="3">
        <f t="shared" si="161"/>
        <v>7.3741989251947011</v>
      </c>
      <c r="Q1494" s="3">
        <f t="shared" si="162"/>
        <v>14.964925954793454</v>
      </c>
      <c r="R1494" s="2">
        <f t="shared" si="163"/>
        <v>0.27268901013250196</v>
      </c>
      <c r="S1494" s="2">
        <f t="shared" si="164"/>
        <v>0.50123209169054439</v>
      </c>
      <c r="T1494" s="2">
        <f t="shared" si="165"/>
        <v>2.4638028169014086</v>
      </c>
      <c r="U1494" s="4">
        <f t="shared" si="166"/>
        <v>159.54447493283027</v>
      </c>
      <c r="V1494" s="3">
        <f t="shared" si="167"/>
        <v>15854.447493283027</v>
      </c>
    </row>
    <row r="1495" spans="1:22" x14ac:dyDescent="0.25">
      <c r="A1495" t="s">
        <v>129</v>
      </c>
      <c r="B1495" t="s">
        <v>130</v>
      </c>
      <c r="C1495" t="s">
        <v>151</v>
      </c>
      <c r="D1495" t="s">
        <v>82</v>
      </c>
      <c r="E1495" t="s">
        <v>31</v>
      </c>
      <c r="F1495" t="s">
        <v>32</v>
      </c>
      <c r="G1495">
        <v>34274</v>
      </c>
      <c r="H1495">
        <v>491</v>
      </c>
      <c r="I1495">
        <v>211</v>
      </c>
      <c r="J1495">
        <v>30</v>
      </c>
      <c r="K1495" s="2">
        <v>1026.45</v>
      </c>
      <c r="L1495" s="2">
        <v>7355.99</v>
      </c>
      <c r="M1495">
        <v>15</v>
      </c>
      <c r="N1495">
        <v>12</v>
      </c>
      <c r="O1495" t="s">
        <v>21</v>
      </c>
      <c r="P1495" s="3">
        <f t="shared" si="161"/>
        <v>1.4325727957051992</v>
      </c>
      <c r="Q1495" s="3">
        <f t="shared" si="162"/>
        <v>6.1099796334012222</v>
      </c>
      <c r="R1495" s="2">
        <f t="shared" si="163"/>
        <v>2.0905295315682282</v>
      </c>
      <c r="S1495" s="2">
        <f t="shared" si="164"/>
        <v>4.864691943127962</v>
      </c>
      <c r="T1495" s="2">
        <f t="shared" si="165"/>
        <v>68.430000000000007</v>
      </c>
      <c r="U1495" s="4">
        <f t="shared" si="166"/>
        <v>7.1664377222465774</v>
      </c>
      <c r="V1495" s="3">
        <f t="shared" si="167"/>
        <v>616.64377222465771</v>
      </c>
    </row>
    <row r="1496" spans="1:22" x14ac:dyDescent="0.25">
      <c r="A1496" t="s">
        <v>178</v>
      </c>
      <c r="B1496" t="s">
        <v>179</v>
      </c>
      <c r="C1496" t="s">
        <v>300</v>
      </c>
      <c r="D1496" t="s">
        <v>95</v>
      </c>
      <c r="E1496" t="s">
        <v>64</v>
      </c>
      <c r="F1496" t="s">
        <v>32</v>
      </c>
      <c r="G1496">
        <v>57598</v>
      </c>
      <c r="H1496">
        <v>774</v>
      </c>
      <c r="I1496">
        <v>275</v>
      </c>
      <c r="J1496">
        <v>27</v>
      </c>
      <c r="K1496" s="2">
        <v>2849.79</v>
      </c>
      <c r="L1496" s="2">
        <v>4509.78</v>
      </c>
      <c r="M1496">
        <v>10</v>
      </c>
      <c r="N1496">
        <v>28</v>
      </c>
      <c r="O1496" t="s">
        <v>43</v>
      </c>
      <c r="P1496" s="3">
        <f t="shared" si="161"/>
        <v>1.3437966596062363</v>
      </c>
      <c r="Q1496" s="3">
        <f t="shared" si="162"/>
        <v>3.4883720930232558</v>
      </c>
      <c r="R1496" s="2">
        <f t="shared" si="163"/>
        <v>3.6818992248062017</v>
      </c>
      <c r="S1496" s="2">
        <f t="shared" si="164"/>
        <v>10.362872727272727</v>
      </c>
      <c r="T1496" s="2">
        <f t="shared" si="165"/>
        <v>284.97899999999998</v>
      </c>
      <c r="U1496" s="4">
        <f t="shared" si="166"/>
        <v>1.582495552303854</v>
      </c>
      <c r="V1496" s="3">
        <f t="shared" si="167"/>
        <v>58.249555230385383</v>
      </c>
    </row>
    <row r="1497" spans="1:22" x14ac:dyDescent="0.25">
      <c r="A1497" t="s">
        <v>72</v>
      </c>
      <c r="B1497" t="s">
        <v>73</v>
      </c>
      <c r="C1497" t="s">
        <v>300</v>
      </c>
      <c r="D1497" t="s">
        <v>70</v>
      </c>
      <c r="E1497" t="s">
        <v>31</v>
      </c>
      <c r="F1497" t="s">
        <v>32</v>
      </c>
      <c r="G1497">
        <v>55582</v>
      </c>
      <c r="H1497">
        <v>1956</v>
      </c>
      <c r="I1497">
        <v>543</v>
      </c>
      <c r="J1497">
        <v>162</v>
      </c>
      <c r="K1497" s="2">
        <v>4272.1400000000003</v>
      </c>
      <c r="L1497" s="2">
        <v>35258.29</v>
      </c>
      <c r="M1497">
        <v>89</v>
      </c>
      <c r="N1497">
        <v>9</v>
      </c>
      <c r="O1497" t="s">
        <v>21</v>
      </c>
      <c r="P1497" s="3">
        <f t="shared" si="161"/>
        <v>3.5191248965492425</v>
      </c>
      <c r="Q1497" s="3">
        <f t="shared" si="162"/>
        <v>8.2822085889570545</v>
      </c>
      <c r="R1497" s="2">
        <f t="shared" si="163"/>
        <v>2.184120654396728</v>
      </c>
      <c r="S1497" s="2">
        <f t="shared" si="164"/>
        <v>7.8676611418047893</v>
      </c>
      <c r="T1497" s="2">
        <f t="shared" si="165"/>
        <v>48.001573033707871</v>
      </c>
      <c r="U1497" s="4">
        <f t="shared" si="166"/>
        <v>8.2530745715262128</v>
      </c>
      <c r="V1497" s="3">
        <f t="shared" si="167"/>
        <v>725.3074571526214</v>
      </c>
    </row>
    <row r="1498" spans="1:22" x14ac:dyDescent="0.25">
      <c r="A1498" t="s">
        <v>72</v>
      </c>
      <c r="B1498" t="s">
        <v>73</v>
      </c>
      <c r="C1498" t="s">
        <v>300</v>
      </c>
      <c r="D1498" t="s">
        <v>70</v>
      </c>
      <c r="E1498" t="s">
        <v>31</v>
      </c>
      <c r="F1498" t="s">
        <v>32</v>
      </c>
      <c r="G1498">
        <v>40925</v>
      </c>
      <c r="H1498">
        <v>1622</v>
      </c>
      <c r="I1498">
        <v>618</v>
      </c>
      <c r="J1498">
        <v>123</v>
      </c>
      <c r="K1498" s="2">
        <v>3361.03</v>
      </c>
      <c r="L1498" s="2">
        <v>34143.089999999997</v>
      </c>
      <c r="M1498">
        <v>85</v>
      </c>
      <c r="N1498">
        <v>28</v>
      </c>
      <c r="O1498" t="s">
        <v>23</v>
      </c>
      <c r="P1498" s="3">
        <f t="shared" si="161"/>
        <v>3.9633475870494808</v>
      </c>
      <c r="Q1498" s="3">
        <f t="shared" si="162"/>
        <v>7.5832305795314427</v>
      </c>
      <c r="R1498" s="2">
        <f t="shared" si="163"/>
        <v>2.0721516646115909</v>
      </c>
      <c r="S1498" s="2">
        <f t="shared" si="164"/>
        <v>5.4385598705501623</v>
      </c>
      <c r="T1498" s="2">
        <f t="shared" si="165"/>
        <v>39.541529411764706</v>
      </c>
      <c r="U1498" s="4">
        <f t="shared" si="166"/>
        <v>10.158519858495756</v>
      </c>
      <c r="V1498" s="3">
        <f t="shared" si="167"/>
        <v>915.85198584957584</v>
      </c>
    </row>
    <row r="1499" spans="1:22" x14ac:dyDescent="0.25">
      <c r="A1499" t="s">
        <v>72</v>
      </c>
      <c r="B1499" t="s">
        <v>73</v>
      </c>
      <c r="C1499" t="s">
        <v>300</v>
      </c>
      <c r="D1499" t="s">
        <v>70</v>
      </c>
      <c r="E1499" t="s">
        <v>31</v>
      </c>
      <c r="F1499" t="s">
        <v>55</v>
      </c>
      <c r="G1499">
        <v>51558</v>
      </c>
      <c r="H1499">
        <v>2499</v>
      </c>
      <c r="I1499">
        <v>658</v>
      </c>
      <c r="J1499">
        <v>174</v>
      </c>
      <c r="K1499" s="2">
        <v>6955.82</v>
      </c>
      <c r="L1499" s="2">
        <v>40178.730000000003</v>
      </c>
      <c r="M1499">
        <v>113</v>
      </c>
      <c r="N1499">
        <v>17</v>
      </c>
      <c r="O1499" t="s">
        <v>43</v>
      </c>
      <c r="P1499" s="3">
        <f t="shared" si="161"/>
        <v>4.8469684627021996</v>
      </c>
      <c r="Q1499" s="3">
        <f t="shared" si="162"/>
        <v>6.9627851140456176</v>
      </c>
      <c r="R1499" s="2">
        <f t="shared" si="163"/>
        <v>2.7834413765506203</v>
      </c>
      <c r="S1499" s="2">
        <f t="shared" si="164"/>
        <v>10.571155015197569</v>
      </c>
      <c r="T1499" s="2">
        <f t="shared" si="165"/>
        <v>61.555929203539819</v>
      </c>
      <c r="U1499" s="4">
        <f t="shared" si="166"/>
        <v>5.7762751192526549</v>
      </c>
      <c r="V1499" s="3">
        <f t="shared" si="167"/>
        <v>477.62751192526548</v>
      </c>
    </row>
    <row r="1500" spans="1:22" x14ac:dyDescent="0.25">
      <c r="A1500" t="s">
        <v>72</v>
      </c>
      <c r="B1500" t="s">
        <v>73</v>
      </c>
      <c r="C1500" t="s">
        <v>300</v>
      </c>
      <c r="D1500" t="s">
        <v>70</v>
      </c>
      <c r="E1500" t="s">
        <v>31</v>
      </c>
      <c r="F1500" t="s">
        <v>20</v>
      </c>
      <c r="G1500">
        <v>37022</v>
      </c>
      <c r="H1500">
        <v>1037</v>
      </c>
      <c r="I1500">
        <v>548</v>
      </c>
      <c r="J1500">
        <v>104</v>
      </c>
      <c r="K1500" s="2">
        <v>1722.78</v>
      </c>
      <c r="L1500" s="2">
        <v>27149.82</v>
      </c>
      <c r="M1500">
        <v>61</v>
      </c>
      <c r="N1500">
        <v>18</v>
      </c>
      <c r="O1500" t="s">
        <v>21</v>
      </c>
      <c r="P1500" s="3">
        <f t="shared" si="161"/>
        <v>2.8010372211117711</v>
      </c>
      <c r="Q1500" s="3">
        <f t="shared" si="162"/>
        <v>10.028929604628736</v>
      </c>
      <c r="R1500" s="2">
        <f t="shared" si="163"/>
        <v>1.6613114754098361</v>
      </c>
      <c r="S1500" s="2">
        <f t="shared" si="164"/>
        <v>3.1437591240875911</v>
      </c>
      <c r="T1500" s="2">
        <f t="shared" si="165"/>
        <v>28.242295081967214</v>
      </c>
      <c r="U1500" s="4">
        <f t="shared" si="166"/>
        <v>15.759307630689932</v>
      </c>
      <c r="V1500" s="3">
        <f t="shared" si="167"/>
        <v>1475.9307630689932</v>
      </c>
    </row>
    <row r="1501" spans="1:22" x14ac:dyDescent="0.25">
      <c r="A1501" t="s">
        <v>52</v>
      </c>
      <c r="B1501" t="s">
        <v>53</v>
      </c>
      <c r="C1501" t="s">
        <v>300</v>
      </c>
      <c r="D1501" t="s">
        <v>89</v>
      </c>
      <c r="E1501" t="s">
        <v>37</v>
      </c>
      <c r="F1501" t="s">
        <v>26</v>
      </c>
      <c r="G1501">
        <v>34565</v>
      </c>
      <c r="H1501">
        <v>2479</v>
      </c>
      <c r="I1501">
        <v>1120</v>
      </c>
      <c r="J1501">
        <v>225</v>
      </c>
      <c r="K1501" s="2">
        <v>679.76</v>
      </c>
      <c r="L1501" s="2">
        <v>88088.6</v>
      </c>
      <c r="M1501">
        <v>177</v>
      </c>
      <c r="N1501">
        <v>22</v>
      </c>
      <c r="O1501" t="s">
        <v>23</v>
      </c>
      <c r="P1501" s="3">
        <f t="shared" si="161"/>
        <v>7.1719947924200778</v>
      </c>
      <c r="Q1501" s="3">
        <f t="shared" si="162"/>
        <v>9.0762404195240016</v>
      </c>
      <c r="R1501" s="2">
        <f t="shared" si="163"/>
        <v>0.27420734167002825</v>
      </c>
      <c r="S1501" s="2">
        <f t="shared" si="164"/>
        <v>0.60692857142857137</v>
      </c>
      <c r="T1501" s="2">
        <f t="shared" si="165"/>
        <v>3.8404519774011301</v>
      </c>
      <c r="U1501" s="4">
        <f t="shared" si="166"/>
        <v>129.58779569259741</v>
      </c>
      <c r="V1501" s="3">
        <f t="shared" si="167"/>
        <v>12858.779569259741</v>
      </c>
    </row>
    <row r="1502" spans="1:22" x14ac:dyDescent="0.25">
      <c r="A1502" t="s">
        <v>129</v>
      </c>
      <c r="B1502" t="s">
        <v>130</v>
      </c>
      <c r="C1502" t="s">
        <v>300</v>
      </c>
      <c r="D1502" t="s">
        <v>82</v>
      </c>
      <c r="E1502" t="s">
        <v>31</v>
      </c>
      <c r="F1502" t="s">
        <v>32</v>
      </c>
      <c r="G1502">
        <v>73261</v>
      </c>
      <c r="H1502">
        <v>1759</v>
      </c>
      <c r="I1502">
        <v>544</v>
      </c>
      <c r="J1502">
        <v>116</v>
      </c>
      <c r="K1502" s="2">
        <v>2189.06</v>
      </c>
      <c r="L1502" s="2">
        <v>21866.35</v>
      </c>
      <c r="M1502">
        <v>53</v>
      </c>
      <c r="N1502">
        <v>25</v>
      </c>
      <c r="O1502" t="s">
        <v>43</v>
      </c>
      <c r="P1502" s="3">
        <f t="shared" si="161"/>
        <v>2.4010046272914645</v>
      </c>
      <c r="Q1502" s="3">
        <f t="shared" si="162"/>
        <v>6.5946560545764648</v>
      </c>
      <c r="R1502" s="2">
        <f t="shared" si="163"/>
        <v>1.2444911881750995</v>
      </c>
      <c r="S1502" s="2">
        <f t="shared" si="164"/>
        <v>4.024007352941176</v>
      </c>
      <c r="T1502" s="2">
        <f t="shared" si="165"/>
        <v>41.303018867924528</v>
      </c>
      <c r="U1502" s="4">
        <f t="shared" si="166"/>
        <v>9.988922185778371</v>
      </c>
      <c r="V1502" s="3">
        <f t="shared" si="167"/>
        <v>898.89221857783696</v>
      </c>
    </row>
    <row r="1503" spans="1:22" x14ac:dyDescent="0.25">
      <c r="A1503" t="s">
        <v>76</v>
      </c>
      <c r="B1503" t="s">
        <v>77</v>
      </c>
      <c r="C1503" t="s">
        <v>300</v>
      </c>
      <c r="D1503" t="s">
        <v>82</v>
      </c>
      <c r="E1503" t="s">
        <v>42</v>
      </c>
      <c r="F1503" t="s">
        <v>51</v>
      </c>
      <c r="G1503">
        <v>83976</v>
      </c>
      <c r="H1503">
        <v>1552</v>
      </c>
      <c r="I1503">
        <v>390</v>
      </c>
      <c r="J1503">
        <v>93</v>
      </c>
      <c r="K1503" s="2">
        <v>2454.25</v>
      </c>
      <c r="L1503" s="2">
        <v>17601.73</v>
      </c>
      <c r="M1503">
        <v>49</v>
      </c>
      <c r="N1503">
        <v>24</v>
      </c>
      <c r="O1503" t="s">
        <v>21</v>
      </c>
      <c r="P1503" s="3">
        <f t="shared" si="161"/>
        <v>1.8481470896446603</v>
      </c>
      <c r="Q1503" s="3">
        <f t="shared" si="162"/>
        <v>5.9922680412371134</v>
      </c>
      <c r="R1503" s="2">
        <f t="shared" si="163"/>
        <v>1.5813466494845361</v>
      </c>
      <c r="S1503" s="2">
        <f t="shared" si="164"/>
        <v>6.2929487179487182</v>
      </c>
      <c r="T1503" s="2">
        <f t="shared" si="165"/>
        <v>50.086734693877553</v>
      </c>
      <c r="U1503" s="4">
        <f t="shared" si="166"/>
        <v>7.1719384740755832</v>
      </c>
      <c r="V1503" s="3">
        <f t="shared" si="167"/>
        <v>617.19384740755834</v>
      </c>
    </row>
    <row r="1504" spans="1:22" x14ac:dyDescent="0.25">
      <c r="A1504" t="s">
        <v>76</v>
      </c>
      <c r="B1504" t="s">
        <v>77</v>
      </c>
      <c r="C1504" t="s">
        <v>300</v>
      </c>
      <c r="D1504" t="s">
        <v>82</v>
      </c>
      <c r="E1504" t="s">
        <v>42</v>
      </c>
      <c r="F1504" t="s">
        <v>32</v>
      </c>
      <c r="G1504">
        <v>37380</v>
      </c>
      <c r="H1504">
        <v>749</v>
      </c>
      <c r="I1504">
        <v>219</v>
      </c>
      <c r="J1504">
        <v>26</v>
      </c>
      <c r="K1504" s="2">
        <v>1431.28</v>
      </c>
      <c r="L1504" s="2">
        <v>6448.34</v>
      </c>
      <c r="M1504">
        <v>11</v>
      </c>
      <c r="N1504">
        <v>8</v>
      </c>
      <c r="O1504" t="s">
        <v>23</v>
      </c>
      <c r="P1504" s="3">
        <f t="shared" si="161"/>
        <v>2.0037453183520597</v>
      </c>
      <c r="Q1504" s="3">
        <f t="shared" si="162"/>
        <v>3.4712950600801067</v>
      </c>
      <c r="R1504" s="2">
        <f t="shared" si="163"/>
        <v>1.9109212283044059</v>
      </c>
      <c r="S1504" s="2">
        <f t="shared" si="164"/>
        <v>6.5355251141552513</v>
      </c>
      <c r="T1504" s="2">
        <f t="shared" si="165"/>
        <v>130.11636363636364</v>
      </c>
      <c r="U1504" s="4">
        <f t="shared" si="166"/>
        <v>4.5052959588619981</v>
      </c>
      <c r="V1504" s="3">
        <f t="shared" si="167"/>
        <v>350.52959588619979</v>
      </c>
    </row>
    <row r="1505" spans="1:22" x14ac:dyDescent="0.25">
      <c r="A1505" t="s">
        <v>92</v>
      </c>
      <c r="B1505" t="s">
        <v>93</v>
      </c>
      <c r="C1505" t="s">
        <v>181</v>
      </c>
      <c r="D1505" t="s">
        <v>95</v>
      </c>
      <c r="E1505" t="s">
        <v>31</v>
      </c>
      <c r="F1505" t="s">
        <v>32</v>
      </c>
      <c r="G1505">
        <v>77746</v>
      </c>
      <c r="H1505">
        <v>550</v>
      </c>
      <c r="I1505">
        <v>138</v>
      </c>
      <c r="J1505">
        <v>14</v>
      </c>
      <c r="K1505" s="2">
        <v>1296.5</v>
      </c>
      <c r="L1505" s="2">
        <v>2636.35</v>
      </c>
      <c r="M1505">
        <v>7</v>
      </c>
      <c r="N1505">
        <v>10</v>
      </c>
      <c r="O1505" t="s">
        <v>43</v>
      </c>
      <c r="P1505" s="3">
        <f t="shared" si="161"/>
        <v>0.70743189360224323</v>
      </c>
      <c r="Q1505" s="3">
        <f t="shared" si="162"/>
        <v>2.5454545454545454</v>
      </c>
      <c r="R1505" s="2">
        <f t="shared" si="163"/>
        <v>2.3572727272727274</v>
      </c>
      <c r="S1505" s="2">
        <f t="shared" si="164"/>
        <v>9.3949275362318847</v>
      </c>
      <c r="T1505" s="2">
        <f t="shared" si="165"/>
        <v>185.21428571428572</v>
      </c>
      <c r="U1505" s="4">
        <f t="shared" si="166"/>
        <v>2.0334361743154648</v>
      </c>
      <c r="V1505" s="3">
        <f t="shared" si="167"/>
        <v>103.34361743154648</v>
      </c>
    </row>
    <row r="1506" spans="1:22" x14ac:dyDescent="0.25">
      <c r="A1506" t="s">
        <v>178</v>
      </c>
      <c r="B1506" t="s">
        <v>179</v>
      </c>
      <c r="C1506" t="s">
        <v>181</v>
      </c>
      <c r="D1506" t="s">
        <v>95</v>
      </c>
      <c r="E1506" t="s">
        <v>64</v>
      </c>
      <c r="F1506" t="s">
        <v>32</v>
      </c>
      <c r="G1506">
        <v>48342</v>
      </c>
      <c r="H1506">
        <v>485</v>
      </c>
      <c r="I1506">
        <v>158</v>
      </c>
      <c r="J1506">
        <v>7</v>
      </c>
      <c r="K1506" s="2">
        <v>1275.51</v>
      </c>
      <c r="L1506" s="2">
        <v>878.81</v>
      </c>
      <c r="M1506">
        <v>3</v>
      </c>
      <c r="N1506">
        <v>8</v>
      </c>
      <c r="O1506" t="s">
        <v>21</v>
      </c>
      <c r="P1506" s="3">
        <f t="shared" si="161"/>
        <v>1.0032683794629929</v>
      </c>
      <c r="Q1506" s="3">
        <f t="shared" si="162"/>
        <v>1.4432989690721649</v>
      </c>
      <c r="R1506" s="2">
        <f t="shared" si="163"/>
        <v>2.6299175257731959</v>
      </c>
      <c r="S1506" s="2">
        <f t="shared" si="164"/>
        <v>8.0728481012658229</v>
      </c>
      <c r="T1506" s="2">
        <f t="shared" si="165"/>
        <v>425.17</v>
      </c>
      <c r="U1506" s="4">
        <f t="shared" si="166"/>
        <v>0.68898715023794399</v>
      </c>
      <c r="V1506" s="3">
        <f t="shared" si="167"/>
        <v>-31.101284976205601</v>
      </c>
    </row>
    <row r="1507" spans="1:22" x14ac:dyDescent="0.25">
      <c r="A1507" t="s">
        <v>98</v>
      </c>
      <c r="B1507" t="s">
        <v>99</v>
      </c>
      <c r="C1507" t="s">
        <v>181</v>
      </c>
      <c r="D1507" t="s">
        <v>68</v>
      </c>
      <c r="E1507" t="s">
        <v>42</v>
      </c>
      <c r="F1507" t="s">
        <v>26</v>
      </c>
      <c r="G1507">
        <v>28471</v>
      </c>
      <c r="H1507">
        <v>3890</v>
      </c>
      <c r="I1507">
        <v>1249</v>
      </c>
      <c r="J1507">
        <v>637</v>
      </c>
      <c r="K1507" s="2">
        <v>1488.97</v>
      </c>
      <c r="L1507" s="2">
        <v>174509.05</v>
      </c>
      <c r="M1507">
        <v>532</v>
      </c>
      <c r="N1507">
        <v>12</v>
      </c>
      <c r="O1507" t="s">
        <v>21</v>
      </c>
      <c r="P1507" s="3">
        <f t="shared" si="161"/>
        <v>13.663025534754663</v>
      </c>
      <c r="Q1507" s="3">
        <f t="shared" si="162"/>
        <v>16.375321336760926</v>
      </c>
      <c r="R1507" s="2">
        <f t="shared" si="163"/>
        <v>0.38276863753213369</v>
      </c>
      <c r="S1507" s="2">
        <f t="shared" si="164"/>
        <v>1.1921297037630105</v>
      </c>
      <c r="T1507" s="2">
        <f t="shared" si="165"/>
        <v>2.7988157894736845</v>
      </c>
      <c r="U1507" s="4">
        <f t="shared" si="166"/>
        <v>117.20118605478955</v>
      </c>
      <c r="V1507" s="3">
        <f t="shared" si="167"/>
        <v>11620.118605478954</v>
      </c>
    </row>
    <row r="1508" spans="1:22" x14ac:dyDescent="0.25">
      <c r="A1508" t="s">
        <v>33</v>
      </c>
      <c r="B1508" t="s">
        <v>34</v>
      </c>
      <c r="C1508" t="s">
        <v>181</v>
      </c>
      <c r="D1508" t="s">
        <v>170</v>
      </c>
      <c r="E1508" t="s">
        <v>37</v>
      </c>
      <c r="F1508" t="s">
        <v>55</v>
      </c>
      <c r="G1508">
        <v>30153</v>
      </c>
      <c r="H1508">
        <v>1149</v>
      </c>
      <c r="I1508">
        <v>630</v>
      </c>
      <c r="J1508">
        <v>108</v>
      </c>
      <c r="K1508" s="2">
        <v>4090.01</v>
      </c>
      <c r="L1508" s="2">
        <v>30668.09</v>
      </c>
      <c r="M1508">
        <v>66</v>
      </c>
      <c r="N1508">
        <v>30</v>
      </c>
      <c r="O1508" t="s">
        <v>21</v>
      </c>
      <c r="P1508" s="3">
        <f t="shared" si="161"/>
        <v>3.8105661128245947</v>
      </c>
      <c r="Q1508" s="3">
        <f t="shared" si="162"/>
        <v>9.3994778067885107</v>
      </c>
      <c r="R1508" s="2">
        <f t="shared" si="163"/>
        <v>3.559625761531767</v>
      </c>
      <c r="S1508" s="2">
        <f t="shared" si="164"/>
        <v>6.4920793650793653</v>
      </c>
      <c r="T1508" s="2">
        <f t="shared" si="165"/>
        <v>61.969848484848491</v>
      </c>
      <c r="U1508" s="4">
        <f t="shared" si="166"/>
        <v>7.498292180214718</v>
      </c>
      <c r="V1508" s="3">
        <f t="shared" si="167"/>
        <v>649.82921802147177</v>
      </c>
    </row>
    <row r="1509" spans="1:22" x14ac:dyDescent="0.25">
      <c r="A1509" t="s">
        <v>47</v>
      </c>
      <c r="B1509" t="s">
        <v>48</v>
      </c>
      <c r="C1509" t="s">
        <v>181</v>
      </c>
      <c r="D1509" t="s">
        <v>106</v>
      </c>
      <c r="E1509" t="s">
        <v>37</v>
      </c>
      <c r="F1509" t="s">
        <v>51</v>
      </c>
      <c r="G1509">
        <v>39051</v>
      </c>
      <c r="H1509">
        <v>1365</v>
      </c>
      <c r="I1509">
        <v>688</v>
      </c>
      <c r="J1509">
        <v>98</v>
      </c>
      <c r="K1509" s="2">
        <v>4339.3900000000003</v>
      </c>
      <c r="L1509" s="2">
        <v>17137.38</v>
      </c>
      <c r="M1509">
        <v>65</v>
      </c>
      <c r="N1509">
        <v>18</v>
      </c>
      <c r="O1509" t="s">
        <v>23</v>
      </c>
      <c r="P1509" s="3">
        <f t="shared" si="161"/>
        <v>3.4954290543135897</v>
      </c>
      <c r="Q1509" s="3">
        <f t="shared" si="162"/>
        <v>7.1794871794871788</v>
      </c>
      <c r="R1509" s="2">
        <f t="shared" si="163"/>
        <v>3.1790402930402935</v>
      </c>
      <c r="S1509" s="2">
        <f t="shared" si="164"/>
        <v>6.3072529069767445</v>
      </c>
      <c r="T1509" s="2">
        <f t="shared" si="165"/>
        <v>66.759846153846155</v>
      </c>
      <c r="U1509" s="4">
        <f t="shared" si="166"/>
        <v>3.9492601494680128</v>
      </c>
      <c r="V1509" s="3">
        <f t="shared" si="167"/>
        <v>294.92601494680127</v>
      </c>
    </row>
    <row r="1510" spans="1:22" x14ac:dyDescent="0.25">
      <c r="A1510" t="s">
        <v>44</v>
      </c>
      <c r="B1510" t="s">
        <v>45</v>
      </c>
      <c r="C1510" t="s">
        <v>181</v>
      </c>
      <c r="D1510" t="s">
        <v>25</v>
      </c>
      <c r="E1510" t="s">
        <v>19</v>
      </c>
      <c r="F1510" t="s">
        <v>51</v>
      </c>
      <c r="G1510">
        <v>13325</v>
      </c>
      <c r="H1510">
        <v>295</v>
      </c>
      <c r="I1510">
        <v>98</v>
      </c>
      <c r="J1510">
        <v>37</v>
      </c>
      <c r="K1510" s="2">
        <v>2437.3000000000002</v>
      </c>
      <c r="L1510" s="2">
        <v>16652.169999999998</v>
      </c>
      <c r="M1510">
        <v>15</v>
      </c>
      <c r="N1510">
        <v>30</v>
      </c>
      <c r="O1510" t="s">
        <v>23</v>
      </c>
      <c r="P1510" s="3">
        <f t="shared" si="161"/>
        <v>2.2138836772983113</v>
      </c>
      <c r="Q1510" s="3">
        <f t="shared" si="162"/>
        <v>12.542372881355931</v>
      </c>
      <c r="R1510" s="2">
        <f t="shared" si="163"/>
        <v>8.2620338983050861</v>
      </c>
      <c r="S1510" s="2">
        <f t="shared" si="164"/>
        <v>24.870408163265306</v>
      </c>
      <c r="T1510" s="2">
        <f t="shared" si="165"/>
        <v>162.48666666666668</v>
      </c>
      <c r="U1510" s="4">
        <f t="shared" si="166"/>
        <v>6.8322200795962731</v>
      </c>
      <c r="V1510" s="3">
        <f t="shared" si="167"/>
        <v>583.22200795962738</v>
      </c>
    </row>
    <row r="1511" spans="1:22" x14ac:dyDescent="0.25">
      <c r="A1511" t="s">
        <v>76</v>
      </c>
      <c r="B1511" t="s">
        <v>77</v>
      </c>
      <c r="C1511" t="s">
        <v>181</v>
      </c>
      <c r="D1511" t="s">
        <v>82</v>
      </c>
      <c r="E1511" t="s">
        <v>42</v>
      </c>
      <c r="F1511" t="s">
        <v>26</v>
      </c>
      <c r="G1511">
        <v>46004</v>
      </c>
      <c r="H1511">
        <v>932</v>
      </c>
      <c r="I1511">
        <v>487</v>
      </c>
      <c r="J1511">
        <v>60</v>
      </c>
      <c r="K1511" s="2">
        <v>1434.23</v>
      </c>
      <c r="L1511" s="2">
        <v>11295</v>
      </c>
      <c r="M1511">
        <v>38</v>
      </c>
      <c r="N1511">
        <v>18</v>
      </c>
      <c r="O1511" t="s">
        <v>23</v>
      </c>
      <c r="P1511" s="3">
        <f t="shared" si="161"/>
        <v>2.0259107903660549</v>
      </c>
      <c r="Q1511" s="3">
        <f t="shared" si="162"/>
        <v>6.4377682403433472</v>
      </c>
      <c r="R1511" s="2">
        <f t="shared" si="163"/>
        <v>1.5388733905579399</v>
      </c>
      <c r="S1511" s="2">
        <f t="shared" si="164"/>
        <v>2.9450308008213555</v>
      </c>
      <c r="T1511" s="2">
        <f t="shared" si="165"/>
        <v>37.742894736842103</v>
      </c>
      <c r="U1511" s="4">
        <f t="shared" si="166"/>
        <v>7.8753059132775078</v>
      </c>
      <c r="V1511" s="3">
        <f t="shared" si="167"/>
        <v>687.53059132775081</v>
      </c>
    </row>
    <row r="1512" spans="1:22" x14ac:dyDescent="0.25">
      <c r="A1512" t="s">
        <v>76</v>
      </c>
      <c r="B1512" t="s">
        <v>77</v>
      </c>
      <c r="C1512" t="s">
        <v>181</v>
      </c>
      <c r="D1512" t="s">
        <v>82</v>
      </c>
      <c r="E1512" t="s">
        <v>42</v>
      </c>
      <c r="F1512" t="s">
        <v>32</v>
      </c>
      <c r="G1512">
        <v>41514</v>
      </c>
      <c r="H1512">
        <v>551</v>
      </c>
      <c r="I1512">
        <v>138</v>
      </c>
      <c r="J1512">
        <v>28</v>
      </c>
      <c r="K1512" s="2">
        <v>877.63</v>
      </c>
      <c r="L1512" s="2">
        <v>5946.1</v>
      </c>
      <c r="M1512">
        <v>15</v>
      </c>
      <c r="N1512">
        <v>21</v>
      </c>
      <c r="O1512" t="s">
        <v>43</v>
      </c>
      <c r="P1512" s="3">
        <f t="shared" si="161"/>
        <v>1.3272630919689743</v>
      </c>
      <c r="Q1512" s="3">
        <f t="shared" si="162"/>
        <v>5.0816696914700543</v>
      </c>
      <c r="R1512" s="2">
        <f t="shared" si="163"/>
        <v>1.5927949183303085</v>
      </c>
      <c r="S1512" s="2">
        <f t="shared" si="164"/>
        <v>6.3596376811594206</v>
      </c>
      <c r="T1512" s="2">
        <f t="shared" si="165"/>
        <v>58.508666666666663</v>
      </c>
      <c r="U1512" s="4">
        <f t="shared" si="166"/>
        <v>6.775178606018482</v>
      </c>
      <c r="V1512" s="3">
        <f t="shared" si="167"/>
        <v>577.51786060184816</v>
      </c>
    </row>
    <row r="1513" spans="1:22" x14ac:dyDescent="0.25">
      <c r="A1513" t="s">
        <v>178</v>
      </c>
      <c r="B1513" t="s">
        <v>179</v>
      </c>
      <c r="C1513" t="s">
        <v>182</v>
      </c>
      <c r="D1513" t="s">
        <v>95</v>
      </c>
      <c r="E1513" t="s">
        <v>64</v>
      </c>
      <c r="F1513" t="s">
        <v>26</v>
      </c>
      <c r="G1513">
        <v>61560</v>
      </c>
      <c r="H1513">
        <v>772</v>
      </c>
      <c r="I1513">
        <v>359</v>
      </c>
      <c r="J1513">
        <v>13</v>
      </c>
      <c r="K1513" s="2">
        <v>2326.0300000000002</v>
      </c>
      <c r="L1513" s="2">
        <v>2211.4299999999998</v>
      </c>
      <c r="M1513">
        <v>5</v>
      </c>
      <c r="N1513">
        <v>24</v>
      </c>
      <c r="O1513" t="s">
        <v>43</v>
      </c>
      <c r="P1513" s="3">
        <f t="shared" si="161"/>
        <v>1.2540610786224822</v>
      </c>
      <c r="Q1513" s="3">
        <f t="shared" si="162"/>
        <v>1.6839378238341969</v>
      </c>
      <c r="R1513" s="2">
        <f t="shared" si="163"/>
        <v>3.0129922279792747</v>
      </c>
      <c r="S1513" s="2">
        <f t="shared" si="164"/>
        <v>6.4791922005571037</v>
      </c>
      <c r="T1513" s="2">
        <f t="shared" si="165"/>
        <v>465.20600000000002</v>
      </c>
      <c r="U1513" s="4">
        <f t="shared" si="166"/>
        <v>0.95073150389289895</v>
      </c>
      <c r="V1513" s="3">
        <f t="shared" si="167"/>
        <v>-4.926849610710109</v>
      </c>
    </row>
    <row r="1514" spans="1:22" x14ac:dyDescent="0.25">
      <c r="A1514" t="s">
        <v>65</v>
      </c>
      <c r="B1514" t="s">
        <v>66</v>
      </c>
      <c r="C1514" t="s">
        <v>182</v>
      </c>
      <c r="D1514" t="s">
        <v>68</v>
      </c>
      <c r="E1514" t="s">
        <v>37</v>
      </c>
      <c r="F1514" t="s">
        <v>51</v>
      </c>
      <c r="G1514">
        <v>17650</v>
      </c>
      <c r="H1514">
        <v>1569</v>
      </c>
      <c r="I1514">
        <v>860</v>
      </c>
      <c r="J1514">
        <v>337</v>
      </c>
      <c r="K1514" s="2">
        <v>1042.47</v>
      </c>
      <c r="L1514" s="2">
        <v>124948.03</v>
      </c>
      <c r="M1514">
        <v>262</v>
      </c>
      <c r="N1514">
        <v>29</v>
      </c>
      <c r="O1514" t="s">
        <v>23</v>
      </c>
      <c r="P1514" s="3">
        <f t="shared" si="161"/>
        <v>8.8895184135977345</v>
      </c>
      <c r="Q1514" s="3">
        <f t="shared" si="162"/>
        <v>21.478648820905036</v>
      </c>
      <c r="R1514" s="2">
        <f t="shared" si="163"/>
        <v>0.66441682600382412</v>
      </c>
      <c r="S1514" s="2">
        <f t="shared" si="164"/>
        <v>1.2121744186046512</v>
      </c>
      <c r="T1514" s="2">
        <f t="shared" si="165"/>
        <v>3.9788931297709924</v>
      </c>
      <c r="U1514" s="4">
        <f t="shared" si="166"/>
        <v>119.85767456137826</v>
      </c>
      <c r="V1514" s="3">
        <f t="shared" si="167"/>
        <v>11885.767456137826</v>
      </c>
    </row>
    <row r="1515" spans="1:22" x14ac:dyDescent="0.25">
      <c r="A1515" t="s">
        <v>72</v>
      </c>
      <c r="B1515" t="s">
        <v>73</v>
      </c>
      <c r="C1515" t="s">
        <v>182</v>
      </c>
      <c r="D1515" t="s">
        <v>70</v>
      </c>
      <c r="E1515" t="s">
        <v>31</v>
      </c>
      <c r="F1515" t="s">
        <v>32</v>
      </c>
      <c r="G1515">
        <v>33026</v>
      </c>
      <c r="H1515">
        <v>1191</v>
      </c>
      <c r="I1515">
        <v>608</v>
      </c>
      <c r="J1515">
        <v>109</v>
      </c>
      <c r="K1515" s="2">
        <v>2194.58</v>
      </c>
      <c r="L1515" s="2">
        <v>21873.919999999998</v>
      </c>
      <c r="M1515">
        <v>67</v>
      </c>
      <c r="N1515">
        <v>28</v>
      </c>
      <c r="O1515" t="s">
        <v>43</v>
      </c>
      <c r="P1515" s="3">
        <f t="shared" si="161"/>
        <v>3.6062496215103255</v>
      </c>
      <c r="Q1515" s="3">
        <f t="shared" si="162"/>
        <v>9.1519731318219986</v>
      </c>
      <c r="R1515" s="2">
        <f t="shared" si="163"/>
        <v>1.8426364399664148</v>
      </c>
      <c r="S1515" s="2">
        <f t="shared" si="164"/>
        <v>3.6095065789473684</v>
      </c>
      <c r="T1515" s="2">
        <f t="shared" si="165"/>
        <v>32.754925373134327</v>
      </c>
      <c r="U1515" s="4">
        <f t="shared" si="166"/>
        <v>9.9672465802112473</v>
      </c>
      <c r="V1515" s="3">
        <f t="shared" si="167"/>
        <v>896.72465802112458</v>
      </c>
    </row>
    <row r="1516" spans="1:22" x14ac:dyDescent="0.25">
      <c r="A1516" t="s">
        <v>33</v>
      </c>
      <c r="B1516" t="s">
        <v>34</v>
      </c>
      <c r="C1516" t="s">
        <v>182</v>
      </c>
      <c r="D1516" t="s">
        <v>170</v>
      </c>
      <c r="E1516" t="s">
        <v>37</v>
      </c>
      <c r="F1516" t="s">
        <v>26</v>
      </c>
      <c r="G1516">
        <v>18554</v>
      </c>
      <c r="H1516">
        <v>899</v>
      </c>
      <c r="I1516">
        <v>483</v>
      </c>
      <c r="J1516">
        <v>84</v>
      </c>
      <c r="K1516" s="2">
        <v>3908.5</v>
      </c>
      <c r="L1516" s="2">
        <v>19057.2</v>
      </c>
      <c r="M1516">
        <v>67</v>
      </c>
      <c r="N1516">
        <v>29</v>
      </c>
      <c r="O1516" t="s">
        <v>23</v>
      </c>
      <c r="P1516" s="3">
        <f t="shared" si="161"/>
        <v>4.845316373827746</v>
      </c>
      <c r="Q1516" s="3">
        <f t="shared" si="162"/>
        <v>9.3437152391546174</v>
      </c>
      <c r="R1516" s="2">
        <f t="shared" si="163"/>
        <v>4.347608453837597</v>
      </c>
      <c r="S1516" s="2">
        <f t="shared" si="164"/>
        <v>8.092132505175984</v>
      </c>
      <c r="T1516" s="2">
        <f t="shared" si="165"/>
        <v>58.335820895522389</v>
      </c>
      <c r="U1516" s="4">
        <f t="shared" si="166"/>
        <v>4.8758347192017402</v>
      </c>
      <c r="V1516" s="3">
        <f t="shared" si="167"/>
        <v>387.58347192017402</v>
      </c>
    </row>
    <row r="1517" spans="1:22" x14ac:dyDescent="0.25">
      <c r="A1517" t="s">
        <v>33</v>
      </c>
      <c r="B1517" t="s">
        <v>34</v>
      </c>
      <c r="C1517" t="s">
        <v>182</v>
      </c>
      <c r="D1517" t="s">
        <v>170</v>
      </c>
      <c r="E1517" t="s">
        <v>37</v>
      </c>
      <c r="F1517" t="s">
        <v>55</v>
      </c>
      <c r="G1517">
        <v>37972</v>
      </c>
      <c r="H1517">
        <v>1955</v>
      </c>
      <c r="I1517">
        <v>695</v>
      </c>
      <c r="J1517">
        <v>170</v>
      </c>
      <c r="K1517" s="2">
        <v>5339.43</v>
      </c>
      <c r="L1517" s="2">
        <v>51005.94</v>
      </c>
      <c r="M1517">
        <v>140</v>
      </c>
      <c r="N1517">
        <v>20</v>
      </c>
      <c r="O1517" t="s">
        <v>43</v>
      </c>
      <c r="P1517" s="3">
        <f t="shared" si="161"/>
        <v>5.148530496155062</v>
      </c>
      <c r="Q1517" s="3">
        <f t="shared" si="162"/>
        <v>8.695652173913043</v>
      </c>
      <c r="R1517" s="2">
        <f t="shared" si="163"/>
        <v>2.7311662404092072</v>
      </c>
      <c r="S1517" s="2">
        <f t="shared" si="164"/>
        <v>7.6826330935251805</v>
      </c>
      <c r="T1517" s="2">
        <f t="shared" si="165"/>
        <v>38.138785714285717</v>
      </c>
      <c r="U1517" s="4">
        <f t="shared" si="166"/>
        <v>9.5526938268691595</v>
      </c>
      <c r="V1517" s="3">
        <f t="shared" si="167"/>
        <v>855.26938268691595</v>
      </c>
    </row>
    <row r="1518" spans="1:22" x14ac:dyDescent="0.25">
      <c r="A1518" t="s">
        <v>113</v>
      </c>
      <c r="B1518" t="s">
        <v>114</v>
      </c>
      <c r="C1518" t="s">
        <v>182</v>
      </c>
      <c r="D1518" t="s">
        <v>170</v>
      </c>
      <c r="E1518" t="s">
        <v>19</v>
      </c>
      <c r="F1518" t="s">
        <v>55</v>
      </c>
      <c r="G1518">
        <v>20103</v>
      </c>
      <c r="H1518">
        <v>1016</v>
      </c>
      <c r="I1518">
        <v>429</v>
      </c>
      <c r="J1518">
        <v>136</v>
      </c>
      <c r="K1518" s="2">
        <v>3334.04</v>
      </c>
      <c r="L1518" s="2">
        <v>30393.63</v>
      </c>
      <c r="M1518">
        <v>103</v>
      </c>
      <c r="N1518">
        <v>18</v>
      </c>
      <c r="O1518" t="s">
        <v>23</v>
      </c>
      <c r="P1518" s="3">
        <f t="shared" si="161"/>
        <v>5.0539720439735358</v>
      </c>
      <c r="Q1518" s="3">
        <f t="shared" si="162"/>
        <v>13.385826771653544</v>
      </c>
      <c r="R1518" s="2">
        <f t="shared" si="163"/>
        <v>3.2815354330708661</v>
      </c>
      <c r="S1518" s="2">
        <f t="shared" si="164"/>
        <v>7.7716550116550112</v>
      </c>
      <c r="T1518" s="2">
        <f t="shared" si="165"/>
        <v>32.369320388349514</v>
      </c>
      <c r="U1518" s="4">
        <f t="shared" si="166"/>
        <v>9.1161563748485328</v>
      </c>
      <c r="V1518" s="3">
        <f t="shared" si="167"/>
        <v>811.61563748485332</v>
      </c>
    </row>
    <row r="1519" spans="1:22" x14ac:dyDescent="0.25">
      <c r="A1519" t="s">
        <v>44</v>
      </c>
      <c r="B1519" t="s">
        <v>45</v>
      </c>
      <c r="C1519" t="s">
        <v>182</v>
      </c>
      <c r="D1519" t="s">
        <v>25</v>
      </c>
      <c r="E1519" t="s">
        <v>19</v>
      </c>
      <c r="F1519" t="s">
        <v>20</v>
      </c>
      <c r="G1519">
        <v>6212</v>
      </c>
      <c r="H1519">
        <v>170</v>
      </c>
      <c r="I1519">
        <v>80</v>
      </c>
      <c r="J1519">
        <v>17</v>
      </c>
      <c r="K1519" s="2">
        <v>1738.84</v>
      </c>
      <c r="L1519" s="2">
        <v>9885.6200000000008</v>
      </c>
      <c r="M1519">
        <v>7</v>
      </c>
      <c r="N1519">
        <v>27</v>
      </c>
      <c r="O1519" t="s">
        <v>23</v>
      </c>
      <c r="P1519" s="3">
        <f t="shared" si="161"/>
        <v>2.7366387636831937</v>
      </c>
      <c r="Q1519" s="3">
        <f t="shared" si="162"/>
        <v>10</v>
      </c>
      <c r="R1519" s="2">
        <f t="shared" si="163"/>
        <v>10.228470588235293</v>
      </c>
      <c r="S1519" s="2">
        <f t="shared" si="164"/>
        <v>21.735499999999998</v>
      </c>
      <c r="T1519" s="2">
        <f t="shared" si="165"/>
        <v>248.40571428571428</v>
      </c>
      <c r="U1519" s="4">
        <f t="shared" si="166"/>
        <v>5.6851809252145111</v>
      </c>
      <c r="V1519" s="3">
        <f t="shared" si="167"/>
        <v>468.51809252145114</v>
      </c>
    </row>
    <row r="1520" spans="1:22" x14ac:dyDescent="0.25">
      <c r="A1520" t="s">
        <v>44</v>
      </c>
      <c r="B1520" t="s">
        <v>45</v>
      </c>
      <c r="C1520" t="s">
        <v>182</v>
      </c>
      <c r="D1520" t="s">
        <v>25</v>
      </c>
      <c r="E1520" t="s">
        <v>19</v>
      </c>
      <c r="F1520" t="s">
        <v>55</v>
      </c>
      <c r="G1520">
        <v>23281</v>
      </c>
      <c r="H1520">
        <v>701</v>
      </c>
      <c r="I1520">
        <v>253</v>
      </c>
      <c r="J1520">
        <v>72</v>
      </c>
      <c r="K1520" s="2">
        <v>7404.73</v>
      </c>
      <c r="L1520" s="2">
        <v>38806.83</v>
      </c>
      <c r="M1520">
        <v>34</v>
      </c>
      <c r="N1520">
        <v>21</v>
      </c>
      <c r="O1520" t="s">
        <v>23</v>
      </c>
      <c r="P1520" s="3">
        <f t="shared" si="161"/>
        <v>3.0110390447145741</v>
      </c>
      <c r="Q1520" s="3">
        <f t="shared" si="162"/>
        <v>10.271041369472183</v>
      </c>
      <c r="R1520" s="2">
        <f t="shared" si="163"/>
        <v>10.563095577746076</v>
      </c>
      <c r="S1520" s="2">
        <f t="shared" si="164"/>
        <v>29.267707509881422</v>
      </c>
      <c r="T1520" s="2">
        <f t="shared" si="165"/>
        <v>217.78617647058823</v>
      </c>
      <c r="U1520" s="4">
        <f t="shared" si="166"/>
        <v>5.2408163430672019</v>
      </c>
      <c r="V1520" s="3">
        <f t="shared" si="167"/>
        <v>424.08163430672016</v>
      </c>
    </row>
    <row r="1521" spans="1:22" x14ac:dyDescent="0.25">
      <c r="A1521" t="s">
        <v>44</v>
      </c>
      <c r="B1521" t="s">
        <v>45</v>
      </c>
      <c r="C1521" t="s">
        <v>182</v>
      </c>
      <c r="D1521" t="s">
        <v>25</v>
      </c>
      <c r="E1521" t="s">
        <v>19</v>
      </c>
      <c r="F1521" t="s">
        <v>55</v>
      </c>
      <c r="G1521">
        <v>17407</v>
      </c>
      <c r="H1521">
        <v>592</v>
      </c>
      <c r="I1521">
        <v>252</v>
      </c>
      <c r="J1521">
        <v>45</v>
      </c>
      <c r="K1521" s="2">
        <v>5868.89</v>
      </c>
      <c r="L1521" s="2">
        <v>27357.42</v>
      </c>
      <c r="M1521">
        <v>27</v>
      </c>
      <c r="N1521">
        <v>14</v>
      </c>
      <c r="O1521" t="s">
        <v>23</v>
      </c>
      <c r="P1521" s="3">
        <f t="shared" si="161"/>
        <v>3.4009306600792786</v>
      </c>
      <c r="Q1521" s="3">
        <f t="shared" si="162"/>
        <v>7.6013513513513518</v>
      </c>
      <c r="R1521" s="2">
        <f t="shared" si="163"/>
        <v>9.9136655405405403</v>
      </c>
      <c r="S1521" s="2">
        <f t="shared" si="164"/>
        <v>23.289246031746032</v>
      </c>
      <c r="T1521" s="2">
        <f t="shared" si="165"/>
        <v>217.3662962962963</v>
      </c>
      <c r="U1521" s="4">
        <f t="shared" si="166"/>
        <v>4.6614300148750436</v>
      </c>
      <c r="V1521" s="3">
        <f t="shared" si="167"/>
        <v>366.14300148750442</v>
      </c>
    </row>
    <row r="1522" spans="1:22" x14ac:dyDescent="0.25">
      <c r="A1522" t="s">
        <v>27</v>
      </c>
      <c r="B1522" t="s">
        <v>28</v>
      </c>
      <c r="C1522" t="s">
        <v>182</v>
      </c>
      <c r="D1522" t="s">
        <v>89</v>
      </c>
      <c r="E1522" t="s">
        <v>31</v>
      </c>
      <c r="F1522" t="s">
        <v>51</v>
      </c>
      <c r="G1522">
        <v>63223</v>
      </c>
      <c r="H1522">
        <v>3163</v>
      </c>
      <c r="I1522">
        <v>1391</v>
      </c>
      <c r="J1522">
        <v>463</v>
      </c>
      <c r="K1522" s="2">
        <v>1161.4100000000001</v>
      </c>
      <c r="L1522" s="2">
        <v>190735.02</v>
      </c>
      <c r="M1522">
        <v>393</v>
      </c>
      <c r="N1522">
        <v>21</v>
      </c>
      <c r="O1522" t="s">
        <v>21</v>
      </c>
      <c r="P1522" s="3">
        <f t="shared" si="161"/>
        <v>5.0029261502934057</v>
      </c>
      <c r="Q1522" s="3">
        <f t="shared" si="162"/>
        <v>14.638001896933291</v>
      </c>
      <c r="R1522" s="2">
        <f t="shared" si="163"/>
        <v>0.36718621561808412</v>
      </c>
      <c r="S1522" s="2">
        <f t="shared" si="164"/>
        <v>0.83494608195542785</v>
      </c>
      <c r="T1522" s="2">
        <f t="shared" si="165"/>
        <v>2.9552417302798983</v>
      </c>
      <c r="U1522" s="4">
        <f t="shared" si="166"/>
        <v>164.22712048286132</v>
      </c>
      <c r="V1522" s="3">
        <f t="shared" si="167"/>
        <v>16322.712048286132</v>
      </c>
    </row>
    <row r="1523" spans="1:22" x14ac:dyDescent="0.25">
      <c r="A1523" t="s">
        <v>27</v>
      </c>
      <c r="B1523" t="s">
        <v>28</v>
      </c>
      <c r="C1523" t="s">
        <v>182</v>
      </c>
      <c r="D1523" t="s">
        <v>89</v>
      </c>
      <c r="E1523" t="s">
        <v>31</v>
      </c>
      <c r="F1523" t="s">
        <v>20</v>
      </c>
      <c r="G1523">
        <v>65231</v>
      </c>
      <c r="H1523">
        <v>5160</v>
      </c>
      <c r="I1523">
        <v>1830</v>
      </c>
      <c r="J1523">
        <v>474</v>
      </c>
      <c r="K1523" s="2">
        <v>1693.48</v>
      </c>
      <c r="L1523" s="2">
        <v>122135.64</v>
      </c>
      <c r="M1523">
        <v>387</v>
      </c>
      <c r="N1523">
        <v>18</v>
      </c>
      <c r="O1523" t="s">
        <v>21</v>
      </c>
      <c r="P1523" s="3">
        <f t="shared" si="161"/>
        <v>7.9103493737640083</v>
      </c>
      <c r="Q1523" s="3">
        <f t="shared" si="162"/>
        <v>9.1860465116279073</v>
      </c>
      <c r="R1523" s="2">
        <f t="shared" si="163"/>
        <v>0.32819379844961238</v>
      </c>
      <c r="S1523" s="2">
        <f t="shared" si="164"/>
        <v>0.92539890710382511</v>
      </c>
      <c r="T1523" s="2">
        <f t="shared" si="165"/>
        <v>4.3759173126614987</v>
      </c>
      <c r="U1523" s="4">
        <f t="shared" si="166"/>
        <v>72.121099747265987</v>
      </c>
      <c r="V1523" s="3">
        <f t="shared" si="167"/>
        <v>7112.1099747265989</v>
      </c>
    </row>
    <row r="1524" spans="1:22" x14ac:dyDescent="0.25">
      <c r="A1524" t="s">
        <v>27</v>
      </c>
      <c r="B1524" t="s">
        <v>28</v>
      </c>
      <c r="C1524" t="s">
        <v>182</v>
      </c>
      <c r="D1524" t="s">
        <v>89</v>
      </c>
      <c r="E1524" t="s">
        <v>31</v>
      </c>
      <c r="F1524" t="s">
        <v>51</v>
      </c>
      <c r="G1524">
        <v>26062</v>
      </c>
      <c r="H1524">
        <v>1565</v>
      </c>
      <c r="I1524">
        <v>839</v>
      </c>
      <c r="J1524">
        <v>223</v>
      </c>
      <c r="K1524" s="2">
        <v>656.61</v>
      </c>
      <c r="L1524" s="2">
        <v>84038.81</v>
      </c>
      <c r="M1524">
        <v>175</v>
      </c>
      <c r="N1524">
        <v>19</v>
      </c>
      <c r="O1524" t="s">
        <v>23</v>
      </c>
      <c r="P1524" s="3">
        <f t="shared" si="161"/>
        <v>6.0049113652060466</v>
      </c>
      <c r="Q1524" s="3">
        <f t="shared" si="162"/>
        <v>14.249201277955272</v>
      </c>
      <c r="R1524" s="2">
        <f t="shared" si="163"/>
        <v>0.41955910543130992</v>
      </c>
      <c r="S1524" s="2">
        <f t="shared" si="164"/>
        <v>0.78261025029797382</v>
      </c>
      <c r="T1524" s="2">
        <f t="shared" si="165"/>
        <v>3.7520571428571428</v>
      </c>
      <c r="U1524" s="4">
        <f t="shared" si="166"/>
        <v>127.98892797855652</v>
      </c>
      <c r="V1524" s="3">
        <f t="shared" si="167"/>
        <v>12698.892797855651</v>
      </c>
    </row>
    <row r="1525" spans="1:22" x14ac:dyDescent="0.25">
      <c r="A1525" t="s">
        <v>52</v>
      </c>
      <c r="B1525" t="s">
        <v>53</v>
      </c>
      <c r="C1525" t="s">
        <v>182</v>
      </c>
      <c r="D1525" t="s">
        <v>89</v>
      </c>
      <c r="E1525" t="s">
        <v>37</v>
      </c>
      <c r="F1525" t="s">
        <v>26</v>
      </c>
      <c r="G1525">
        <v>54375</v>
      </c>
      <c r="H1525">
        <v>3604</v>
      </c>
      <c r="I1525">
        <v>1493</v>
      </c>
      <c r="J1525">
        <v>555</v>
      </c>
      <c r="K1525" s="2">
        <v>943.27</v>
      </c>
      <c r="L1525" s="2">
        <v>195662.15</v>
      </c>
      <c r="M1525">
        <v>466</v>
      </c>
      <c r="N1525">
        <v>25</v>
      </c>
      <c r="O1525" t="s">
        <v>43</v>
      </c>
      <c r="P1525" s="3">
        <f t="shared" si="161"/>
        <v>6.6280459770114941</v>
      </c>
      <c r="Q1525" s="3">
        <f t="shared" si="162"/>
        <v>15.399556048834629</v>
      </c>
      <c r="R1525" s="2">
        <f t="shared" si="163"/>
        <v>0.26172863485016645</v>
      </c>
      <c r="S1525" s="2">
        <f t="shared" si="164"/>
        <v>0.63179504353650362</v>
      </c>
      <c r="T1525" s="2">
        <f t="shared" si="165"/>
        <v>2.0241845493562232</v>
      </c>
      <c r="U1525" s="4">
        <f t="shared" si="166"/>
        <v>207.42963308490675</v>
      </c>
      <c r="V1525" s="3">
        <f t="shared" si="167"/>
        <v>20642.963308490678</v>
      </c>
    </row>
    <row r="1526" spans="1:22" x14ac:dyDescent="0.25">
      <c r="A1526" t="s">
        <v>52</v>
      </c>
      <c r="B1526" t="s">
        <v>53</v>
      </c>
      <c r="C1526" t="s">
        <v>182</v>
      </c>
      <c r="D1526" t="s">
        <v>89</v>
      </c>
      <c r="E1526" t="s">
        <v>37</v>
      </c>
      <c r="F1526" t="s">
        <v>20</v>
      </c>
      <c r="G1526">
        <v>58371</v>
      </c>
      <c r="H1526">
        <v>4376</v>
      </c>
      <c r="I1526">
        <v>1610</v>
      </c>
      <c r="J1526">
        <v>657</v>
      </c>
      <c r="K1526" s="2">
        <v>1107.99</v>
      </c>
      <c r="L1526" s="2">
        <v>177500.14</v>
      </c>
      <c r="M1526">
        <v>557</v>
      </c>
      <c r="N1526">
        <v>28</v>
      </c>
      <c r="O1526" t="s">
        <v>43</v>
      </c>
      <c r="P1526" s="3">
        <f t="shared" si="161"/>
        <v>7.4968734474310876</v>
      </c>
      <c r="Q1526" s="3">
        <f t="shared" si="162"/>
        <v>15.013711151736747</v>
      </c>
      <c r="R1526" s="2">
        <f t="shared" si="163"/>
        <v>0.2531969835466179</v>
      </c>
      <c r="S1526" s="2">
        <f t="shared" si="164"/>
        <v>0.68819254658385098</v>
      </c>
      <c r="T1526" s="2">
        <f t="shared" si="165"/>
        <v>1.9892100538599642</v>
      </c>
      <c r="U1526" s="4">
        <f t="shared" si="166"/>
        <v>160.20012816000147</v>
      </c>
      <c r="V1526" s="3">
        <f t="shared" si="167"/>
        <v>15920.012816000148</v>
      </c>
    </row>
    <row r="1527" spans="1:22" x14ac:dyDescent="0.25">
      <c r="A1527" t="s">
        <v>76</v>
      </c>
      <c r="B1527" t="s">
        <v>77</v>
      </c>
      <c r="C1527" t="s">
        <v>182</v>
      </c>
      <c r="D1527" t="s">
        <v>82</v>
      </c>
      <c r="E1527" t="s">
        <v>42</v>
      </c>
      <c r="F1527" t="s">
        <v>55</v>
      </c>
      <c r="G1527">
        <v>59051</v>
      </c>
      <c r="H1527">
        <v>807</v>
      </c>
      <c r="I1527">
        <v>207</v>
      </c>
      <c r="J1527">
        <v>29</v>
      </c>
      <c r="K1527" s="2">
        <v>1243.67</v>
      </c>
      <c r="L1527" s="2">
        <v>6430.88</v>
      </c>
      <c r="M1527">
        <v>15</v>
      </c>
      <c r="N1527">
        <v>9</v>
      </c>
      <c r="O1527" t="s">
        <v>23</v>
      </c>
      <c r="P1527" s="3">
        <f t="shared" si="161"/>
        <v>1.3666152986401585</v>
      </c>
      <c r="Q1527" s="3">
        <f t="shared" si="162"/>
        <v>3.5935563816604712</v>
      </c>
      <c r="R1527" s="2">
        <f t="shared" si="163"/>
        <v>1.5411028500619579</v>
      </c>
      <c r="S1527" s="2">
        <f t="shared" si="164"/>
        <v>6.008067632850242</v>
      </c>
      <c r="T1527" s="2">
        <f t="shared" si="165"/>
        <v>82.911333333333332</v>
      </c>
      <c r="U1527" s="4">
        <f t="shared" si="166"/>
        <v>5.1708893838397643</v>
      </c>
      <c r="V1527" s="3">
        <f t="shared" si="167"/>
        <v>417.08893838397643</v>
      </c>
    </row>
    <row r="1528" spans="1:22" x14ac:dyDescent="0.25">
      <c r="A1528" t="s">
        <v>92</v>
      </c>
      <c r="B1528" t="s">
        <v>93</v>
      </c>
      <c r="C1528" t="s">
        <v>350</v>
      </c>
      <c r="D1528" t="s">
        <v>95</v>
      </c>
      <c r="E1528" t="s">
        <v>31</v>
      </c>
      <c r="F1528" t="s">
        <v>51</v>
      </c>
      <c r="G1528">
        <v>62600</v>
      </c>
      <c r="H1528">
        <v>460</v>
      </c>
      <c r="I1528">
        <v>211</v>
      </c>
      <c r="J1528">
        <v>16</v>
      </c>
      <c r="K1528" s="2">
        <v>1023.15</v>
      </c>
      <c r="L1528" s="2">
        <v>2195.63</v>
      </c>
      <c r="M1528">
        <v>8</v>
      </c>
      <c r="N1528">
        <v>18</v>
      </c>
      <c r="O1528" t="s">
        <v>21</v>
      </c>
      <c r="P1528" s="3">
        <f t="shared" si="161"/>
        <v>0.73482428115015974</v>
      </c>
      <c r="Q1528" s="3">
        <f t="shared" si="162"/>
        <v>3.4782608695652173</v>
      </c>
      <c r="R1528" s="2">
        <f t="shared" si="163"/>
        <v>2.2242391304347824</v>
      </c>
      <c r="S1528" s="2">
        <f t="shared" si="164"/>
        <v>4.8490521327014218</v>
      </c>
      <c r="T1528" s="2">
        <f t="shared" si="165"/>
        <v>127.89375</v>
      </c>
      <c r="U1528" s="4">
        <f t="shared" si="166"/>
        <v>2.1459512290475495</v>
      </c>
      <c r="V1528" s="3">
        <f t="shared" si="167"/>
        <v>114.59512290475493</v>
      </c>
    </row>
    <row r="1529" spans="1:22" x14ac:dyDescent="0.25">
      <c r="A1529" t="s">
        <v>60</v>
      </c>
      <c r="B1529" t="s">
        <v>61</v>
      </c>
      <c r="C1529" t="s">
        <v>350</v>
      </c>
      <c r="D1529" t="s">
        <v>70</v>
      </c>
      <c r="E1529" t="s">
        <v>64</v>
      </c>
      <c r="F1529" t="s">
        <v>32</v>
      </c>
      <c r="G1529">
        <v>25110</v>
      </c>
      <c r="H1529">
        <v>1092</v>
      </c>
      <c r="I1529">
        <v>390</v>
      </c>
      <c r="J1529">
        <v>71</v>
      </c>
      <c r="K1529" s="2">
        <v>2225.88</v>
      </c>
      <c r="L1529" s="2">
        <v>12816.89</v>
      </c>
      <c r="M1529">
        <v>43</v>
      </c>
      <c r="N1529">
        <v>27</v>
      </c>
      <c r="O1529" t="s">
        <v>23</v>
      </c>
      <c r="P1529" s="3">
        <f t="shared" si="161"/>
        <v>4.3488649940262842</v>
      </c>
      <c r="Q1529" s="3">
        <f t="shared" si="162"/>
        <v>6.5018315018315027</v>
      </c>
      <c r="R1529" s="2">
        <f t="shared" si="163"/>
        <v>2.0383516483516484</v>
      </c>
      <c r="S1529" s="2">
        <f t="shared" si="164"/>
        <v>5.7073846153846155</v>
      </c>
      <c r="T1529" s="2">
        <f t="shared" si="165"/>
        <v>51.764651162790699</v>
      </c>
      <c r="U1529" s="4">
        <f t="shared" si="166"/>
        <v>5.7581226301507709</v>
      </c>
      <c r="V1529" s="3">
        <f t="shared" si="167"/>
        <v>475.81226301507706</v>
      </c>
    </row>
    <row r="1530" spans="1:22" x14ac:dyDescent="0.25">
      <c r="A1530" t="s">
        <v>33</v>
      </c>
      <c r="B1530" t="s">
        <v>34</v>
      </c>
      <c r="C1530" t="s">
        <v>350</v>
      </c>
      <c r="D1530" t="s">
        <v>170</v>
      </c>
      <c r="E1530" t="s">
        <v>37</v>
      </c>
      <c r="F1530" t="s">
        <v>32</v>
      </c>
      <c r="G1530">
        <v>28996</v>
      </c>
      <c r="H1530">
        <v>1669</v>
      </c>
      <c r="I1530">
        <v>705</v>
      </c>
      <c r="J1530">
        <v>142</v>
      </c>
      <c r="K1530" s="2">
        <v>5043.0600000000004</v>
      </c>
      <c r="L1530" s="2">
        <v>46243.66</v>
      </c>
      <c r="M1530">
        <v>106</v>
      </c>
      <c r="N1530">
        <v>23</v>
      </c>
      <c r="O1530" t="s">
        <v>43</v>
      </c>
      <c r="P1530" s="3">
        <f t="shared" si="161"/>
        <v>5.7559663401848526</v>
      </c>
      <c r="Q1530" s="3">
        <f t="shared" si="162"/>
        <v>8.5080886758538039</v>
      </c>
      <c r="R1530" s="2">
        <f t="shared" si="163"/>
        <v>3.0216057519472739</v>
      </c>
      <c r="S1530" s="2">
        <f t="shared" si="164"/>
        <v>7.1532765957446811</v>
      </c>
      <c r="T1530" s="2">
        <f t="shared" si="165"/>
        <v>47.576037735849063</v>
      </c>
      <c r="U1530" s="4">
        <f t="shared" si="166"/>
        <v>9.169762009573553</v>
      </c>
      <c r="V1530" s="3">
        <f t="shared" si="167"/>
        <v>816.97620095735533</v>
      </c>
    </row>
    <row r="1531" spans="1:22" x14ac:dyDescent="0.25">
      <c r="A1531" t="s">
        <v>113</v>
      </c>
      <c r="B1531" t="s">
        <v>114</v>
      </c>
      <c r="C1531" t="s">
        <v>350</v>
      </c>
      <c r="D1531" t="s">
        <v>170</v>
      </c>
      <c r="E1531" t="s">
        <v>19</v>
      </c>
      <c r="F1531" t="s">
        <v>51</v>
      </c>
      <c r="G1531">
        <v>39665</v>
      </c>
      <c r="H1531">
        <v>1989</v>
      </c>
      <c r="I1531">
        <v>547</v>
      </c>
      <c r="J1531">
        <v>162</v>
      </c>
      <c r="K1531" s="2">
        <v>6011.83</v>
      </c>
      <c r="L1531" s="2">
        <v>36938.44</v>
      </c>
      <c r="M1531">
        <v>99</v>
      </c>
      <c r="N1531">
        <v>27</v>
      </c>
      <c r="O1531" t="s">
        <v>43</v>
      </c>
      <c r="P1531" s="3">
        <f t="shared" si="161"/>
        <v>5.0144964074120759</v>
      </c>
      <c r="Q1531" s="3">
        <f t="shared" si="162"/>
        <v>8.1447963800904972</v>
      </c>
      <c r="R1531" s="2">
        <f t="shared" si="163"/>
        <v>3.0225389643036702</v>
      </c>
      <c r="S1531" s="2">
        <f t="shared" si="164"/>
        <v>10.99054844606947</v>
      </c>
      <c r="T1531" s="2">
        <f t="shared" si="165"/>
        <v>60.725555555555552</v>
      </c>
      <c r="U1531" s="4">
        <f t="shared" si="166"/>
        <v>6.1442921706036273</v>
      </c>
      <c r="V1531" s="3">
        <f t="shared" si="167"/>
        <v>514.42921706036259</v>
      </c>
    </row>
    <row r="1532" spans="1:22" x14ac:dyDescent="0.25">
      <c r="A1532" t="s">
        <v>38</v>
      </c>
      <c r="B1532" t="s">
        <v>39</v>
      </c>
      <c r="C1532" t="s">
        <v>350</v>
      </c>
      <c r="D1532" t="s">
        <v>106</v>
      </c>
      <c r="E1532" t="s">
        <v>42</v>
      </c>
      <c r="F1532" t="s">
        <v>26</v>
      </c>
      <c r="G1532">
        <v>30561</v>
      </c>
      <c r="H1532">
        <v>1203</v>
      </c>
      <c r="I1532">
        <v>356</v>
      </c>
      <c r="J1532">
        <v>64</v>
      </c>
      <c r="K1532" s="2">
        <v>3404.78</v>
      </c>
      <c r="L1532" s="2">
        <v>11114.6</v>
      </c>
      <c r="M1532">
        <v>38</v>
      </c>
      <c r="N1532">
        <v>18</v>
      </c>
      <c r="O1532" t="s">
        <v>43</v>
      </c>
      <c r="P1532" s="3">
        <f t="shared" si="161"/>
        <v>3.9363895160498674</v>
      </c>
      <c r="Q1532" s="3">
        <f t="shared" si="162"/>
        <v>5.320033250207814</v>
      </c>
      <c r="R1532" s="2">
        <f t="shared" si="163"/>
        <v>2.8302410640066502</v>
      </c>
      <c r="S1532" s="2">
        <f t="shared" si="164"/>
        <v>9.5639887640449448</v>
      </c>
      <c r="T1532" s="2">
        <f t="shared" si="165"/>
        <v>89.599473684210537</v>
      </c>
      <c r="U1532" s="4">
        <f t="shared" si="166"/>
        <v>3.2644106227127745</v>
      </c>
      <c r="V1532" s="3">
        <f t="shared" si="167"/>
        <v>226.44106227127742</v>
      </c>
    </row>
    <row r="1533" spans="1:22" x14ac:dyDescent="0.25">
      <c r="A1533" t="s">
        <v>38</v>
      </c>
      <c r="B1533" t="s">
        <v>39</v>
      </c>
      <c r="C1533" t="s">
        <v>350</v>
      </c>
      <c r="D1533" t="s">
        <v>106</v>
      </c>
      <c r="E1533" t="s">
        <v>42</v>
      </c>
      <c r="F1533" t="s">
        <v>32</v>
      </c>
      <c r="G1533">
        <v>44722</v>
      </c>
      <c r="H1533">
        <v>1957</v>
      </c>
      <c r="I1533">
        <v>914</v>
      </c>
      <c r="J1533">
        <v>130</v>
      </c>
      <c r="K1533" s="2">
        <v>6661.41</v>
      </c>
      <c r="L1533" s="2">
        <v>30723.69</v>
      </c>
      <c r="M1533">
        <v>77</v>
      </c>
      <c r="N1533">
        <v>14</v>
      </c>
      <c r="O1533" t="s">
        <v>23</v>
      </c>
      <c r="P1533" s="3">
        <f t="shared" si="161"/>
        <v>4.3759223648316263</v>
      </c>
      <c r="Q1533" s="3">
        <f t="shared" si="162"/>
        <v>6.6428206438426161</v>
      </c>
      <c r="R1533" s="2">
        <f t="shared" si="163"/>
        <v>3.4038886050076647</v>
      </c>
      <c r="S1533" s="2">
        <f t="shared" si="164"/>
        <v>7.2881947483588618</v>
      </c>
      <c r="T1533" s="2">
        <f t="shared" si="165"/>
        <v>86.511818181818185</v>
      </c>
      <c r="U1533" s="4">
        <f t="shared" si="166"/>
        <v>4.6121902119821474</v>
      </c>
      <c r="V1533" s="3">
        <f t="shared" si="167"/>
        <v>361.21902119821476</v>
      </c>
    </row>
    <row r="1534" spans="1:22" x14ac:dyDescent="0.25">
      <c r="A1534" t="s">
        <v>15</v>
      </c>
      <c r="B1534" t="s">
        <v>16</v>
      </c>
      <c r="C1534" t="s">
        <v>350</v>
      </c>
      <c r="D1534" t="s">
        <v>25</v>
      </c>
      <c r="E1534" t="s">
        <v>19</v>
      </c>
      <c r="F1534" t="s">
        <v>32</v>
      </c>
      <c r="G1534">
        <v>14736</v>
      </c>
      <c r="H1534">
        <v>453</v>
      </c>
      <c r="I1534">
        <v>113</v>
      </c>
      <c r="J1534">
        <v>36</v>
      </c>
      <c r="K1534" s="2">
        <v>4724.22</v>
      </c>
      <c r="L1534" s="2">
        <v>20782.04</v>
      </c>
      <c r="M1534">
        <v>20</v>
      </c>
      <c r="N1534">
        <v>16</v>
      </c>
      <c r="O1534" t="s">
        <v>21</v>
      </c>
      <c r="P1534" s="3">
        <f t="shared" si="161"/>
        <v>3.0741042345276872</v>
      </c>
      <c r="Q1534" s="3">
        <f t="shared" si="162"/>
        <v>7.9470198675496695</v>
      </c>
      <c r="R1534" s="2">
        <f t="shared" si="163"/>
        <v>10.428741721854305</v>
      </c>
      <c r="S1534" s="2">
        <f t="shared" si="164"/>
        <v>41.807256637168145</v>
      </c>
      <c r="T1534" s="2">
        <f t="shared" si="165"/>
        <v>236.21100000000001</v>
      </c>
      <c r="U1534" s="4">
        <f t="shared" si="166"/>
        <v>4.3990415348988829</v>
      </c>
      <c r="V1534" s="3">
        <f t="shared" si="167"/>
        <v>339.90415348988824</v>
      </c>
    </row>
    <row r="1535" spans="1:22" x14ac:dyDescent="0.25">
      <c r="A1535" t="s">
        <v>27</v>
      </c>
      <c r="B1535" t="s">
        <v>28</v>
      </c>
      <c r="C1535" t="s">
        <v>350</v>
      </c>
      <c r="D1535" t="s">
        <v>89</v>
      </c>
      <c r="E1535" t="s">
        <v>31</v>
      </c>
      <c r="F1535" t="s">
        <v>51</v>
      </c>
      <c r="G1535">
        <v>17246</v>
      </c>
      <c r="H1535">
        <v>698</v>
      </c>
      <c r="I1535">
        <v>308</v>
      </c>
      <c r="J1535">
        <v>97</v>
      </c>
      <c r="K1535" s="2">
        <v>404.63</v>
      </c>
      <c r="L1535" s="2">
        <v>26832.22</v>
      </c>
      <c r="M1535">
        <v>63</v>
      </c>
      <c r="N1535">
        <v>23</v>
      </c>
      <c r="O1535" t="s">
        <v>23</v>
      </c>
      <c r="P1535" s="3">
        <f t="shared" si="161"/>
        <v>4.0473153194943752</v>
      </c>
      <c r="Q1535" s="3">
        <f t="shared" si="162"/>
        <v>13.896848137535816</v>
      </c>
      <c r="R1535" s="2">
        <f t="shared" si="163"/>
        <v>0.57969914040114612</v>
      </c>
      <c r="S1535" s="2">
        <f t="shared" si="164"/>
        <v>1.3137337662337663</v>
      </c>
      <c r="T1535" s="2">
        <f t="shared" si="165"/>
        <v>6.4226984126984128</v>
      </c>
      <c r="U1535" s="4">
        <f t="shared" si="166"/>
        <v>66.31297728789265</v>
      </c>
      <c r="V1535" s="3">
        <f t="shared" si="167"/>
        <v>6531.2977287892654</v>
      </c>
    </row>
    <row r="1536" spans="1:22" x14ac:dyDescent="0.25">
      <c r="A1536" t="s">
        <v>52</v>
      </c>
      <c r="B1536" t="s">
        <v>53</v>
      </c>
      <c r="C1536" t="s">
        <v>350</v>
      </c>
      <c r="D1536" t="s">
        <v>89</v>
      </c>
      <c r="E1536" t="s">
        <v>37</v>
      </c>
      <c r="F1536" t="s">
        <v>20</v>
      </c>
      <c r="G1536">
        <v>16131</v>
      </c>
      <c r="H1536">
        <v>683</v>
      </c>
      <c r="I1536">
        <v>197</v>
      </c>
      <c r="J1536">
        <v>101</v>
      </c>
      <c r="K1536" s="2">
        <v>342.53</v>
      </c>
      <c r="L1536" s="2">
        <v>37308.839999999997</v>
      </c>
      <c r="M1536">
        <v>76</v>
      </c>
      <c r="N1536">
        <v>9</v>
      </c>
      <c r="O1536" t="s">
        <v>21</v>
      </c>
      <c r="P1536" s="3">
        <f t="shared" si="161"/>
        <v>4.2340834418200979</v>
      </c>
      <c r="Q1536" s="3">
        <f t="shared" si="162"/>
        <v>14.787701317715959</v>
      </c>
      <c r="R1536" s="2">
        <f t="shared" si="163"/>
        <v>0.5015080527086383</v>
      </c>
      <c r="S1536" s="2">
        <f t="shared" si="164"/>
        <v>1.738730964467005</v>
      </c>
      <c r="T1536" s="2">
        <f t="shared" si="165"/>
        <v>4.5069736842105259</v>
      </c>
      <c r="U1536" s="4">
        <f t="shared" si="166"/>
        <v>108.9213791492716</v>
      </c>
      <c r="V1536" s="3">
        <f t="shared" si="167"/>
        <v>10792.13791492716</v>
      </c>
    </row>
    <row r="1537" spans="1:22" x14ac:dyDescent="0.25">
      <c r="A1537" t="s">
        <v>129</v>
      </c>
      <c r="B1537" t="s">
        <v>130</v>
      </c>
      <c r="C1537" t="s">
        <v>350</v>
      </c>
      <c r="D1537" t="s">
        <v>82</v>
      </c>
      <c r="E1537" t="s">
        <v>31</v>
      </c>
      <c r="F1537" t="s">
        <v>32</v>
      </c>
      <c r="G1537">
        <v>87957</v>
      </c>
      <c r="H1537">
        <v>911</v>
      </c>
      <c r="I1537">
        <v>446</v>
      </c>
      <c r="J1537">
        <v>36</v>
      </c>
      <c r="K1537" s="2">
        <v>2200.83</v>
      </c>
      <c r="L1537" s="2">
        <v>7911.29</v>
      </c>
      <c r="M1537">
        <v>19</v>
      </c>
      <c r="N1537">
        <v>22</v>
      </c>
      <c r="O1537" t="s">
        <v>23</v>
      </c>
      <c r="P1537" s="3">
        <f t="shared" si="161"/>
        <v>1.0357333697147471</v>
      </c>
      <c r="Q1537" s="3">
        <f t="shared" si="162"/>
        <v>3.9517014270032931</v>
      </c>
      <c r="R1537" s="2">
        <f t="shared" si="163"/>
        <v>2.415839736553238</v>
      </c>
      <c r="S1537" s="2">
        <f t="shared" si="164"/>
        <v>4.9345964125560533</v>
      </c>
      <c r="T1537" s="2">
        <f t="shared" si="165"/>
        <v>115.83315789473684</v>
      </c>
      <c r="U1537" s="4">
        <f t="shared" si="166"/>
        <v>3.5946847325781639</v>
      </c>
      <c r="V1537" s="3">
        <f t="shared" si="167"/>
        <v>259.46847325781641</v>
      </c>
    </row>
    <row r="1538" spans="1:22" x14ac:dyDescent="0.25">
      <c r="A1538" t="s">
        <v>92</v>
      </c>
      <c r="B1538" t="s">
        <v>93</v>
      </c>
      <c r="C1538" t="s">
        <v>190</v>
      </c>
      <c r="D1538" t="s">
        <v>95</v>
      </c>
      <c r="E1538" t="s">
        <v>31</v>
      </c>
      <c r="F1538" t="s">
        <v>32</v>
      </c>
      <c r="G1538">
        <v>34201</v>
      </c>
      <c r="H1538">
        <v>471</v>
      </c>
      <c r="I1538">
        <v>203</v>
      </c>
      <c r="J1538">
        <v>14</v>
      </c>
      <c r="K1538" s="2">
        <v>1291.93</v>
      </c>
      <c r="L1538" s="2">
        <v>2596.35</v>
      </c>
      <c r="M1538">
        <v>5</v>
      </c>
      <c r="N1538">
        <v>18</v>
      </c>
      <c r="O1538" t="s">
        <v>21</v>
      </c>
      <c r="P1538" s="3">
        <f t="shared" ref="P1538:P1601" si="168">IFERROR(H1538/G1538*100, 0)</f>
        <v>1.3771527148328997</v>
      </c>
      <c r="Q1538" s="3">
        <f t="shared" ref="Q1538:Q1601" si="169">IFERROR(J1538/H1538*100, 0)</f>
        <v>2.9723991507431</v>
      </c>
      <c r="R1538" s="2">
        <f t="shared" ref="R1538:R1601" si="170">IFERROR(K1538/H1538, 0)</f>
        <v>2.7429511677282381</v>
      </c>
      <c r="S1538" s="2">
        <f t="shared" ref="S1538:S1601" si="171">IFERROR(K1538/I1538, 0)</f>
        <v>6.3641871921182265</v>
      </c>
      <c r="T1538" s="2">
        <f t="shared" ref="T1538:T1601" si="172">IFERROR(K1538/M1538, 0)</f>
        <v>258.38600000000002</v>
      </c>
      <c r="U1538" s="4">
        <f t="shared" ref="U1538:U1601" si="173">IFERROR(L1538/K1538, 0)</f>
        <v>2.009667706454684</v>
      </c>
      <c r="V1538" s="3">
        <f t="shared" ref="V1538:V1601" si="174">IFERROR((L1538-K1538)/K1538*100, 0)</f>
        <v>100.9667706454684</v>
      </c>
    </row>
    <row r="1539" spans="1:22" x14ac:dyDescent="0.25">
      <c r="A1539" t="s">
        <v>60</v>
      </c>
      <c r="B1539" t="s">
        <v>61</v>
      </c>
      <c r="C1539" t="s">
        <v>190</v>
      </c>
      <c r="D1539" t="s">
        <v>70</v>
      </c>
      <c r="E1539" t="s">
        <v>64</v>
      </c>
      <c r="F1539" t="s">
        <v>55</v>
      </c>
      <c r="G1539">
        <v>25009</v>
      </c>
      <c r="H1539">
        <v>814</v>
      </c>
      <c r="I1539">
        <v>323</v>
      </c>
      <c r="J1539">
        <v>79</v>
      </c>
      <c r="K1539" s="2">
        <v>2083.4299999999998</v>
      </c>
      <c r="L1539" s="2">
        <v>19442.54</v>
      </c>
      <c r="M1539">
        <v>51</v>
      </c>
      <c r="N1539">
        <v>17</v>
      </c>
      <c r="O1539" t="s">
        <v>23</v>
      </c>
      <c r="P1539" s="3">
        <f t="shared" si="168"/>
        <v>3.2548282618257431</v>
      </c>
      <c r="Q1539" s="3">
        <f t="shared" si="169"/>
        <v>9.7051597051597049</v>
      </c>
      <c r="R1539" s="2">
        <f t="shared" si="170"/>
        <v>2.5594963144963141</v>
      </c>
      <c r="S1539" s="2">
        <f t="shared" si="171"/>
        <v>6.4502476780185756</v>
      </c>
      <c r="T1539" s="2">
        <f t="shared" si="172"/>
        <v>40.85156862745098</v>
      </c>
      <c r="U1539" s="4">
        <f t="shared" si="173"/>
        <v>9.3319861958405141</v>
      </c>
      <c r="V1539" s="3">
        <f t="shared" si="174"/>
        <v>833.19861958405136</v>
      </c>
    </row>
    <row r="1540" spans="1:22" x14ac:dyDescent="0.25">
      <c r="A1540" t="s">
        <v>113</v>
      </c>
      <c r="B1540" t="s">
        <v>114</v>
      </c>
      <c r="C1540" t="s">
        <v>190</v>
      </c>
      <c r="D1540" t="s">
        <v>170</v>
      </c>
      <c r="E1540" t="s">
        <v>19</v>
      </c>
      <c r="F1540" t="s">
        <v>26</v>
      </c>
      <c r="G1540">
        <v>35000</v>
      </c>
      <c r="H1540">
        <v>1450</v>
      </c>
      <c r="I1540">
        <v>436</v>
      </c>
      <c r="J1540">
        <v>128</v>
      </c>
      <c r="K1540" s="2">
        <v>5002.18</v>
      </c>
      <c r="L1540" s="2">
        <v>34805.29</v>
      </c>
      <c r="M1540">
        <v>99</v>
      </c>
      <c r="N1540">
        <v>10</v>
      </c>
      <c r="O1540" t="s">
        <v>43</v>
      </c>
      <c r="P1540" s="3">
        <f t="shared" si="168"/>
        <v>4.1428571428571423</v>
      </c>
      <c r="Q1540" s="3">
        <f t="shared" si="169"/>
        <v>8.8275862068965516</v>
      </c>
      <c r="R1540" s="2">
        <f t="shared" si="170"/>
        <v>3.449779310344828</v>
      </c>
      <c r="S1540" s="2">
        <f t="shared" si="171"/>
        <v>11.472889908256882</v>
      </c>
      <c r="T1540" s="2">
        <f t="shared" si="172"/>
        <v>50.527070707070713</v>
      </c>
      <c r="U1540" s="4">
        <f t="shared" si="173"/>
        <v>6.9580243014045875</v>
      </c>
      <c r="V1540" s="3">
        <f t="shared" si="174"/>
        <v>595.8024301404588</v>
      </c>
    </row>
    <row r="1541" spans="1:22" x14ac:dyDescent="0.25">
      <c r="A1541" t="s">
        <v>27</v>
      </c>
      <c r="B1541" t="s">
        <v>28</v>
      </c>
      <c r="C1541" t="s">
        <v>190</v>
      </c>
      <c r="D1541" t="s">
        <v>89</v>
      </c>
      <c r="E1541" t="s">
        <v>31</v>
      </c>
      <c r="F1541" t="s">
        <v>51</v>
      </c>
      <c r="G1541">
        <v>40369</v>
      </c>
      <c r="H1541">
        <v>2344</v>
      </c>
      <c r="I1541">
        <v>713</v>
      </c>
      <c r="J1541">
        <v>306</v>
      </c>
      <c r="K1541" s="2">
        <v>1385.59</v>
      </c>
      <c r="L1541" s="2">
        <v>97016.87</v>
      </c>
      <c r="M1541">
        <v>201</v>
      </c>
      <c r="N1541">
        <v>14</v>
      </c>
      <c r="O1541" t="s">
        <v>21</v>
      </c>
      <c r="P1541" s="3">
        <f t="shared" si="168"/>
        <v>5.8064356313012464</v>
      </c>
      <c r="Q1541" s="3">
        <f t="shared" si="169"/>
        <v>13.054607508532424</v>
      </c>
      <c r="R1541" s="2">
        <f t="shared" si="170"/>
        <v>0.59112201365187711</v>
      </c>
      <c r="S1541" s="2">
        <f t="shared" si="171"/>
        <v>1.9433239831697053</v>
      </c>
      <c r="T1541" s="2">
        <f t="shared" si="172"/>
        <v>6.8934825870646765</v>
      </c>
      <c r="U1541" s="4">
        <f t="shared" si="173"/>
        <v>70.018454232493013</v>
      </c>
      <c r="V1541" s="3">
        <f t="shared" si="174"/>
        <v>6901.8454232493032</v>
      </c>
    </row>
    <row r="1542" spans="1:22" x14ac:dyDescent="0.25">
      <c r="A1542" t="s">
        <v>76</v>
      </c>
      <c r="B1542" t="s">
        <v>77</v>
      </c>
      <c r="C1542" t="s">
        <v>190</v>
      </c>
      <c r="D1542" t="s">
        <v>82</v>
      </c>
      <c r="E1542" t="s">
        <v>42</v>
      </c>
      <c r="F1542" t="s">
        <v>55</v>
      </c>
      <c r="G1542">
        <v>53779</v>
      </c>
      <c r="H1542">
        <v>1064</v>
      </c>
      <c r="I1542">
        <v>380</v>
      </c>
      <c r="J1542">
        <v>54</v>
      </c>
      <c r="K1542" s="2">
        <v>1337.79</v>
      </c>
      <c r="L1542" s="2">
        <v>12969.04</v>
      </c>
      <c r="M1542">
        <v>26</v>
      </c>
      <c r="N1542">
        <v>9</v>
      </c>
      <c r="O1542" t="s">
        <v>43</v>
      </c>
      <c r="P1542" s="3">
        <f t="shared" si="168"/>
        <v>1.9784674315253166</v>
      </c>
      <c r="Q1542" s="3">
        <f t="shared" si="169"/>
        <v>5.0751879699248121</v>
      </c>
      <c r="R1542" s="2">
        <f t="shared" si="170"/>
        <v>1.2573214285714285</v>
      </c>
      <c r="S1542" s="2">
        <f t="shared" si="171"/>
        <v>3.5204999999999997</v>
      </c>
      <c r="T1542" s="2">
        <f t="shared" si="172"/>
        <v>51.453461538461539</v>
      </c>
      <c r="U1542" s="4">
        <f t="shared" si="173"/>
        <v>9.6943765463936806</v>
      </c>
      <c r="V1542" s="3">
        <f t="shared" si="174"/>
        <v>869.43765463936791</v>
      </c>
    </row>
    <row r="1543" spans="1:22" x14ac:dyDescent="0.25">
      <c r="A1543" t="s">
        <v>65</v>
      </c>
      <c r="B1543" t="s">
        <v>66</v>
      </c>
      <c r="C1543" t="s">
        <v>125</v>
      </c>
      <c r="D1543" t="s">
        <v>68</v>
      </c>
      <c r="E1543" t="s">
        <v>37</v>
      </c>
      <c r="F1543" t="s">
        <v>32</v>
      </c>
      <c r="G1543">
        <v>9213</v>
      </c>
      <c r="H1543">
        <v>1127</v>
      </c>
      <c r="I1543">
        <v>465</v>
      </c>
      <c r="J1543">
        <v>224</v>
      </c>
      <c r="K1543" s="2">
        <v>379.45</v>
      </c>
      <c r="L1543" s="2">
        <v>65318.18</v>
      </c>
      <c r="M1543">
        <v>172</v>
      </c>
      <c r="N1543">
        <v>15</v>
      </c>
      <c r="O1543" t="s">
        <v>43</v>
      </c>
      <c r="P1543" s="3">
        <f t="shared" si="168"/>
        <v>12.232714642353198</v>
      </c>
      <c r="Q1543" s="3">
        <f t="shared" si="169"/>
        <v>19.875776397515526</v>
      </c>
      <c r="R1543" s="2">
        <f t="shared" si="170"/>
        <v>0.33669032830523515</v>
      </c>
      <c r="S1543" s="2">
        <f t="shared" si="171"/>
        <v>0.8160215053763441</v>
      </c>
      <c r="T1543" s="2">
        <f t="shared" si="172"/>
        <v>2.2061046511627906</v>
      </c>
      <c r="U1543" s="4">
        <f t="shared" si="173"/>
        <v>172.13909606008698</v>
      </c>
      <c r="V1543" s="3">
        <f t="shared" si="174"/>
        <v>17113.909606008699</v>
      </c>
    </row>
    <row r="1544" spans="1:22" x14ac:dyDescent="0.25">
      <c r="A1544" t="s">
        <v>60</v>
      </c>
      <c r="B1544" t="s">
        <v>61</v>
      </c>
      <c r="C1544" t="s">
        <v>125</v>
      </c>
      <c r="D1544" t="s">
        <v>70</v>
      </c>
      <c r="E1544" t="s">
        <v>64</v>
      </c>
      <c r="F1544" t="s">
        <v>32</v>
      </c>
      <c r="G1544">
        <v>40209</v>
      </c>
      <c r="H1544">
        <v>1451</v>
      </c>
      <c r="I1544">
        <v>650</v>
      </c>
      <c r="J1544">
        <v>114</v>
      </c>
      <c r="K1544" s="2">
        <v>2730.15</v>
      </c>
      <c r="L1544" s="2">
        <v>28043.15</v>
      </c>
      <c r="M1544">
        <v>74</v>
      </c>
      <c r="N1544">
        <v>19</v>
      </c>
      <c r="O1544" t="s">
        <v>21</v>
      </c>
      <c r="P1544" s="3">
        <f t="shared" si="168"/>
        <v>3.6086448307592827</v>
      </c>
      <c r="Q1544" s="3">
        <f t="shared" si="169"/>
        <v>7.8566505858028952</v>
      </c>
      <c r="R1544" s="2">
        <f t="shared" si="170"/>
        <v>1.8815644383184011</v>
      </c>
      <c r="S1544" s="2">
        <f t="shared" si="171"/>
        <v>4.2002307692307692</v>
      </c>
      <c r="T1544" s="2">
        <f t="shared" si="172"/>
        <v>36.893918918918921</v>
      </c>
      <c r="U1544" s="4">
        <f t="shared" si="173"/>
        <v>10.271651740746846</v>
      </c>
      <c r="V1544" s="3">
        <f t="shared" si="174"/>
        <v>927.1651740746845</v>
      </c>
    </row>
    <row r="1545" spans="1:22" x14ac:dyDescent="0.25">
      <c r="A1545" t="s">
        <v>60</v>
      </c>
      <c r="B1545" t="s">
        <v>61</v>
      </c>
      <c r="C1545" t="s">
        <v>125</v>
      </c>
      <c r="D1545" t="s">
        <v>70</v>
      </c>
      <c r="E1545" t="s">
        <v>64</v>
      </c>
      <c r="F1545" t="s">
        <v>51</v>
      </c>
      <c r="G1545">
        <v>63425</v>
      </c>
      <c r="H1545">
        <v>3006</v>
      </c>
      <c r="I1545">
        <v>1180</v>
      </c>
      <c r="J1545">
        <v>302</v>
      </c>
      <c r="K1545" s="2">
        <v>6807.23</v>
      </c>
      <c r="L1545" s="2">
        <v>74045.490000000005</v>
      </c>
      <c r="M1545">
        <v>185</v>
      </c>
      <c r="N1545">
        <v>24</v>
      </c>
      <c r="O1545" t="s">
        <v>21</v>
      </c>
      <c r="P1545" s="3">
        <f t="shared" si="168"/>
        <v>4.739456050453291</v>
      </c>
      <c r="Q1545" s="3">
        <f t="shared" si="169"/>
        <v>10.046573519627412</v>
      </c>
      <c r="R1545" s="2">
        <f t="shared" si="170"/>
        <v>2.2645475715236194</v>
      </c>
      <c r="S1545" s="2">
        <f t="shared" si="171"/>
        <v>5.7688389830508475</v>
      </c>
      <c r="T1545" s="2">
        <f t="shared" si="172"/>
        <v>36.795837837837837</v>
      </c>
      <c r="U1545" s="4">
        <f t="shared" si="173"/>
        <v>10.8774773292514</v>
      </c>
      <c r="V1545" s="3">
        <f t="shared" si="174"/>
        <v>987.74773292513999</v>
      </c>
    </row>
    <row r="1546" spans="1:22" x14ac:dyDescent="0.25">
      <c r="A1546" t="s">
        <v>60</v>
      </c>
      <c r="B1546" t="s">
        <v>61</v>
      </c>
      <c r="C1546" t="s">
        <v>125</v>
      </c>
      <c r="D1546" t="s">
        <v>70</v>
      </c>
      <c r="E1546" t="s">
        <v>64</v>
      </c>
      <c r="F1546" t="s">
        <v>55</v>
      </c>
      <c r="G1546">
        <v>55236</v>
      </c>
      <c r="H1546">
        <v>2287</v>
      </c>
      <c r="I1546">
        <v>692</v>
      </c>
      <c r="J1546">
        <v>247</v>
      </c>
      <c r="K1546" s="2">
        <v>4544.26</v>
      </c>
      <c r="L1546" s="2">
        <v>45879.34</v>
      </c>
      <c r="M1546">
        <v>174</v>
      </c>
      <c r="N1546">
        <v>18</v>
      </c>
      <c r="O1546" t="s">
        <v>21</v>
      </c>
      <c r="P1546" s="3">
        <f t="shared" si="168"/>
        <v>4.1404156709392428</v>
      </c>
      <c r="Q1546" s="3">
        <f t="shared" si="169"/>
        <v>10.80017490161784</v>
      </c>
      <c r="R1546" s="2">
        <f t="shared" si="170"/>
        <v>1.9869960647135987</v>
      </c>
      <c r="S1546" s="2">
        <f t="shared" si="171"/>
        <v>6.5668497109826589</v>
      </c>
      <c r="T1546" s="2">
        <f t="shared" si="172"/>
        <v>26.116436781609195</v>
      </c>
      <c r="U1546" s="4">
        <f t="shared" si="173"/>
        <v>10.09610805719743</v>
      </c>
      <c r="V1546" s="3">
        <f t="shared" si="174"/>
        <v>909.61080571974298</v>
      </c>
    </row>
    <row r="1547" spans="1:22" x14ac:dyDescent="0.25">
      <c r="A1547" t="s">
        <v>44</v>
      </c>
      <c r="B1547" t="s">
        <v>45</v>
      </c>
      <c r="C1547" t="s">
        <v>125</v>
      </c>
      <c r="D1547" t="s">
        <v>25</v>
      </c>
      <c r="E1547" t="s">
        <v>19</v>
      </c>
      <c r="F1547" t="s">
        <v>26</v>
      </c>
      <c r="G1547">
        <v>7109</v>
      </c>
      <c r="H1547">
        <v>115</v>
      </c>
      <c r="I1547">
        <v>41</v>
      </c>
      <c r="J1547">
        <v>8</v>
      </c>
      <c r="K1547" s="2">
        <v>834.03</v>
      </c>
      <c r="L1547" s="2">
        <v>5399.84</v>
      </c>
      <c r="M1547">
        <v>4</v>
      </c>
      <c r="N1547">
        <v>20</v>
      </c>
      <c r="O1547" t="s">
        <v>21</v>
      </c>
      <c r="P1547" s="3">
        <f t="shared" si="168"/>
        <v>1.61766774511183</v>
      </c>
      <c r="Q1547" s="3">
        <f t="shared" si="169"/>
        <v>6.9565217391304346</v>
      </c>
      <c r="R1547" s="2">
        <f t="shared" si="170"/>
        <v>7.2524347826086952</v>
      </c>
      <c r="S1547" s="2">
        <f t="shared" si="171"/>
        <v>20.342195121951217</v>
      </c>
      <c r="T1547" s="2">
        <f t="shared" si="172"/>
        <v>208.50749999999999</v>
      </c>
      <c r="U1547" s="4">
        <f t="shared" si="173"/>
        <v>6.4743954054410517</v>
      </c>
      <c r="V1547" s="3">
        <f t="shared" si="174"/>
        <v>547.43954054410517</v>
      </c>
    </row>
    <row r="1548" spans="1:22" x14ac:dyDescent="0.25">
      <c r="A1548" t="s">
        <v>44</v>
      </c>
      <c r="B1548" t="s">
        <v>45</v>
      </c>
      <c r="C1548" t="s">
        <v>125</v>
      </c>
      <c r="D1548" t="s">
        <v>25</v>
      </c>
      <c r="E1548" t="s">
        <v>19</v>
      </c>
      <c r="F1548" t="s">
        <v>20</v>
      </c>
      <c r="G1548">
        <v>6158</v>
      </c>
      <c r="H1548">
        <v>160</v>
      </c>
      <c r="I1548">
        <v>59</v>
      </c>
      <c r="J1548">
        <v>18</v>
      </c>
      <c r="K1548" s="2">
        <v>1691.16</v>
      </c>
      <c r="L1548" s="2">
        <v>10364.59</v>
      </c>
      <c r="M1548">
        <v>8</v>
      </c>
      <c r="N1548">
        <v>12</v>
      </c>
      <c r="O1548" t="s">
        <v>43</v>
      </c>
      <c r="P1548" s="3">
        <f t="shared" si="168"/>
        <v>2.5982461838259177</v>
      </c>
      <c r="Q1548" s="3">
        <f t="shared" si="169"/>
        <v>11.25</v>
      </c>
      <c r="R1548" s="2">
        <f t="shared" si="170"/>
        <v>10.569750000000001</v>
      </c>
      <c r="S1548" s="2">
        <f t="shared" si="171"/>
        <v>28.663728813559324</v>
      </c>
      <c r="T1548" s="2">
        <f t="shared" si="172"/>
        <v>211.39500000000001</v>
      </c>
      <c r="U1548" s="4">
        <f t="shared" si="173"/>
        <v>6.128686818515102</v>
      </c>
      <c r="V1548" s="3">
        <f t="shared" si="174"/>
        <v>512.86868185151025</v>
      </c>
    </row>
    <row r="1549" spans="1:22" x14ac:dyDescent="0.25">
      <c r="A1549" t="s">
        <v>27</v>
      </c>
      <c r="B1549" t="s">
        <v>28</v>
      </c>
      <c r="C1549" t="s">
        <v>125</v>
      </c>
      <c r="D1549" t="s">
        <v>89</v>
      </c>
      <c r="E1549" t="s">
        <v>31</v>
      </c>
      <c r="F1549" t="s">
        <v>51</v>
      </c>
      <c r="G1549">
        <v>66806</v>
      </c>
      <c r="H1549">
        <v>5313</v>
      </c>
      <c r="I1549">
        <v>2024</v>
      </c>
      <c r="J1549">
        <v>664</v>
      </c>
      <c r="K1549" s="2">
        <v>2601.59</v>
      </c>
      <c r="L1549" s="2">
        <v>275981.62</v>
      </c>
      <c r="M1549">
        <v>438</v>
      </c>
      <c r="N1549">
        <v>11</v>
      </c>
      <c r="O1549" t="s">
        <v>43</v>
      </c>
      <c r="P1549" s="3">
        <f t="shared" si="168"/>
        <v>7.9528784839685063</v>
      </c>
      <c r="Q1549" s="3">
        <f t="shared" si="169"/>
        <v>12.497647280255975</v>
      </c>
      <c r="R1549" s="2">
        <f t="shared" si="170"/>
        <v>0.489664972708451</v>
      </c>
      <c r="S1549" s="2">
        <f t="shared" si="171"/>
        <v>1.285370553359684</v>
      </c>
      <c r="T1549" s="2">
        <f t="shared" si="172"/>
        <v>5.9397031963470326</v>
      </c>
      <c r="U1549" s="4">
        <f t="shared" si="173"/>
        <v>106.08190375885515</v>
      </c>
      <c r="V1549" s="3">
        <f t="shared" si="174"/>
        <v>10508.190375885515</v>
      </c>
    </row>
    <row r="1550" spans="1:22" x14ac:dyDescent="0.25">
      <c r="A1550" t="s">
        <v>129</v>
      </c>
      <c r="B1550" t="s">
        <v>130</v>
      </c>
      <c r="C1550" t="s">
        <v>125</v>
      </c>
      <c r="D1550" t="s">
        <v>82</v>
      </c>
      <c r="E1550" t="s">
        <v>31</v>
      </c>
      <c r="F1550" t="s">
        <v>32</v>
      </c>
      <c r="G1550">
        <v>40545</v>
      </c>
      <c r="H1550">
        <v>637</v>
      </c>
      <c r="I1550">
        <v>317</v>
      </c>
      <c r="J1550">
        <v>26</v>
      </c>
      <c r="K1550" s="2">
        <v>1061.6500000000001</v>
      </c>
      <c r="L1550" s="2">
        <v>5718.13</v>
      </c>
      <c r="M1550">
        <v>11</v>
      </c>
      <c r="N1550">
        <v>18</v>
      </c>
      <c r="O1550" t="s">
        <v>23</v>
      </c>
      <c r="P1550" s="3">
        <f t="shared" si="168"/>
        <v>1.5710938463435691</v>
      </c>
      <c r="Q1550" s="3">
        <f t="shared" si="169"/>
        <v>4.0816326530612246</v>
      </c>
      <c r="R1550" s="2">
        <f t="shared" si="170"/>
        <v>1.6666405023547881</v>
      </c>
      <c r="S1550" s="2">
        <f t="shared" si="171"/>
        <v>3.3490536277602527</v>
      </c>
      <c r="T1550" s="2">
        <f t="shared" si="172"/>
        <v>96.513636363636365</v>
      </c>
      <c r="U1550" s="4">
        <f t="shared" si="173"/>
        <v>5.3860782743842126</v>
      </c>
      <c r="V1550" s="3">
        <f t="shared" si="174"/>
        <v>438.60782743842128</v>
      </c>
    </row>
    <row r="1551" spans="1:22" x14ac:dyDescent="0.25">
      <c r="A1551" t="s">
        <v>178</v>
      </c>
      <c r="B1551" t="s">
        <v>179</v>
      </c>
      <c r="C1551" t="s">
        <v>128</v>
      </c>
      <c r="D1551" t="s">
        <v>95</v>
      </c>
      <c r="E1551" t="s">
        <v>64</v>
      </c>
      <c r="F1551" t="s">
        <v>32</v>
      </c>
      <c r="G1551">
        <v>80812</v>
      </c>
      <c r="H1551">
        <v>842</v>
      </c>
      <c r="I1551">
        <v>213</v>
      </c>
      <c r="J1551">
        <v>13</v>
      </c>
      <c r="K1551" s="2">
        <v>2231.02</v>
      </c>
      <c r="L1551" s="2">
        <v>1905.37</v>
      </c>
      <c r="M1551">
        <v>6</v>
      </c>
      <c r="N1551">
        <v>10</v>
      </c>
      <c r="O1551" t="s">
        <v>43</v>
      </c>
      <c r="P1551" s="3">
        <f t="shared" si="168"/>
        <v>1.0419244666633667</v>
      </c>
      <c r="Q1551" s="3">
        <f t="shared" si="169"/>
        <v>1.5439429928741093</v>
      </c>
      <c r="R1551" s="2">
        <f t="shared" si="170"/>
        <v>2.6496674584323041</v>
      </c>
      <c r="S1551" s="2">
        <f t="shared" si="171"/>
        <v>10.474272300469483</v>
      </c>
      <c r="T1551" s="2">
        <f t="shared" si="172"/>
        <v>371.83666666666664</v>
      </c>
      <c r="U1551" s="4">
        <f t="shared" si="173"/>
        <v>0.85403537395451401</v>
      </c>
      <c r="V1551" s="3">
        <f t="shared" si="174"/>
        <v>-14.596462604548597</v>
      </c>
    </row>
    <row r="1552" spans="1:22" x14ac:dyDescent="0.25">
      <c r="A1552" t="s">
        <v>38</v>
      </c>
      <c r="B1552" t="s">
        <v>39</v>
      </c>
      <c r="C1552" t="s">
        <v>128</v>
      </c>
      <c r="D1552" t="s">
        <v>106</v>
      </c>
      <c r="E1552" t="s">
        <v>42</v>
      </c>
      <c r="F1552" t="s">
        <v>51</v>
      </c>
      <c r="G1552">
        <v>39080</v>
      </c>
      <c r="H1552">
        <v>1268</v>
      </c>
      <c r="I1552">
        <v>613</v>
      </c>
      <c r="J1552">
        <v>118</v>
      </c>
      <c r="K1552" s="2">
        <v>2751.39</v>
      </c>
      <c r="L1552" s="2">
        <v>23176.080000000002</v>
      </c>
      <c r="M1552">
        <v>78</v>
      </c>
      <c r="N1552">
        <v>12</v>
      </c>
      <c r="O1552" t="s">
        <v>43</v>
      </c>
      <c r="P1552" s="3">
        <f t="shared" si="168"/>
        <v>3.2446264073694984</v>
      </c>
      <c r="Q1552" s="3">
        <f t="shared" si="169"/>
        <v>9.3059936908517358</v>
      </c>
      <c r="R1552" s="2">
        <f t="shared" si="170"/>
        <v>2.1698659305993688</v>
      </c>
      <c r="S1552" s="2">
        <f t="shared" si="171"/>
        <v>4.4884013050570957</v>
      </c>
      <c r="T1552" s="2">
        <f t="shared" si="172"/>
        <v>35.274230769230769</v>
      </c>
      <c r="U1552" s="4">
        <f t="shared" si="173"/>
        <v>8.4234078047823111</v>
      </c>
      <c r="V1552" s="3">
        <f t="shared" si="174"/>
        <v>742.34078047823107</v>
      </c>
    </row>
    <row r="1553" spans="1:22" x14ac:dyDescent="0.25">
      <c r="A1553" t="s">
        <v>15</v>
      </c>
      <c r="B1553" t="s">
        <v>16</v>
      </c>
      <c r="C1553" t="s">
        <v>128</v>
      </c>
      <c r="D1553" t="s">
        <v>25</v>
      </c>
      <c r="E1553" t="s">
        <v>19</v>
      </c>
      <c r="F1553" t="s">
        <v>20</v>
      </c>
      <c r="G1553">
        <v>14952</v>
      </c>
      <c r="H1553">
        <v>367</v>
      </c>
      <c r="I1553">
        <v>127</v>
      </c>
      <c r="J1553">
        <v>40</v>
      </c>
      <c r="K1553" s="2">
        <v>3132.56</v>
      </c>
      <c r="L1553" s="2">
        <v>19900.38</v>
      </c>
      <c r="M1553">
        <v>25</v>
      </c>
      <c r="N1553">
        <v>19</v>
      </c>
      <c r="O1553" t="s">
        <v>43</v>
      </c>
      <c r="P1553" s="3">
        <f t="shared" si="168"/>
        <v>2.4545211342964151</v>
      </c>
      <c r="Q1553" s="3">
        <f t="shared" si="169"/>
        <v>10.899182561307901</v>
      </c>
      <c r="R1553" s="2">
        <f t="shared" si="170"/>
        <v>8.5355858310626704</v>
      </c>
      <c r="S1553" s="2">
        <f t="shared" si="171"/>
        <v>24.665826771653542</v>
      </c>
      <c r="T1553" s="2">
        <f t="shared" si="172"/>
        <v>125.30239999999999</v>
      </c>
      <c r="U1553" s="4">
        <f t="shared" si="173"/>
        <v>6.3527530198942719</v>
      </c>
      <c r="V1553" s="3">
        <f t="shared" si="174"/>
        <v>535.27530198942713</v>
      </c>
    </row>
    <row r="1554" spans="1:22" x14ac:dyDescent="0.25">
      <c r="A1554" t="s">
        <v>44</v>
      </c>
      <c r="B1554" t="s">
        <v>45</v>
      </c>
      <c r="C1554" t="s">
        <v>128</v>
      </c>
      <c r="D1554" t="s">
        <v>25</v>
      </c>
      <c r="E1554" t="s">
        <v>19</v>
      </c>
      <c r="F1554" t="s">
        <v>55</v>
      </c>
      <c r="G1554">
        <v>19442</v>
      </c>
      <c r="H1554">
        <v>411</v>
      </c>
      <c r="I1554">
        <v>111</v>
      </c>
      <c r="J1554">
        <v>30</v>
      </c>
      <c r="K1554" s="2">
        <v>2481.15</v>
      </c>
      <c r="L1554" s="2">
        <v>19674.349999999999</v>
      </c>
      <c r="M1554">
        <v>12</v>
      </c>
      <c r="N1554">
        <v>29</v>
      </c>
      <c r="O1554" t="s">
        <v>23</v>
      </c>
      <c r="P1554" s="3">
        <f t="shared" si="168"/>
        <v>2.1139800432054314</v>
      </c>
      <c r="Q1554" s="3">
        <f t="shared" si="169"/>
        <v>7.2992700729926998</v>
      </c>
      <c r="R1554" s="2">
        <f t="shared" si="170"/>
        <v>6.0368613138686138</v>
      </c>
      <c r="S1554" s="2">
        <f t="shared" si="171"/>
        <v>22.352702702702704</v>
      </c>
      <c r="T1554" s="2">
        <f t="shared" si="172"/>
        <v>206.76250000000002</v>
      </c>
      <c r="U1554" s="4">
        <f t="shared" si="173"/>
        <v>7.9295286459907697</v>
      </c>
      <c r="V1554" s="3">
        <f t="shared" si="174"/>
        <v>692.95286459907686</v>
      </c>
    </row>
    <row r="1555" spans="1:22" x14ac:dyDescent="0.25">
      <c r="A1555" t="s">
        <v>44</v>
      </c>
      <c r="B1555" t="s">
        <v>45</v>
      </c>
      <c r="C1555" t="s">
        <v>128</v>
      </c>
      <c r="D1555" t="s">
        <v>25</v>
      </c>
      <c r="E1555" t="s">
        <v>19</v>
      </c>
      <c r="F1555" t="s">
        <v>20</v>
      </c>
      <c r="G1555">
        <v>7612</v>
      </c>
      <c r="H1555">
        <v>192</v>
      </c>
      <c r="I1555">
        <v>102</v>
      </c>
      <c r="J1555">
        <v>21</v>
      </c>
      <c r="K1555" s="2">
        <v>1675.6</v>
      </c>
      <c r="L1555" s="2">
        <v>10570.25</v>
      </c>
      <c r="M1555">
        <v>11</v>
      </c>
      <c r="N1555">
        <v>26</v>
      </c>
      <c r="O1555" t="s">
        <v>23</v>
      </c>
      <c r="P1555" s="3">
        <f t="shared" si="168"/>
        <v>2.5223331581713087</v>
      </c>
      <c r="Q1555" s="3">
        <f t="shared" si="169"/>
        <v>10.9375</v>
      </c>
      <c r="R1555" s="2">
        <f t="shared" si="170"/>
        <v>8.7270833333333329</v>
      </c>
      <c r="S1555" s="2">
        <f t="shared" si="171"/>
        <v>16.427450980392155</v>
      </c>
      <c r="T1555" s="2">
        <f t="shared" si="172"/>
        <v>152.32727272727271</v>
      </c>
      <c r="U1555" s="4">
        <f t="shared" si="173"/>
        <v>6.3083373120076391</v>
      </c>
      <c r="V1555" s="3">
        <f t="shared" si="174"/>
        <v>530.83373120076396</v>
      </c>
    </row>
    <row r="1556" spans="1:22" x14ac:dyDescent="0.25">
      <c r="A1556" t="s">
        <v>129</v>
      </c>
      <c r="B1556" t="s">
        <v>130</v>
      </c>
      <c r="C1556" t="s">
        <v>128</v>
      </c>
      <c r="D1556" t="s">
        <v>82</v>
      </c>
      <c r="E1556" t="s">
        <v>31</v>
      </c>
      <c r="F1556" t="s">
        <v>32</v>
      </c>
      <c r="G1556">
        <v>53782</v>
      </c>
      <c r="H1556">
        <v>724</v>
      </c>
      <c r="I1556">
        <v>268</v>
      </c>
      <c r="J1556">
        <v>31</v>
      </c>
      <c r="K1556" s="2">
        <v>1014.49</v>
      </c>
      <c r="L1556" s="2">
        <v>5957.28</v>
      </c>
      <c r="M1556">
        <v>14</v>
      </c>
      <c r="N1556">
        <v>18</v>
      </c>
      <c r="O1556" t="s">
        <v>43</v>
      </c>
      <c r="P1556" s="3">
        <f t="shared" si="168"/>
        <v>1.346175300286341</v>
      </c>
      <c r="Q1556" s="3">
        <f t="shared" si="169"/>
        <v>4.2817679558011053</v>
      </c>
      <c r="R1556" s="2">
        <f t="shared" si="170"/>
        <v>1.4012292817679559</v>
      </c>
      <c r="S1556" s="2">
        <f t="shared" si="171"/>
        <v>3.7854104477611941</v>
      </c>
      <c r="T1556" s="2">
        <f t="shared" si="172"/>
        <v>72.463571428571427</v>
      </c>
      <c r="U1556" s="4">
        <f t="shared" si="173"/>
        <v>5.872191938806691</v>
      </c>
      <c r="V1556" s="3">
        <f t="shared" si="174"/>
        <v>487.21919388066908</v>
      </c>
    </row>
    <row r="1557" spans="1:22" x14ac:dyDescent="0.25">
      <c r="A1557" t="s">
        <v>178</v>
      </c>
      <c r="B1557" t="s">
        <v>179</v>
      </c>
      <c r="C1557" t="s">
        <v>140</v>
      </c>
      <c r="D1557" t="s">
        <v>95</v>
      </c>
      <c r="E1557" t="s">
        <v>64</v>
      </c>
      <c r="F1557" t="s">
        <v>32</v>
      </c>
      <c r="G1557">
        <v>70014</v>
      </c>
      <c r="H1557">
        <v>567</v>
      </c>
      <c r="I1557">
        <v>202</v>
      </c>
      <c r="J1557">
        <v>15</v>
      </c>
      <c r="K1557" s="2">
        <v>2053.02</v>
      </c>
      <c r="L1557" s="2">
        <v>1873.75</v>
      </c>
      <c r="M1557">
        <v>5</v>
      </c>
      <c r="N1557">
        <v>9</v>
      </c>
      <c r="O1557" t="s">
        <v>23</v>
      </c>
      <c r="P1557" s="3">
        <f t="shared" si="168"/>
        <v>0.80983803239352126</v>
      </c>
      <c r="Q1557" s="3">
        <f t="shared" si="169"/>
        <v>2.6455026455026456</v>
      </c>
      <c r="R1557" s="2">
        <f t="shared" si="170"/>
        <v>3.620846560846561</v>
      </c>
      <c r="S1557" s="2">
        <f t="shared" si="171"/>
        <v>10.163465346534654</v>
      </c>
      <c r="T1557" s="2">
        <f t="shared" si="172"/>
        <v>410.60399999999998</v>
      </c>
      <c r="U1557" s="4">
        <f t="shared" si="173"/>
        <v>0.91267985699116427</v>
      </c>
      <c r="V1557" s="3">
        <f t="shared" si="174"/>
        <v>-8.7320143008835753</v>
      </c>
    </row>
    <row r="1558" spans="1:22" x14ac:dyDescent="0.25">
      <c r="A1558" t="s">
        <v>98</v>
      </c>
      <c r="B1558" t="s">
        <v>99</v>
      </c>
      <c r="C1558" t="s">
        <v>140</v>
      </c>
      <c r="D1558" t="s">
        <v>68</v>
      </c>
      <c r="E1558" t="s">
        <v>42</v>
      </c>
      <c r="F1558" t="s">
        <v>55</v>
      </c>
      <c r="G1558">
        <v>21354</v>
      </c>
      <c r="H1558">
        <v>3148</v>
      </c>
      <c r="I1558">
        <v>1191</v>
      </c>
      <c r="J1558">
        <v>559</v>
      </c>
      <c r="K1558" s="2">
        <v>1840.63</v>
      </c>
      <c r="L1558" s="2">
        <v>176611.89</v>
      </c>
      <c r="M1558">
        <v>435</v>
      </c>
      <c r="N1558">
        <v>8</v>
      </c>
      <c r="O1558" t="s">
        <v>43</v>
      </c>
      <c r="P1558" s="3">
        <f t="shared" si="168"/>
        <v>14.741968717804626</v>
      </c>
      <c r="Q1558" s="3">
        <f t="shared" si="169"/>
        <v>17.757306226175348</v>
      </c>
      <c r="R1558" s="2">
        <f t="shared" si="170"/>
        <v>0.58469822109275738</v>
      </c>
      <c r="S1558" s="2">
        <f t="shared" si="171"/>
        <v>1.5454492023509656</v>
      </c>
      <c r="T1558" s="2">
        <f t="shared" si="172"/>
        <v>4.2313333333333336</v>
      </c>
      <c r="U1558" s="4">
        <f t="shared" si="173"/>
        <v>95.951869740251979</v>
      </c>
      <c r="V1558" s="3">
        <f t="shared" si="174"/>
        <v>9495.1869740251987</v>
      </c>
    </row>
    <row r="1559" spans="1:22" x14ac:dyDescent="0.25">
      <c r="A1559" t="s">
        <v>65</v>
      </c>
      <c r="B1559" t="s">
        <v>66</v>
      </c>
      <c r="C1559" t="s">
        <v>140</v>
      </c>
      <c r="D1559" t="s">
        <v>68</v>
      </c>
      <c r="E1559" t="s">
        <v>37</v>
      </c>
      <c r="F1559" t="s">
        <v>55</v>
      </c>
      <c r="G1559">
        <v>28121</v>
      </c>
      <c r="H1559">
        <v>2320</v>
      </c>
      <c r="I1559">
        <v>710</v>
      </c>
      <c r="J1559">
        <v>340</v>
      </c>
      <c r="K1559" s="2">
        <v>1590.78</v>
      </c>
      <c r="L1559" s="2">
        <v>78081.06</v>
      </c>
      <c r="M1559">
        <v>245</v>
      </c>
      <c r="N1559">
        <v>21</v>
      </c>
      <c r="O1559" t="s">
        <v>23</v>
      </c>
      <c r="P1559" s="3">
        <f t="shared" si="168"/>
        <v>8.2500622310728637</v>
      </c>
      <c r="Q1559" s="3">
        <f t="shared" si="169"/>
        <v>14.655172413793101</v>
      </c>
      <c r="R1559" s="2">
        <f t="shared" si="170"/>
        <v>0.68568103448275863</v>
      </c>
      <c r="S1559" s="2">
        <f t="shared" si="171"/>
        <v>2.2405352112676056</v>
      </c>
      <c r="T1559" s="2">
        <f t="shared" si="172"/>
        <v>6.4929795918367343</v>
      </c>
      <c r="U1559" s="4">
        <f t="shared" si="173"/>
        <v>49.08350620450345</v>
      </c>
      <c r="V1559" s="3">
        <f t="shared" si="174"/>
        <v>4808.3506204503446</v>
      </c>
    </row>
    <row r="1560" spans="1:22" x14ac:dyDescent="0.25">
      <c r="A1560" t="s">
        <v>60</v>
      </c>
      <c r="B1560" t="s">
        <v>61</v>
      </c>
      <c r="C1560" t="s">
        <v>140</v>
      </c>
      <c r="D1560" t="s">
        <v>70</v>
      </c>
      <c r="E1560" t="s">
        <v>64</v>
      </c>
      <c r="F1560" t="s">
        <v>51</v>
      </c>
      <c r="G1560">
        <v>18129</v>
      </c>
      <c r="H1560">
        <v>588</v>
      </c>
      <c r="I1560">
        <v>273</v>
      </c>
      <c r="J1560">
        <v>59</v>
      </c>
      <c r="K1560" s="2">
        <v>1654.1</v>
      </c>
      <c r="L1560" s="2">
        <v>10971.05</v>
      </c>
      <c r="M1560">
        <v>42</v>
      </c>
      <c r="N1560">
        <v>27</v>
      </c>
      <c r="O1560" t="s">
        <v>23</v>
      </c>
      <c r="P1560" s="3">
        <f t="shared" si="168"/>
        <v>3.2434221413205364</v>
      </c>
      <c r="Q1560" s="3">
        <f t="shared" si="169"/>
        <v>10.034013605442176</v>
      </c>
      <c r="R1560" s="2">
        <f t="shared" si="170"/>
        <v>2.8130952380952379</v>
      </c>
      <c r="S1560" s="2">
        <f t="shared" si="171"/>
        <v>6.0589743589743588</v>
      </c>
      <c r="T1560" s="2">
        <f t="shared" si="172"/>
        <v>39.383333333333333</v>
      </c>
      <c r="U1560" s="4">
        <f t="shared" si="173"/>
        <v>6.6326401064022731</v>
      </c>
      <c r="V1560" s="3">
        <f t="shared" si="174"/>
        <v>563.2640106402273</v>
      </c>
    </row>
    <row r="1561" spans="1:22" x14ac:dyDescent="0.25">
      <c r="A1561" t="s">
        <v>60</v>
      </c>
      <c r="B1561" t="s">
        <v>61</v>
      </c>
      <c r="C1561" t="s">
        <v>140</v>
      </c>
      <c r="D1561" t="s">
        <v>70</v>
      </c>
      <c r="E1561" t="s">
        <v>64</v>
      </c>
      <c r="F1561" t="s">
        <v>26</v>
      </c>
      <c r="G1561">
        <v>57412</v>
      </c>
      <c r="H1561">
        <v>2515</v>
      </c>
      <c r="I1561">
        <v>1237</v>
      </c>
      <c r="J1561">
        <v>166</v>
      </c>
      <c r="K1561" s="2">
        <v>6568.95</v>
      </c>
      <c r="L1561" s="2">
        <v>38028.03</v>
      </c>
      <c r="M1561">
        <v>105</v>
      </c>
      <c r="N1561">
        <v>16</v>
      </c>
      <c r="O1561" t="s">
        <v>23</v>
      </c>
      <c r="P1561" s="3">
        <f t="shared" si="168"/>
        <v>4.3806172925520794</v>
      </c>
      <c r="Q1561" s="3">
        <f t="shared" si="169"/>
        <v>6.6003976143141161</v>
      </c>
      <c r="R1561" s="2">
        <f t="shared" si="170"/>
        <v>2.6119085487077536</v>
      </c>
      <c r="S1561" s="2">
        <f t="shared" si="171"/>
        <v>5.3103880355699271</v>
      </c>
      <c r="T1561" s="2">
        <f t="shared" si="172"/>
        <v>62.561428571428571</v>
      </c>
      <c r="U1561" s="4">
        <f t="shared" si="173"/>
        <v>5.7890576119471149</v>
      </c>
      <c r="V1561" s="3">
        <f t="shared" si="174"/>
        <v>478.90576119471149</v>
      </c>
    </row>
    <row r="1562" spans="1:22" x14ac:dyDescent="0.25">
      <c r="A1562" t="s">
        <v>38</v>
      </c>
      <c r="B1562" t="s">
        <v>39</v>
      </c>
      <c r="C1562" t="s">
        <v>140</v>
      </c>
      <c r="D1562" t="s">
        <v>106</v>
      </c>
      <c r="E1562" t="s">
        <v>42</v>
      </c>
      <c r="F1562" t="s">
        <v>26</v>
      </c>
      <c r="G1562">
        <v>21878</v>
      </c>
      <c r="H1562">
        <v>819</v>
      </c>
      <c r="I1562">
        <v>376</v>
      </c>
      <c r="J1562">
        <v>44</v>
      </c>
      <c r="K1562" s="2">
        <v>1945.85</v>
      </c>
      <c r="L1562" s="2">
        <v>9860.2000000000007</v>
      </c>
      <c r="M1562">
        <v>29</v>
      </c>
      <c r="N1562">
        <v>25</v>
      </c>
      <c r="O1562" t="s">
        <v>21</v>
      </c>
      <c r="P1562" s="3">
        <f t="shared" si="168"/>
        <v>3.7434866075509645</v>
      </c>
      <c r="Q1562" s="3">
        <f t="shared" si="169"/>
        <v>5.3724053724053729</v>
      </c>
      <c r="R1562" s="2">
        <f t="shared" si="170"/>
        <v>2.3758852258852259</v>
      </c>
      <c r="S1562" s="2">
        <f t="shared" si="171"/>
        <v>5.1751329787234042</v>
      </c>
      <c r="T1562" s="2">
        <f t="shared" si="172"/>
        <v>67.098275862068959</v>
      </c>
      <c r="U1562" s="4">
        <f t="shared" si="173"/>
        <v>5.0672970681193314</v>
      </c>
      <c r="V1562" s="3">
        <f t="shared" si="174"/>
        <v>406.72970681193317</v>
      </c>
    </row>
    <row r="1563" spans="1:22" x14ac:dyDescent="0.25">
      <c r="A1563" t="s">
        <v>47</v>
      </c>
      <c r="B1563" t="s">
        <v>48</v>
      </c>
      <c r="C1563" t="s">
        <v>140</v>
      </c>
      <c r="D1563" t="s">
        <v>106</v>
      </c>
      <c r="E1563" t="s">
        <v>37</v>
      </c>
      <c r="F1563" t="s">
        <v>32</v>
      </c>
      <c r="G1563">
        <v>22369</v>
      </c>
      <c r="H1563">
        <v>1172</v>
      </c>
      <c r="I1563">
        <v>557</v>
      </c>
      <c r="J1563">
        <v>94</v>
      </c>
      <c r="K1563" s="2">
        <v>3925.02</v>
      </c>
      <c r="L1563" s="2">
        <v>19448.34</v>
      </c>
      <c r="M1563">
        <v>59</v>
      </c>
      <c r="N1563">
        <v>21</v>
      </c>
      <c r="O1563" t="s">
        <v>21</v>
      </c>
      <c r="P1563" s="3">
        <f t="shared" si="168"/>
        <v>5.2393938039250747</v>
      </c>
      <c r="Q1563" s="3">
        <f t="shared" si="169"/>
        <v>8.0204778156996586</v>
      </c>
      <c r="R1563" s="2">
        <f t="shared" si="170"/>
        <v>3.3489931740614334</v>
      </c>
      <c r="S1563" s="2">
        <f t="shared" si="171"/>
        <v>7.0467145421903048</v>
      </c>
      <c r="T1563" s="2">
        <f t="shared" si="172"/>
        <v>66.525762711864402</v>
      </c>
      <c r="U1563" s="4">
        <f t="shared" si="173"/>
        <v>4.9549658345689958</v>
      </c>
      <c r="V1563" s="3">
        <f t="shared" si="174"/>
        <v>395.4965834568996</v>
      </c>
    </row>
    <row r="1564" spans="1:22" x14ac:dyDescent="0.25">
      <c r="A1564" t="s">
        <v>27</v>
      </c>
      <c r="B1564" t="s">
        <v>28</v>
      </c>
      <c r="C1564" t="s">
        <v>140</v>
      </c>
      <c r="D1564" t="s">
        <v>89</v>
      </c>
      <c r="E1564" t="s">
        <v>31</v>
      </c>
      <c r="F1564" t="s">
        <v>55</v>
      </c>
      <c r="G1564">
        <v>18230</v>
      </c>
      <c r="H1564">
        <v>867</v>
      </c>
      <c r="I1564">
        <v>260</v>
      </c>
      <c r="J1564">
        <v>131</v>
      </c>
      <c r="K1564" s="2">
        <v>325.83999999999997</v>
      </c>
      <c r="L1564" s="2">
        <v>49979.79</v>
      </c>
      <c r="M1564">
        <v>92</v>
      </c>
      <c r="N1564">
        <v>27</v>
      </c>
      <c r="O1564" t="s">
        <v>21</v>
      </c>
      <c r="P1564" s="3">
        <f t="shared" si="168"/>
        <v>4.7558968732857929</v>
      </c>
      <c r="Q1564" s="3">
        <f t="shared" si="169"/>
        <v>15.109573241061131</v>
      </c>
      <c r="R1564" s="2">
        <f t="shared" si="170"/>
        <v>0.37582468281430215</v>
      </c>
      <c r="S1564" s="2">
        <f t="shared" si="171"/>
        <v>1.2532307692307691</v>
      </c>
      <c r="T1564" s="2">
        <f t="shared" si="172"/>
        <v>3.5417391304347823</v>
      </c>
      <c r="U1564" s="4">
        <f t="shared" si="173"/>
        <v>153.38752148293642</v>
      </c>
      <c r="V1564" s="3">
        <f t="shared" si="174"/>
        <v>15238.752148293644</v>
      </c>
    </row>
    <row r="1565" spans="1:22" x14ac:dyDescent="0.25">
      <c r="A1565" t="s">
        <v>52</v>
      </c>
      <c r="B1565" t="s">
        <v>53</v>
      </c>
      <c r="C1565" t="s">
        <v>140</v>
      </c>
      <c r="D1565" t="s">
        <v>89</v>
      </c>
      <c r="E1565" t="s">
        <v>37</v>
      </c>
      <c r="F1565" t="s">
        <v>51</v>
      </c>
      <c r="G1565">
        <v>34182</v>
      </c>
      <c r="H1565">
        <v>1837</v>
      </c>
      <c r="I1565">
        <v>596</v>
      </c>
      <c r="J1565">
        <v>241</v>
      </c>
      <c r="K1565" s="2">
        <v>664.64</v>
      </c>
      <c r="L1565" s="2">
        <v>97563.27</v>
      </c>
      <c r="M1565">
        <v>170</v>
      </c>
      <c r="N1565">
        <v>23</v>
      </c>
      <c r="O1565" t="s">
        <v>21</v>
      </c>
      <c r="P1565" s="3">
        <f t="shared" si="168"/>
        <v>5.374173541630098</v>
      </c>
      <c r="Q1565" s="3">
        <f t="shared" si="169"/>
        <v>13.119216113228088</v>
      </c>
      <c r="R1565" s="2">
        <f t="shared" si="170"/>
        <v>0.3618072945019053</v>
      </c>
      <c r="S1565" s="2">
        <f t="shared" si="171"/>
        <v>1.1151677852348993</v>
      </c>
      <c r="T1565" s="2">
        <f t="shared" si="172"/>
        <v>3.9096470588235293</v>
      </c>
      <c r="U1565" s="4">
        <f t="shared" si="173"/>
        <v>146.79115009629274</v>
      </c>
      <c r="V1565" s="3">
        <f t="shared" si="174"/>
        <v>14579.115009629273</v>
      </c>
    </row>
    <row r="1566" spans="1:22" x14ac:dyDescent="0.25">
      <c r="A1566" t="s">
        <v>52</v>
      </c>
      <c r="B1566" t="s">
        <v>53</v>
      </c>
      <c r="C1566" t="s">
        <v>140</v>
      </c>
      <c r="D1566" t="s">
        <v>89</v>
      </c>
      <c r="E1566" t="s">
        <v>37</v>
      </c>
      <c r="F1566" t="s">
        <v>51</v>
      </c>
      <c r="G1566">
        <v>26864</v>
      </c>
      <c r="H1566">
        <v>1323</v>
      </c>
      <c r="I1566">
        <v>671</v>
      </c>
      <c r="J1566">
        <v>189</v>
      </c>
      <c r="K1566" s="2">
        <v>395.44</v>
      </c>
      <c r="L1566" s="2">
        <v>51064.3</v>
      </c>
      <c r="M1566">
        <v>132</v>
      </c>
      <c r="N1566">
        <v>21</v>
      </c>
      <c r="O1566" t="s">
        <v>23</v>
      </c>
      <c r="P1566" s="3">
        <f t="shared" si="168"/>
        <v>4.9248064324002385</v>
      </c>
      <c r="Q1566" s="3">
        <f t="shared" si="169"/>
        <v>14.285714285714285</v>
      </c>
      <c r="R1566" s="2">
        <f t="shared" si="170"/>
        <v>0.29889644746787603</v>
      </c>
      <c r="S1566" s="2">
        <f t="shared" si="171"/>
        <v>0.58932935916542473</v>
      </c>
      <c r="T1566" s="2">
        <f t="shared" si="172"/>
        <v>2.9957575757575756</v>
      </c>
      <c r="U1566" s="4">
        <f t="shared" si="173"/>
        <v>129.13286465709083</v>
      </c>
      <c r="V1566" s="3">
        <f t="shared" si="174"/>
        <v>12813.286465709083</v>
      </c>
    </row>
    <row r="1567" spans="1:22" x14ac:dyDescent="0.25">
      <c r="A1567" t="s">
        <v>52</v>
      </c>
      <c r="B1567" t="s">
        <v>53</v>
      </c>
      <c r="C1567" t="s">
        <v>140</v>
      </c>
      <c r="D1567" t="s">
        <v>89</v>
      </c>
      <c r="E1567" t="s">
        <v>37</v>
      </c>
      <c r="F1567" t="s">
        <v>55</v>
      </c>
      <c r="G1567">
        <v>64844</v>
      </c>
      <c r="H1567">
        <v>5155</v>
      </c>
      <c r="I1567">
        <v>2404</v>
      </c>
      <c r="J1567">
        <v>722</v>
      </c>
      <c r="K1567" s="2">
        <v>1762.55</v>
      </c>
      <c r="L1567" s="2">
        <v>300511.40000000002</v>
      </c>
      <c r="M1567">
        <v>612</v>
      </c>
      <c r="N1567">
        <v>11</v>
      </c>
      <c r="O1567" t="s">
        <v>21</v>
      </c>
      <c r="P1567" s="3">
        <f t="shared" si="168"/>
        <v>7.9498488680525572</v>
      </c>
      <c r="Q1567" s="3">
        <f t="shared" si="169"/>
        <v>14.005819592628516</v>
      </c>
      <c r="R1567" s="2">
        <f t="shared" si="170"/>
        <v>0.34191076624636274</v>
      </c>
      <c r="S1567" s="2">
        <f t="shared" si="171"/>
        <v>0.73317387687188018</v>
      </c>
      <c r="T1567" s="2">
        <f t="shared" si="172"/>
        <v>2.8799836601307187</v>
      </c>
      <c r="U1567" s="4">
        <f t="shared" si="173"/>
        <v>170.49808516070468</v>
      </c>
      <c r="V1567" s="3">
        <f t="shared" si="174"/>
        <v>16949.808516070469</v>
      </c>
    </row>
    <row r="1568" spans="1:22" x14ac:dyDescent="0.25">
      <c r="A1568" t="s">
        <v>129</v>
      </c>
      <c r="B1568" t="s">
        <v>130</v>
      </c>
      <c r="C1568" t="s">
        <v>140</v>
      </c>
      <c r="D1568" t="s">
        <v>82</v>
      </c>
      <c r="E1568" t="s">
        <v>31</v>
      </c>
      <c r="F1568" t="s">
        <v>51</v>
      </c>
      <c r="G1568">
        <v>74839</v>
      </c>
      <c r="H1568">
        <v>1763</v>
      </c>
      <c r="I1568">
        <v>695</v>
      </c>
      <c r="J1568">
        <v>60</v>
      </c>
      <c r="K1568" s="2">
        <v>3346.01</v>
      </c>
      <c r="L1568" s="2">
        <v>12532.86</v>
      </c>
      <c r="M1568">
        <v>38</v>
      </c>
      <c r="N1568">
        <v>7</v>
      </c>
      <c r="O1568" t="s">
        <v>21</v>
      </c>
      <c r="P1568" s="3">
        <f t="shared" si="168"/>
        <v>2.355723620037681</v>
      </c>
      <c r="Q1568" s="3">
        <f t="shared" si="169"/>
        <v>3.403289846851957</v>
      </c>
      <c r="R1568" s="2">
        <f t="shared" si="170"/>
        <v>1.8979069767441861</v>
      </c>
      <c r="S1568" s="2">
        <f t="shared" si="171"/>
        <v>4.8144028776978418</v>
      </c>
      <c r="T1568" s="2">
        <f t="shared" si="172"/>
        <v>88.052894736842106</v>
      </c>
      <c r="U1568" s="4">
        <f t="shared" si="173"/>
        <v>3.7456134321176564</v>
      </c>
      <c r="V1568" s="3">
        <f t="shared" si="174"/>
        <v>274.56134321176563</v>
      </c>
    </row>
    <row r="1569" spans="1:22" x14ac:dyDescent="0.25">
      <c r="A1569" t="s">
        <v>76</v>
      </c>
      <c r="B1569" t="s">
        <v>77</v>
      </c>
      <c r="C1569" t="s">
        <v>140</v>
      </c>
      <c r="D1569" t="s">
        <v>82</v>
      </c>
      <c r="E1569" t="s">
        <v>42</v>
      </c>
      <c r="F1569" t="s">
        <v>32</v>
      </c>
      <c r="G1569">
        <v>38339</v>
      </c>
      <c r="H1569">
        <v>501</v>
      </c>
      <c r="I1569">
        <v>128</v>
      </c>
      <c r="J1569">
        <v>23</v>
      </c>
      <c r="K1569" s="2">
        <v>1091.46</v>
      </c>
      <c r="L1569" s="2">
        <v>4488.13</v>
      </c>
      <c r="M1569">
        <v>13</v>
      </c>
      <c r="N1569">
        <v>24</v>
      </c>
      <c r="O1569" t="s">
        <v>23</v>
      </c>
      <c r="P1569" s="3">
        <f t="shared" si="168"/>
        <v>1.3067633480268135</v>
      </c>
      <c r="Q1569" s="3">
        <f t="shared" si="169"/>
        <v>4.5908183632734527</v>
      </c>
      <c r="R1569" s="2">
        <f t="shared" si="170"/>
        <v>2.1785628742514969</v>
      </c>
      <c r="S1569" s="2">
        <f t="shared" si="171"/>
        <v>8.5270312500000003</v>
      </c>
      <c r="T1569" s="2">
        <f t="shared" si="172"/>
        <v>83.958461538461535</v>
      </c>
      <c r="U1569" s="4">
        <f t="shared" si="173"/>
        <v>4.1120425851611602</v>
      </c>
      <c r="V1569" s="3">
        <f t="shared" si="174"/>
        <v>311.204258516116</v>
      </c>
    </row>
    <row r="1570" spans="1:22" x14ac:dyDescent="0.25">
      <c r="A1570" t="s">
        <v>76</v>
      </c>
      <c r="B1570" t="s">
        <v>77</v>
      </c>
      <c r="C1570" t="s">
        <v>140</v>
      </c>
      <c r="D1570" t="s">
        <v>82</v>
      </c>
      <c r="E1570" t="s">
        <v>42</v>
      </c>
      <c r="F1570" t="s">
        <v>55</v>
      </c>
      <c r="G1570">
        <v>81708</v>
      </c>
      <c r="H1570">
        <v>1680</v>
      </c>
      <c r="I1570">
        <v>667</v>
      </c>
      <c r="J1570">
        <v>52</v>
      </c>
      <c r="K1570" s="2">
        <v>3798.06</v>
      </c>
      <c r="L1570" s="2">
        <v>10220.209999999999</v>
      </c>
      <c r="M1570">
        <v>24</v>
      </c>
      <c r="N1570">
        <v>9</v>
      </c>
      <c r="O1570" t="s">
        <v>43</v>
      </c>
      <c r="P1570" s="3">
        <f t="shared" si="168"/>
        <v>2.0561022176531063</v>
      </c>
      <c r="Q1570" s="3">
        <f t="shared" si="169"/>
        <v>3.0952380952380953</v>
      </c>
      <c r="R1570" s="2">
        <f t="shared" si="170"/>
        <v>2.2607499999999998</v>
      </c>
      <c r="S1570" s="2">
        <f t="shared" si="171"/>
        <v>5.6942428785607193</v>
      </c>
      <c r="T1570" s="2">
        <f t="shared" si="172"/>
        <v>158.2525</v>
      </c>
      <c r="U1570" s="4">
        <f t="shared" si="173"/>
        <v>2.6909027240222638</v>
      </c>
      <c r="V1570" s="3">
        <f t="shared" si="174"/>
        <v>169.09027240222639</v>
      </c>
    </row>
    <row r="1571" spans="1:22" x14ac:dyDescent="0.25">
      <c r="A1571" t="s">
        <v>60</v>
      </c>
      <c r="B1571" t="s">
        <v>61</v>
      </c>
      <c r="C1571" t="s">
        <v>247</v>
      </c>
      <c r="D1571" t="s">
        <v>70</v>
      </c>
      <c r="E1571" t="s">
        <v>64</v>
      </c>
      <c r="F1571" t="s">
        <v>51</v>
      </c>
      <c r="G1571">
        <v>21795</v>
      </c>
      <c r="H1571">
        <v>593</v>
      </c>
      <c r="I1571">
        <v>161</v>
      </c>
      <c r="J1571">
        <v>39</v>
      </c>
      <c r="K1571" s="2">
        <v>1016.78</v>
      </c>
      <c r="L1571" s="2">
        <v>7784.88</v>
      </c>
      <c r="M1571">
        <v>27</v>
      </c>
      <c r="N1571">
        <v>25</v>
      </c>
      <c r="O1571" t="s">
        <v>21</v>
      </c>
      <c r="P1571" s="3">
        <f t="shared" si="168"/>
        <v>2.7208075246616197</v>
      </c>
      <c r="Q1571" s="3">
        <f t="shared" si="169"/>
        <v>6.5767284991568298</v>
      </c>
      <c r="R1571" s="2">
        <f t="shared" si="170"/>
        <v>1.7146374367622259</v>
      </c>
      <c r="S1571" s="2">
        <f t="shared" si="171"/>
        <v>6.315403726708074</v>
      </c>
      <c r="T1571" s="2">
        <f t="shared" si="172"/>
        <v>37.65851851851852</v>
      </c>
      <c r="U1571" s="4">
        <f t="shared" si="173"/>
        <v>7.6564055154507367</v>
      </c>
      <c r="V1571" s="3">
        <f t="shared" si="174"/>
        <v>665.64055154507378</v>
      </c>
    </row>
    <row r="1572" spans="1:22" x14ac:dyDescent="0.25">
      <c r="A1572" t="s">
        <v>33</v>
      </c>
      <c r="B1572" t="s">
        <v>34</v>
      </c>
      <c r="C1572" t="s">
        <v>247</v>
      </c>
      <c r="D1572" t="s">
        <v>170</v>
      </c>
      <c r="E1572" t="s">
        <v>37</v>
      </c>
      <c r="F1572" t="s">
        <v>51</v>
      </c>
      <c r="G1572">
        <v>44694</v>
      </c>
      <c r="H1572">
        <v>1847</v>
      </c>
      <c r="I1572">
        <v>686</v>
      </c>
      <c r="J1572">
        <v>241</v>
      </c>
      <c r="K1572" s="2">
        <v>7891.55</v>
      </c>
      <c r="L1572" s="2">
        <v>76896.25</v>
      </c>
      <c r="M1572">
        <v>168</v>
      </c>
      <c r="N1572">
        <v>18</v>
      </c>
      <c r="O1572" t="s">
        <v>21</v>
      </c>
      <c r="P1572" s="3">
        <f t="shared" si="168"/>
        <v>4.132545755582405</v>
      </c>
      <c r="Q1572" s="3">
        <f t="shared" si="169"/>
        <v>13.048186247969682</v>
      </c>
      <c r="R1572" s="2">
        <f t="shared" si="170"/>
        <v>4.2726312939902549</v>
      </c>
      <c r="S1572" s="2">
        <f t="shared" si="171"/>
        <v>11.503717201166181</v>
      </c>
      <c r="T1572" s="2">
        <f t="shared" si="172"/>
        <v>46.973511904761907</v>
      </c>
      <c r="U1572" s="4">
        <f t="shared" si="173"/>
        <v>9.7441250451432229</v>
      </c>
      <c r="V1572" s="3">
        <f t="shared" si="174"/>
        <v>874.41250451432234</v>
      </c>
    </row>
    <row r="1573" spans="1:22" x14ac:dyDescent="0.25">
      <c r="A1573" t="s">
        <v>47</v>
      </c>
      <c r="B1573" t="s">
        <v>48</v>
      </c>
      <c r="C1573" t="s">
        <v>247</v>
      </c>
      <c r="D1573" t="s">
        <v>106</v>
      </c>
      <c r="E1573" t="s">
        <v>37</v>
      </c>
      <c r="F1573" t="s">
        <v>55</v>
      </c>
      <c r="G1573">
        <v>16228</v>
      </c>
      <c r="H1573">
        <v>762</v>
      </c>
      <c r="I1573">
        <v>415</v>
      </c>
      <c r="J1573">
        <v>56</v>
      </c>
      <c r="K1573" s="2">
        <v>1733.58</v>
      </c>
      <c r="L1573" s="2">
        <v>14531.85</v>
      </c>
      <c r="M1573">
        <v>31</v>
      </c>
      <c r="N1573">
        <v>7</v>
      </c>
      <c r="O1573" t="s">
        <v>21</v>
      </c>
      <c r="P1573" s="3">
        <f t="shared" si="168"/>
        <v>4.695587872812423</v>
      </c>
      <c r="Q1573" s="3">
        <f t="shared" si="169"/>
        <v>7.349081364829396</v>
      </c>
      <c r="R1573" s="2">
        <f t="shared" si="170"/>
        <v>2.2750393700787401</v>
      </c>
      <c r="S1573" s="2">
        <f t="shared" si="171"/>
        <v>4.177301204819277</v>
      </c>
      <c r="T1573" s="2">
        <f t="shared" si="172"/>
        <v>55.921935483870968</v>
      </c>
      <c r="U1573" s="4">
        <f t="shared" si="173"/>
        <v>8.3825667116602638</v>
      </c>
      <c r="V1573" s="3">
        <f t="shared" si="174"/>
        <v>738.25667116602642</v>
      </c>
    </row>
    <row r="1574" spans="1:22" x14ac:dyDescent="0.25">
      <c r="A1574" t="s">
        <v>15</v>
      </c>
      <c r="B1574" t="s">
        <v>16</v>
      </c>
      <c r="C1574" t="s">
        <v>247</v>
      </c>
      <c r="D1574" t="s">
        <v>25</v>
      </c>
      <c r="E1574" t="s">
        <v>19</v>
      </c>
      <c r="F1574" t="s">
        <v>20</v>
      </c>
      <c r="G1574">
        <v>19104</v>
      </c>
      <c r="H1574">
        <v>288</v>
      </c>
      <c r="I1574">
        <v>99</v>
      </c>
      <c r="J1574">
        <v>31</v>
      </c>
      <c r="K1574" s="2">
        <v>2251.9299999999998</v>
      </c>
      <c r="L1574" s="2">
        <v>18392.53</v>
      </c>
      <c r="M1574">
        <v>14</v>
      </c>
      <c r="N1574">
        <v>8</v>
      </c>
      <c r="O1574" t="s">
        <v>21</v>
      </c>
      <c r="P1574" s="3">
        <f t="shared" si="168"/>
        <v>1.5075376884422109</v>
      </c>
      <c r="Q1574" s="3">
        <f t="shared" si="169"/>
        <v>10.763888888888889</v>
      </c>
      <c r="R1574" s="2">
        <f t="shared" si="170"/>
        <v>7.8192013888888887</v>
      </c>
      <c r="S1574" s="2">
        <f t="shared" si="171"/>
        <v>22.746767676767675</v>
      </c>
      <c r="T1574" s="2">
        <f t="shared" si="172"/>
        <v>160.85214285714284</v>
      </c>
      <c r="U1574" s="4">
        <f t="shared" si="173"/>
        <v>8.1674519190205732</v>
      </c>
      <c r="V1574" s="3">
        <f t="shared" si="174"/>
        <v>716.74519190205729</v>
      </c>
    </row>
    <row r="1575" spans="1:22" x14ac:dyDescent="0.25">
      <c r="A1575" t="s">
        <v>44</v>
      </c>
      <c r="B1575" t="s">
        <v>45</v>
      </c>
      <c r="C1575" t="s">
        <v>247</v>
      </c>
      <c r="D1575" t="s">
        <v>25</v>
      </c>
      <c r="E1575" t="s">
        <v>19</v>
      </c>
      <c r="F1575" t="s">
        <v>26</v>
      </c>
      <c r="G1575">
        <v>16344</v>
      </c>
      <c r="H1575">
        <v>245</v>
      </c>
      <c r="I1575">
        <v>116</v>
      </c>
      <c r="J1575">
        <v>29</v>
      </c>
      <c r="K1575" s="2">
        <v>2315.41</v>
      </c>
      <c r="L1575" s="2">
        <v>17566.2</v>
      </c>
      <c r="M1575">
        <v>14</v>
      </c>
      <c r="N1575">
        <v>11</v>
      </c>
      <c r="O1575" t="s">
        <v>43</v>
      </c>
      <c r="P1575" s="3">
        <f t="shared" si="168"/>
        <v>1.4990210474791974</v>
      </c>
      <c r="Q1575" s="3">
        <f t="shared" si="169"/>
        <v>11.836734693877551</v>
      </c>
      <c r="R1575" s="2">
        <f t="shared" si="170"/>
        <v>9.4506530612244894</v>
      </c>
      <c r="S1575" s="2">
        <f t="shared" si="171"/>
        <v>19.960431034482756</v>
      </c>
      <c r="T1575" s="2">
        <f t="shared" si="172"/>
        <v>165.38642857142855</v>
      </c>
      <c r="U1575" s="4">
        <f t="shared" si="173"/>
        <v>7.5866477211379415</v>
      </c>
      <c r="V1575" s="3">
        <f t="shared" si="174"/>
        <v>658.66477211379413</v>
      </c>
    </row>
    <row r="1576" spans="1:22" x14ac:dyDescent="0.25">
      <c r="A1576" t="s">
        <v>27</v>
      </c>
      <c r="B1576" t="s">
        <v>28</v>
      </c>
      <c r="C1576" t="s">
        <v>247</v>
      </c>
      <c r="D1576" t="s">
        <v>89</v>
      </c>
      <c r="E1576" t="s">
        <v>31</v>
      </c>
      <c r="F1576" t="s">
        <v>26</v>
      </c>
      <c r="G1576">
        <v>28427</v>
      </c>
      <c r="H1576">
        <v>1955</v>
      </c>
      <c r="I1576">
        <v>784</v>
      </c>
      <c r="J1576">
        <v>199</v>
      </c>
      <c r="K1576" s="2">
        <v>1037.58</v>
      </c>
      <c r="L1576" s="2">
        <v>74436.22</v>
      </c>
      <c r="M1576">
        <v>140</v>
      </c>
      <c r="N1576">
        <v>21</v>
      </c>
      <c r="O1576" t="s">
        <v>43</v>
      </c>
      <c r="P1576" s="3">
        <f t="shared" si="168"/>
        <v>6.8772645724135506</v>
      </c>
      <c r="Q1576" s="3">
        <f t="shared" si="169"/>
        <v>10.179028132992327</v>
      </c>
      <c r="R1576" s="2">
        <f t="shared" si="170"/>
        <v>0.53073145780051145</v>
      </c>
      <c r="S1576" s="2">
        <f t="shared" si="171"/>
        <v>1.3234438775510202</v>
      </c>
      <c r="T1576" s="2">
        <f t="shared" si="172"/>
        <v>7.4112857142857136</v>
      </c>
      <c r="U1576" s="4">
        <f t="shared" si="173"/>
        <v>71.740222440679275</v>
      </c>
      <c r="V1576" s="3">
        <f t="shared" si="174"/>
        <v>7074.0222440679272</v>
      </c>
    </row>
    <row r="1577" spans="1:22" x14ac:dyDescent="0.25">
      <c r="A1577" t="s">
        <v>76</v>
      </c>
      <c r="B1577" t="s">
        <v>77</v>
      </c>
      <c r="C1577" t="s">
        <v>247</v>
      </c>
      <c r="D1577" t="s">
        <v>82</v>
      </c>
      <c r="E1577" t="s">
        <v>42</v>
      </c>
      <c r="F1577" t="s">
        <v>55</v>
      </c>
      <c r="G1577">
        <v>47255</v>
      </c>
      <c r="H1577">
        <v>1104</v>
      </c>
      <c r="I1577">
        <v>318</v>
      </c>
      <c r="J1577">
        <v>42</v>
      </c>
      <c r="K1577" s="2">
        <v>1679.39</v>
      </c>
      <c r="L1577" s="2">
        <v>9541.98</v>
      </c>
      <c r="M1577">
        <v>25</v>
      </c>
      <c r="N1577">
        <v>10</v>
      </c>
      <c r="O1577" t="s">
        <v>23</v>
      </c>
      <c r="P1577" s="3">
        <f t="shared" si="168"/>
        <v>2.3362607131520474</v>
      </c>
      <c r="Q1577" s="3">
        <f t="shared" si="169"/>
        <v>3.804347826086957</v>
      </c>
      <c r="R1577" s="2">
        <f t="shared" si="170"/>
        <v>1.5211865942028986</v>
      </c>
      <c r="S1577" s="2">
        <f t="shared" si="171"/>
        <v>5.281100628930818</v>
      </c>
      <c r="T1577" s="2">
        <f t="shared" si="172"/>
        <v>67.175600000000003</v>
      </c>
      <c r="U1577" s="4">
        <f t="shared" si="173"/>
        <v>5.6818130392583015</v>
      </c>
      <c r="V1577" s="3">
        <f t="shared" si="174"/>
        <v>468.18130392583015</v>
      </c>
    </row>
    <row r="1578" spans="1:22" x14ac:dyDescent="0.25">
      <c r="A1578" t="s">
        <v>65</v>
      </c>
      <c r="B1578" t="s">
        <v>66</v>
      </c>
      <c r="C1578" t="s">
        <v>553</v>
      </c>
      <c r="D1578" t="s">
        <v>68</v>
      </c>
      <c r="E1578" t="s">
        <v>37</v>
      </c>
      <c r="F1578" t="s">
        <v>55</v>
      </c>
      <c r="G1578">
        <v>24232</v>
      </c>
      <c r="H1578">
        <v>2174</v>
      </c>
      <c r="I1578">
        <v>1007</v>
      </c>
      <c r="J1578">
        <v>348</v>
      </c>
      <c r="K1578" s="2">
        <v>1717.91</v>
      </c>
      <c r="L1578" s="2">
        <v>99004.04</v>
      </c>
      <c r="M1578">
        <v>264</v>
      </c>
      <c r="N1578">
        <v>16</v>
      </c>
      <c r="O1578" t="s">
        <v>23</v>
      </c>
      <c r="P1578" s="3">
        <f t="shared" si="168"/>
        <v>8.9716077913502801</v>
      </c>
      <c r="Q1578" s="3">
        <f t="shared" si="169"/>
        <v>16.007359705611776</v>
      </c>
      <c r="R1578" s="2">
        <f t="shared" si="170"/>
        <v>0.79020699172033126</v>
      </c>
      <c r="S1578" s="2">
        <f t="shared" si="171"/>
        <v>1.7059682224428998</v>
      </c>
      <c r="T1578" s="2">
        <f t="shared" si="172"/>
        <v>6.507234848484849</v>
      </c>
      <c r="U1578" s="4">
        <f t="shared" si="173"/>
        <v>57.630516150438609</v>
      </c>
      <c r="V1578" s="3">
        <f t="shared" si="174"/>
        <v>5663.0516150438607</v>
      </c>
    </row>
    <row r="1579" spans="1:22" x14ac:dyDescent="0.25">
      <c r="A1579" t="s">
        <v>65</v>
      </c>
      <c r="B1579" t="s">
        <v>66</v>
      </c>
      <c r="C1579" t="s">
        <v>553</v>
      </c>
      <c r="D1579" t="s">
        <v>68</v>
      </c>
      <c r="E1579" t="s">
        <v>37</v>
      </c>
      <c r="F1579" t="s">
        <v>20</v>
      </c>
      <c r="G1579">
        <v>13446</v>
      </c>
      <c r="H1579">
        <v>1796</v>
      </c>
      <c r="I1579">
        <v>453</v>
      </c>
      <c r="J1579">
        <v>359</v>
      </c>
      <c r="K1579" s="2">
        <v>1006.51</v>
      </c>
      <c r="L1579" s="2">
        <v>71920.66</v>
      </c>
      <c r="M1579">
        <v>272</v>
      </c>
      <c r="N1579">
        <v>16</v>
      </c>
      <c r="O1579" t="s">
        <v>43</v>
      </c>
      <c r="P1579" s="3">
        <f t="shared" si="168"/>
        <v>13.357132232634243</v>
      </c>
      <c r="Q1579" s="3">
        <f t="shared" si="169"/>
        <v>19.988864142538976</v>
      </c>
      <c r="R1579" s="2">
        <f t="shared" si="170"/>
        <v>0.56041759465478846</v>
      </c>
      <c r="S1579" s="2">
        <f t="shared" si="171"/>
        <v>2.2218763796909493</v>
      </c>
      <c r="T1579" s="2">
        <f t="shared" si="172"/>
        <v>3.7004044117647057</v>
      </c>
      <c r="U1579" s="4">
        <f t="shared" si="173"/>
        <v>71.455484793991118</v>
      </c>
      <c r="V1579" s="3">
        <f t="shared" si="174"/>
        <v>7045.5484793991136</v>
      </c>
    </row>
    <row r="1580" spans="1:22" x14ac:dyDescent="0.25">
      <c r="A1580" t="s">
        <v>33</v>
      </c>
      <c r="B1580" t="s">
        <v>34</v>
      </c>
      <c r="C1580" t="s">
        <v>553</v>
      </c>
      <c r="D1580" t="s">
        <v>170</v>
      </c>
      <c r="E1580" t="s">
        <v>37</v>
      </c>
      <c r="F1580" t="s">
        <v>20</v>
      </c>
      <c r="G1580">
        <v>19526</v>
      </c>
      <c r="H1580">
        <v>1078</v>
      </c>
      <c r="I1580">
        <v>464</v>
      </c>
      <c r="J1580">
        <v>126</v>
      </c>
      <c r="K1580" s="2">
        <v>4651.5200000000004</v>
      </c>
      <c r="L1580" s="2">
        <v>32368.22</v>
      </c>
      <c r="M1580">
        <v>81</v>
      </c>
      <c r="N1580">
        <v>28</v>
      </c>
      <c r="O1580" t="s">
        <v>23</v>
      </c>
      <c r="P1580" s="3">
        <f t="shared" si="168"/>
        <v>5.5208440028679711</v>
      </c>
      <c r="Q1580" s="3">
        <f t="shared" si="169"/>
        <v>11.688311688311687</v>
      </c>
      <c r="R1580" s="2">
        <f t="shared" si="170"/>
        <v>4.3149536178107608</v>
      </c>
      <c r="S1580" s="2">
        <f t="shared" si="171"/>
        <v>10.024827586206898</v>
      </c>
      <c r="T1580" s="2">
        <f t="shared" si="172"/>
        <v>57.426172839506179</v>
      </c>
      <c r="U1580" s="4">
        <f t="shared" si="173"/>
        <v>6.9586328769950461</v>
      </c>
      <c r="V1580" s="3">
        <f t="shared" si="174"/>
        <v>595.86328769950455</v>
      </c>
    </row>
    <row r="1581" spans="1:22" x14ac:dyDescent="0.25">
      <c r="A1581" t="s">
        <v>33</v>
      </c>
      <c r="B1581" t="s">
        <v>34</v>
      </c>
      <c r="C1581" t="s">
        <v>553</v>
      </c>
      <c r="D1581" t="s">
        <v>170</v>
      </c>
      <c r="E1581" t="s">
        <v>37</v>
      </c>
      <c r="F1581" t="s">
        <v>51</v>
      </c>
      <c r="G1581">
        <v>49327</v>
      </c>
      <c r="H1581">
        <v>1860</v>
      </c>
      <c r="I1581">
        <v>927</v>
      </c>
      <c r="J1581">
        <v>202</v>
      </c>
      <c r="K1581" s="2">
        <v>5237.51</v>
      </c>
      <c r="L1581" s="2">
        <v>69420.570000000007</v>
      </c>
      <c r="M1581">
        <v>151</v>
      </c>
      <c r="N1581">
        <v>29</v>
      </c>
      <c r="O1581" t="s">
        <v>43</v>
      </c>
      <c r="P1581" s="3">
        <f t="shared" si="168"/>
        <v>3.770754353599449</v>
      </c>
      <c r="Q1581" s="3">
        <f t="shared" si="169"/>
        <v>10.86021505376344</v>
      </c>
      <c r="R1581" s="2">
        <f t="shared" si="170"/>
        <v>2.8158655913978494</v>
      </c>
      <c r="S1581" s="2">
        <f t="shared" si="171"/>
        <v>5.6499568500539379</v>
      </c>
      <c r="T1581" s="2">
        <f t="shared" si="172"/>
        <v>34.685496688741722</v>
      </c>
      <c r="U1581" s="4">
        <f t="shared" si="173"/>
        <v>13.254498798092987</v>
      </c>
      <c r="V1581" s="3">
        <f t="shared" si="174"/>
        <v>1225.4498798092986</v>
      </c>
    </row>
    <row r="1582" spans="1:22" x14ac:dyDescent="0.25">
      <c r="A1582" t="s">
        <v>33</v>
      </c>
      <c r="B1582" t="s">
        <v>34</v>
      </c>
      <c r="C1582" t="s">
        <v>553</v>
      </c>
      <c r="D1582" t="s">
        <v>170</v>
      </c>
      <c r="E1582" t="s">
        <v>37</v>
      </c>
      <c r="F1582" t="s">
        <v>55</v>
      </c>
      <c r="G1582">
        <v>39727</v>
      </c>
      <c r="H1582">
        <v>1841</v>
      </c>
      <c r="I1582">
        <v>922</v>
      </c>
      <c r="J1582">
        <v>188</v>
      </c>
      <c r="K1582" s="2">
        <v>5722.19</v>
      </c>
      <c r="L1582" s="2">
        <v>61991.199999999997</v>
      </c>
      <c r="M1582">
        <v>152</v>
      </c>
      <c r="N1582">
        <v>17</v>
      </c>
      <c r="O1582" t="s">
        <v>23</v>
      </c>
      <c r="P1582" s="3">
        <f t="shared" si="168"/>
        <v>4.6341279230749866</v>
      </c>
      <c r="Q1582" s="3">
        <f t="shared" si="169"/>
        <v>10.211841390548615</v>
      </c>
      <c r="R1582" s="2">
        <f t="shared" si="170"/>
        <v>3.1081966322650731</v>
      </c>
      <c r="S1582" s="2">
        <f t="shared" si="171"/>
        <v>6.2062798264642076</v>
      </c>
      <c r="T1582" s="2">
        <f t="shared" si="172"/>
        <v>37.645986842105259</v>
      </c>
      <c r="U1582" s="4">
        <f t="shared" si="173"/>
        <v>10.833474596264717</v>
      </c>
      <c r="V1582" s="3">
        <f t="shared" si="174"/>
        <v>983.34745962647162</v>
      </c>
    </row>
    <row r="1583" spans="1:22" x14ac:dyDescent="0.25">
      <c r="A1583" t="s">
        <v>33</v>
      </c>
      <c r="B1583" t="s">
        <v>34</v>
      </c>
      <c r="C1583" t="s">
        <v>553</v>
      </c>
      <c r="D1583" t="s">
        <v>170</v>
      </c>
      <c r="E1583" t="s">
        <v>37</v>
      </c>
      <c r="F1583" t="s">
        <v>20</v>
      </c>
      <c r="G1583">
        <v>43805</v>
      </c>
      <c r="H1583">
        <v>2315</v>
      </c>
      <c r="I1583">
        <v>950</v>
      </c>
      <c r="J1583">
        <v>319</v>
      </c>
      <c r="K1583" s="2">
        <v>8620.81</v>
      </c>
      <c r="L1583" s="2">
        <v>71793.69</v>
      </c>
      <c r="M1583">
        <v>223</v>
      </c>
      <c r="N1583">
        <v>17</v>
      </c>
      <c r="O1583" t="s">
        <v>21</v>
      </c>
      <c r="P1583" s="3">
        <f t="shared" si="168"/>
        <v>5.284784841913023</v>
      </c>
      <c r="Q1583" s="3">
        <f t="shared" si="169"/>
        <v>13.779697624190065</v>
      </c>
      <c r="R1583" s="2">
        <f t="shared" si="170"/>
        <v>3.7238920086393086</v>
      </c>
      <c r="S1583" s="2">
        <f t="shared" si="171"/>
        <v>9.0745368421052621</v>
      </c>
      <c r="T1583" s="2">
        <f t="shared" si="172"/>
        <v>38.658340807174888</v>
      </c>
      <c r="U1583" s="4">
        <f t="shared" si="173"/>
        <v>8.3279517817931268</v>
      </c>
      <c r="V1583" s="3">
        <f t="shared" si="174"/>
        <v>732.79517817931264</v>
      </c>
    </row>
    <row r="1584" spans="1:22" x14ac:dyDescent="0.25">
      <c r="A1584" t="s">
        <v>27</v>
      </c>
      <c r="B1584" t="s">
        <v>28</v>
      </c>
      <c r="C1584" t="s">
        <v>553</v>
      </c>
      <c r="D1584" t="s">
        <v>89</v>
      </c>
      <c r="E1584" t="s">
        <v>31</v>
      </c>
      <c r="F1584" t="s">
        <v>32</v>
      </c>
      <c r="G1584">
        <v>64857</v>
      </c>
      <c r="H1584">
        <v>4240</v>
      </c>
      <c r="I1584">
        <v>1389</v>
      </c>
      <c r="J1584">
        <v>476</v>
      </c>
      <c r="K1584" s="2">
        <v>1789.76</v>
      </c>
      <c r="L1584" s="2">
        <v>138345.37</v>
      </c>
      <c r="M1584">
        <v>346</v>
      </c>
      <c r="N1584">
        <v>14</v>
      </c>
      <c r="O1584" t="s">
        <v>23</v>
      </c>
      <c r="P1584" s="3">
        <f t="shared" si="168"/>
        <v>6.5374593336108662</v>
      </c>
      <c r="Q1584" s="3">
        <f t="shared" si="169"/>
        <v>11.226415094339623</v>
      </c>
      <c r="R1584" s="2">
        <f t="shared" si="170"/>
        <v>0.4221132075471698</v>
      </c>
      <c r="S1584" s="2">
        <f t="shared" si="171"/>
        <v>1.2885241180705544</v>
      </c>
      <c r="T1584" s="2">
        <f t="shared" si="172"/>
        <v>5.1727167630057806</v>
      </c>
      <c r="U1584" s="4">
        <f t="shared" si="173"/>
        <v>77.298280216341851</v>
      </c>
      <c r="V1584" s="3">
        <f t="shared" si="174"/>
        <v>7629.8280216341855</v>
      </c>
    </row>
    <row r="1585" spans="1:22" x14ac:dyDescent="0.25">
      <c r="A1585" t="s">
        <v>129</v>
      </c>
      <c r="B1585" t="s">
        <v>130</v>
      </c>
      <c r="C1585" t="s">
        <v>553</v>
      </c>
      <c r="D1585" t="s">
        <v>82</v>
      </c>
      <c r="E1585" t="s">
        <v>31</v>
      </c>
      <c r="F1585" t="s">
        <v>51</v>
      </c>
      <c r="G1585">
        <v>64650</v>
      </c>
      <c r="H1585">
        <v>1336</v>
      </c>
      <c r="I1585">
        <v>691</v>
      </c>
      <c r="J1585">
        <v>92</v>
      </c>
      <c r="K1585" s="2">
        <v>2981.62</v>
      </c>
      <c r="L1585" s="2">
        <v>15486.44</v>
      </c>
      <c r="M1585">
        <v>51</v>
      </c>
      <c r="N1585">
        <v>11</v>
      </c>
      <c r="O1585" t="s">
        <v>21</v>
      </c>
      <c r="P1585" s="3">
        <f t="shared" si="168"/>
        <v>2.0665119876256766</v>
      </c>
      <c r="Q1585" s="3">
        <f t="shared" si="169"/>
        <v>6.88622754491018</v>
      </c>
      <c r="R1585" s="2">
        <f t="shared" si="170"/>
        <v>2.231751497005988</v>
      </c>
      <c r="S1585" s="2">
        <f t="shared" si="171"/>
        <v>4.3149348769898692</v>
      </c>
      <c r="T1585" s="2">
        <f t="shared" si="172"/>
        <v>58.463137254901959</v>
      </c>
      <c r="U1585" s="4">
        <f t="shared" si="173"/>
        <v>5.1939683796057183</v>
      </c>
      <c r="V1585" s="3">
        <f t="shared" si="174"/>
        <v>419.39683796057176</v>
      </c>
    </row>
    <row r="1586" spans="1:22" x14ac:dyDescent="0.25">
      <c r="A1586" t="s">
        <v>65</v>
      </c>
      <c r="B1586" t="s">
        <v>66</v>
      </c>
      <c r="C1586" t="s">
        <v>50</v>
      </c>
      <c r="D1586" t="s">
        <v>68</v>
      </c>
      <c r="E1586" t="s">
        <v>37</v>
      </c>
      <c r="F1586" t="s">
        <v>55</v>
      </c>
      <c r="G1586">
        <v>13150</v>
      </c>
      <c r="H1586">
        <v>1359</v>
      </c>
      <c r="I1586">
        <v>540</v>
      </c>
      <c r="J1586">
        <v>184</v>
      </c>
      <c r="K1586" s="2">
        <v>413.17</v>
      </c>
      <c r="L1586" s="2">
        <v>48323.73</v>
      </c>
      <c r="M1586">
        <v>129</v>
      </c>
      <c r="N1586">
        <v>19</v>
      </c>
      <c r="O1586" t="s">
        <v>23</v>
      </c>
      <c r="P1586" s="3">
        <f t="shared" si="168"/>
        <v>10.334600760456274</v>
      </c>
      <c r="Q1586" s="3">
        <f t="shared" si="169"/>
        <v>13.539367181751288</v>
      </c>
      <c r="R1586" s="2">
        <f t="shared" si="170"/>
        <v>0.30402501839587931</v>
      </c>
      <c r="S1586" s="2">
        <f t="shared" si="171"/>
        <v>0.7651296296296296</v>
      </c>
      <c r="T1586" s="2">
        <f t="shared" si="172"/>
        <v>3.2028682170542635</v>
      </c>
      <c r="U1586" s="4">
        <f t="shared" si="173"/>
        <v>116.95846745891522</v>
      </c>
      <c r="V1586" s="3">
        <f t="shared" si="174"/>
        <v>11595.846745891522</v>
      </c>
    </row>
    <row r="1587" spans="1:22" x14ac:dyDescent="0.25">
      <c r="A1587" t="s">
        <v>60</v>
      </c>
      <c r="B1587" t="s">
        <v>61</v>
      </c>
      <c r="C1587" t="s">
        <v>50</v>
      </c>
      <c r="D1587" t="s">
        <v>70</v>
      </c>
      <c r="E1587" t="s">
        <v>64</v>
      </c>
      <c r="F1587" t="s">
        <v>55</v>
      </c>
      <c r="G1587">
        <v>43831</v>
      </c>
      <c r="H1587">
        <v>1716</v>
      </c>
      <c r="I1587">
        <v>475</v>
      </c>
      <c r="J1587">
        <v>150</v>
      </c>
      <c r="K1587" s="2">
        <v>5235.53</v>
      </c>
      <c r="L1587" s="2">
        <v>41281.93</v>
      </c>
      <c r="M1587">
        <v>101</v>
      </c>
      <c r="N1587">
        <v>18</v>
      </c>
      <c r="O1587" t="s">
        <v>21</v>
      </c>
      <c r="P1587" s="3">
        <f t="shared" si="168"/>
        <v>3.9150373023659055</v>
      </c>
      <c r="Q1587" s="3">
        <f t="shared" si="169"/>
        <v>8.7412587412587417</v>
      </c>
      <c r="R1587" s="2">
        <f t="shared" si="170"/>
        <v>3.0510081585081585</v>
      </c>
      <c r="S1587" s="2">
        <f t="shared" si="171"/>
        <v>11.022168421052632</v>
      </c>
      <c r="T1587" s="2">
        <f t="shared" si="172"/>
        <v>51.836930693069306</v>
      </c>
      <c r="U1587" s="4">
        <f t="shared" si="173"/>
        <v>7.8849572058607249</v>
      </c>
      <c r="V1587" s="3">
        <f t="shared" si="174"/>
        <v>688.49572058607248</v>
      </c>
    </row>
    <row r="1588" spans="1:22" x14ac:dyDescent="0.25">
      <c r="A1588" t="s">
        <v>113</v>
      </c>
      <c r="B1588" t="s">
        <v>114</v>
      </c>
      <c r="C1588" t="s">
        <v>50</v>
      </c>
      <c r="D1588" t="s">
        <v>170</v>
      </c>
      <c r="E1588" t="s">
        <v>19</v>
      </c>
      <c r="F1588" t="s">
        <v>20</v>
      </c>
      <c r="G1588">
        <v>43695</v>
      </c>
      <c r="H1588">
        <v>2538</v>
      </c>
      <c r="I1588">
        <v>671</v>
      </c>
      <c r="J1588">
        <v>234</v>
      </c>
      <c r="K1588" s="2">
        <v>7540.99</v>
      </c>
      <c r="L1588" s="2">
        <v>78570.539999999994</v>
      </c>
      <c r="M1588">
        <v>158</v>
      </c>
      <c r="N1588">
        <v>11</v>
      </c>
      <c r="O1588" t="s">
        <v>23</v>
      </c>
      <c r="P1588" s="3">
        <f t="shared" si="168"/>
        <v>5.8084449021627194</v>
      </c>
      <c r="Q1588" s="3">
        <f t="shared" si="169"/>
        <v>9.2198581560283674</v>
      </c>
      <c r="R1588" s="2">
        <f t="shared" si="170"/>
        <v>2.9712332545311266</v>
      </c>
      <c r="S1588" s="2">
        <f t="shared" si="171"/>
        <v>11.238435171385991</v>
      </c>
      <c r="T1588" s="2">
        <f t="shared" si="172"/>
        <v>47.727784810126579</v>
      </c>
      <c r="U1588" s="4">
        <f t="shared" si="173"/>
        <v>10.41912799247844</v>
      </c>
      <c r="V1588" s="3">
        <f t="shared" si="174"/>
        <v>941.91279924784408</v>
      </c>
    </row>
    <row r="1589" spans="1:22" x14ac:dyDescent="0.25">
      <c r="A1589" t="s">
        <v>38</v>
      </c>
      <c r="B1589" t="s">
        <v>39</v>
      </c>
      <c r="C1589" t="s">
        <v>50</v>
      </c>
      <c r="D1589" t="s">
        <v>106</v>
      </c>
      <c r="E1589" t="s">
        <v>42</v>
      </c>
      <c r="F1589" t="s">
        <v>51</v>
      </c>
      <c r="G1589">
        <v>28011</v>
      </c>
      <c r="H1589">
        <v>1448</v>
      </c>
      <c r="I1589">
        <v>394</v>
      </c>
      <c r="J1589">
        <v>77</v>
      </c>
      <c r="K1589" s="2">
        <v>3184.15</v>
      </c>
      <c r="L1589" s="2">
        <v>15145.83</v>
      </c>
      <c r="M1589">
        <v>41</v>
      </c>
      <c r="N1589">
        <v>9</v>
      </c>
      <c r="O1589" t="s">
        <v>21</v>
      </c>
      <c r="P1589" s="3">
        <f t="shared" si="168"/>
        <v>5.1693977366034778</v>
      </c>
      <c r="Q1589" s="3">
        <f t="shared" si="169"/>
        <v>5.3176795580110499</v>
      </c>
      <c r="R1589" s="2">
        <f t="shared" si="170"/>
        <v>2.1989986187845303</v>
      </c>
      <c r="S1589" s="2">
        <f t="shared" si="171"/>
        <v>8.0815989847715741</v>
      </c>
      <c r="T1589" s="2">
        <f t="shared" si="172"/>
        <v>77.662195121951228</v>
      </c>
      <c r="U1589" s="4">
        <f t="shared" si="173"/>
        <v>4.7566320682128671</v>
      </c>
      <c r="V1589" s="3">
        <f t="shared" si="174"/>
        <v>375.66320682128668</v>
      </c>
    </row>
    <row r="1590" spans="1:22" x14ac:dyDescent="0.25">
      <c r="A1590" t="s">
        <v>27</v>
      </c>
      <c r="B1590" t="s">
        <v>28</v>
      </c>
      <c r="C1590" t="s">
        <v>50</v>
      </c>
      <c r="D1590" t="s">
        <v>89</v>
      </c>
      <c r="E1590" t="s">
        <v>31</v>
      </c>
      <c r="F1590" t="s">
        <v>32</v>
      </c>
      <c r="G1590">
        <v>51522</v>
      </c>
      <c r="H1590">
        <v>3322</v>
      </c>
      <c r="I1590">
        <v>1038</v>
      </c>
      <c r="J1590">
        <v>385</v>
      </c>
      <c r="K1590" s="2">
        <v>1906.11</v>
      </c>
      <c r="L1590" s="2">
        <v>113461.61</v>
      </c>
      <c r="M1590">
        <v>273</v>
      </c>
      <c r="N1590">
        <v>25</v>
      </c>
      <c r="O1590" t="s">
        <v>23</v>
      </c>
      <c r="P1590" s="3">
        <f t="shared" si="168"/>
        <v>6.4477310663405927</v>
      </c>
      <c r="Q1590" s="3">
        <f t="shared" si="169"/>
        <v>11.589403973509933</v>
      </c>
      <c r="R1590" s="2">
        <f t="shared" si="170"/>
        <v>0.57378386514148105</v>
      </c>
      <c r="S1590" s="2">
        <f t="shared" si="171"/>
        <v>1.8363294797687861</v>
      </c>
      <c r="T1590" s="2">
        <f t="shared" si="172"/>
        <v>6.9820879120879118</v>
      </c>
      <c r="U1590" s="4">
        <f t="shared" si="173"/>
        <v>59.525216278179123</v>
      </c>
      <c r="V1590" s="3">
        <f t="shared" si="174"/>
        <v>5852.5216278179123</v>
      </c>
    </row>
    <row r="1591" spans="1:22" x14ac:dyDescent="0.25">
      <c r="A1591" t="s">
        <v>27</v>
      </c>
      <c r="B1591" t="s">
        <v>28</v>
      </c>
      <c r="C1591" t="s">
        <v>50</v>
      </c>
      <c r="D1591" t="s">
        <v>89</v>
      </c>
      <c r="E1591" t="s">
        <v>31</v>
      </c>
      <c r="F1591" t="s">
        <v>51</v>
      </c>
      <c r="G1591">
        <v>43121</v>
      </c>
      <c r="H1591">
        <v>1947</v>
      </c>
      <c r="I1591">
        <v>788</v>
      </c>
      <c r="J1591">
        <v>308</v>
      </c>
      <c r="K1591" s="2">
        <v>884.93</v>
      </c>
      <c r="L1591" s="2">
        <v>86095.84</v>
      </c>
      <c r="M1591">
        <v>255</v>
      </c>
      <c r="N1591">
        <v>25</v>
      </c>
      <c r="O1591" t="s">
        <v>21</v>
      </c>
      <c r="P1591" s="3">
        <f t="shared" si="168"/>
        <v>4.5152014099858535</v>
      </c>
      <c r="Q1591" s="3">
        <f t="shared" si="169"/>
        <v>15.819209039548024</v>
      </c>
      <c r="R1591" s="2">
        <f t="shared" si="170"/>
        <v>0.45450950179763738</v>
      </c>
      <c r="S1591" s="2">
        <f t="shared" si="171"/>
        <v>1.1230076142131979</v>
      </c>
      <c r="T1591" s="2">
        <f t="shared" si="172"/>
        <v>3.4703137254901959</v>
      </c>
      <c r="U1591" s="4">
        <f t="shared" si="173"/>
        <v>97.291130371893829</v>
      </c>
      <c r="V1591" s="3">
        <f t="shared" si="174"/>
        <v>9629.1130371893832</v>
      </c>
    </row>
    <row r="1592" spans="1:22" x14ac:dyDescent="0.25">
      <c r="A1592" t="s">
        <v>76</v>
      </c>
      <c r="B1592" t="s">
        <v>77</v>
      </c>
      <c r="C1592" t="s">
        <v>50</v>
      </c>
      <c r="D1592" t="s">
        <v>82</v>
      </c>
      <c r="E1592" t="s">
        <v>42</v>
      </c>
      <c r="F1592" t="s">
        <v>26</v>
      </c>
      <c r="G1592">
        <v>43119</v>
      </c>
      <c r="H1592">
        <v>555</v>
      </c>
      <c r="I1592">
        <v>225</v>
      </c>
      <c r="J1592">
        <v>37</v>
      </c>
      <c r="K1592" s="2">
        <v>1105.1099999999999</v>
      </c>
      <c r="L1592" s="2">
        <v>6831.84</v>
      </c>
      <c r="M1592">
        <v>21</v>
      </c>
      <c r="N1592">
        <v>9</v>
      </c>
      <c r="O1592" t="s">
        <v>21</v>
      </c>
      <c r="P1592" s="3">
        <f t="shared" si="168"/>
        <v>1.287135601474988</v>
      </c>
      <c r="Q1592" s="3">
        <f t="shared" si="169"/>
        <v>6.666666666666667</v>
      </c>
      <c r="R1592" s="2">
        <f t="shared" si="170"/>
        <v>1.9911891891891891</v>
      </c>
      <c r="S1592" s="2">
        <f t="shared" si="171"/>
        <v>4.9116</v>
      </c>
      <c r="T1592" s="2">
        <f t="shared" si="172"/>
        <v>52.624285714285712</v>
      </c>
      <c r="U1592" s="4">
        <f t="shared" si="173"/>
        <v>6.1820452262670695</v>
      </c>
      <c r="V1592" s="3">
        <f t="shared" si="174"/>
        <v>518.20452262670699</v>
      </c>
    </row>
    <row r="1593" spans="1:22" x14ac:dyDescent="0.25">
      <c r="A1593" t="s">
        <v>178</v>
      </c>
      <c r="B1593" t="s">
        <v>179</v>
      </c>
      <c r="C1593" t="s">
        <v>22</v>
      </c>
      <c r="D1593" t="s">
        <v>95</v>
      </c>
      <c r="E1593" t="s">
        <v>64</v>
      </c>
      <c r="F1593" t="s">
        <v>20</v>
      </c>
      <c r="G1593">
        <v>26790</v>
      </c>
      <c r="H1593">
        <v>472</v>
      </c>
      <c r="I1593">
        <v>128</v>
      </c>
      <c r="J1593">
        <v>17</v>
      </c>
      <c r="K1593" s="2">
        <v>1511.16</v>
      </c>
      <c r="L1593" s="2">
        <v>2548.92</v>
      </c>
      <c r="M1593">
        <v>8</v>
      </c>
      <c r="N1593">
        <v>16</v>
      </c>
      <c r="O1593" t="s">
        <v>21</v>
      </c>
      <c r="P1593" s="3">
        <f t="shared" si="168"/>
        <v>1.7618514371033969</v>
      </c>
      <c r="Q1593" s="3">
        <f t="shared" si="169"/>
        <v>3.6016949152542375</v>
      </c>
      <c r="R1593" s="2">
        <f t="shared" si="170"/>
        <v>3.2016101694915258</v>
      </c>
      <c r="S1593" s="2">
        <f t="shared" si="171"/>
        <v>11.805937500000001</v>
      </c>
      <c r="T1593" s="2">
        <f t="shared" si="172"/>
        <v>188.89500000000001</v>
      </c>
      <c r="U1593" s="4">
        <f t="shared" si="173"/>
        <v>1.6867307234177717</v>
      </c>
      <c r="V1593" s="3">
        <f t="shared" si="174"/>
        <v>68.673072341777171</v>
      </c>
    </row>
    <row r="1594" spans="1:22" x14ac:dyDescent="0.25">
      <c r="A1594" t="s">
        <v>98</v>
      </c>
      <c r="B1594" t="s">
        <v>99</v>
      </c>
      <c r="C1594" t="s">
        <v>22</v>
      </c>
      <c r="D1594" t="s">
        <v>68</v>
      </c>
      <c r="E1594" t="s">
        <v>42</v>
      </c>
      <c r="F1594" t="s">
        <v>32</v>
      </c>
      <c r="G1594">
        <v>11002</v>
      </c>
      <c r="H1594">
        <v>1505</v>
      </c>
      <c r="I1594">
        <v>821</v>
      </c>
      <c r="J1594">
        <v>285</v>
      </c>
      <c r="K1594" s="2">
        <v>810.56</v>
      </c>
      <c r="L1594" s="2">
        <v>94136.04</v>
      </c>
      <c r="M1594">
        <v>240</v>
      </c>
      <c r="N1594">
        <v>14</v>
      </c>
      <c r="O1594" t="s">
        <v>43</v>
      </c>
      <c r="P1594" s="3">
        <f t="shared" si="168"/>
        <v>13.679331030721686</v>
      </c>
      <c r="Q1594" s="3">
        <f t="shared" si="169"/>
        <v>18.93687707641196</v>
      </c>
      <c r="R1594" s="2">
        <f t="shared" si="170"/>
        <v>0.53857807308970096</v>
      </c>
      <c r="S1594" s="2">
        <f t="shared" si="171"/>
        <v>0.98728380024360529</v>
      </c>
      <c r="T1594" s="2">
        <f t="shared" si="172"/>
        <v>3.3773333333333331</v>
      </c>
      <c r="U1594" s="4">
        <f t="shared" si="173"/>
        <v>116.13704105803396</v>
      </c>
      <c r="V1594" s="3">
        <f t="shared" si="174"/>
        <v>11513.704105803396</v>
      </c>
    </row>
    <row r="1595" spans="1:22" x14ac:dyDescent="0.25">
      <c r="A1595" t="s">
        <v>65</v>
      </c>
      <c r="B1595" t="s">
        <v>66</v>
      </c>
      <c r="C1595" t="s">
        <v>22</v>
      </c>
      <c r="D1595" t="s">
        <v>68</v>
      </c>
      <c r="E1595" t="s">
        <v>37</v>
      </c>
      <c r="F1595" t="s">
        <v>20</v>
      </c>
      <c r="G1595">
        <v>20584</v>
      </c>
      <c r="H1595">
        <v>2352</v>
      </c>
      <c r="I1595">
        <v>1238</v>
      </c>
      <c r="J1595">
        <v>420</v>
      </c>
      <c r="K1595" s="2">
        <v>1459.47</v>
      </c>
      <c r="L1595" s="2">
        <v>114904.34</v>
      </c>
      <c r="M1595">
        <v>297</v>
      </c>
      <c r="N1595">
        <v>18</v>
      </c>
      <c r="O1595" t="s">
        <v>43</v>
      </c>
      <c r="P1595" s="3">
        <f t="shared" si="168"/>
        <v>11.426350563544501</v>
      </c>
      <c r="Q1595" s="3">
        <f t="shared" si="169"/>
        <v>17.857142857142858</v>
      </c>
      <c r="R1595" s="2">
        <f t="shared" si="170"/>
        <v>0.62052295918367351</v>
      </c>
      <c r="S1595" s="2">
        <f t="shared" si="171"/>
        <v>1.1788933764135703</v>
      </c>
      <c r="T1595" s="2">
        <f t="shared" si="172"/>
        <v>4.9140404040404038</v>
      </c>
      <c r="U1595" s="4">
        <f t="shared" si="173"/>
        <v>78.730182874605163</v>
      </c>
      <c r="V1595" s="3">
        <f t="shared" si="174"/>
        <v>7773.0182874605161</v>
      </c>
    </row>
    <row r="1596" spans="1:22" x14ac:dyDescent="0.25">
      <c r="A1596" t="s">
        <v>72</v>
      </c>
      <c r="B1596" t="s">
        <v>73</v>
      </c>
      <c r="C1596" t="s">
        <v>22</v>
      </c>
      <c r="D1596" t="s">
        <v>70</v>
      </c>
      <c r="E1596" t="s">
        <v>31</v>
      </c>
      <c r="F1596" t="s">
        <v>26</v>
      </c>
      <c r="G1596">
        <v>30012</v>
      </c>
      <c r="H1596">
        <v>825</v>
      </c>
      <c r="I1596">
        <v>441</v>
      </c>
      <c r="J1596">
        <v>79</v>
      </c>
      <c r="K1596" s="2">
        <v>1759.76</v>
      </c>
      <c r="L1596" s="2">
        <v>15232.06</v>
      </c>
      <c r="M1596">
        <v>50</v>
      </c>
      <c r="N1596">
        <v>29</v>
      </c>
      <c r="O1596" t="s">
        <v>23</v>
      </c>
      <c r="P1596" s="3">
        <f t="shared" si="168"/>
        <v>2.7489004398240704</v>
      </c>
      <c r="Q1596" s="3">
        <f t="shared" si="169"/>
        <v>9.5757575757575761</v>
      </c>
      <c r="R1596" s="2">
        <f t="shared" si="170"/>
        <v>2.1330424242424244</v>
      </c>
      <c r="S1596" s="2">
        <f t="shared" si="171"/>
        <v>3.9903854875283447</v>
      </c>
      <c r="T1596" s="2">
        <f t="shared" si="172"/>
        <v>35.1952</v>
      </c>
      <c r="U1596" s="4">
        <f t="shared" si="173"/>
        <v>8.6557598763467745</v>
      </c>
      <c r="V1596" s="3">
        <f t="shared" si="174"/>
        <v>765.5759876346774</v>
      </c>
    </row>
    <row r="1597" spans="1:22" x14ac:dyDescent="0.25">
      <c r="A1597" t="s">
        <v>113</v>
      </c>
      <c r="B1597" t="s">
        <v>114</v>
      </c>
      <c r="C1597" t="s">
        <v>22</v>
      </c>
      <c r="D1597" t="s">
        <v>170</v>
      </c>
      <c r="E1597" t="s">
        <v>19</v>
      </c>
      <c r="F1597" t="s">
        <v>51</v>
      </c>
      <c r="G1597">
        <v>37961</v>
      </c>
      <c r="H1597">
        <v>1525</v>
      </c>
      <c r="I1597">
        <v>397</v>
      </c>
      <c r="J1597">
        <v>139</v>
      </c>
      <c r="K1597" s="2">
        <v>4467.38</v>
      </c>
      <c r="L1597" s="2">
        <v>35636.97</v>
      </c>
      <c r="M1597">
        <v>114</v>
      </c>
      <c r="N1597">
        <v>19</v>
      </c>
      <c r="O1597" t="s">
        <v>43</v>
      </c>
      <c r="P1597" s="3">
        <f t="shared" si="168"/>
        <v>4.0172808935486426</v>
      </c>
      <c r="Q1597" s="3">
        <f t="shared" si="169"/>
        <v>9.1147540983606561</v>
      </c>
      <c r="R1597" s="2">
        <f t="shared" si="170"/>
        <v>2.9294295081967214</v>
      </c>
      <c r="S1597" s="2">
        <f t="shared" si="171"/>
        <v>11.252846347607052</v>
      </c>
      <c r="T1597" s="2">
        <f t="shared" si="172"/>
        <v>39.187543859649125</v>
      </c>
      <c r="U1597" s="4">
        <f t="shared" si="173"/>
        <v>7.9771521562974268</v>
      </c>
      <c r="V1597" s="3">
        <f t="shared" si="174"/>
        <v>697.71521562974272</v>
      </c>
    </row>
    <row r="1598" spans="1:22" x14ac:dyDescent="0.25">
      <c r="A1598" t="s">
        <v>38</v>
      </c>
      <c r="B1598" t="s">
        <v>39</v>
      </c>
      <c r="C1598" t="s">
        <v>22</v>
      </c>
      <c r="D1598" t="s">
        <v>106</v>
      </c>
      <c r="E1598" t="s">
        <v>42</v>
      </c>
      <c r="F1598" t="s">
        <v>26</v>
      </c>
      <c r="G1598">
        <v>36645</v>
      </c>
      <c r="H1598">
        <v>1664</v>
      </c>
      <c r="I1598">
        <v>534</v>
      </c>
      <c r="J1598">
        <v>98</v>
      </c>
      <c r="K1598" s="2">
        <v>4674.7700000000004</v>
      </c>
      <c r="L1598" s="2">
        <v>17300.310000000001</v>
      </c>
      <c r="M1598">
        <v>58</v>
      </c>
      <c r="N1598">
        <v>21</v>
      </c>
      <c r="O1598" t="s">
        <v>23</v>
      </c>
      <c r="P1598" s="3">
        <f t="shared" si="168"/>
        <v>4.5408650566243693</v>
      </c>
      <c r="Q1598" s="3">
        <f t="shared" si="169"/>
        <v>5.8894230769230766</v>
      </c>
      <c r="R1598" s="2">
        <f t="shared" si="170"/>
        <v>2.8093569711538464</v>
      </c>
      <c r="S1598" s="2">
        <f t="shared" si="171"/>
        <v>8.7542509363295888</v>
      </c>
      <c r="T1598" s="2">
        <f t="shared" si="172"/>
        <v>80.599482758620695</v>
      </c>
      <c r="U1598" s="4">
        <f t="shared" si="173"/>
        <v>3.7007831401330975</v>
      </c>
      <c r="V1598" s="3">
        <f t="shared" si="174"/>
        <v>270.07831401330975</v>
      </c>
    </row>
    <row r="1599" spans="1:22" x14ac:dyDescent="0.25">
      <c r="A1599" t="s">
        <v>15</v>
      </c>
      <c r="B1599" t="s">
        <v>16</v>
      </c>
      <c r="C1599" t="s">
        <v>22</v>
      </c>
      <c r="D1599" t="s">
        <v>25</v>
      </c>
      <c r="E1599" t="s">
        <v>19</v>
      </c>
      <c r="F1599" t="s">
        <v>20</v>
      </c>
      <c r="G1599">
        <v>10538</v>
      </c>
      <c r="H1599">
        <v>197</v>
      </c>
      <c r="I1599">
        <v>85</v>
      </c>
      <c r="J1599">
        <v>20</v>
      </c>
      <c r="K1599" s="2">
        <v>2085.0300000000002</v>
      </c>
      <c r="L1599" s="2">
        <v>14351.94</v>
      </c>
      <c r="M1599">
        <v>10</v>
      </c>
      <c r="N1599">
        <v>17</v>
      </c>
      <c r="O1599" t="s">
        <v>23</v>
      </c>
      <c r="P1599" s="3">
        <f t="shared" si="168"/>
        <v>1.8694249383184665</v>
      </c>
      <c r="Q1599" s="3">
        <f t="shared" si="169"/>
        <v>10.152284263959391</v>
      </c>
      <c r="R1599" s="2">
        <f t="shared" si="170"/>
        <v>10.583908629441625</v>
      </c>
      <c r="S1599" s="2">
        <f t="shared" si="171"/>
        <v>24.529764705882354</v>
      </c>
      <c r="T1599" s="2">
        <f t="shared" si="172"/>
        <v>208.50300000000001</v>
      </c>
      <c r="U1599" s="4">
        <f t="shared" si="173"/>
        <v>6.8833254197781324</v>
      </c>
      <c r="V1599" s="3">
        <f t="shared" si="174"/>
        <v>588.33254197781321</v>
      </c>
    </row>
    <row r="1600" spans="1:22" x14ac:dyDescent="0.25">
      <c r="A1600" t="s">
        <v>72</v>
      </c>
      <c r="B1600" t="s">
        <v>73</v>
      </c>
      <c r="C1600" t="s">
        <v>404</v>
      </c>
      <c r="D1600" t="s">
        <v>70</v>
      </c>
      <c r="E1600" t="s">
        <v>31</v>
      </c>
      <c r="F1600" t="s">
        <v>20</v>
      </c>
      <c r="G1600">
        <v>43731</v>
      </c>
      <c r="H1600">
        <v>1131</v>
      </c>
      <c r="I1600">
        <v>616</v>
      </c>
      <c r="J1600">
        <v>85</v>
      </c>
      <c r="K1600" s="2">
        <v>3115.92</v>
      </c>
      <c r="L1600" s="2">
        <v>23381.42</v>
      </c>
      <c r="M1600">
        <v>53</v>
      </c>
      <c r="N1600">
        <v>12</v>
      </c>
      <c r="O1600" t="s">
        <v>43</v>
      </c>
      <c r="P1600" s="3">
        <f t="shared" si="168"/>
        <v>2.5862660355354326</v>
      </c>
      <c r="Q1600" s="3">
        <f t="shared" si="169"/>
        <v>7.5154730327144117</v>
      </c>
      <c r="R1600" s="2">
        <f t="shared" si="170"/>
        <v>2.7550132625994697</v>
      </c>
      <c r="S1600" s="2">
        <f t="shared" si="171"/>
        <v>5.0583116883116883</v>
      </c>
      <c r="T1600" s="2">
        <f t="shared" si="172"/>
        <v>58.790943396226417</v>
      </c>
      <c r="U1600" s="4">
        <f t="shared" si="173"/>
        <v>7.5038576086677446</v>
      </c>
      <c r="V1600" s="3">
        <f t="shared" si="174"/>
        <v>650.38576086677449</v>
      </c>
    </row>
    <row r="1601" spans="1:22" x14ac:dyDescent="0.25">
      <c r="A1601" t="s">
        <v>72</v>
      </c>
      <c r="B1601" t="s">
        <v>73</v>
      </c>
      <c r="C1601" t="s">
        <v>404</v>
      </c>
      <c r="D1601" t="s">
        <v>70</v>
      </c>
      <c r="E1601" t="s">
        <v>31</v>
      </c>
      <c r="F1601" t="s">
        <v>55</v>
      </c>
      <c r="G1601">
        <v>15742</v>
      </c>
      <c r="H1601">
        <v>455</v>
      </c>
      <c r="I1601">
        <v>144</v>
      </c>
      <c r="J1601">
        <v>39</v>
      </c>
      <c r="K1601" s="2">
        <v>1009.98</v>
      </c>
      <c r="L1601" s="2">
        <v>10407.99</v>
      </c>
      <c r="M1601">
        <v>28</v>
      </c>
      <c r="N1601">
        <v>24</v>
      </c>
      <c r="O1601" t="s">
        <v>23</v>
      </c>
      <c r="P1601" s="3">
        <f t="shared" si="168"/>
        <v>2.8903570067335789</v>
      </c>
      <c r="Q1601" s="3">
        <f t="shared" si="169"/>
        <v>8.5714285714285712</v>
      </c>
      <c r="R1601" s="2">
        <f t="shared" si="170"/>
        <v>2.2197362637362636</v>
      </c>
      <c r="S1601" s="2">
        <f t="shared" si="171"/>
        <v>7.0137499999999999</v>
      </c>
      <c r="T1601" s="2">
        <f t="shared" si="172"/>
        <v>36.070714285714288</v>
      </c>
      <c r="U1601" s="4">
        <f t="shared" si="173"/>
        <v>10.305144656329828</v>
      </c>
      <c r="V1601" s="3">
        <f t="shared" si="174"/>
        <v>930.51446563298282</v>
      </c>
    </row>
    <row r="1602" spans="1:22" x14ac:dyDescent="0.25">
      <c r="A1602" t="s">
        <v>72</v>
      </c>
      <c r="B1602" t="s">
        <v>73</v>
      </c>
      <c r="C1602" t="s">
        <v>404</v>
      </c>
      <c r="D1602" t="s">
        <v>70</v>
      </c>
      <c r="E1602" t="s">
        <v>31</v>
      </c>
      <c r="F1602" t="s">
        <v>55</v>
      </c>
      <c r="G1602">
        <v>33073</v>
      </c>
      <c r="H1602">
        <v>913</v>
      </c>
      <c r="I1602">
        <v>488</v>
      </c>
      <c r="J1602">
        <v>76</v>
      </c>
      <c r="K1602" s="2">
        <v>1736.28</v>
      </c>
      <c r="L1602" s="2">
        <v>16075.94</v>
      </c>
      <c r="M1602">
        <v>54</v>
      </c>
      <c r="N1602">
        <v>22</v>
      </c>
      <c r="O1602" t="s">
        <v>43</v>
      </c>
      <c r="P1602" s="3">
        <f t="shared" ref="P1602:P1665" si="175">IFERROR(H1602/G1602*100, 0)</f>
        <v>2.7605599733921933</v>
      </c>
      <c r="Q1602" s="3">
        <f t="shared" ref="Q1602:Q1665" si="176">IFERROR(J1602/H1602*100, 0)</f>
        <v>8.3242059145673597</v>
      </c>
      <c r="R1602" s="2">
        <f t="shared" ref="R1602:R1665" si="177">IFERROR(K1602/H1602, 0)</f>
        <v>1.9017305585980284</v>
      </c>
      <c r="S1602" s="2">
        <f t="shared" ref="S1602:S1665" si="178">IFERROR(K1602/I1602, 0)</f>
        <v>3.557950819672131</v>
      </c>
      <c r="T1602" s="2">
        <f t="shared" ref="T1602:T1665" si="179">IFERROR(K1602/M1602, 0)</f>
        <v>32.153333333333336</v>
      </c>
      <c r="U1602" s="4">
        <f t="shared" ref="U1602:U1665" si="180">IFERROR(L1602/K1602, 0)</f>
        <v>9.2588407399728165</v>
      </c>
      <c r="V1602" s="3">
        <f t="shared" ref="V1602:V1665" si="181">IFERROR((L1602-K1602)/K1602*100, 0)</f>
        <v>825.88407399728146</v>
      </c>
    </row>
    <row r="1603" spans="1:22" x14ac:dyDescent="0.25">
      <c r="A1603" t="s">
        <v>33</v>
      </c>
      <c r="B1603" t="s">
        <v>34</v>
      </c>
      <c r="C1603" t="s">
        <v>404</v>
      </c>
      <c r="D1603" t="s">
        <v>170</v>
      </c>
      <c r="E1603" t="s">
        <v>37</v>
      </c>
      <c r="F1603" t="s">
        <v>26</v>
      </c>
      <c r="G1603">
        <v>41283</v>
      </c>
      <c r="H1603">
        <v>1962</v>
      </c>
      <c r="I1603">
        <v>517</v>
      </c>
      <c r="J1603">
        <v>224</v>
      </c>
      <c r="K1603" s="2">
        <v>5904.22</v>
      </c>
      <c r="L1603" s="2">
        <v>76222.789999999994</v>
      </c>
      <c r="M1603">
        <v>159</v>
      </c>
      <c r="N1603">
        <v>28</v>
      </c>
      <c r="O1603" t="s">
        <v>43</v>
      </c>
      <c r="P1603" s="3">
        <f t="shared" si="175"/>
        <v>4.752561587093961</v>
      </c>
      <c r="Q1603" s="3">
        <f t="shared" si="176"/>
        <v>11.416921508664627</v>
      </c>
      <c r="R1603" s="2">
        <f t="shared" si="177"/>
        <v>3.0092864424057084</v>
      </c>
      <c r="S1603" s="2">
        <f t="shared" si="178"/>
        <v>11.420154738878143</v>
      </c>
      <c r="T1603" s="2">
        <f t="shared" si="179"/>
        <v>37.133459119496855</v>
      </c>
      <c r="U1603" s="4">
        <f t="shared" si="180"/>
        <v>12.90988310056197</v>
      </c>
      <c r="V1603" s="3">
        <f t="shared" si="181"/>
        <v>1190.9883100561967</v>
      </c>
    </row>
    <row r="1604" spans="1:22" x14ac:dyDescent="0.25">
      <c r="A1604" t="s">
        <v>113</v>
      </c>
      <c r="B1604" t="s">
        <v>114</v>
      </c>
      <c r="C1604" t="s">
        <v>404</v>
      </c>
      <c r="D1604" t="s">
        <v>170</v>
      </c>
      <c r="E1604" t="s">
        <v>19</v>
      </c>
      <c r="F1604" t="s">
        <v>20</v>
      </c>
      <c r="G1604">
        <v>45591</v>
      </c>
      <c r="H1604">
        <v>2077</v>
      </c>
      <c r="I1604">
        <v>647</v>
      </c>
      <c r="J1604">
        <v>188</v>
      </c>
      <c r="K1604" s="2">
        <v>6154.62</v>
      </c>
      <c r="L1604" s="2">
        <v>47528.03</v>
      </c>
      <c r="M1604">
        <v>155</v>
      </c>
      <c r="N1604">
        <v>15</v>
      </c>
      <c r="O1604" t="s">
        <v>21</v>
      </c>
      <c r="P1604" s="3">
        <f t="shared" si="175"/>
        <v>4.5557237174003635</v>
      </c>
      <c r="Q1604" s="3">
        <f t="shared" si="176"/>
        <v>9.0515166104959075</v>
      </c>
      <c r="R1604" s="2">
        <f t="shared" si="177"/>
        <v>2.963225806451613</v>
      </c>
      <c r="S1604" s="2">
        <f t="shared" si="178"/>
        <v>9.5125502318392581</v>
      </c>
      <c r="T1604" s="2">
        <f t="shared" si="179"/>
        <v>39.707225806451611</v>
      </c>
      <c r="U1604" s="4">
        <f t="shared" si="180"/>
        <v>7.722333791525716</v>
      </c>
      <c r="V1604" s="3">
        <f t="shared" si="181"/>
        <v>672.2333791525715</v>
      </c>
    </row>
    <row r="1605" spans="1:22" x14ac:dyDescent="0.25">
      <c r="A1605" t="s">
        <v>47</v>
      </c>
      <c r="B1605" t="s">
        <v>48</v>
      </c>
      <c r="C1605" t="s">
        <v>404</v>
      </c>
      <c r="D1605" t="s">
        <v>106</v>
      </c>
      <c r="E1605" t="s">
        <v>37</v>
      </c>
      <c r="F1605" t="s">
        <v>32</v>
      </c>
      <c r="G1605">
        <v>48775</v>
      </c>
      <c r="H1605">
        <v>1744</v>
      </c>
      <c r="I1605">
        <v>945</v>
      </c>
      <c r="J1605">
        <v>112</v>
      </c>
      <c r="K1605" s="2">
        <v>5986.25</v>
      </c>
      <c r="L1605" s="2">
        <v>26417.25</v>
      </c>
      <c r="M1605">
        <v>76</v>
      </c>
      <c r="N1605">
        <v>14</v>
      </c>
      <c r="O1605" t="s">
        <v>21</v>
      </c>
      <c r="P1605" s="3">
        <f t="shared" si="175"/>
        <v>3.5756022552537159</v>
      </c>
      <c r="Q1605" s="3">
        <f t="shared" si="176"/>
        <v>6.4220183486238538</v>
      </c>
      <c r="R1605" s="2">
        <f t="shared" si="177"/>
        <v>3.4324827981651378</v>
      </c>
      <c r="S1605" s="2">
        <f t="shared" si="178"/>
        <v>6.3346560846560847</v>
      </c>
      <c r="T1605" s="2">
        <f t="shared" si="179"/>
        <v>78.766447368421055</v>
      </c>
      <c r="U1605" s="4">
        <f t="shared" si="180"/>
        <v>4.4129880977239511</v>
      </c>
      <c r="V1605" s="3">
        <f t="shared" si="181"/>
        <v>341.29880977239509</v>
      </c>
    </row>
    <row r="1606" spans="1:22" x14ac:dyDescent="0.25">
      <c r="A1606" t="s">
        <v>44</v>
      </c>
      <c r="B1606" t="s">
        <v>45</v>
      </c>
      <c r="C1606" t="s">
        <v>404</v>
      </c>
      <c r="D1606" t="s">
        <v>25</v>
      </c>
      <c r="E1606" t="s">
        <v>19</v>
      </c>
      <c r="F1606" t="s">
        <v>26</v>
      </c>
      <c r="G1606">
        <v>7516</v>
      </c>
      <c r="H1606">
        <v>124</v>
      </c>
      <c r="I1606">
        <v>64</v>
      </c>
      <c r="J1606">
        <v>10</v>
      </c>
      <c r="K1606" s="2">
        <v>1325.79</v>
      </c>
      <c r="L1606" s="2">
        <v>6615.77</v>
      </c>
      <c r="M1606">
        <v>6</v>
      </c>
      <c r="N1606">
        <v>10</v>
      </c>
      <c r="O1606" t="s">
        <v>21</v>
      </c>
      <c r="P1606" s="3">
        <f t="shared" si="175"/>
        <v>1.6498137307078233</v>
      </c>
      <c r="Q1606" s="3">
        <f t="shared" si="176"/>
        <v>8.064516129032258</v>
      </c>
      <c r="R1606" s="2">
        <f t="shared" si="177"/>
        <v>10.691854838709677</v>
      </c>
      <c r="S1606" s="2">
        <f t="shared" si="178"/>
        <v>20.715468749999999</v>
      </c>
      <c r="T1606" s="2">
        <f t="shared" si="179"/>
        <v>220.965</v>
      </c>
      <c r="U1606" s="4">
        <f t="shared" si="180"/>
        <v>4.9900587574201047</v>
      </c>
      <c r="V1606" s="3">
        <f t="shared" si="181"/>
        <v>399.00587574201046</v>
      </c>
    </row>
    <row r="1607" spans="1:22" x14ac:dyDescent="0.25">
      <c r="A1607" t="s">
        <v>27</v>
      </c>
      <c r="B1607" t="s">
        <v>28</v>
      </c>
      <c r="C1607" t="s">
        <v>404</v>
      </c>
      <c r="D1607" t="s">
        <v>89</v>
      </c>
      <c r="E1607" t="s">
        <v>31</v>
      </c>
      <c r="F1607" t="s">
        <v>55</v>
      </c>
      <c r="G1607">
        <v>42749</v>
      </c>
      <c r="H1607">
        <v>1747</v>
      </c>
      <c r="I1607">
        <v>667</v>
      </c>
      <c r="J1607">
        <v>177</v>
      </c>
      <c r="K1607" s="2">
        <v>555.44000000000005</v>
      </c>
      <c r="L1607" s="2">
        <v>50065.48</v>
      </c>
      <c r="M1607">
        <v>146</v>
      </c>
      <c r="N1607">
        <v>30</v>
      </c>
      <c r="O1607" t="s">
        <v>23</v>
      </c>
      <c r="P1607" s="3">
        <f t="shared" si="175"/>
        <v>4.0866453016444826</v>
      </c>
      <c r="Q1607" s="3">
        <f t="shared" si="176"/>
        <v>10.131654264453349</v>
      </c>
      <c r="R1607" s="2">
        <f t="shared" si="177"/>
        <v>0.31793932455638241</v>
      </c>
      <c r="S1607" s="2">
        <f t="shared" si="178"/>
        <v>0.83274362818590708</v>
      </c>
      <c r="T1607" s="2">
        <f t="shared" si="179"/>
        <v>3.804383561643836</v>
      </c>
      <c r="U1607" s="4">
        <f t="shared" si="180"/>
        <v>90.136612415382402</v>
      </c>
      <c r="V1607" s="3">
        <f t="shared" si="181"/>
        <v>8913.6612415382388</v>
      </c>
    </row>
    <row r="1608" spans="1:22" x14ac:dyDescent="0.25">
      <c r="A1608" t="s">
        <v>129</v>
      </c>
      <c r="B1608" t="s">
        <v>130</v>
      </c>
      <c r="C1608" t="s">
        <v>404</v>
      </c>
      <c r="D1608" t="s">
        <v>82</v>
      </c>
      <c r="E1608" t="s">
        <v>31</v>
      </c>
      <c r="F1608" t="s">
        <v>32</v>
      </c>
      <c r="G1608">
        <v>74809</v>
      </c>
      <c r="H1608">
        <v>1754</v>
      </c>
      <c r="I1608">
        <v>651</v>
      </c>
      <c r="J1608">
        <v>58</v>
      </c>
      <c r="K1608" s="2">
        <v>2919.47</v>
      </c>
      <c r="L1608" s="2">
        <v>12093.86</v>
      </c>
      <c r="M1608">
        <v>26</v>
      </c>
      <c r="N1608">
        <v>24</v>
      </c>
      <c r="O1608" t="s">
        <v>43</v>
      </c>
      <c r="P1608" s="3">
        <f t="shared" si="175"/>
        <v>2.3446376772848185</v>
      </c>
      <c r="Q1608" s="3">
        <f t="shared" si="176"/>
        <v>3.3067274800456099</v>
      </c>
      <c r="R1608" s="2">
        <f t="shared" si="177"/>
        <v>1.6644640820980614</v>
      </c>
      <c r="S1608" s="2">
        <f t="shared" si="178"/>
        <v>4.4845929339477726</v>
      </c>
      <c r="T1608" s="2">
        <f t="shared" si="179"/>
        <v>112.28730769230768</v>
      </c>
      <c r="U1608" s="4">
        <f t="shared" si="180"/>
        <v>4.1424847660705542</v>
      </c>
      <c r="V1608" s="3">
        <f t="shared" si="181"/>
        <v>314.24847660705547</v>
      </c>
    </row>
    <row r="1609" spans="1:22" x14ac:dyDescent="0.25">
      <c r="A1609" t="s">
        <v>98</v>
      </c>
      <c r="B1609" t="s">
        <v>99</v>
      </c>
      <c r="C1609" t="s">
        <v>246</v>
      </c>
      <c r="D1609" t="s">
        <v>68</v>
      </c>
      <c r="E1609" t="s">
        <v>42</v>
      </c>
      <c r="F1609" t="s">
        <v>32</v>
      </c>
      <c r="G1609">
        <v>19666</v>
      </c>
      <c r="H1609">
        <v>2775</v>
      </c>
      <c r="I1609">
        <v>1389</v>
      </c>
      <c r="J1609">
        <v>333</v>
      </c>
      <c r="K1609" s="2">
        <v>1951.2</v>
      </c>
      <c r="L1609" s="2">
        <v>118780.26</v>
      </c>
      <c r="M1609">
        <v>259</v>
      </c>
      <c r="N1609">
        <v>8</v>
      </c>
      <c r="O1609" t="s">
        <v>21</v>
      </c>
      <c r="P1609" s="3">
        <f t="shared" si="175"/>
        <v>14.110647818570122</v>
      </c>
      <c r="Q1609" s="3">
        <f t="shared" si="176"/>
        <v>12</v>
      </c>
      <c r="R1609" s="2">
        <f t="shared" si="177"/>
        <v>0.70313513513513515</v>
      </c>
      <c r="S1609" s="2">
        <f t="shared" si="178"/>
        <v>1.4047516198704104</v>
      </c>
      <c r="T1609" s="2">
        <f t="shared" si="179"/>
        <v>7.5335907335907342</v>
      </c>
      <c r="U1609" s="4">
        <f t="shared" si="180"/>
        <v>60.875492004920048</v>
      </c>
      <c r="V1609" s="3">
        <f t="shared" si="181"/>
        <v>5987.5492004920052</v>
      </c>
    </row>
    <row r="1610" spans="1:22" x14ac:dyDescent="0.25">
      <c r="A1610" t="s">
        <v>65</v>
      </c>
      <c r="B1610" t="s">
        <v>66</v>
      </c>
      <c r="C1610" t="s">
        <v>246</v>
      </c>
      <c r="D1610" t="s">
        <v>68</v>
      </c>
      <c r="E1610" t="s">
        <v>37</v>
      </c>
      <c r="F1610" t="s">
        <v>32</v>
      </c>
      <c r="G1610">
        <v>12327</v>
      </c>
      <c r="H1610">
        <v>1268</v>
      </c>
      <c r="I1610">
        <v>440</v>
      </c>
      <c r="J1610">
        <v>213</v>
      </c>
      <c r="K1610" s="2">
        <v>899.55</v>
      </c>
      <c r="L1610" s="2">
        <v>46041.95</v>
      </c>
      <c r="M1610">
        <v>189</v>
      </c>
      <c r="N1610">
        <v>14</v>
      </c>
      <c r="O1610" t="s">
        <v>23</v>
      </c>
      <c r="P1610" s="3">
        <f t="shared" si="175"/>
        <v>10.286363267623914</v>
      </c>
      <c r="Q1610" s="3">
        <f t="shared" si="176"/>
        <v>16.798107255520506</v>
      </c>
      <c r="R1610" s="2">
        <f t="shared" si="177"/>
        <v>0.70942429022082021</v>
      </c>
      <c r="S1610" s="2">
        <f t="shared" si="178"/>
        <v>2.0444318181818182</v>
      </c>
      <c r="T1610" s="2">
        <f t="shared" si="179"/>
        <v>4.7595238095238095</v>
      </c>
      <c r="U1610" s="4">
        <f t="shared" si="180"/>
        <v>51.183313879161801</v>
      </c>
      <c r="V1610" s="3">
        <f t="shared" si="181"/>
        <v>5018.3313879161797</v>
      </c>
    </row>
    <row r="1611" spans="1:22" x14ac:dyDescent="0.25">
      <c r="A1611" t="s">
        <v>47</v>
      </c>
      <c r="B1611" t="s">
        <v>48</v>
      </c>
      <c r="C1611" t="s">
        <v>246</v>
      </c>
      <c r="D1611" t="s">
        <v>106</v>
      </c>
      <c r="E1611" t="s">
        <v>37</v>
      </c>
      <c r="F1611" t="s">
        <v>26</v>
      </c>
      <c r="G1611">
        <v>42679</v>
      </c>
      <c r="H1611">
        <v>2246</v>
      </c>
      <c r="I1611">
        <v>924</v>
      </c>
      <c r="J1611">
        <v>149</v>
      </c>
      <c r="K1611" s="2">
        <v>6717.06</v>
      </c>
      <c r="L1611" s="2">
        <v>24485.38</v>
      </c>
      <c r="M1611">
        <v>94</v>
      </c>
      <c r="N1611">
        <v>10</v>
      </c>
      <c r="O1611" t="s">
        <v>43</v>
      </c>
      <c r="P1611" s="3">
        <f t="shared" si="175"/>
        <v>5.2625412966564351</v>
      </c>
      <c r="Q1611" s="3">
        <f t="shared" si="176"/>
        <v>6.6340160284951031</v>
      </c>
      <c r="R1611" s="2">
        <f t="shared" si="177"/>
        <v>2.9906767586821017</v>
      </c>
      <c r="S1611" s="2">
        <f t="shared" si="178"/>
        <v>7.2695454545454554</v>
      </c>
      <c r="T1611" s="2">
        <f t="shared" si="179"/>
        <v>71.458085106382981</v>
      </c>
      <c r="U1611" s="4">
        <f t="shared" si="180"/>
        <v>3.6452525360797727</v>
      </c>
      <c r="V1611" s="3">
        <f t="shared" si="181"/>
        <v>264.52525360797728</v>
      </c>
    </row>
    <row r="1612" spans="1:22" x14ac:dyDescent="0.25">
      <c r="A1612" t="s">
        <v>129</v>
      </c>
      <c r="B1612" t="s">
        <v>130</v>
      </c>
      <c r="C1612" t="s">
        <v>246</v>
      </c>
      <c r="D1612" t="s">
        <v>82</v>
      </c>
      <c r="E1612" t="s">
        <v>31</v>
      </c>
      <c r="F1612" t="s">
        <v>55</v>
      </c>
      <c r="G1612">
        <v>80076</v>
      </c>
      <c r="H1612">
        <v>1854</v>
      </c>
      <c r="I1612">
        <v>714</v>
      </c>
      <c r="J1612">
        <v>66</v>
      </c>
      <c r="K1612" s="2">
        <v>3454.05</v>
      </c>
      <c r="L1612" s="2">
        <v>12225.04</v>
      </c>
      <c r="M1612">
        <v>39</v>
      </c>
      <c r="N1612">
        <v>15</v>
      </c>
      <c r="O1612" t="s">
        <v>23</v>
      </c>
      <c r="P1612" s="3">
        <f t="shared" si="175"/>
        <v>2.3153004645586694</v>
      </c>
      <c r="Q1612" s="3">
        <f t="shared" si="176"/>
        <v>3.5598705501618122</v>
      </c>
      <c r="R1612" s="2">
        <f t="shared" si="177"/>
        <v>1.8630258899676377</v>
      </c>
      <c r="S1612" s="2">
        <f t="shared" si="178"/>
        <v>4.8376050420168069</v>
      </c>
      <c r="T1612" s="2">
        <f t="shared" si="179"/>
        <v>88.565384615384616</v>
      </c>
      <c r="U1612" s="4">
        <f t="shared" si="180"/>
        <v>3.5393349835700119</v>
      </c>
      <c r="V1612" s="3">
        <f t="shared" si="181"/>
        <v>253.93349835700124</v>
      </c>
    </row>
    <row r="1613" spans="1:22" x14ac:dyDescent="0.25">
      <c r="A1613" t="s">
        <v>129</v>
      </c>
      <c r="B1613" t="s">
        <v>130</v>
      </c>
      <c r="C1613" t="s">
        <v>246</v>
      </c>
      <c r="D1613" t="s">
        <v>82</v>
      </c>
      <c r="E1613" t="s">
        <v>31</v>
      </c>
      <c r="F1613" t="s">
        <v>32</v>
      </c>
      <c r="G1613">
        <v>47219</v>
      </c>
      <c r="H1613">
        <v>1161</v>
      </c>
      <c r="I1613">
        <v>569</v>
      </c>
      <c r="J1613">
        <v>57</v>
      </c>
      <c r="K1613" s="2">
        <v>2142.12</v>
      </c>
      <c r="L1613" s="2">
        <v>13818.57</v>
      </c>
      <c r="M1613">
        <v>31</v>
      </c>
      <c r="N1613">
        <v>19</v>
      </c>
      <c r="O1613" t="s">
        <v>43</v>
      </c>
      <c r="P1613" s="3">
        <f t="shared" si="175"/>
        <v>2.4587560092335714</v>
      </c>
      <c r="Q1613" s="3">
        <f t="shared" si="176"/>
        <v>4.909560723514212</v>
      </c>
      <c r="R1613" s="2">
        <f t="shared" si="177"/>
        <v>1.845064599483204</v>
      </c>
      <c r="S1613" s="2">
        <f t="shared" si="178"/>
        <v>3.7647100175746924</v>
      </c>
      <c r="T1613" s="2">
        <f t="shared" si="179"/>
        <v>69.100645161290316</v>
      </c>
      <c r="U1613" s="4">
        <f t="shared" si="180"/>
        <v>6.4508851044759403</v>
      </c>
      <c r="V1613" s="3">
        <f t="shared" si="181"/>
        <v>545.08851044759399</v>
      </c>
    </row>
    <row r="1614" spans="1:22" x14ac:dyDescent="0.25">
      <c r="A1614" t="s">
        <v>65</v>
      </c>
      <c r="B1614" t="s">
        <v>66</v>
      </c>
      <c r="C1614" t="s">
        <v>207</v>
      </c>
      <c r="D1614" t="s">
        <v>68</v>
      </c>
      <c r="E1614" t="s">
        <v>37</v>
      </c>
      <c r="F1614" t="s">
        <v>51</v>
      </c>
      <c r="G1614">
        <v>19226</v>
      </c>
      <c r="H1614">
        <v>1901</v>
      </c>
      <c r="I1614">
        <v>662</v>
      </c>
      <c r="J1614">
        <v>348</v>
      </c>
      <c r="K1614" s="2">
        <v>1488.87</v>
      </c>
      <c r="L1614" s="2">
        <v>88957.05</v>
      </c>
      <c r="M1614">
        <v>270</v>
      </c>
      <c r="N1614">
        <v>14</v>
      </c>
      <c r="O1614" t="s">
        <v>43</v>
      </c>
      <c r="P1614" s="3">
        <f t="shared" si="175"/>
        <v>9.8876521377301572</v>
      </c>
      <c r="Q1614" s="3">
        <f t="shared" si="176"/>
        <v>18.306154655444505</v>
      </c>
      <c r="R1614" s="2">
        <f t="shared" si="177"/>
        <v>0.78320357706470278</v>
      </c>
      <c r="S1614" s="2">
        <f t="shared" si="178"/>
        <v>2.24904833836858</v>
      </c>
      <c r="T1614" s="2">
        <f t="shared" si="179"/>
        <v>5.5143333333333331</v>
      </c>
      <c r="U1614" s="4">
        <f t="shared" si="180"/>
        <v>59.748030385460119</v>
      </c>
      <c r="V1614" s="3">
        <f t="shared" si="181"/>
        <v>5874.8030385460124</v>
      </c>
    </row>
    <row r="1615" spans="1:22" x14ac:dyDescent="0.25">
      <c r="A1615" t="s">
        <v>72</v>
      </c>
      <c r="B1615" t="s">
        <v>73</v>
      </c>
      <c r="C1615" t="s">
        <v>207</v>
      </c>
      <c r="D1615" t="s">
        <v>70</v>
      </c>
      <c r="E1615" t="s">
        <v>31</v>
      </c>
      <c r="F1615" t="s">
        <v>20</v>
      </c>
      <c r="G1615">
        <v>35334</v>
      </c>
      <c r="H1615">
        <v>1542</v>
      </c>
      <c r="I1615">
        <v>630</v>
      </c>
      <c r="J1615">
        <v>152</v>
      </c>
      <c r="K1615" s="2">
        <v>2893.83</v>
      </c>
      <c r="L1615" s="2">
        <v>28520.97</v>
      </c>
      <c r="M1615">
        <v>102</v>
      </c>
      <c r="N1615">
        <v>19</v>
      </c>
      <c r="O1615" t="s">
        <v>21</v>
      </c>
      <c r="P1615" s="3">
        <f t="shared" si="175"/>
        <v>4.3640686024791986</v>
      </c>
      <c r="Q1615" s="3">
        <f t="shared" si="176"/>
        <v>9.857328145265889</v>
      </c>
      <c r="R1615" s="2">
        <f t="shared" si="177"/>
        <v>1.8766731517509727</v>
      </c>
      <c r="S1615" s="2">
        <f t="shared" si="178"/>
        <v>4.5933809523809526</v>
      </c>
      <c r="T1615" s="2">
        <f t="shared" si="179"/>
        <v>28.370882352941177</v>
      </c>
      <c r="U1615" s="4">
        <f t="shared" si="180"/>
        <v>9.855786276318927</v>
      </c>
      <c r="V1615" s="3">
        <f t="shared" si="181"/>
        <v>885.57862763189269</v>
      </c>
    </row>
    <row r="1616" spans="1:22" x14ac:dyDescent="0.25">
      <c r="A1616" t="s">
        <v>38</v>
      </c>
      <c r="B1616" t="s">
        <v>39</v>
      </c>
      <c r="C1616" t="s">
        <v>207</v>
      </c>
      <c r="D1616" t="s">
        <v>106</v>
      </c>
      <c r="E1616" t="s">
        <v>42</v>
      </c>
      <c r="F1616" t="s">
        <v>55</v>
      </c>
      <c r="G1616">
        <v>21581</v>
      </c>
      <c r="H1616">
        <v>877</v>
      </c>
      <c r="I1616">
        <v>299</v>
      </c>
      <c r="J1616">
        <v>47</v>
      </c>
      <c r="K1616" s="2">
        <v>2497.69</v>
      </c>
      <c r="L1616" s="2">
        <v>7759.49</v>
      </c>
      <c r="M1616">
        <v>27</v>
      </c>
      <c r="N1616">
        <v>13</v>
      </c>
      <c r="O1616" t="s">
        <v>23</v>
      </c>
      <c r="P1616" s="3">
        <f t="shared" si="175"/>
        <v>4.0637597887030257</v>
      </c>
      <c r="Q1616" s="3">
        <f t="shared" si="176"/>
        <v>5.3591790193842641</v>
      </c>
      <c r="R1616" s="2">
        <f t="shared" si="177"/>
        <v>2.847993158494869</v>
      </c>
      <c r="S1616" s="2">
        <f t="shared" si="178"/>
        <v>8.353478260869565</v>
      </c>
      <c r="T1616" s="2">
        <f t="shared" si="179"/>
        <v>92.507037037037037</v>
      </c>
      <c r="U1616" s="4">
        <f t="shared" si="180"/>
        <v>3.1066665599013485</v>
      </c>
      <c r="V1616" s="3">
        <f t="shared" si="181"/>
        <v>210.66665599013484</v>
      </c>
    </row>
    <row r="1617" spans="1:22" x14ac:dyDescent="0.25">
      <c r="A1617" t="s">
        <v>47</v>
      </c>
      <c r="B1617" t="s">
        <v>48</v>
      </c>
      <c r="C1617" t="s">
        <v>207</v>
      </c>
      <c r="D1617" t="s">
        <v>106</v>
      </c>
      <c r="E1617" t="s">
        <v>37</v>
      </c>
      <c r="F1617" t="s">
        <v>32</v>
      </c>
      <c r="G1617">
        <v>30463</v>
      </c>
      <c r="H1617">
        <v>1247</v>
      </c>
      <c r="I1617">
        <v>420</v>
      </c>
      <c r="J1617">
        <v>89</v>
      </c>
      <c r="K1617" s="2">
        <v>3227.26</v>
      </c>
      <c r="L1617" s="2">
        <v>20029.68</v>
      </c>
      <c r="M1617">
        <v>56</v>
      </c>
      <c r="N1617">
        <v>21</v>
      </c>
      <c r="O1617" t="s">
        <v>23</v>
      </c>
      <c r="P1617" s="3">
        <f t="shared" si="175"/>
        <v>4.0934904638413814</v>
      </c>
      <c r="Q1617" s="3">
        <f t="shared" si="176"/>
        <v>7.1371291098636727</v>
      </c>
      <c r="R1617" s="2">
        <f t="shared" si="177"/>
        <v>2.5880192461908584</v>
      </c>
      <c r="S1617" s="2">
        <f t="shared" si="178"/>
        <v>7.6839523809523813</v>
      </c>
      <c r="T1617" s="2">
        <f t="shared" si="179"/>
        <v>57.629642857142862</v>
      </c>
      <c r="U1617" s="4">
        <f t="shared" si="180"/>
        <v>6.2064041942700614</v>
      </c>
      <c r="V1617" s="3">
        <f t="shared" si="181"/>
        <v>520.64041942700612</v>
      </c>
    </row>
    <row r="1618" spans="1:22" x14ac:dyDescent="0.25">
      <c r="A1618" t="s">
        <v>15</v>
      </c>
      <c r="B1618" t="s">
        <v>16</v>
      </c>
      <c r="C1618" t="s">
        <v>207</v>
      </c>
      <c r="D1618" t="s">
        <v>25</v>
      </c>
      <c r="E1618" t="s">
        <v>19</v>
      </c>
      <c r="F1618" t="s">
        <v>55</v>
      </c>
      <c r="G1618">
        <v>11756</v>
      </c>
      <c r="H1618">
        <v>227</v>
      </c>
      <c r="I1618">
        <v>103</v>
      </c>
      <c r="J1618">
        <v>18</v>
      </c>
      <c r="K1618" s="2">
        <v>2067.63</v>
      </c>
      <c r="L1618" s="2">
        <v>10415.48</v>
      </c>
      <c r="M1618">
        <v>7</v>
      </c>
      <c r="N1618">
        <v>9</v>
      </c>
      <c r="O1618" t="s">
        <v>43</v>
      </c>
      <c r="P1618" s="3">
        <f t="shared" si="175"/>
        <v>1.9309288873766588</v>
      </c>
      <c r="Q1618" s="3">
        <f t="shared" si="176"/>
        <v>7.929515418502203</v>
      </c>
      <c r="R1618" s="2">
        <f t="shared" si="177"/>
        <v>9.108502202643173</v>
      </c>
      <c r="S1618" s="2">
        <f t="shared" si="178"/>
        <v>20.074077669902913</v>
      </c>
      <c r="T1618" s="2">
        <f t="shared" si="179"/>
        <v>295.37571428571431</v>
      </c>
      <c r="U1618" s="4">
        <f t="shared" si="180"/>
        <v>5.0374003085658456</v>
      </c>
      <c r="V1618" s="3">
        <f t="shared" si="181"/>
        <v>403.7400308565845</v>
      </c>
    </row>
    <row r="1619" spans="1:22" x14ac:dyDescent="0.25">
      <c r="A1619" t="s">
        <v>52</v>
      </c>
      <c r="B1619" t="s">
        <v>53</v>
      </c>
      <c r="C1619" t="s">
        <v>207</v>
      </c>
      <c r="D1619" t="s">
        <v>89</v>
      </c>
      <c r="E1619" t="s">
        <v>37</v>
      </c>
      <c r="F1619" t="s">
        <v>55</v>
      </c>
      <c r="G1619">
        <v>16949</v>
      </c>
      <c r="H1619">
        <v>953</v>
      </c>
      <c r="I1619">
        <v>284</v>
      </c>
      <c r="J1619">
        <v>141</v>
      </c>
      <c r="K1619" s="2">
        <v>269.10000000000002</v>
      </c>
      <c r="L1619" s="2">
        <v>53528</v>
      </c>
      <c r="M1619">
        <v>102</v>
      </c>
      <c r="N1619">
        <v>21</v>
      </c>
      <c r="O1619" t="s">
        <v>21</v>
      </c>
      <c r="P1619" s="3">
        <f t="shared" si="175"/>
        <v>5.622750604755443</v>
      </c>
      <c r="Q1619" s="3">
        <f t="shared" si="176"/>
        <v>14.795383001049316</v>
      </c>
      <c r="R1619" s="2">
        <f t="shared" si="177"/>
        <v>0.28237145855194123</v>
      </c>
      <c r="S1619" s="2">
        <f t="shared" si="178"/>
        <v>0.94753521126760576</v>
      </c>
      <c r="T1619" s="2">
        <f t="shared" si="179"/>
        <v>2.6382352941176475</v>
      </c>
      <c r="U1619" s="4">
        <f t="shared" si="180"/>
        <v>198.91490152359717</v>
      </c>
      <c r="V1619" s="3">
        <f t="shared" si="181"/>
        <v>19791.490152359718</v>
      </c>
    </row>
    <row r="1620" spans="1:22" x14ac:dyDescent="0.25">
      <c r="A1620" t="s">
        <v>129</v>
      </c>
      <c r="B1620" t="s">
        <v>130</v>
      </c>
      <c r="C1620" t="s">
        <v>207</v>
      </c>
      <c r="D1620" t="s">
        <v>82</v>
      </c>
      <c r="E1620" t="s">
        <v>31</v>
      </c>
      <c r="F1620" t="s">
        <v>32</v>
      </c>
      <c r="G1620">
        <v>41276</v>
      </c>
      <c r="H1620">
        <v>536</v>
      </c>
      <c r="I1620">
        <v>256</v>
      </c>
      <c r="J1620">
        <v>19</v>
      </c>
      <c r="K1620" s="2">
        <v>1215.6199999999999</v>
      </c>
      <c r="L1620" s="2">
        <v>3399.22</v>
      </c>
      <c r="M1620">
        <v>11</v>
      </c>
      <c r="N1620">
        <v>8</v>
      </c>
      <c r="O1620" t="s">
        <v>21</v>
      </c>
      <c r="P1620" s="3">
        <f t="shared" si="175"/>
        <v>1.2985754433569145</v>
      </c>
      <c r="Q1620" s="3">
        <f t="shared" si="176"/>
        <v>3.544776119402985</v>
      </c>
      <c r="R1620" s="2">
        <f t="shared" si="177"/>
        <v>2.2679477611940295</v>
      </c>
      <c r="S1620" s="2">
        <f t="shared" si="178"/>
        <v>4.7485156249999996</v>
      </c>
      <c r="T1620" s="2">
        <f t="shared" si="179"/>
        <v>110.51090909090908</v>
      </c>
      <c r="U1620" s="4">
        <f t="shared" si="180"/>
        <v>2.7962850232803014</v>
      </c>
      <c r="V1620" s="3">
        <f t="shared" si="181"/>
        <v>179.62850232803015</v>
      </c>
    </row>
    <row r="1621" spans="1:22" x14ac:dyDescent="0.25">
      <c r="A1621" t="s">
        <v>92</v>
      </c>
      <c r="B1621" t="s">
        <v>93</v>
      </c>
      <c r="C1621" t="s">
        <v>109</v>
      </c>
      <c r="D1621" t="s">
        <v>95</v>
      </c>
      <c r="E1621" t="s">
        <v>31</v>
      </c>
      <c r="F1621" t="s">
        <v>26</v>
      </c>
      <c r="G1621">
        <v>60071</v>
      </c>
      <c r="H1621">
        <v>361</v>
      </c>
      <c r="I1621">
        <v>121</v>
      </c>
      <c r="J1621">
        <v>5</v>
      </c>
      <c r="K1621" s="2">
        <v>802.64</v>
      </c>
      <c r="L1621" s="2">
        <v>729.13</v>
      </c>
      <c r="M1621">
        <v>2</v>
      </c>
      <c r="N1621">
        <v>20</v>
      </c>
      <c r="O1621" t="s">
        <v>43</v>
      </c>
      <c r="P1621" s="3">
        <f t="shared" si="175"/>
        <v>0.60095553594912687</v>
      </c>
      <c r="Q1621" s="3">
        <f t="shared" si="176"/>
        <v>1.3850415512465373</v>
      </c>
      <c r="R1621" s="2">
        <f t="shared" si="177"/>
        <v>2.2233795013850415</v>
      </c>
      <c r="S1621" s="2">
        <f t="shared" si="178"/>
        <v>6.633388429752066</v>
      </c>
      <c r="T1621" s="2">
        <f t="shared" si="179"/>
        <v>401.32</v>
      </c>
      <c r="U1621" s="4">
        <f t="shared" si="180"/>
        <v>0.90841473138642481</v>
      </c>
      <c r="V1621" s="3">
        <f t="shared" si="181"/>
        <v>-9.1585268613575188</v>
      </c>
    </row>
    <row r="1622" spans="1:22" x14ac:dyDescent="0.25">
      <c r="A1622" t="s">
        <v>65</v>
      </c>
      <c r="B1622" t="s">
        <v>66</v>
      </c>
      <c r="C1622" t="s">
        <v>109</v>
      </c>
      <c r="D1622" t="s">
        <v>68</v>
      </c>
      <c r="E1622" t="s">
        <v>37</v>
      </c>
      <c r="F1622" t="s">
        <v>55</v>
      </c>
      <c r="G1622">
        <v>29942</v>
      </c>
      <c r="H1622">
        <v>2524</v>
      </c>
      <c r="I1622">
        <v>761</v>
      </c>
      <c r="J1622">
        <v>495</v>
      </c>
      <c r="K1622" s="2">
        <v>1000.69</v>
      </c>
      <c r="L1622" s="2">
        <v>112143.49</v>
      </c>
      <c r="M1622">
        <v>372</v>
      </c>
      <c r="N1622">
        <v>28</v>
      </c>
      <c r="O1622" t="s">
        <v>21</v>
      </c>
      <c r="P1622" s="3">
        <f t="shared" si="175"/>
        <v>8.4296306191971144</v>
      </c>
      <c r="Q1622" s="3">
        <f t="shared" si="176"/>
        <v>19.611727416798733</v>
      </c>
      <c r="R1622" s="2">
        <f t="shared" si="177"/>
        <v>0.39646988906497627</v>
      </c>
      <c r="S1622" s="2">
        <f t="shared" si="178"/>
        <v>1.3149671484888306</v>
      </c>
      <c r="T1622" s="2">
        <f t="shared" si="179"/>
        <v>2.6900268817204305</v>
      </c>
      <c r="U1622" s="4">
        <f t="shared" si="180"/>
        <v>112.06616434660084</v>
      </c>
      <c r="V1622" s="3">
        <f t="shared" si="181"/>
        <v>11106.616434660084</v>
      </c>
    </row>
    <row r="1623" spans="1:22" x14ac:dyDescent="0.25">
      <c r="A1623" t="s">
        <v>60</v>
      </c>
      <c r="B1623" t="s">
        <v>61</v>
      </c>
      <c r="C1623" t="s">
        <v>109</v>
      </c>
      <c r="D1623" t="s">
        <v>70</v>
      </c>
      <c r="E1623" t="s">
        <v>64</v>
      </c>
      <c r="F1623" t="s">
        <v>26</v>
      </c>
      <c r="G1623">
        <v>38699</v>
      </c>
      <c r="H1623">
        <v>1359</v>
      </c>
      <c r="I1623">
        <v>357</v>
      </c>
      <c r="J1623">
        <v>107</v>
      </c>
      <c r="K1623" s="2">
        <v>2098.31</v>
      </c>
      <c r="L1623" s="2">
        <v>19345.55</v>
      </c>
      <c r="M1623">
        <v>59</v>
      </c>
      <c r="N1623">
        <v>27</v>
      </c>
      <c r="O1623" t="s">
        <v>43</v>
      </c>
      <c r="P1623" s="3">
        <f t="shared" si="175"/>
        <v>3.5117186490606995</v>
      </c>
      <c r="Q1623" s="3">
        <f t="shared" si="176"/>
        <v>7.8734363502575428</v>
      </c>
      <c r="R1623" s="2">
        <f t="shared" si="177"/>
        <v>1.5440103016924209</v>
      </c>
      <c r="S1623" s="2">
        <f t="shared" si="178"/>
        <v>5.8776190476190475</v>
      </c>
      <c r="T1623" s="2">
        <f t="shared" si="179"/>
        <v>35.564576271186439</v>
      </c>
      <c r="U1623" s="4">
        <f t="shared" si="180"/>
        <v>9.2195862384490379</v>
      </c>
      <c r="V1623" s="3">
        <f t="shared" si="181"/>
        <v>821.95862384490363</v>
      </c>
    </row>
    <row r="1624" spans="1:22" x14ac:dyDescent="0.25">
      <c r="A1624" t="s">
        <v>72</v>
      </c>
      <c r="B1624" t="s">
        <v>73</v>
      </c>
      <c r="C1624" t="s">
        <v>109</v>
      </c>
      <c r="D1624" t="s">
        <v>70</v>
      </c>
      <c r="E1624" t="s">
        <v>31</v>
      </c>
      <c r="F1624" t="s">
        <v>51</v>
      </c>
      <c r="G1624">
        <v>59809</v>
      </c>
      <c r="H1624">
        <v>2500</v>
      </c>
      <c r="I1624">
        <v>1133</v>
      </c>
      <c r="J1624">
        <v>152</v>
      </c>
      <c r="K1624" s="2">
        <v>4425.46</v>
      </c>
      <c r="L1624" s="2">
        <v>30793.53</v>
      </c>
      <c r="M1624">
        <v>111</v>
      </c>
      <c r="N1624">
        <v>21</v>
      </c>
      <c r="O1624" t="s">
        <v>21</v>
      </c>
      <c r="P1624" s="3">
        <f t="shared" si="175"/>
        <v>4.1799729137755186</v>
      </c>
      <c r="Q1624" s="3">
        <f t="shared" si="176"/>
        <v>6.08</v>
      </c>
      <c r="R1624" s="2">
        <f t="shared" si="177"/>
        <v>1.770184</v>
      </c>
      <c r="S1624" s="2">
        <f t="shared" si="178"/>
        <v>3.9059664607237421</v>
      </c>
      <c r="T1624" s="2">
        <f t="shared" si="179"/>
        <v>39.869009009009012</v>
      </c>
      <c r="U1624" s="4">
        <f t="shared" si="180"/>
        <v>6.958266485291924</v>
      </c>
      <c r="V1624" s="3">
        <f t="shared" si="181"/>
        <v>595.82664852919243</v>
      </c>
    </row>
    <row r="1625" spans="1:22" x14ac:dyDescent="0.25">
      <c r="A1625" t="s">
        <v>47</v>
      </c>
      <c r="B1625" t="s">
        <v>48</v>
      </c>
      <c r="C1625" t="s">
        <v>109</v>
      </c>
      <c r="D1625" t="s">
        <v>106</v>
      </c>
      <c r="E1625" t="s">
        <v>37</v>
      </c>
      <c r="F1625" t="s">
        <v>20</v>
      </c>
      <c r="G1625">
        <v>17151</v>
      </c>
      <c r="H1625">
        <v>785</v>
      </c>
      <c r="I1625">
        <v>283</v>
      </c>
      <c r="J1625">
        <v>52</v>
      </c>
      <c r="K1625" s="2">
        <v>2162.09</v>
      </c>
      <c r="L1625" s="2">
        <v>9399.27</v>
      </c>
      <c r="M1625">
        <v>36</v>
      </c>
      <c r="N1625">
        <v>25</v>
      </c>
      <c r="O1625" t="s">
        <v>43</v>
      </c>
      <c r="P1625" s="3">
        <f t="shared" si="175"/>
        <v>4.5769925951839543</v>
      </c>
      <c r="Q1625" s="3">
        <f t="shared" si="176"/>
        <v>6.6242038216560513</v>
      </c>
      <c r="R1625" s="2">
        <f t="shared" si="177"/>
        <v>2.7542547770700638</v>
      </c>
      <c r="S1625" s="2">
        <f t="shared" si="178"/>
        <v>7.6398939929328629</v>
      </c>
      <c r="T1625" s="2">
        <f t="shared" si="179"/>
        <v>60.058055555555562</v>
      </c>
      <c r="U1625" s="4">
        <f t="shared" si="180"/>
        <v>4.3473074663866909</v>
      </c>
      <c r="V1625" s="3">
        <f t="shared" si="181"/>
        <v>334.73074663866902</v>
      </c>
    </row>
    <row r="1626" spans="1:22" x14ac:dyDescent="0.25">
      <c r="A1626" t="s">
        <v>15</v>
      </c>
      <c r="B1626" t="s">
        <v>16</v>
      </c>
      <c r="C1626" t="s">
        <v>109</v>
      </c>
      <c r="D1626" t="s">
        <v>25</v>
      </c>
      <c r="E1626" t="s">
        <v>19</v>
      </c>
      <c r="F1626" t="s">
        <v>51</v>
      </c>
      <c r="G1626">
        <v>24895</v>
      </c>
      <c r="H1626">
        <v>433</v>
      </c>
      <c r="I1626">
        <v>198</v>
      </c>
      <c r="J1626">
        <v>40</v>
      </c>
      <c r="K1626" s="2">
        <v>3479.33</v>
      </c>
      <c r="L1626" s="2">
        <v>29712.21</v>
      </c>
      <c r="M1626">
        <v>21</v>
      </c>
      <c r="N1626">
        <v>12</v>
      </c>
      <c r="O1626" t="s">
        <v>43</v>
      </c>
      <c r="P1626" s="3">
        <f t="shared" si="175"/>
        <v>1.7393050813416349</v>
      </c>
      <c r="Q1626" s="3">
        <f t="shared" si="176"/>
        <v>9.2378752886836022</v>
      </c>
      <c r="R1626" s="2">
        <f t="shared" si="177"/>
        <v>8.0354041570438799</v>
      </c>
      <c r="S1626" s="2">
        <f t="shared" si="178"/>
        <v>17.572373737373738</v>
      </c>
      <c r="T1626" s="2">
        <f t="shared" si="179"/>
        <v>165.68238095238095</v>
      </c>
      <c r="U1626" s="4">
        <f t="shared" si="180"/>
        <v>8.5396355045367933</v>
      </c>
      <c r="V1626" s="3">
        <f t="shared" si="181"/>
        <v>753.9635504536792</v>
      </c>
    </row>
    <row r="1627" spans="1:22" x14ac:dyDescent="0.25">
      <c r="A1627" t="s">
        <v>52</v>
      </c>
      <c r="B1627" t="s">
        <v>53</v>
      </c>
      <c r="C1627" t="s">
        <v>109</v>
      </c>
      <c r="D1627" t="s">
        <v>89</v>
      </c>
      <c r="E1627" t="s">
        <v>37</v>
      </c>
      <c r="F1627" t="s">
        <v>55</v>
      </c>
      <c r="G1627">
        <v>42968</v>
      </c>
      <c r="H1627">
        <v>2127</v>
      </c>
      <c r="I1627">
        <v>755</v>
      </c>
      <c r="J1627">
        <v>327</v>
      </c>
      <c r="K1627" s="2">
        <v>1040.21</v>
      </c>
      <c r="L1627" s="2">
        <v>84519.51</v>
      </c>
      <c r="M1627">
        <v>275</v>
      </c>
      <c r="N1627">
        <v>26</v>
      </c>
      <c r="O1627" t="s">
        <v>21</v>
      </c>
      <c r="P1627" s="3">
        <f t="shared" si="175"/>
        <v>4.9501954943213553</v>
      </c>
      <c r="Q1627" s="3">
        <f t="shared" si="176"/>
        <v>15.373765867418902</v>
      </c>
      <c r="R1627" s="2">
        <f t="shared" si="177"/>
        <v>0.48905030559473439</v>
      </c>
      <c r="S1627" s="2">
        <f t="shared" si="178"/>
        <v>1.3777615894039736</v>
      </c>
      <c r="T1627" s="2">
        <f t="shared" si="179"/>
        <v>3.7825818181818183</v>
      </c>
      <c r="U1627" s="4">
        <f t="shared" si="180"/>
        <v>81.252352890281756</v>
      </c>
      <c r="V1627" s="3">
        <f t="shared" si="181"/>
        <v>8025.2352890281754</v>
      </c>
    </row>
    <row r="1628" spans="1:22" x14ac:dyDescent="0.25">
      <c r="A1628" t="s">
        <v>52</v>
      </c>
      <c r="B1628" t="s">
        <v>53</v>
      </c>
      <c r="C1628" t="s">
        <v>109</v>
      </c>
      <c r="D1628" t="s">
        <v>89</v>
      </c>
      <c r="E1628" t="s">
        <v>37</v>
      </c>
      <c r="F1628" t="s">
        <v>55</v>
      </c>
      <c r="G1628">
        <v>65075</v>
      </c>
      <c r="H1628">
        <v>3980</v>
      </c>
      <c r="I1628">
        <v>2143</v>
      </c>
      <c r="J1628">
        <v>607</v>
      </c>
      <c r="K1628" s="2">
        <v>2107.62</v>
      </c>
      <c r="L1628" s="2">
        <v>252307.14</v>
      </c>
      <c r="M1628">
        <v>442</v>
      </c>
      <c r="N1628">
        <v>30</v>
      </c>
      <c r="O1628" t="s">
        <v>23</v>
      </c>
      <c r="P1628" s="3">
        <f t="shared" si="175"/>
        <v>6.1160199769496737</v>
      </c>
      <c r="Q1628" s="3">
        <f t="shared" si="176"/>
        <v>15.251256281407036</v>
      </c>
      <c r="R1628" s="2">
        <f t="shared" si="177"/>
        <v>0.52955276381909544</v>
      </c>
      <c r="S1628" s="2">
        <f t="shared" si="178"/>
        <v>0.9834904339710685</v>
      </c>
      <c r="T1628" s="2">
        <f t="shared" si="179"/>
        <v>4.7683710407239817</v>
      </c>
      <c r="U1628" s="4">
        <f t="shared" si="180"/>
        <v>119.71187405699321</v>
      </c>
      <c r="V1628" s="3">
        <f t="shared" si="181"/>
        <v>11871.18740569932</v>
      </c>
    </row>
    <row r="1629" spans="1:22" x14ac:dyDescent="0.25">
      <c r="A1629" t="s">
        <v>129</v>
      </c>
      <c r="B1629" t="s">
        <v>130</v>
      </c>
      <c r="C1629" t="s">
        <v>109</v>
      </c>
      <c r="D1629" t="s">
        <v>82</v>
      </c>
      <c r="E1629" t="s">
        <v>31</v>
      </c>
      <c r="F1629" t="s">
        <v>55</v>
      </c>
      <c r="G1629">
        <v>39045</v>
      </c>
      <c r="H1629">
        <v>685</v>
      </c>
      <c r="I1629">
        <v>276</v>
      </c>
      <c r="J1629">
        <v>41</v>
      </c>
      <c r="K1629" s="2">
        <v>1173.81</v>
      </c>
      <c r="L1629" s="2">
        <v>6386.81</v>
      </c>
      <c r="M1629">
        <v>20</v>
      </c>
      <c r="N1629">
        <v>26</v>
      </c>
      <c r="O1629" t="s">
        <v>21</v>
      </c>
      <c r="P1629" s="3">
        <f t="shared" si="175"/>
        <v>1.7543859649122806</v>
      </c>
      <c r="Q1629" s="3">
        <f t="shared" si="176"/>
        <v>5.9854014598540148</v>
      </c>
      <c r="R1629" s="2">
        <f t="shared" si="177"/>
        <v>1.7135912408759124</v>
      </c>
      <c r="S1629" s="2">
        <f t="shared" si="178"/>
        <v>4.2529347826086958</v>
      </c>
      <c r="T1629" s="2">
        <f t="shared" si="179"/>
        <v>58.6905</v>
      </c>
      <c r="U1629" s="4">
        <f t="shared" si="180"/>
        <v>5.4410935330249366</v>
      </c>
      <c r="V1629" s="3">
        <f t="shared" si="181"/>
        <v>444.10935330249356</v>
      </c>
    </row>
    <row r="1630" spans="1:22" x14ac:dyDescent="0.25">
      <c r="A1630" t="s">
        <v>129</v>
      </c>
      <c r="B1630" t="s">
        <v>130</v>
      </c>
      <c r="C1630" t="s">
        <v>109</v>
      </c>
      <c r="D1630" t="s">
        <v>82</v>
      </c>
      <c r="E1630" t="s">
        <v>31</v>
      </c>
      <c r="F1630" t="s">
        <v>26</v>
      </c>
      <c r="G1630">
        <v>37795</v>
      </c>
      <c r="H1630">
        <v>408</v>
      </c>
      <c r="I1630">
        <v>217</v>
      </c>
      <c r="J1630">
        <v>19</v>
      </c>
      <c r="K1630" s="2">
        <v>998.22</v>
      </c>
      <c r="L1630" s="2">
        <v>3486.96</v>
      </c>
      <c r="M1630">
        <v>11</v>
      </c>
      <c r="N1630">
        <v>12</v>
      </c>
      <c r="O1630" t="s">
        <v>23</v>
      </c>
      <c r="P1630" s="3">
        <f t="shared" si="175"/>
        <v>1.0795078714115625</v>
      </c>
      <c r="Q1630" s="3">
        <f t="shared" si="176"/>
        <v>4.6568627450980395</v>
      </c>
      <c r="R1630" s="2">
        <f t="shared" si="177"/>
        <v>2.4466176470588237</v>
      </c>
      <c r="S1630" s="2">
        <f t="shared" si="178"/>
        <v>4.6000921658986176</v>
      </c>
      <c r="T1630" s="2">
        <f t="shared" si="179"/>
        <v>90.74727272727273</v>
      </c>
      <c r="U1630" s="4">
        <f t="shared" si="180"/>
        <v>3.4931778565847207</v>
      </c>
      <c r="V1630" s="3">
        <f t="shared" si="181"/>
        <v>249.31778565847208</v>
      </c>
    </row>
    <row r="1631" spans="1:22" x14ac:dyDescent="0.25">
      <c r="A1631" t="s">
        <v>76</v>
      </c>
      <c r="B1631" t="s">
        <v>77</v>
      </c>
      <c r="C1631" t="s">
        <v>109</v>
      </c>
      <c r="D1631" t="s">
        <v>82</v>
      </c>
      <c r="E1631" t="s">
        <v>42</v>
      </c>
      <c r="F1631" t="s">
        <v>32</v>
      </c>
      <c r="G1631">
        <v>45440</v>
      </c>
      <c r="H1631">
        <v>1080</v>
      </c>
      <c r="I1631">
        <v>292</v>
      </c>
      <c r="J1631">
        <v>60</v>
      </c>
      <c r="K1631" s="2">
        <v>1885.92</v>
      </c>
      <c r="L1631" s="2">
        <v>10614.29</v>
      </c>
      <c r="M1631">
        <v>27</v>
      </c>
      <c r="N1631">
        <v>8</v>
      </c>
      <c r="O1631" t="s">
        <v>23</v>
      </c>
      <c r="P1631" s="3">
        <f t="shared" si="175"/>
        <v>2.3767605633802815</v>
      </c>
      <c r="Q1631" s="3">
        <f t="shared" si="176"/>
        <v>5.5555555555555554</v>
      </c>
      <c r="R1631" s="2">
        <f t="shared" si="177"/>
        <v>1.7462222222222223</v>
      </c>
      <c r="S1631" s="2">
        <f t="shared" si="178"/>
        <v>6.4586301369863017</v>
      </c>
      <c r="T1631" s="2">
        <f t="shared" si="179"/>
        <v>69.848888888888894</v>
      </c>
      <c r="U1631" s="4">
        <f t="shared" si="180"/>
        <v>5.6281761686603886</v>
      </c>
      <c r="V1631" s="3">
        <f t="shared" si="181"/>
        <v>462.81761686603886</v>
      </c>
    </row>
    <row r="1632" spans="1:22" x14ac:dyDescent="0.25">
      <c r="A1632" t="s">
        <v>92</v>
      </c>
      <c r="B1632" t="s">
        <v>93</v>
      </c>
      <c r="C1632" t="s">
        <v>29</v>
      </c>
      <c r="D1632" t="s">
        <v>95</v>
      </c>
      <c r="E1632" t="s">
        <v>31</v>
      </c>
      <c r="F1632" t="s">
        <v>32</v>
      </c>
      <c r="G1632">
        <v>31046</v>
      </c>
      <c r="H1632">
        <v>170</v>
      </c>
      <c r="I1632">
        <v>93</v>
      </c>
      <c r="J1632">
        <v>5</v>
      </c>
      <c r="K1632" s="2">
        <v>419.73</v>
      </c>
      <c r="L1632" s="2">
        <v>846.02</v>
      </c>
      <c r="M1632">
        <v>1</v>
      </c>
      <c r="N1632">
        <v>16</v>
      </c>
      <c r="O1632" t="s">
        <v>21</v>
      </c>
      <c r="P1632" s="3">
        <f t="shared" si="175"/>
        <v>0.54757456677188687</v>
      </c>
      <c r="Q1632" s="3">
        <f t="shared" si="176"/>
        <v>2.9411764705882351</v>
      </c>
      <c r="R1632" s="2">
        <f t="shared" si="177"/>
        <v>2.4690000000000003</v>
      </c>
      <c r="S1632" s="2">
        <f t="shared" si="178"/>
        <v>4.5132258064516133</v>
      </c>
      <c r="T1632" s="2">
        <f t="shared" si="179"/>
        <v>419.73</v>
      </c>
      <c r="U1632" s="4">
        <f t="shared" si="180"/>
        <v>2.0156290948943365</v>
      </c>
      <c r="V1632" s="3">
        <f t="shared" si="181"/>
        <v>101.56290948943368</v>
      </c>
    </row>
    <row r="1633" spans="1:22" x14ac:dyDescent="0.25">
      <c r="A1633" t="s">
        <v>92</v>
      </c>
      <c r="B1633" t="s">
        <v>93</v>
      </c>
      <c r="C1633" t="s">
        <v>29</v>
      </c>
      <c r="D1633" t="s">
        <v>95</v>
      </c>
      <c r="E1633" t="s">
        <v>31</v>
      </c>
      <c r="F1633" t="s">
        <v>26</v>
      </c>
      <c r="G1633">
        <v>66310</v>
      </c>
      <c r="H1633">
        <v>1020</v>
      </c>
      <c r="I1633">
        <v>315</v>
      </c>
      <c r="J1633">
        <v>28</v>
      </c>
      <c r="K1633" s="2">
        <v>1964.29</v>
      </c>
      <c r="L1633" s="2">
        <v>3140.87</v>
      </c>
      <c r="M1633">
        <v>11</v>
      </c>
      <c r="N1633">
        <v>13</v>
      </c>
      <c r="O1633" t="s">
        <v>23</v>
      </c>
      <c r="P1633" s="3">
        <f t="shared" si="175"/>
        <v>1.5382295279746645</v>
      </c>
      <c r="Q1633" s="3">
        <f t="shared" si="176"/>
        <v>2.7450980392156863</v>
      </c>
      <c r="R1633" s="2">
        <f t="shared" si="177"/>
        <v>1.9257745098039216</v>
      </c>
      <c r="S1633" s="2">
        <f t="shared" si="178"/>
        <v>6.23584126984127</v>
      </c>
      <c r="T1633" s="2">
        <f t="shared" si="179"/>
        <v>178.57181818181817</v>
      </c>
      <c r="U1633" s="4">
        <f t="shared" si="180"/>
        <v>1.598984874942091</v>
      </c>
      <c r="V1633" s="3">
        <f t="shared" si="181"/>
        <v>59.898487494209093</v>
      </c>
    </row>
    <row r="1634" spans="1:22" x14ac:dyDescent="0.25">
      <c r="A1634" t="s">
        <v>178</v>
      </c>
      <c r="B1634" t="s">
        <v>179</v>
      </c>
      <c r="C1634" t="s">
        <v>29</v>
      </c>
      <c r="D1634" t="s">
        <v>95</v>
      </c>
      <c r="E1634" t="s">
        <v>64</v>
      </c>
      <c r="F1634" t="s">
        <v>20</v>
      </c>
      <c r="G1634">
        <v>40815</v>
      </c>
      <c r="H1634">
        <v>517</v>
      </c>
      <c r="I1634">
        <v>229</v>
      </c>
      <c r="J1634">
        <v>18</v>
      </c>
      <c r="K1634" s="2">
        <v>1510.87</v>
      </c>
      <c r="L1634" s="2">
        <v>2098.09</v>
      </c>
      <c r="M1634">
        <v>6</v>
      </c>
      <c r="N1634">
        <v>15</v>
      </c>
      <c r="O1634" t="s">
        <v>43</v>
      </c>
      <c r="P1634" s="3">
        <f t="shared" si="175"/>
        <v>1.2666911674629424</v>
      </c>
      <c r="Q1634" s="3">
        <f t="shared" si="176"/>
        <v>3.4816247582205029</v>
      </c>
      <c r="R1634" s="2">
        <f t="shared" si="177"/>
        <v>2.9223791102514505</v>
      </c>
      <c r="S1634" s="2">
        <f t="shared" si="178"/>
        <v>6.5976855895196502</v>
      </c>
      <c r="T1634" s="2">
        <f t="shared" si="179"/>
        <v>251.81166666666664</v>
      </c>
      <c r="U1634" s="4">
        <f t="shared" si="180"/>
        <v>1.388663485276695</v>
      </c>
      <c r="V1634" s="3">
        <f t="shared" si="181"/>
        <v>38.866348527669508</v>
      </c>
    </row>
    <row r="1635" spans="1:22" x14ac:dyDescent="0.25">
      <c r="A1635" t="s">
        <v>65</v>
      </c>
      <c r="B1635" t="s">
        <v>66</v>
      </c>
      <c r="C1635" t="s">
        <v>29</v>
      </c>
      <c r="D1635" t="s">
        <v>68</v>
      </c>
      <c r="E1635" t="s">
        <v>37</v>
      </c>
      <c r="F1635" t="s">
        <v>51</v>
      </c>
      <c r="G1635">
        <v>16751</v>
      </c>
      <c r="H1635">
        <v>1773</v>
      </c>
      <c r="I1635">
        <v>586</v>
      </c>
      <c r="J1635">
        <v>341</v>
      </c>
      <c r="K1635" s="2">
        <v>945.81</v>
      </c>
      <c r="L1635" s="2">
        <v>124432.53</v>
      </c>
      <c r="M1635">
        <v>277</v>
      </c>
      <c r="N1635">
        <v>30</v>
      </c>
      <c r="O1635" t="s">
        <v>43</v>
      </c>
      <c r="P1635" s="3">
        <f t="shared" si="175"/>
        <v>10.584442719837622</v>
      </c>
      <c r="Q1635" s="3">
        <f t="shared" si="176"/>
        <v>19.232938522278623</v>
      </c>
      <c r="R1635" s="2">
        <f t="shared" si="177"/>
        <v>0.53345177664974619</v>
      </c>
      <c r="S1635" s="2">
        <f t="shared" si="178"/>
        <v>1.6140102389078497</v>
      </c>
      <c r="T1635" s="2">
        <f t="shared" si="179"/>
        <v>3.4144765342960288</v>
      </c>
      <c r="U1635" s="4">
        <f t="shared" si="180"/>
        <v>131.56186760554445</v>
      </c>
      <c r="V1635" s="3">
        <f t="shared" si="181"/>
        <v>13056.186760554445</v>
      </c>
    </row>
    <row r="1636" spans="1:22" x14ac:dyDescent="0.25">
      <c r="A1636" t="s">
        <v>33</v>
      </c>
      <c r="B1636" t="s">
        <v>34</v>
      </c>
      <c r="C1636" t="s">
        <v>29</v>
      </c>
      <c r="D1636" t="s">
        <v>170</v>
      </c>
      <c r="E1636" t="s">
        <v>37</v>
      </c>
      <c r="F1636" t="s">
        <v>55</v>
      </c>
      <c r="G1636">
        <v>28887</v>
      </c>
      <c r="H1636">
        <v>1322</v>
      </c>
      <c r="I1636">
        <v>416</v>
      </c>
      <c r="J1636">
        <v>112</v>
      </c>
      <c r="K1636" s="2">
        <v>4213.95</v>
      </c>
      <c r="L1636" s="2">
        <v>26692.69</v>
      </c>
      <c r="M1636">
        <v>68</v>
      </c>
      <c r="N1636">
        <v>8</v>
      </c>
      <c r="O1636" t="s">
        <v>21</v>
      </c>
      <c r="P1636" s="3">
        <f t="shared" si="175"/>
        <v>4.5764530757780317</v>
      </c>
      <c r="Q1636" s="3">
        <f t="shared" si="176"/>
        <v>8.472012102874432</v>
      </c>
      <c r="R1636" s="2">
        <f t="shared" si="177"/>
        <v>3.1875567322239031</v>
      </c>
      <c r="S1636" s="2">
        <f t="shared" si="178"/>
        <v>10.129687499999999</v>
      </c>
      <c r="T1636" s="2">
        <f t="shared" si="179"/>
        <v>61.96985294117647</v>
      </c>
      <c r="U1636" s="4">
        <f t="shared" si="180"/>
        <v>6.3343632458856893</v>
      </c>
      <c r="V1636" s="3">
        <f t="shared" si="181"/>
        <v>533.43632458856894</v>
      </c>
    </row>
    <row r="1637" spans="1:22" x14ac:dyDescent="0.25">
      <c r="A1637" t="s">
        <v>38</v>
      </c>
      <c r="B1637" t="s">
        <v>39</v>
      </c>
      <c r="C1637" t="s">
        <v>29</v>
      </c>
      <c r="D1637" t="s">
        <v>106</v>
      </c>
      <c r="E1637" t="s">
        <v>42</v>
      </c>
      <c r="F1637" t="s">
        <v>32</v>
      </c>
      <c r="G1637">
        <v>47518</v>
      </c>
      <c r="H1637">
        <v>2183</v>
      </c>
      <c r="I1637">
        <v>681</v>
      </c>
      <c r="J1637">
        <v>129</v>
      </c>
      <c r="K1637" s="2">
        <v>7460.7</v>
      </c>
      <c r="L1637" s="2">
        <v>20849.240000000002</v>
      </c>
      <c r="M1637">
        <v>72</v>
      </c>
      <c r="N1637">
        <v>13</v>
      </c>
      <c r="O1637" t="s">
        <v>23</v>
      </c>
      <c r="P1637" s="3">
        <f t="shared" si="175"/>
        <v>4.5940485710678063</v>
      </c>
      <c r="Q1637" s="3">
        <f t="shared" si="176"/>
        <v>5.9092991296381125</v>
      </c>
      <c r="R1637" s="2">
        <f t="shared" si="177"/>
        <v>3.4176362803481446</v>
      </c>
      <c r="S1637" s="2">
        <f t="shared" si="178"/>
        <v>10.955506607929514</v>
      </c>
      <c r="T1637" s="2">
        <f t="shared" si="179"/>
        <v>103.62083333333334</v>
      </c>
      <c r="U1637" s="4">
        <f t="shared" si="180"/>
        <v>2.7945420670982619</v>
      </c>
      <c r="V1637" s="3">
        <f t="shared" si="181"/>
        <v>179.45420670982617</v>
      </c>
    </row>
    <row r="1638" spans="1:22" x14ac:dyDescent="0.25">
      <c r="A1638" t="s">
        <v>47</v>
      </c>
      <c r="B1638" t="s">
        <v>48</v>
      </c>
      <c r="C1638" t="s">
        <v>29</v>
      </c>
      <c r="D1638" t="s">
        <v>106</v>
      </c>
      <c r="E1638" t="s">
        <v>37</v>
      </c>
      <c r="F1638" t="s">
        <v>32</v>
      </c>
      <c r="G1638">
        <v>51180</v>
      </c>
      <c r="H1638">
        <v>1674</v>
      </c>
      <c r="I1638">
        <v>870</v>
      </c>
      <c r="J1638">
        <v>161</v>
      </c>
      <c r="K1638" s="2">
        <v>3407.9</v>
      </c>
      <c r="L1638" s="2">
        <v>39615.25</v>
      </c>
      <c r="M1638">
        <v>99</v>
      </c>
      <c r="N1638">
        <v>13</v>
      </c>
      <c r="O1638" t="s">
        <v>23</v>
      </c>
      <c r="P1638" s="3">
        <f t="shared" si="175"/>
        <v>3.2708089097303632</v>
      </c>
      <c r="Q1638" s="3">
        <f t="shared" si="176"/>
        <v>9.6176821983273602</v>
      </c>
      <c r="R1638" s="2">
        <f t="shared" si="177"/>
        <v>2.035782556750299</v>
      </c>
      <c r="S1638" s="2">
        <f t="shared" si="178"/>
        <v>3.9171264367816092</v>
      </c>
      <c r="T1638" s="2">
        <f t="shared" si="179"/>
        <v>34.423232323232327</v>
      </c>
      <c r="U1638" s="4">
        <f t="shared" si="180"/>
        <v>11.624534170603598</v>
      </c>
      <c r="V1638" s="3">
        <f t="shared" si="181"/>
        <v>1062.4534170603597</v>
      </c>
    </row>
    <row r="1639" spans="1:22" x14ac:dyDescent="0.25">
      <c r="A1639" t="s">
        <v>47</v>
      </c>
      <c r="B1639" t="s">
        <v>48</v>
      </c>
      <c r="C1639" t="s">
        <v>29</v>
      </c>
      <c r="D1639" t="s">
        <v>106</v>
      </c>
      <c r="E1639" t="s">
        <v>37</v>
      </c>
      <c r="F1639" t="s">
        <v>26</v>
      </c>
      <c r="G1639">
        <v>30225</v>
      </c>
      <c r="H1639">
        <v>1019</v>
      </c>
      <c r="I1639">
        <v>452</v>
      </c>
      <c r="J1639">
        <v>66</v>
      </c>
      <c r="K1639" s="2">
        <v>3248.05</v>
      </c>
      <c r="L1639" s="2">
        <v>16158.3</v>
      </c>
      <c r="M1639">
        <v>36</v>
      </c>
      <c r="N1639">
        <v>22</v>
      </c>
      <c r="O1639" t="s">
        <v>21</v>
      </c>
      <c r="P1639" s="3">
        <f t="shared" si="175"/>
        <v>3.3713813068651781</v>
      </c>
      <c r="Q1639" s="3">
        <f t="shared" si="176"/>
        <v>6.4769381746810604</v>
      </c>
      <c r="R1639" s="2">
        <f t="shared" si="177"/>
        <v>3.1874877330716389</v>
      </c>
      <c r="S1639" s="2">
        <f t="shared" si="178"/>
        <v>7.1859513274336289</v>
      </c>
      <c r="T1639" s="2">
        <f t="shared" si="179"/>
        <v>90.223611111111111</v>
      </c>
      <c r="U1639" s="4">
        <f t="shared" si="180"/>
        <v>4.9747694770708577</v>
      </c>
      <c r="V1639" s="3">
        <f t="shared" si="181"/>
        <v>397.47694770708574</v>
      </c>
    </row>
    <row r="1640" spans="1:22" x14ac:dyDescent="0.25">
      <c r="A1640" t="s">
        <v>15</v>
      </c>
      <c r="B1640" t="s">
        <v>16</v>
      </c>
      <c r="C1640" t="s">
        <v>29</v>
      </c>
      <c r="D1640" t="s">
        <v>25</v>
      </c>
      <c r="E1640" t="s">
        <v>19</v>
      </c>
      <c r="F1640" t="s">
        <v>26</v>
      </c>
      <c r="G1640">
        <v>21086</v>
      </c>
      <c r="H1640">
        <v>439</v>
      </c>
      <c r="I1640">
        <v>225</v>
      </c>
      <c r="J1640">
        <v>44</v>
      </c>
      <c r="K1640" s="2">
        <v>4569.3</v>
      </c>
      <c r="L1640" s="2">
        <v>26744.95</v>
      </c>
      <c r="M1640">
        <v>19</v>
      </c>
      <c r="N1640">
        <v>24</v>
      </c>
      <c r="O1640" t="s">
        <v>23</v>
      </c>
      <c r="P1640" s="3">
        <f t="shared" si="175"/>
        <v>2.0819501090771126</v>
      </c>
      <c r="Q1640" s="3">
        <f t="shared" si="176"/>
        <v>10.022779043280181</v>
      </c>
      <c r="R1640" s="2">
        <f t="shared" si="177"/>
        <v>10.408428246013667</v>
      </c>
      <c r="S1640" s="2">
        <f t="shared" si="178"/>
        <v>20.308</v>
      </c>
      <c r="T1640" s="2">
        <f t="shared" si="179"/>
        <v>240.48947368421054</v>
      </c>
      <c r="U1640" s="4">
        <f t="shared" si="180"/>
        <v>5.8531832009279317</v>
      </c>
      <c r="V1640" s="3">
        <f t="shared" si="181"/>
        <v>485.31832009279327</v>
      </c>
    </row>
    <row r="1641" spans="1:22" x14ac:dyDescent="0.25">
      <c r="A1641" t="s">
        <v>27</v>
      </c>
      <c r="B1641" t="s">
        <v>28</v>
      </c>
      <c r="C1641" t="s">
        <v>29</v>
      </c>
      <c r="D1641" t="s">
        <v>89</v>
      </c>
      <c r="E1641" t="s">
        <v>31</v>
      </c>
      <c r="F1641" t="s">
        <v>32</v>
      </c>
      <c r="G1641">
        <v>36633</v>
      </c>
      <c r="H1641">
        <v>2034</v>
      </c>
      <c r="I1641">
        <v>810</v>
      </c>
      <c r="J1641">
        <v>216</v>
      </c>
      <c r="K1641" s="2">
        <v>506.92</v>
      </c>
      <c r="L1641" s="2">
        <v>86354.240000000005</v>
      </c>
      <c r="M1641">
        <v>171</v>
      </c>
      <c r="N1641">
        <v>20</v>
      </c>
      <c r="O1641" t="s">
        <v>21</v>
      </c>
      <c r="P1641" s="3">
        <f t="shared" si="175"/>
        <v>5.552370813201212</v>
      </c>
      <c r="Q1641" s="3">
        <f t="shared" si="176"/>
        <v>10.619469026548673</v>
      </c>
      <c r="R1641" s="2">
        <f t="shared" si="177"/>
        <v>0.24922320550639135</v>
      </c>
      <c r="S1641" s="2">
        <f t="shared" si="178"/>
        <v>0.62582716049382714</v>
      </c>
      <c r="T1641" s="2">
        <f t="shared" si="179"/>
        <v>2.9644444444444447</v>
      </c>
      <c r="U1641" s="4">
        <f t="shared" si="180"/>
        <v>170.35082458770614</v>
      </c>
      <c r="V1641" s="3">
        <f t="shared" si="181"/>
        <v>16935.082458770616</v>
      </c>
    </row>
    <row r="1642" spans="1:22" x14ac:dyDescent="0.25">
      <c r="A1642" t="s">
        <v>52</v>
      </c>
      <c r="B1642" t="s">
        <v>53</v>
      </c>
      <c r="C1642" t="s">
        <v>29</v>
      </c>
      <c r="D1642" t="s">
        <v>89</v>
      </c>
      <c r="E1642" t="s">
        <v>37</v>
      </c>
      <c r="F1642" t="s">
        <v>20</v>
      </c>
      <c r="G1642">
        <v>57990</v>
      </c>
      <c r="H1642">
        <v>2329</v>
      </c>
      <c r="I1642">
        <v>1037</v>
      </c>
      <c r="J1642">
        <v>313</v>
      </c>
      <c r="K1642" s="2">
        <v>684.08</v>
      </c>
      <c r="L1642" s="2">
        <v>93027.28</v>
      </c>
      <c r="M1642">
        <v>242</v>
      </c>
      <c r="N1642">
        <v>16</v>
      </c>
      <c r="O1642" t="s">
        <v>43</v>
      </c>
      <c r="P1642" s="3">
        <f t="shared" si="175"/>
        <v>4.0162096913260905</v>
      </c>
      <c r="Q1642" s="3">
        <f t="shared" si="176"/>
        <v>13.439244310863034</v>
      </c>
      <c r="R1642" s="2">
        <f t="shared" si="177"/>
        <v>0.29372262773722629</v>
      </c>
      <c r="S1642" s="2">
        <f t="shared" si="178"/>
        <v>0.65967213114754097</v>
      </c>
      <c r="T1642" s="2">
        <f t="shared" si="179"/>
        <v>2.8267768595041325</v>
      </c>
      <c r="U1642" s="4">
        <f t="shared" si="180"/>
        <v>135.98889018828206</v>
      </c>
      <c r="V1642" s="3">
        <f t="shared" si="181"/>
        <v>13498.889018828206</v>
      </c>
    </row>
    <row r="1643" spans="1:22" x14ac:dyDescent="0.25">
      <c r="A1643" t="s">
        <v>129</v>
      </c>
      <c r="B1643" t="s">
        <v>130</v>
      </c>
      <c r="C1643" t="s">
        <v>29</v>
      </c>
      <c r="D1643" t="s">
        <v>82</v>
      </c>
      <c r="E1643" t="s">
        <v>31</v>
      </c>
      <c r="F1643" t="s">
        <v>55</v>
      </c>
      <c r="G1643">
        <v>86041</v>
      </c>
      <c r="H1643">
        <v>1733</v>
      </c>
      <c r="I1643">
        <v>951</v>
      </c>
      <c r="J1643">
        <v>61</v>
      </c>
      <c r="K1643" s="2">
        <v>3912.04</v>
      </c>
      <c r="L1643" s="2">
        <v>11516.85</v>
      </c>
      <c r="M1643">
        <v>37</v>
      </c>
      <c r="N1643">
        <v>11</v>
      </c>
      <c r="O1643" t="s">
        <v>21</v>
      </c>
      <c r="P1643" s="3">
        <f t="shared" si="175"/>
        <v>2.0141560418870075</v>
      </c>
      <c r="Q1643" s="3">
        <f t="shared" si="176"/>
        <v>3.5199076745527988</v>
      </c>
      <c r="R1643" s="2">
        <f t="shared" si="177"/>
        <v>2.2573802654356605</v>
      </c>
      <c r="S1643" s="2">
        <f t="shared" si="178"/>
        <v>4.1136067297581489</v>
      </c>
      <c r="T1643" s="2">
        <f t="shared" si="179"/>
        <v>105.73081081081081</v>
      </c>
      <c r="U1643" s="4">
        <f t="shared" si="180"/>
        <v>2.943949959611865</v>
      </c>
      <c r="V1643" s="3">
        <f t="shared" si="181"/>
        <v>194.39499596118651</v>
      </c>
    </row>
    <row r="1644" spans="1:22" x14ac:dyDescent="0.25">
      <c r="A1644" t="s">
        <v>76</v>
      </c>
      <c r="B1644" t="s">
        <v>77</v>
      </c>
      <c r="C1644" t="s">
        <v>29</v>
      </c>
      <c r="D1644" t="s">
        <v>82</v>
      </c>
      <c r="E1644" t="s">
        <v>42</v>
      </c>
      <c r="F1644" t="s">
        <v>26</v>
      </c>
      <c r="G1644">
        <v>74026</v>
      </c>
      <c r="H1644">
        <v>1351</v>
      </c>
      <c r="I1644">
        <v>362</v>
      </c>
      <c r="J1644">
        <v>46</v>
      </c>
      <c r="K1644" s="2">
        <v>1787.57</v>
      </c>
      <c r="L1644" s="2">
        <v>10551.52</v>
      </c>
      <c r="M1644">
        <v>21</v>
      </c>
      <c r="N1644">
        <v>24</v>
      </c>
      <c r="O1644" t="s">
        <v>23</v>
      </c>
      <c r="P1644" s="3">
        <f t="shared" si="175"/>
        <v>1.8250344473563342</v>
      </c>
      <c r="Q1644" s="3">
        <f t="shared" si="176"/>
        <v>3.4048852701702446</v>
      </c>
      <c r="R1644" s="2">
        <f t="shared" si="177"/>
        <v>1.3231458179126572</v>
      </c>
      <c r="S1644" s="2">
        <f t="shared" si="178"/>
        <v>4.938038674033149</v>
      </c>
      <c r="T1644" s="2">
        <f t="shared" si="179"/>
        <v>85.122380952380951</v>
      </c>
      <c r="U1644" s="4">
        <f t="shared" si="180"/>
        <v>5.9027170963934283</v>
      </c>
      <c r="V1644" s="3">
        <f t="shared" si="181"/>
        <v>490.27170963934282</v>
      </c>
    </row>
    <row r="1645" spans="1:22" x14ac:dyDescent="0.25">
      <c r="A1645" t="s">
        <v>76</v>
      </c>
      <c r="B1645" t="s">
        <v>77</v>
      </c>
      <c r="C1645" t="s">
        <v>29</v>
      </c>
      <c r="D1645" t="s">
        <v>82</v>
      </c>
      <c r="E1645" t="s">
        <v>42</v>
      </c>
      <c r="F1645" t="s">
        <v>26</v>
      </c>
      <c r="G1645">
        <v>68982</v>
      </c>
      <c r="H1645">
        <v>812</v>
      </c>
      <c r="I1645">
        <v>356</v>
      </c>
      <c r="J1645">
        <v>51</v>
      </c>
      <c r="K1645" s="2">
        <v>1783.55</v>
      </c>
      <c r="L1645" s="2">
        <v>8088.55</v>
      </c>
      <c r="M1645">
        <v>29</v>
      </c>
      <c r="N1645">
        <v>23</v>
      </c>
      <c r="O1645" t="s">
        <v>23</v>
      </c>
      <c r="P1645" s="3">
        <f t="shared" si="175"/>
        <v>1.1771186686381954</v>
      </c>
      <c r="Q1645" s="3">
        <f t="shared" si="176"/>
        <v>6.2807881773399021</v>
      </c>
      <c r="R1645" s="2">
        <f t="shared" si="177"/>
        <v>2.1964901477832512</v>
      </c>
      <c r="S1645" s="2">
        <f t="shared" si="178"/>
        <v>5.009971910112359</v>
      </c>
      <c r="T1645" s="2">
        <f t="shared" si="179"/>
        <v>61.501724137931035</v>
      </c>
      <c r="U1645" s="4">
        <f t="shared" si="180"/>
        <v>4.5350845224411991</v>
      </c>
      <c r="V1645" s="3">
        <f t="shared" si="181"/>
        <v>353.50845224411984</v>
      </c>
    </row>
    <row r="1646" spans="1:22" x14ac:dyDescent="0.25">
      <c r="A1646" t="s">
        <v>92</v>
      </c>
      <c r="B1646" t="s">
        <v>93</v>
      </c>
      <c r="C1646" t="s">
        <v>192</v>
      </c>
      <c r="D1646" t="s">
        <v>95</v>
      </c>
      <c r="E1646" t="s">
        <v>31</v>
      </c>
      <c r="F1646" t="s">
        <v>51</v>
      </c>
      <c r="G1646">
        <v>66388</v>
      </c>
      <c r="H1646">
        <v>810</v>
      </c>
      <c r="I1646">
        <v>303</v>
      </c>
      <c r="J1646">
        <v>28</v>
      </c>
      <c r="K1646" s="2">
        <v>2425.02</v>
      </c>
      <c r="L1646" s="2">
        <v>5014.7299999999996</v>
      </c>
      <c r="M1646">
        <v>9</v>
      </c>
      <c r="N1646">
        <v>9</v>
      </c>
      <c r="O1646" t="s">
        <v>21</v>
      </c>
      <c r="P1646" s="3">
        <f t="shared" si="175"/>
        <v>1.2201000180755559</v>
      </c>
      <c r="Q1646" s="3">
        <f t="shared" si="176"/>
        <v>3.4567901234567899</v>
      </c>
      <c r="R1646" s="2">
        <f t="shared" si="177"/>
        <v>2.993851851851852</v>
      </c>
      <c r="S1646" s="2">
        <f t="shared" si="178"/>
        <v>8.0033663366336629</v>
      </c>
      <c r="T1646" s="2">
        <f t="shared" si="179"/>
        <v>269.44666666666666</v>
      </c>
      <c r="U1646" s="4">
        <f t="shared" si="180"/>
        <v>2.0679128419559425</v>
      </c>
      <c r="V1646" s="3">
        <f t="shared" si="181"/>
        <v>106.79128419559424</v>
      </c>
    </row>
    <row r="1647" spans="1:22" x14ac:dyDescent="0.25">
      <c r="A1647" t="s">
        <v>178</v>
      </c>
      <c r="B1647" t="s">
        <v>179</v>
      </c>
      <c r="C1647" t="s">
        <v>192</v>
      </c>
      <c r="D1647" t="s">
        <v>95</v>
      </c>
      <c r="E1647" t="s">
        <v>64</v>
      </c>
      <c r="F1647" t="s">
        <v>55</v>
      </c>
      <c r="G1647">
        <v>99902</v>
      </c>
      <c r="H1647">
        <v>714</v>
      </c>
      <c r="I1647">
        <v>244</v>
      </c>
      <c r="J1647">
        <v>14</v>
      </c>
      <c r="K1647" s="2">
        <v>1533.02</v>
      </c>
      <c r="L1647" s="2">
        <v>1660.27</v>
      </c>
      <c r="M1647">
        <v>5</v>
      </c>
      <c r="N1647">
        <v>21</v>
      </c>
      <c r="O1647" t="s">
        <v>23</v>
      </c>
      <c r="P1647" s="3">
        <f t="shared" si="175"/>
        <v>0.71470040639827026</v>
      </c>
      <c r="Q1647" s="3">
        <f t="shared" si="176"/>
        <v>1.9607843137254901</v>
      </c>
      <c r="R1647" s="2">
        <f t="shared" si="177"/>
        <v>2.1470868347338934</v>
      </c>
      <c r="S1647" s="2">
        <f t="shared" si="178"/>
        <v>6.2828688524590159</v>
      </c>
      <c r="T1647" s="2">
        <f t="shared" si="179"/>
        <v>306.60399999999998</v>
      </c>
      <c r="U1647" s="4">
        <f t="shared" si="180"/>
        <v>1.083006092549347</v>
      </c>
      <c r="V1647" s="3">
        <f t="shared" si="181"/>
        <v>8.3006092549347041</v>
      </c>
    </row>
    <row r="1648" spans="1:22" x14ac:dyDescent="0.25">
      <c r="A1648" t="s">
        <v>98</v>
      </c>
      <c r="B1648" t="s">
        <v>99</v>
      </c>
      <c r="C1648" t="s">
        <v>192</v>
      </c>
      <c r="D1648" t="s">
        <v>68</v>
      </c>
      <c r="E1648" t="s">
        <v>42</v>
      </c>
      <c r="F1648" t="s">
        <v>51</v>
      </c>
      <c r="G1648">
        <v>27230</v>
      </c>
      <c r="H1648">
        <v>2777</v>
      </c>
      <c r="I1648">
        <v>793</v>
      </c>
      <c r="J1648">
        <v>502</v>
      </c>
      <c r="K1648" s="2">
        <v>842.51</v>
      </c>
      <c r="L1648" s="2">
        <v>164746.6</v>
      </c>
      <c r="M1648">
        <v>387</v>
      </c>
      <c r="N1648">
        <v>24</v>
      </c>
      <c r="O1648" t="s">
        <v>21</v>
      </c>
      <c r="P1648" s="3">
        <f t="shared" si="175"/>
        <v>10.198310686742564</v>
      </c>
      <c r="Q1648" s="3">
        <f t="shared" si="176"/>
        <v>18.077061577241626</v>
      </c>
      <c r="R1648" s="2">
        <f t="shared" si="177"/>
        <v>0.30338854879366223</v>
      </c>
      <c r="S1648" s="2">
        <f t="shared" si="178"/>
        <v>1.0624337957124843</v>
      </c>
      <c r="T1648" s="2">
        <f t="shared" si="179"/>
        <v>2.1770284237726099</v>
      </c>
      <c r="U1648" s="4">
        <f t="shared" si="180"/>
        <v>195.54260483555092</v>
      </c>
      <c r="V1648" s="3">
        <f t="shared" si="181"/>
        <v>19454.260483555092</v>
      </c>
    </row>
    <row r="1649" spans="1:22" x14ac:dyDescent="0.25">
      <c r="A1649" t="s">
        <v>98</v>
      </c>
      <c r="B1649" t="s">
        <v>99</v>
      </c>
      <c r="C1649" t="s">
        <v>192</v>
      </c>
      <c r="D1649" t="s">
        <v>68</v>
      </c>
      <c r="E1649" t="s">
        <v>42</v>
      </c>
      <c r="F1649" t="s">
        <v>32</v>
      </c>
      <c r="G1649">
        <v>29542</v>
      </c>
      <c r="H1649">
        <v>4194</v>
      </c>
      <c r="I1649">
        <v>1766</v>
      </c>
      <c r="J1649">
        <v>855</v>
      </c>
      <c r="K1649" s="2">
        <v>2090.4899999999998</v>
      </c>
      <c r="L1649" s="2">
        <v>300699.27</v>
      </c>
      <c r="M1649">
        <v>638</v>
      </c>
      <c r="N1649">
        <v>28</v>
      </c>
      <c r="O1649" t="s">
        <v>23</v>
      </c>
      <c r="P1649" s="3">
        <f t="shared" si="175"/>
        <v>14.196736849231604</v>
      </c>
      <c r="Q1649" s="3">
        <f t="shared" si="176"/>
        <v>20.386266094420602</v>
      </c>
      <c r="R1649" s="2">
        <f t="shared" si="177"/>
        <v>0.49844778254649497</v>
      </c>
      <c r="S1649" s="2">
        <f t="shared" si="178"/>
        <v>1.1837429218573046</v>
      </c>
      <c r="T1649" s="2">
        <f t="shared" si="179"/>
        <v>3.2766300940438868</v>
      </c>
      <c r="U1649" s="4">
        <f t="shared" si="180"/>
        <v>143.8415251926582</v>
      </c>
      <c r="V1649" s="3">
        <f t="shared" si="181"/>
        <v>14284.152519265819</v>
      </c>
    </row>
    <row r="1650" spans="1:22" x14ac:dyDescent="0.25">
      <c r="A1650" t="s">
        <v>65</v>
      </c>
      <c r="B1650" t="s">
        <v>66</v>
      </c>
      <c r="C1650" t="s">
        <v>192</v>
      </c>
      <c r="D1650" t="s">
        <v>68</v>
      </c>
      <c r="E1650" t="s">
        <v>37</v>
      </c>
      <c r="F1650" t="s">
        <v>20</v>
      </c>
      <c r="G1650">
        <v>14361</v>
      </c>
      <c r="H1650">
        <v>1285</v>
      </c>
      <c r="I1650">
        <v>685</v>
      </c>
      <c r="J1650">
        <v>182</v>
      </c>
      <c r="K1650" s="2">
        <v>664.65</v>
      </c>
      <c r="L1650" s="2">
        <v>44847.89</v>
      </c>
      <c r="M1650">
        <v>132</v>
      </c>
      <c r="N1650">
        <v>13</v>
      </c>
      <c r="O1650" t="s">
        <v>21</v>
      </c>
      <c r="P1650" s="3">
        <f t="shared" si="175"/>
        <v>8.9478448576004457</v>
      </c>
      <c r="Q1650" s="3">
        <f t="shared" si="176"/>
        <v>14.163424124513618</v>
      </c>
      <c r="R1650" s="2">
        <f t="shared" si="177"/>
        <v>0.51723735408560312</v>
      </c>
      <c r="S1650" s="2">
        <f t="shared" si="178"/>
        <v>0.97029197080291962</v>
      </c>
      <c r="T1650" s="2">
        <f t="shared" si="179"/>
        <v>5.0352272727272727</v>
      </c>
      <c r="U1650" s="4">
        <f t="shared" si="180"/>
        <v>67.47594974798767</v>
      </c>
      <c r="V1650" s="3">
        <f t="shared" si="181"/>
        <v>6647.5949747987652</v>
      </c>
    </row>
    <row r="1651" spans="1:22" x14ac:dyDescent="0.25">
      <c r="A1651" t="s">
        <v>65</v>
      </c>
      <c r="B1651" t="s">
        <v>66</v>
      </c>
      <c r="C1651" t="s">
        <v>192</v>
      </c>
      <c r="D1651" t="s">
        <v>68</v>
      </c>
      <c r="E1651" t="s">
        <v>37</v>
      </c>
      <c r="F1651" t="s">
        <v>55</v>
      </c>
      <c r="G1651">
        <v>8190</v>
      </c>
      <c r="H1651">
        <v>1204</v>
      </c>
      <c r="I1651">
        <v>636</v>
      </c>
      <c r="J1651">
        <v>261</v>
      </c>
      <c r="K1651" s="2">
        <v>709.51</v>
      </c>
      <c r="L1651" s="2">
        <v>71875.539999999994</v>
      </c>
      <c r="M1651">
        <v>202</v>
      </c>
      <c r="N1651">
        <v>17</v>
      </c>
      <c r="O1651" t="s">
        <v>43</v>
      </c>
      <c r="P1651" s="3">
        <f t="shared" si="175"/>
        <v>14.700854700854702</v>
      </c>
      <c r="Q1651" s="3">
        <f t="shared" si="176"/>
        <v>21.677740863787378</v>
      </c>
      <c r="R1651" s="2">
        <f t="shared" si="177"/>
        <v>0.58929401993355479</v>
      </c>
      <c r="S1651" s="2">
        <f t="shared" si="178"/>
        <v>1.1155817610062893</v>
      </c>
      <c r="T1651" s="2">
        <f t="shared" si="179"/>
        <v>3.5124257425742575</v>
      </c>
      <c r="U1651" s="4">
        <f t="shared" si="180"/>
        <v>101.30306831475242</v>
      </c>
      <c r="V1651" s="3">
        <f t="shared" si="181"/>
        <v>10030.306831475244</v>
      </c>
    </row>
    <row r="1652" spans="1:22" x14ac:dyDescent="0.25">
      <c r="A1652" t="s">
        <v>60</v>
      </c>
      <c r="B1652" t="s">
        <v>61</v>
      </c>
      <c r="C1652" t="s">
        <v>192</v>
      </c>
      <c r="D1652" t="s">
        <v>70</v>
      </c>
      <c r="E1652" t="s">
        <v>64</v>
      </c>
      <c r="F1652" t="s">
        <v>26</v>
      </c>
      <c r="G1652">
        <v>41505</v>
      </c>
      <c r="H1652">
        <v>1486</v>
      </c>
      <c r="I1652">
        <v>647</v>
      </c>
      <c r="J1652">
        <v>139</v>
      </c>
      <c r="K1652" s="2">
        <v>2271.67</v>
      </c>
      <c r="L1652" s="2">
        <v>32454.2</v>
      </c>
      <c r="M1652">
        <v>94</v>
      </c>
      <c r="N1652">
        <v>27</v>
      </c>
      <c r="O1652" t="s">
        <v>43</v>
      </c>
      <c r="P1652" s="3">
        <f t="shared" si="175"/>
        <v>3.5802915311408263</v>
      </c>
      <c r="Q1652" s="3">
        <f t="shared" si="176"/>
        <v>9.3539703903095557</v>
      </c>
      <c r="R1652" s="2">
        <f t="shared" si="177"/>
        <v>1.5287146702557202</v>
      </c>
      <c r="S1652" s="2">
        <f t="shared" si="178"/>
        <v>3.5110819165378673</v>
      </c>
      <c r="T1652" s="2">
        <f t="shared" si="179"/>
        <v>24.166702127659576</v>
      </c>
      <c r="U1652" s="4">
        <f t="shared" si="180"/>
        <v>14.28649407704464</v>
      </c>
      <c r="V1652" s="3">
        <f t="shared" si="181"/>
        <v>1328.649407704464</v>
      </c>
    </row>
    <row r="1653" spans="1:22" x14ac:dyDescent="0.25">
      <c r="A1653" t="s">
        <v>72</v>
      </c>
      <c r="B1653" t="s">
        <v>73</v>
      </c>
      <c r="C1653" t="s">
        <v>192</v>
      </c>
      <c r="D1653" t="s">
        <v>70</v>
      </c>
      <c r="E1653" t="s">
        <v>31</v>
      </c>
      <c r="F1653" t="s">
        <v>51</v>
      </c>
      <c r="G1653">
        <v>34862</v>
      </c>
      <c r="H1653">
        <v>1449</v>
      </c>
      <c r="I1653">
        <v>465</v>
      </c>
      <c r="J1653">
        <v>120</v>
      </c>
      <c r="K1653" s="2">
        <v>2944.17</v>
      </c>
      <c r="L1653" s="2">
        <v>30497.07</v>
      </c>
      <c r="M1653">
        <v>82</v>
      </c>
      <c r="N1653">
        <v>24</v>
      </c>
      <c r="O1653" t="s">
        <v>21</v>
      </c>
      <c r="P1653" s="3">
        <f t="shared" si="175"/>
        <v>4.1563880442889101</v>
      </c>
      <c r="Q1653" s="3">
        <f t="shared" si="176"/>
        <v>8.2815734989648035</v>
      </c>
      <c r="R1653" s="2">
        <f t="shared" si="177"/>
        <v>2.031863354037267</v>
      </c>
      <c r="S1653" s="2">
        <f t="shared" si="178"/>
        <v>6.3315483870967739</v>
      </c>
      <c r="T1653" s="2">
        <f t="shared" si="179"/>
        <v>35.904512195121953</v>
      </c>
      <c r="U1653" s="4">
        <f t="shared" si="180"/>
        <v>10.358460958436503</v>
      </c>
      <c r="V1653" s="3">
        <f t="shared" si="181"/>
        <v>935.84609584365046</v>
      </c>
    </row>
    <row r="1654" spans="1:22" x14ac:dyDescent="0.25">
      <c r="A1654" t="s">
        <v>33</v>
      </c>
      <c r="B1654" t="s">
        <v>34</v>
      </c>
      <c r="C1654" t="s">
        <v>192</v>
      </c>
      <c r="D1654" t="s">
        <v>170</v>
      </c>
      <c r="E1654" t="s">
        <v>37</v>
      </c>
      <c r="F1654" t="s">
        <v>55</v>
      </c>
      <c r="G1654">
        <v>19336</v>
      </c>
      <c r="H1654">
        <v>1200</v>
      </c>
      <c r="I1654">
        <v>582</v>
      </c>
      <c r="J1654">
        <v>127</v>
      </c>
      <c r="K1654" s="2">
        <v>4359.04</v>
      </c>
      <c r="L1654" s="2">
        <v>28434.31</v>
      </c>
      <c r="M1654">
        <v>101</v>
      </c>
      <c r="N1654">
        <v>10</v>
      </c>
      <c r="O1654" t="s">
        <v>43</v>
      </c>
      <c r="P1654" s="3">
        <f t="shared" si="175"/>
        <v>6.2060405461315682</v>
      </c>
      <c r="Q1654" s="3">
        <f t="shared" si="176"/>
        <v>10.583333333333334</v>
      </c>
      <c r="R1654" s="2">
        <f t="shared" si="177"/>
        <v>3.6325333333333334</v>
      </c>
      <c r="S1654" s="2">
        <f t="shared" si="178"/>
        <v>7.489759450171821</v>
      </c>
      <c r="T1654" s="2">
        <f t="shared" si="179"/>
        <v>43.158811881188122</v>
      </c>
      <c r="U1654" s="4">
        <f t="shared" si="180"/>
        <v>6.5230670055792102</v>
      </c>
      <c r="V1654" s="3">
        <f t="shared" si="181"/>
        <v>552.30670055792098</v>
      </c>
    </row>
    <row r="1655" spans="1:22" x14ac:dyDescent="0.25">
      <c r="A1655" t="s">
        <v>15</v>
      </c>
      <c r="B1655" t="s">
        <v>16</v>
      </c>
      <c r="C1655" t="s">
        <v>192</v>
      </c>
      <c r="D1655" t="s">
        <v>25</v>
      </c>
      <c r="E1655" t="s">
        <v>19</v>
      </c>
      <c r="F1655" t="s">
        <v>20</v>
      </c>
      <c r="G1655">
        <v>13006</v>
      </c>
      <c r="H1655">
        <v>326</v>
      </c>
      <c r="I1655">
        <v>82</v>
      </c>
      <c r="J1655">
        <v>37</v>
      </c>
      <c r="K1655" s="2">
        <v>2074.4499999999998</v>
      </c>
      <c r="L1655" s="2">
        <v>25077.41</v>
      </c>
      <c r="M1655">
        <v>19</v>
      </c>
      <c r="N1655">
        <v>14</v>
      </c>
      <c r="O1655" t="s">
        <v>23</v>
      </c>
      <c r="P1655" s="3">
        <f t="shared" si="175"/>
        <v>2.5065354451791482</v>
      </c>
      <c r="Q1655" s="3">
        <f t="shared" si="176"/>
        <v>11.349693251533742</v>
      </c>
      <c r="R1655" s="2">
        <f t="shared" si="177"/>
        <v>6.3633435582822084</v>
      </c>
      <c r="S1655" s="2">
        <f t="shared" si="178"/>
        <v>25.298170731707316</v>
      </c>
      <c r="T1655" s="2">
        <f t="shared" si="179"/>
        <v>109.18157894736841</v>
      </c>
      <c r="U1655" s="4">
        <f t="shared" si="180"/>
        <v>12.088703029718722</v>
      </c>
      <c r="V1655" s="3">
        <f t="shared" si="181"/>
        <v>1108.870302971872</v>
      </c>
    </row>
    <row r="1656" spans="1:22" x14ac:dyDescent="0.25">
      <c r="A1656" t="s">
        <v>15</v>
      </c>
      <c r="B1656" t="s">
        <v>16</v>
      </c>
      <c r="C1656" t="s">
        <v>192</v>
      </c>
      <c r="D1656" t="s">
        <v>25</v>
      </c>
      <c r="E1656" t="s">
        <v>19</v>
      </c>
      <c r="F1656" t="s">
        <v>26</v>
      </c>
      <c r="G1656">
        <v>9447</v>
      </c>
      <c r="H1656">
        <v>148</v>
      </c>
      <c r="I1656">
        <v>46</v>
      </c>
      <c r="J1656">
        <v>13</v>
      </c>
      <c r="K1656" s="2">
        <v>1072.01</v>
      </c>
      <c r="L1656" s="2">
        <v>6991.74</v>
      </c>
      <c r="M1656">
        <v>6</v>
      </c>
      <c r="N1656">
        <v>28</v>
      </c>
      <c r="O1656" t="s">
        <v>23</v>
      </c>
      <c r="P1656" s="3">
        <f t="shared" si="175"/>
        <v>1.5666349105536148</v>
      </c>
      <c r="Q1656" s="3">
        <f t="shared" si="176"/>
        <v>8.7837837837837842</v>
      </c>
      <c r="R1656" s="2">
        <f t="shared" si="177"/>
        <v>7.2433108108108106</v>
      </c>
      <c r="S1656" s="2">
        <f t="shared" si="178"/>
        <v>23.304565217391303</v>
      </c>
      <c r="T1656" s="2">
        <f t="shared" si="179"/>
        <v>178.66833333333332</v>
      </c>
      <c r="U1656" s="4">
        <f t="shared" si="180"/>
        <v>6.5220846820458762</v>
      </c>
      <c r="V1656" s="3">
        <f t="shared" si="181"/>
        <v>552.20846820458758</v>
      </c>
    </row>
    <row r="1657" spans="1:22" x14ac:dyDescent="0.25">
      <c r="A1657" t="s">
        <v>27</v>
      </c>
      <c r="B1657" t="s">
        <v>28</v>
      </c>
      <c r="C1657" t="s">
        <v>192</v>
      </c>
      <c r="D1657" t="s">
        <v>89</v>
      </c>
      <c r="E1657" t="s">
        <v>31</v>
      </c>
      <c r="F1657" t="s">
        <v>51</v>
      </c>
      <c r="G1657">
        <v>29798</v>
      </c>
      <c r="H1657">
        <v>1955</v>
      </c>
      <c r="I1657">
        <v>489</v>
      </c>
      <c r="J1657">
        <v>290</v>
      </c>
      <c r="K1657" s="2">
        <v>745.76</v>
      </c>
      <c r="L1657" s="2">
        <v>116635.05</v>
      </c>
      <c r="M1657">
        <v>199</v>
      </c>
      <c r="N1657">
        <v>10</v>
      </c>
      <c r="O1657" t="s">
        <v>43</v>
      </c>
      <c r="P1657" s="3">
        <f t="shared" si="175"/>
        <v>6.5608430095979591</v>
      </c>
      <c r="Q1657" s="3">
        <f t="shared" si="176"/>
        <v>14.833759590792839</v>
      </c>
      <c r="R1657" s="2">
        <f t="shared" si="177"/>
        <v>0.38146291560102302</v>
      </c>
      <c r="S1657" s="2">
        <f t="shared" si="178"/>
        <v>1.5250715746421268</v>
      </c>
      <c r="T1657" s="2">
        <f t="shared" si="179"/>
        <v>3.7475376884422111</v>
      </c>
      <c r="U1657" s="4">
        <f t="shared" si="180"/>
        <v>156.39756758206394</v>
      </c>
      <c r="V1657" s="3">
        <f t="shared" si="181"/>
        <v>15539.756758206395</v>
      </c>
    </row>
    <row r="1658" spans="1:22" x14ac:dyDescent="0.25">
      <c r="A1658" t="s">
        <v>129</v>
      </c>
      <c r="B1658" t="s">
        <v>130</v>
      </c>
      <c r="C1658" t="s">
        <v>192</v>
      </c>
      <c r="D1658" t="s">
        <v>82</v>
      </c>
      <c r="E1658" t="s">
        <v>31</v>
      </c>
      <c r="F1658" t="s">
        <v>26</v>
      </c>
      <c r="G1658">
        <v>89785</v>
      </c>
      <c r="H1658">
        <v>1195</v>
      </c>
      <c r="I1658">
        <v>655</v>
      </c>
      <c r="J1658">
        <v>69</v>
      </c>
      <c r="K1658" s="2">
        <v>2783.18</v>
      </c>
      <c r="L1658" s="2">
        <v>16599.22</v>
      </c>
      <c r="M1658">
        <v>42</v>
      </c>
      <c r="N1658">
        <v>16</v>
      </c>
      <c r="O1658" t="s">
        <v>23</v>
      </c>
      <c r="P1658" s="3">
        <f t="shared" si="175"/>
        <v>1.3309572868519239</v>
      </c>
      <c r="Q1658" s="3">
        <f t="shared" si="176"/>
        <v>5.7740585774058575</v>
      </c>
      <c r="R1658" s="2">
        <f t="shared" si="177"/>
        <v>2.3290209205020918</v>
      </c>
      <c r="S1658" s="2">
        <f t="shared" si="178"/>
        <v>4.2491297709923659</v>
      </c>
      <c r="T1658" s="2">
        <f t="shared" si="179"/>
        <v>66.266190476190474</v>
      </c>
      <c r="U1658" s="4">
        <f t="shared" si="180"/>
        <v>5.9641201790757341</v>
      </c>
      <c r="V1658" s="3">
        <f t="shared" si="181"/>
        <v>496.41201790757339</v>
      </c>
    </row>
    <row r="1659" spans="1:22" x14ac:dyDescent="0.25">
      <c r="A1659" t="s">
        <v>65</v>
      </c>
      <c r="B1659" t="s">
        <v>66</v>
      </c>
      <c r="C1659" t="s">
        <v>313</v>
      </c>
      <c r="D1659" t="s">
        <v>68</v>
      </c>
      <c r="E1659" t="s">
        <v>37</v>
      </c>
      <c r="F1659" t="s">
        <v>55</v>
      </c>
      <c r="G1659">
        <v>15714</v>
      </c>
      <c r="H1659">
        <v>1503</v>
      </c>
      <c r="I1659">
        <v>494</v>
      </c>
      <c r="J1659">
        <v>262</v>
      </c>
      <c r="K1659" s="2">
        <v>1111.56</v>
      </c>
      <c r="L1659" s="2">
        <v>54742.06</v>
      </c>
      <c r="M1659">
        <v>187</v>
      </c>
      <c r="N1659">
        <v>10</v>
      </c>
      <c r="O1659" t="s">
        <v>43</v>
      </c>
      <c r="P1659" s="3">
        <f t="shared" si="175"/>
        <v>9.5647193585337913</v>
      </c>
      <c r="Q1659" s="3">
        <f t="shared" si="176"/>
        <v>17.431803060545576</v>
      </c>
      <c r="R1659" s="2">
        <f t="shared" si="177"/>
        <v>0.73956087824351291</v>
      </c>
      <c r="S1659" s="2">
        <f t="shared" si="178"/>
        <v>2.2501214574898785</v>
      </c>
      <c r="T1659" s="2">
        <f t="shared" si="179"/>
        <v>5.9441711229946526</v>
      </c>
      <c r="U1659" s="4">
        <f t="shared" si="180"/>
        <v>49.247957825038682</v>
      </c>
      <c r="V1659" s="3">
        <f t="shared" si="181"/>
        <v>4824.7957825038693</v>
      </c>
    </row>
    <row r="1660" spans="1:22" x14ac:dyDescent="0.25">
      <c r="A1660" t="s">
        <v>60</v>
      </c>
      <c r="B1660" t="s">
        <v>61</v>
      </c>
      <c r="C1660" t="s">
        <v>313</v>
      </c>
      <c r="D1660" t="s">
        <v>70</v>
      </c>
      <c r="E1660" t="s">
        <v>64</v>
      </c>
      <c r="F1660" t="s">
        <v>51</v>
      </c>
      <c r="G1660">
        <v>54964</v>
      </c>
      <c r="H1660">
        <v>1717</v>
      </c>
      <c r="I1660">
        <v>811</v>
      </c>
      <c r="J1660">
        <v>143</v>
      </c>
      <c r="K1660" s="2">
        <v>4237.25</v>
      </c>
      <c r="L1660" s="2">
        <v>27040.82</v>
      </c>
      <c r="M1660">
        <v>89</v>
      </c>
      <c r="N1660">
        <v>17</v>
      </c>
      <c r="O1660" t="s">
        <v>21</v>
      </c>
      <c r="P1660" s="3">
        <f t="shared" si="175"/>
        <v>3.1238628920748126</v>
      </c>
      <c r="Q1660" s="3">
        <f t="shared" si="176"/>
        <v>8.328479906814211</v>
      </c>
      <c r="R1660" s="2">
        <f t="shared" si="177"/>
        <v>2.467821782178218</v>
      </c>
      <c r="S1660" s="2">
        <f t="shared" si="178"/>
        <v>5.2247225647348952</v>
      </c>
      <c r="T1660" s="2">
        <f t="shared" si="179"/>
        <v>47.609550561797754</v>
      </c>
      <c r="U1660" s="4">
        <f t="shared" si="180"/>
        <v>6.3816909552185965</v>
      </c>
      <c r="V1660" s="3">
        <f t="shared" si="181"/>
        <v>538.16909552185962</v>
      </c>
    </row>
    <row r="1661" spans="1:22" x14ac:dyDescent="0.25">
      <c r="A1661" t="s">
        <v>33</v>
      </c>
      <c r="B1661" t="s">
        <v>34</v>
      </c>
      <c r="C1661" t="s">
        <v>313</v>
      </c>
      <c r="D1661" t="s">
        <v>170</v>
      </c>
      <c r="E1661" t="s">
        <v>37</v>
      </c>
      <c r="F1661" t="s">
        <v>26</v>
      </c>
      <c r="G1661">
        <v>33329</v>
      </c>
      <c r="H1661">
        <v>2071</v>
      </c>
      <c r="I1661">
        <v>911</v>
      </c>
      <c r="J1661">
        <v>206</v>
      </c>
      <c r="K1661" s="2">
        <v>5245.43</v>
      </c>
      <c r="L1661" s="2">
        <v>60833.16</v>
      </c>
      <c r="M1661">
        <v>140</v>
      </c>
      <c r="N1661">
        <v>28</v>
      </c>
      <c r="O1661" t="s">
        <v>21</v>
      </c>
      <c r="P1661" s="3">
        <f t="shared" si="175"/>
        <v>6.2138077950133521</v>
      </c>
      <c r="Q1661" s="3">
        <f t="shared" si="176"/>
        <v>9.9468855625301789</v>
      </c>
      <c r="R1661" s="2">
        <f t="shared" si="177"/>
        <v>2.5328005794302273</v>
      </c>
      <c r="S1661" s="2">
        <f t="shared" si="178"/>
        <v>5.7578814489571899</v>
      </c>
      <c r="T1661" s="2">
        <f t="shared" si="179"/>
        <v>37.467357142857146</v>
      </c>
      <c r="U1661" s="4">
        <f t="shared" si="180"/>
        <v>11.597363800489187</v>
      </c>
      <c r="V1661" s="3">
        <f t="shared" si="181"/>
        <v>1059.7363800489188</v>
      </c>
    </row>
    <row r="1662" spans="1:22" x14ac:dyDescent="0.25">
      <c r="A1662" t="s">
        <v>113</v>
      </c>
      <c r="B1662" t="s">
        <v>114</v>
      </c>
      <c r="C1662" t="s">
        <v>313</v>
      </c>
      <c r="D1662" t="s">
        <v>170</v>
      </c>
      <c r="E1662" t="s">
        <v>19</v>
      </c>
      <c r="F1662" t="s">
        <v>20</v>
      </c>
      <c r="G1662">
        <v>24291</v>
      </c>
      <c r="H1662">
        <v>1221</v>
      </c>
      <c r="I1662">
        <v>347</v>
      </c>
      <c r="J1662">
        <v>109</v>
      </c>
      <c r="K1662" s="2">
        <v>4630.83</v>
      </c>
      <c r="L1662" s="2">
        <v>34688.769999999997</v>
      </c>
      <c r="M1662">
        <v>70</v>
      </c>
      <c r="N1662">
        <v>8</v>
      </c>
      <c r="O1662" t="s">
        <v>23</v>
      </c>
      <c r="P1662" s="3">
        <f t="shared" si="175"/>
        <v>5.0265530443374091</v>
      </c>
      <c r="Q1662" s="3">
        <f t="shared" si="176"/>
        <v>8.927108927108927</v>
      </c>
      <c r="R1662" s="2">
        <f t="shared" si="177"/>
        <v>3.7926535626535625</v>
      </c>
      <c r="S1662" s="2">
        <f t="shared" si="178"/>
        <v>13.345331412103747</v>
      </c>
      <c r="T1662" s="2">
        <f t="shared" si="179"/>
        <v>66.154714285714292</v>
      </c>
      <c r="U1662" s="4">
        <f t="shared" si="180"/>
        <v>7.4908320970538753</v>
      </c>
      <c r="V1662" s="3">
        <f t="shared" si="181"/>
        <v>649.0832097053875</v>
      </c>
    </row>
    <row r="1663" spans="1:22" x14ac:dyDescent="0.25">
      <c r="A1663" t="s">
        <v>38</v>
      </c>
      <c r="B1663" t="s">
        <v>39</v>
      </c>
      <c r="C1663" t="s">
        <v>313</v>
      </c>
      <c r="D1663" t="s">
        <v>106</v>
      </c>
      <c r="E1663" t="s">
        <v>42</v>
      </c>
      <c r="F1663" t="s">
        <v>32</v>
      </c>
      <c r="G1663">
        <v>18308</v>
      </c>
      <c r="H1663">
        <v>788</v>
      </c>
      <c r="I1663">
        <v>244</v>
      </c>
      <c r="J1663">
        <v>72</v>
      </c>
      <c r="K1663" s="2">
        <v>1507.72</v>
      </c>
      <c r="L1663" s="2">
        <v>12454.37</v>
      </c>
      <c r="M1663">
        <v>48</v>
      </c>
      <c r="N1663">
        <v>10</v>
      </c>
      <c r="O1663" t="s">
        <v>43</v>
      </c>
      <c r="P1663" s="3">
        <f t="shared" si="175"/>
        <v>4.3041293423639937</v>
      </c>
      <c r="Q1663" s="3">
        <f t="shared" si="176"/>
        <v>9.1370558375634516</v>
      </c>
      <c r="R1663" s="2">
        <f t="shared" si="177"/>
        <v>1.9133502538071065</v>
      </c>
      <c r="S1663" s="2">
        <f t="shared" si="178"/>
        <v>6.1791803278688526</v>
      </c>
      <c r="T1663" s="2">
        <f t="shared" si="179"/>
        <v>31.410833333333333</v>
      </c>
      <c r="U1663" s="4">
        <f t="shared" si="180"/>
        <v>8.2603998089831006</v>
      </c>
      <c r="V1663" s="3">
        <f t="shared" si="181"/>
        <v>726.03998089831009</v>
      </c>
    </row>
    <row r="1664" spans="1:22" x14ac:dyDescent="0.25">
      <c r="A1664" t="s">
        <v>38</v>
      </c>
      <c r="B1664" t="s">
        <v>39</v>
      </c>
      <c r="C1664" t="s">
        <v>313</v>
      </c>
      <c r="D1664" t="s">
        <v>106</v>
      </c>
      <c r="E1664" t="s">
        <v>42</v>
      </c>
      <c r="F1664" t="s">
        <v>32</v>
      </c>
      <c r="G1664">
        <v>32735</v>
      </c>
      <c r="H1664">
        <v>1662</v>
      </c>
      <c r="I1664">
        <v>423</v>
      </c>
      <c r="J1664">
        <v>85</v>
      </c>
      <c r="K1664" s="2">
        <v>5223.96</v>
      </c>
      <c r="L1664" s="2">
        <v>15287.72</v>
      </c>
      <c r="M1664">
        <v>55</v>
      </c>
      <c r="N1664">
        <v>25</v>
      </c>
      <c r="O1664" t="s">
        <v>43</v>
      </c>
      <c r="P1664" s="3">
        <f t="shared" si="175"/>
        <v>5.0771345654498239</v>
      </c>
      <c r="Q1664" s="3">
        <f t="shared" si="176"/>
        <v>5.1143200962695552</v>
      </c>
      <c r="R1664" s="2">
        <f t="shared" si="177"/>
        <v>3.1431768953068593</v>
      </c>
      <c r="S1664" s="2">
        <f t="shared" si="178"/>
        <v>12.349787234042553</v>
      </c>
      <c r="T1664" s="2">
        <f t="shared" si="179"/>
        <v>94.981090909090909</v>
      </c>
      <c r="U1664" s="4">
        <f t="shared" si="180"/>
        <v>2.9264619177788496</v>
      </c>
      <c r="V1664" s="3">
        <f t="shared" si="181"/>
        <v>192.64619177788492</v>
      </c>
    </row>
    <row r="1665" spans="1:22" x14ac:dyDescent="0.25">
      <c r="A1665" t="s">
        <v>38</v>
      </c>
      <c r="B1665" t="s">
        <v>39</v>
      </c>
      <c r="C1665" t="s">
        <v>313</v>
      </c>
      <c r="D1665" t="s">
        <v>106</v>
      </c>
      <c r="E1665" t="s">
        <v>42</v>
      </c>
      <c r="F1665" t="s">
        <v>51</v>
      </c>
      <c r="G1665">
        <v>19252</v>
      </c>
      <c r="H1665">
        <v>747</v>
      </c>
      <c r="I1665">
        <v>342</v>
      </c>
      <c r="J1665">
        <v>58</v>
      </c>
      <c r="K1665" s="2">
        <v>2098.19</v>
      </c>
      <c r="L1665" s="2">
        <v>12372.8</v>
      </c>
      <c r="M1665">
        <v>31</v>
      </c>
      <c r="N1665">
        <v>23</v>
      </c>
      <c r="O1665" t="s">
        <v>43</v>
      </c>
      <c r="P1665" s="3">
        <f t="shared" si="175"/>
        <v>3.8801163515478909</v>
      </c>
      <c r="Q1665" s="3">
        <f t="shared" si="176"/>
        <v>7.7643908969210171</v>
      </c>
      <c r="R1665" s="2">
        <f t="shared" si="177"/>
        <v>2.8088219544846051</v>
      </c>
      <c r="S1665" s="2">
        <f t="shared" si="178"/>
        <v>6.1350584795321641</v>
      </c>
      <c r="T1665" s="2">
        <f t="shared" si="179"/>
        <v>67.683548387096778</v>
      </c>
      <c r="U1665" s="4">
        <f t="shared" si="180"/>
        <v>5.8968920831764517</v>
      </c>
      <c r="V1665" s="3">
        <f t="shared" si="181"/>
        <v>489.68920831764518</v>
      </c>
    </row>
    <row r="1666" spans="1:22" x14ac:dyDescent="0.25">
      <c r="A1666" t="s">
        <v>47</v>
      </c>
      <c r="B1666" t="s">
        <v>48</v>
      </c>
      <c r="C1666" t="s">
        <v>313</v>
      </c>
      <c r="D1666" t="s">
        <v>106</v>
      </c>
      <c r="E1666" t="s">
        <v>37</v>
      </c>
      <c r="F1666" t="s">
        <v>20</v>
      </c>
      <c r="G1666">
        <v>43186</v>
      </c>
      <c r="H1666">
        <v>1531</v>
      </c>
      <c r="I1666">
        <v>693</v>
      </c>
      <c r="J1666">
        <v>149</v>
      </c>
      <c r="K1666" s="2">
        <v>5262.95</v>
      </c>
      <c r="L1666" s="2">
        <v>31126.51</v>
      </c>
      <c r="M1666">
        <v>75</v>
      </c>
      <c r="N1666">
        <v>29</v>
      </c>
      <c r="O1666" t="s">
        <v>23</v>
      </c>
      <c r="P1666" s="3">
        <f t="shared" ref="P1666:P1729" si="182">IFERROR(H1666/G1666*100, 0)</f>
        <v>3.5451303663224194</v>
      </c>
      <c r="Q1666" s="3">
        <f t="shared" ref="Q1666:Q1729" si="183">IFERROR(J1666/H1666*100, 0)</f>
        <v>9.7322011757021549</v>
      </c>
      <c r="R1666" s="2">
        <f t="shared" ref="R1666:R1729" si="184">IFERROR(K1666/H1666, 0)</f>
        <v>3.4375898105813194</v>
      </c>
      <c r="S1666" s="2">
        <f t="shared" ref="S1666:S1729" si="185">IFERROR(K1666/I1666, 0)</f>
        <v>7.5944444444444441</v>
      </c>
      <c r="T1666" s="2">
        <f t="shared" ref="T1666:T1729" si="186">IFERROR(K1666/M1666, 0)</f>
        <v>70.172666666666657</v>
      </c>
      <c r="U1666" s="4">
        <f t="shared" ref="U1666:U1729" si="187">IFERROR(L1666/K1666, 0)</f>
        <v>5.9142705136852909</v>
      </c>
      <c r="V1666" s="3">
        <f t="shared" ref="V1666:V1729" si="188">IFERROR((L1666-K1666)/K1666*100, 0)</f>
        <v>491.42705136852902</v>
      </c>
    </row>
    <row r="1667" spans="1:22" x14ac:dyDescent="0.25">
      <c r="A1667" t="s">
        <v>15</v>
      </c>
      <c r="B1667" t="s">
        <v>16</v>
      </c>
      <c r="C1667" t="s">
        <v>313</v>
      </c>
      <c r="D1667" t="s">
        <v>25</v>
      </c>
      <c r="E1667" t="s">
        <v>19</v>
      </c>
      <c r="F1667" t="s">
        <v>55</v>
      </c>
      <c r="G1667">
        <v>9927</v>
      </c>
      <c r="H1667">
        <v>295</v>
      </c>
      <c r="I1667">
        <v>97</v>
      </c>
      <c r="J1667">
        <v>31</v>
      </c>
      <c r="K1667" s="2">
        <v>2337.1</v>
      </c>
      <c r="L1667" s="2">
        <v>17485.509999999998</v>
      </c>
      <c r="M1667">
        <v>16</v>
      </c>
      <c r="N1667">
        <v>21</v>
      </c>
      <c r="O1667" t="s">
        <v>23</v>
      </c>
      <c r="P1667" s="3">
        <f t="shared" si="182"/>
        <v>2.9716933615392365</v>
      </c>
      <c r="Q1667" s="3">
        <f t="shared" si="183"/>
        <v>10.508474576271185</v>
      </c>
      <c r="R1667" s="2">
        <f t="shared" si="184"/>
        <v>7.9223728813559315</v>
      </c>
      <c r="S1667" s="2">
        <f t="shared" si="185"/>
        <v>24.093814432989689</v>
      </c>
      <c r="T1667" s="2">
        <f t="shared" si="186"/>
        <v>146.06874999999999</v>
      </c>
      <c r="U1667" s="4">
        <f t="shared" si="187"/>
        <v>7.4817123785888491</v>
      </c>
      <c r="V1667" s="3">
        <f t="shared" si="188"/>
        <v>648.17123785888487</v>
      </c>
    </row>
    <row r="1668" spans="1:22" x14ac:dyDescent="0.25">
      <c r="A1668" t="s">
        <v>44</v>
      </c>
      <c r="B1668" t="s">
        <v>45</v>
      </c>
      <c r="C1668" t="s">
        <v>313</v>
      </c>
      <c r="D1668" t="s">
        <v>25</v>
      </c>
      <c r="E1668" t="s">
        <v>19</v>
      </c>
      <c r="F1668" t="s">
        <v>20</v>
      </c>
      <c r="G1668">
        <v>23091</v>
      </c>
      <c r="H1668">
        <v>683</v>
      </c>
      <c r="I1668">
        <v>245</v>
      </c>
      <c r="J1668">
        <v>76</v>
      </c>
      <c r="K1668" s="2">
        <v>5131.1899999999996</v>
      </c>
      <c r="L1668" s="2">
        <v>54619.44</v>
      </c>
      <c r="M1668">
        <v>42</v>
      </c>
      <c r="N1668">
        <v>27</v>
      </c>
      <c r="O1668" t="s">
        <v>43</v>
      </c>
      <c r="P1668" s="3">
        <f t="shared" si="182"/>
        <v>2.957862370620588</v>
      </c>
      <c r="Q1668" s="3">
        <f t="shared" si="183"/>
        <v>11.127379209370424</v>
      </c>
      <c r="R1668" s="2">
        <f t="shared" si="184"/>
        <v>7.5127232796486085</v>
      </c>
      <c r="S1668" s="2">
        <f t="shared" si="185"/>
        <v>20.943632653061222</v>
      </c>
      <c r="T1668" s="2">
        <f t="shared" si="186"/>
        <v>122.17119047619046</v>
      </c>
      <c r="U1668" s="4">
        <f t="shared" si="187"/>
        <v>10.644595113414239</v>
      </c>
      <c r="V1668" s="3">
        <f t="shared" si="188"/>
        <v>964.45951134142388</v>
      </c>
    </row>
    <row r="1669" spans="1:22" x14ac:dyDescent="0.25">
      <c r="A1669" t="s">
        <v>178</v>
      </c>
      <c r="B1669" t="s">
        <v>179</v>
      </c>
      <c r="C1669" t="s">
        <v>578</v>
      </c>
      <c r="D1669" t="s">
        <v>95</v>
      </c>
      <c r="E1669" t="s">
        <v>64</v>
      </c>
      <c r="F1669" t="s">
        <v>20</v>
      </c>
      <c r="G1669">
        <v>74712</v>
      </c>
      <c r="H1669">
        <v>595</v>
      </c>
      <c r="I1669">
        <v>210</v>
      </c>
      <c r="J1669">
        <v>12</v>
      </c>
      <c r="K1669" s="2">
        <v>2028.12</v>
      </c>
      <c r="L1669" s="2">
        <v>1879.89</v>
      </c>
      <c r="M1669">
        <v>5</v>
      </c>
      <c r="N1669">
        <v>23</v>
      </c>
      <c r="O1669" t="s">
        <v>23</v>
      </c>
      <c r="P1669" s="3">
        <f t="shared" si="182"/>
        <v>0.79639147660349086</v>
      </c>
      <c r="Q1669" s="3">
        <f t="shared" si="183"/>
        <v>2.0168067226890756</v>
      </c>
      <c r="R1669" s="2">
        <f t="shared" si="184"/>
        <v>3.4086050420168066</v>
      </c>
      <c r="S1669" s="2">
        <f t="shared" si="185"/>
        <v>9.6577142857142846</v>
      </c>
      <c r="T1669" s="2">
        <f t="shared" si="186"/>
        <v>405.62399999999997</v>
      </c>
      <c r="U1669" s="4">
        <f t="shared" si="187"/>
        <v>0.92691260872137748</v>
      </c>
      <c r="V1669" s="3">
        <f t="shared" si="188"/>
        <v>-7.3087391278622471</v>
      </c>
    </row>
    <row r="1670" spans="1:22" x14ac:dyDescent="0.25">
      <c r="A1670" t="s">
        <v>60</v>
      </c>
      <c r="B1670" t="s">
        <v>61</v>
      </c>
      <c r="C1670" t="s">
        <v>578</v>
      </c>
      <c r="D1670" t="s">
        <v>70</v>
      </c>
      <c r="E1670" t="s">
        <v>64</v>
      </c>
      <c r="F1670" t="s">
        <v>26</v>
      </c>
      <c r="G1670">
        <v>22944</v>
      </c>
      <c r="H1670">
        <v>1144</v>
      </c>
      <c r="I1670">
        <v>440</v>
      </c>
      <c r="J1670">
        <v>74</v>
      </c>
      <c r="K1670" s="2">
        <v>1864.84</v>
      </c>
      <c r="L1670" s="2">
        <v>18992.39</v>
      </c>
      <c r="M1670">
        <v>45</v>
      </c>
      <c r="N1670">
        <v>24</v>
      </c>
      <c r="O1670" t="s">
        <v>43</v>
      </c>
      <c r="P1670" s="3">
        <f t="shared" si="182"/>
        <v>4.9860529986052997</v>
      </c>
      <c r="Q1670" s="3">
        <f t="shared" si="183"/>
        <v>6.4685314685314683</v>
      </c>
      <c r="R1670" s="2">
        <f t="shared" si="184"/>
        <v>1.6301048951048951</v>
      </c>
      <c r="S1670" s="2">
        <f t="shared" si="185"/>
        <v>4.2382727272727267</v>
      </c>
      <c r="T1670" s="2">
        <f t="shared" si="186"/>
        <v>41.440888888888885</v>
      </c>
      <c r="U1670" s="4">
        <f t="shared" si="187"/>
        <v>10.184460865275305</v>
      </c>
      <c r="V1670" s="3">
        <f t="shared" si="188"/>
        <v>918.4460865275305</v>
      </c>
    </row>
    <row r="1671" spans="1:22" x14ac:dyDescent="0.25">
      <c r="A1671" t="s">
        <v>72</v>
      </c>
      <c r="B1671" t="s">
        <v>73</v>
      </c>
      <c r="C1671" t="s">
        <v>578</v>
      </c>
      <c r="D1671" t="s">
        <v>70</v>
      </c>
      <c r="E1671" t="s">
        <v>31</v>
      </c>
      <c r="F1671" t="s">
        <v>55</v>
      </c>
      <c r="G1671">
        <v>64265</v>
      </c>
      <c r="H1671">
        <v>2608</v>
      </c>
      <c r="I1671">
        <v>1174</v>
      </c>
      <c r="J1671">
        <v>239</v>
      </c>
      <c r="K1671" s="2">
        <v>6327.13</v>
      </c>
      <c r="L1671" s="2">
        <v>55050.34</v>
      </c>
      <c r="M1671">
        <v>169</v>
      </c>
      <c r="N1671">
        <v>30</v>
      </c>
      <c r="O1671" t="s">
        <v>21</v>
      </c>
      <c r="P1671" s="3">
        <f t="shared" si="182"/>
        <v>4.0581965299929976</v>
      </c>
      <c r="Q1671" s="3">
        <f t="shared" si="183"/>
        <v>9.1641104294478524</v>
      </c>
      <c r="R1671" s="2">
        <f t="shared" si="184"/>
        <v>2.4260467791411044</v>
      </c>
      <c r="S1671" s="2">
        <f t="shared" si="185"/>
        <v>5.3893781942078363</v>
      </c>
      <c r="T1671" s="2">
        <f t="shared" si="186"/>
        <v>37.438639053254441</v>
      </c>
      <c r="U1671" s="4">
        <f t="shared" si="187"/>
        <v>8.7006810354773805</v>
      </c>
      <c r="V1671" s="3">
        <f t="shared" si="188"/>
        <v>770.06810354773802</v>
      </c>
    </row>
    <row r="1672" spans="1:22" x14ac:dyDescent="0.25">
      <c r="A1672" t="s">
        <v>72</v>
      </c>
      <c r="B1672" t="s">
        <v>73</v>
      </c>
      <c r="C1672" t="s">
        <v>578</v>
      </c>
      <c r="D1672" t="s">
        <v>70</v>
      </c>
      <c r="E1672" t="s">
        <v>31</v>
      </c>
      <c r="F1672" t="s">
        <v>51</v>
      </c>
      <c r="G1672">
        <v>46823</v>
      </c>
      <c r="H1672">
        <v>1840</v>
      </c>
      <c r="I1672">
        <v>835</v>
      </c>
      <c r="J1672">
        <v>126</v>
      </c>
      <c r="K1672" s="2">
        <v>4239.6899999999996</v>
      </c>
      <c r="L1672" s="2">
        <v>27757.47</v>
      </c>
      <c r="M1672">
        <v>84</v>
      </c>
      <c r="N1672">
        <v>27</v>
      </c>
      <c r="O1672" t="s">
        <v>43</v>
      </c>
      <c r="P1672" s="3">
        <f t="shared" si="182"/>
        <v>3.9296926724045873</v>
      </c>
      <c r="Q1672" s="3">
        <f t="shared" si="183"/>
        <v>6.8478260869565215</v>
      </c>
      <c r="R1672" s="2">
        <f t="shared" si="184"/>
        <v>2.3041793478260866</v>
      </c>
      <c r="S1672" s="2">
        <f t="shared" si="185"/>
        <v>5.0774730538922155</v>
      </c>
      <c r="T1672" s="2">
        <f t="shared" si="186"/>
        <v>50.472499999999997</v>
      </c>
      <c r="U1672" s="4">
        <f t="shared" si="187"/>
        <v>6.5470517891638309</v>
      </c>
      <c r="V1672" s="3">
        <f t="shared" si="188"/>
        <v>554.70517891638315</v>
      </c>
    </row>
    <row r="1673" spans="1:22" x14ac:dyDescent="0.25">
      <c r="A1673" t="s">
        <v>33</v>
      </c>
      <c r="B1673" t="s">
        <v>34</v>
      </c>
      <c r="C1673" t="s">
        <v>578</v>
      </c>
      <c r="D1673" t="s">
        <v>170</v>
      </c>
      <c r="E1673" t="s">
        <v>37</v>
      </c>
      <c r="F1673" t="s">
        <v>55</v>
      </c>
      <c r="G1673">
        <v>39225</v>
      </c>
      <c r="H1673">
        <v>1786</v>
      </c>
      <c r="I1673">
        <v>476</v>
      </c>
      <c r="J1673">
        <v>169</v>
      </c>
      <c r="K1673" s="2">
        <v>7055.6</v>
      </c>
      <c r="L1673" s="2">
        <v>37927.9</v>
      </c>
      <c r="M1673">
        <v>127</v>
      </c>
      <c r="N1673">
        <v>10</v>
      </c>
      <c r="O1673" t="s">
        <v>23</v>
      </c>
      <c r="P1673" s="3">
        <f t="shared" si="182"/>
        <v>4.5532186105799868</v>
      </c>
      <c r="Q1673" s="3">
        <f t="shared" si="183"/>
        <v>9.4624860022396415</v>
      </c>
      <c r="R1673" s="2">
        <f t="shared" si="184"/>
        <v>3.9505039193729004</v>
      </c>
      <c r="S1673" s="2">
        <f t="shared" si="185"/>
        <v>14.822689075630253</v>
      </c>
      <c r="T1673" s="2">
        <f t="shared" si="186"/>
        <v>55.555905511811027</v>
      </c>
      <c r="U1673" s="4">
        <f t="shared" si="187"/>
        <v>5.3755740121322066</v>
      </c>
      <c r="V1673" s="3">
        <f t="shared" si="188"/>
        <v>437.55740121322077</v>
      </c>
    </row>
    <row r="1674" spans="1:22" x14ac:dyDescent="0.25">
      <c r="A1674" t="s">
        <v>113</v>
      </c>
      <c r="B1674" t="s">
        <v>114</v>
      </c>
      <c r="C1674" t="s">
        <v>578</v>
      </c>
      <c r="D1674" t="s">
        <v>170</v>
      </c>
      <c r="E1674" t="s">
        <v>19</v>
      </c>
      <c r="F1674" t="s">
        <v>51</v>
      </c>
      <c r="G1674">
        <v>38547</v>
      </c>
      <c r="H1674">
        <v>1650</v>
      </c>
      <c r="I1674">
        <v>666</v>
      </c>
      <c r="J1674">
        <v>139</v>
      </c>
      <c r="K1674" s="2">
        <v>6352.06</v>
      </c>
      <c r="L1674" s="2">
        <v>41458.01</v>
      </c>
      <c r="M1674">
        <v>111</v>
      </c>
      <c r="N1674">
        <v>12</v>
      </c>
      <c r="O1674" t="s">
        <v>43</v>
      </c>
      <c r="P1674" s="3">
        <f t="shared" si="182"/>
        <v>4.2804887539886369</v>
      </c>
      <c r="Q1674" s="3">
        <f t="shared" si="183"/>
        <v>8.4242424242424239</v>
      </c>
      <c r="R1674" s="2">
        <f t="shared" si="184"/>
        <v>3.8497333333333335</v>
      </c>
      <c r="S1674" s="2">
        <f t="shared" si="185"/>
        <v>9.5376276276276286</v>
      </c>
      <c r="T1674" s="2">
        <f t="shared" si="186"/>
        <v>57.225765765765772</v>
      </c>
      <c r="U1674" s="4">
        <f t="shared" si="187"/>
        <v>6.52670314827001</v>
      </c>
      <c r="V1674" s="3">
        <f t="shared" si="188"/>
        <v>552.67031482700099</v>
      </c>
    </row>
    <row r="1675" spans="1:22" x14ac:dyDescent="0.25">
      <c r="A1675" t="s">
        <v>15</v>
      </c>
      <c r="B1675" t="s">
        <v>16</v>
      </c>
      <c r="C1675" t="s">
        <v>578</v>
      </c>
      <c r="D1675" t="s">
        <v>25</v>
      </c>
      <c r="E1675" t="s">
        <v>19</v>
      </c>
      <c r="F1675" t="s">
        <v>20</v>
      </c>
      <c r="G1675">
        <v>17070</v>
      </c>
      <c r="H1675">
        <v>331</v>
      </c>
      <c r="I1675">
        <v>110</v>
      </c>
      <c r="J1675">
        <v>23</v>
      </c>
      <c r="K1675" s="2">
        <v>2449.0700000000002</v>
      </c>
      <c r="L1675" s="2">
        <v>13767.35</v>
      </c>
      <c r="M1675">
        <v>11</v>
      </c>
      <c r="N1675">
        <v>8</v>
      </c>
      <c r="O1675" t="s">
        <v>21</v>
      </c>
      <c r="P1675" s="3">
        <f t="shared" si="182"/>
        <v>1.9390743995313418</v>
      </c>
      <c r="Q1675" s="3">
        <f t="shared" si="183"/>
        <v>6.9486404833836861</v>
      </c>
      <c r="R1675" s="2">
        <f t="shared" si="184"/>
        <v>7.3990030211480367</v>
      </c>
      <c r="S1675" s="2">
        <f t="shared" si="185"/>
        <v>22.264272727272729</v>
      </c>
      <c r="T1675" s="2">
        <f t="shared" si="186"/>
        <v>222.64272727272729</v>
      </c>
      <c r="U1675" s="4">
        <f t="shared" si="187"/>
        <v>5.6214603910872292</v>
      </c>
      <c r="V1675" s="3">
        <f t="shared" si="188"/>
        <v>462.1460391087229</v>
      </c>
    </row>
    <row r="1676" spans="1:22" x14ac:dyDescent="0.25">
      <c r="A1676" t="s">
        <v>27</v>
      </c>
      <c r="B1676" t="s">
        <v>28</v>
      </c>
      <c r="C1676" t="s">
        <v>578</v>
      </c>
      <c r="D1676" t="s">
        <v>89</v>
      </c>
      <c r="E1676" t="s">
        <v>31</v>
      </c>
      <c r="F1676" t="s">
        <v>26</v>
      </c>
      <c r="G1676">
        <v>44025</v>
      </c>
      <c r="H1676">
        <v>1960</v>
      </c>
      <c r="I1676">
        <v>1047</v>
      </c>
      <c r="J1676">
        <v>294</v>
      </c>
      <c r="K1676" s="2">
        <v>475.07</v>
      </c>
      <c r="L1676" s="2">
        <v>98445.15</v>
      </c>
      <c r="M1676">
        <v>193</v>
      </c>
      <c r="N1676">
        <v>8</v>
      </c>
      <c r="O1676" t="s">
        <v>21</v>
      </c>
      <c r="P1676" s="3">
        <f t="shared" si="182"/>
        <v>4.4520159000567858</v>
      </c>
      <c r="Q1676" s="3">
        <f t="shared" si="183"/>
        <v>15</v>
      </c>
      <c r="R1676" s="2">
        <f t="shared" si="184"/>
        <v>0.24238265306122447</v>
      </c>
      <c r="S1676" s="2">
        <f t="shared" si="185"/>
        <v>0.45374403056351481</v>
      </c>
      <c r="T1676" s="2">
        <f t="shared" si="186"/>
        <v>2.4615025906735752</v>
      </c>
      <c r="U1676" s="4">
        <f t="shared" si="187"/>
        <v>207.22240932915147</v>
      </c>
      <c r="V1676" s="3">
        <f t="shared" si="188"/>
        <v>20622.240932915149</v>
      </c>
    </row>
    <row r="1677" spans="1:22" x14ac:dyDescent="0.25">
      <c r="A1677" t="s">
        <v>52</v>
      </c>
      <c r="B1677" t="s">
        <v>53</v>
      </c>
      <c r="C1677" t="s">
        <v>578</v>
      </c>
      <c r="D1677" t="s">
        <v>89</v>
      </c>
      <c r="E1677" t="s">
        <v>37</v>
      </c>
      <c r="F1677" t="s">
        <v>20</v>
      </c>
      <c r="G1677">
        <v>63334</v>
      </c>
      <c r="H1677">
        <v>3797</v>
      </c>
      <c r="I1677">
        <v>1507</v>
      </c>
      <c r="J1677">
        <v>521</v>
      </c>
      <c r="K1677" s="2">
        <v>1385.69</v>
      </c>
      <c r="L1677" s="2">
        <v>158677.32</v>
      </c>
      <c r="M1677">
        <v>386</v>
      </c>
      <c r="N1677">
        <v>16</v>
      </c>
      <c r="O1677" t="s">
        <v>23</v>
      </c>
      <c r="P1677" s="3">
        <f t="shared" si="182"/>
        <v>5.9952000505257841</v>
      </c>
      <c r="Q1677" s="3">
        <f t="shared" si="183"/>
        <v>13.721358967606005</v>
      </c>
      <c r="R1677" s="2">
        <f t="shared" si="184"/>
        <v>0.36494337634974983</v>
      </c>
      <c r="S1677" s="2">
        <f t="shared" si="185"/>
        <v>0.91950232249502328</v>
      </c>
      <c r="T1677" s="2">
        <f t="shared" si="186"/>
        <v>3.5898704663212437</v>
      </c>
      <c r="U1677" s="4">
        <f t="shared" si="187"/>
        <v>114.5114130866211</v>
      </c>
      <c r="V1677" s="3">
        <f t="shared" si="188"/>
        <v>11351.141308662111</v>
      </c>
    </row>
    <row r="1678" spans="1:22" x14ac:dyDescent="0.25">
      <c r="A1678" t="s">
        <v>76</v>
      </c>
      <c r="B1678" t="s">
        <v>77</v>
      </c>
      <c r="C1678" t="s">
        <v>578</v>
      </c>
      <c r="D1678" t="s">
        <v>82</v>
      </c>
      <c r="E1678" t="s">
        <v>42</v>
      </c>
      <c r="F1678" t="s">
        <v>55</v>
      </c>
      <c r="G1678">
        <v>58901</v>
      </c>
      <c r="H1678">
        <v>1160</v>
      </c>
      <c r="I1678">
        <v>308</v>
      </c>
      <c r="J1678">
        <v>70</v>
      </c>
      <c r="K1678" s="2">
        <v>2256.04</v>
      </c>
      <c r="L1678" s="2">
        <v>13350.43</v>
      </c>
      <c r="M1678">
        <v>39</v>
      </c>
      <c r="N1678">
        <v>14</v>
      </c>
      <c r="O1678" t="s">
        <v>21</v>
      </c>
      <c r="P1678" s="3">
        <f t="shared" si="182"/>
        <v>1.9694062919135498</v>
      </c>
      <c r="Q1678" s="3">
        <f t="shared" si="183"/>
        <v>6.0344827586206895</v>
      </c>
      <c r="R1678" s="2">
        <f t="shared" si="184"/>
        <v>1.9448620689655172</v>
      </c>
      <c r="S1678" s="2">
        <f t="shared" si="185"/>
        <v>7.3248051948051947</v>
      </c>
      <c r="T1678" s="2">
        <f t="shared" si="186"/>
        <v>57.847179487179488</v>
      </c>
      <c r="U1678" s="4">
        <f t="shared" si="187"/>
        <v>5.9176388716512118</v>
      </c>
      <c r="V1678" s="3">
        <f t="shared" si="188"/>
        <v>491.76388716512116</v>
      </c>
    </row>
    <row r="1679" spans="1:22" x14ac:dyDescent="0.25">
      <c r="A1679" t="s">
        <v>178</v>
      </c>
      <c r="B1679" t="s">
        <v>179</v>
      </c>
      <c r="C1679" t="s">
        <v>499</v>
      </c>
      <c r="D1679" t="s">
        <v>95</v>
      </c>
      <c r="E1679" t="s">
        <v>64</v>
      </c>
      <c r="F1679" t="s">
        <v>20</v>
      </c>
      <c r="G1679">
        <v>63707</v>
      </c>
      <c r="H1679">
        <v>433</v>
      </c>
      <c r="I1679">
        <v>178</v>
      </c>
      <c r="J1679">
        <v>16</v>
      </c>
      <c r="K1679" s="2">
        <v>1596.93</v>
      </c>
      <c r="L1679" s="2">
        <v>2250.48</v>
      </c>
      <c r="M1679">
        <v>7</v>
      </c>
      <c r="N1679">
        <v>27</v>
      </c>
      <c r="O1679" t="s">
        <v>21</v>
      </c>
      <c r="P1679" s="3">
        <f t="shared" si="182"/>
        <v>0.67967413314078517</v>
      </c>
      <c r="Q1679" s="3">
        <f t="shared" si="183"/>
        <v>3.695150115473441</v>
      </c>
      <c r="R1679" s="2">
        <f t="shared" si="184"/>
        <v>3.6880600461893764</v>
      </c>
      <c r="S1679" s="2">
        <f t="shared" si="185"/>
        <v>8.9715168539325845</v>
      </c>
      <c r="T1679" s="2">
        <f t="shared" si="186"/>
        <v>228.13285714285715</v>
      </c>
      <c r="U1679" s="4">
        <f t="shared" si="187"/>
        <v>1.4092540061242509</v>
      </c>
      <c r="V1679" s="3">
        <f t="shared" si="188"/>
        <v>40.925400612425086</v>
      </c>
    </row>
    <row r="1680" spans="1:22" x14ac:dyDescent="0.25">
      <c r="A1680" t="s">
        <v>65</v>
      </c>
      <c r="B1680" t="s">
        <v>66</v>
      </c>
      <c r="C1680" t="s">
        <v>499</v>
      </c>
      <c r="D1680" t="s">
        <v>68</v>
      </c>
      <c r="E1680" t="s">
        <v>37</v>
      </c>
      <c r="F1680" t="s">
        <v>55</v>
      </c>
      <c r="G1680">
        <v>20242</v>
      </c>
      <c r="H1680">
        <v>1653</v>
      </c>
      <c r="I1680">
        <v>785</v>
      </c>
      <c r="J1680">
        <v>322</v>
      </c>
      <c r="K1680" s="2">
        <v>898.59</v>
      </c>
      <c r="L1680" s="2">
        <v>76894.460000000006</v>
      </c>
      <c r="M1680">
        <v>275</v>
      </c>
      <c r="N1680">
        <v>16</v>
      </c>
      <c r="O1680" t="s">
        <v>21</v>
      </c>
      <c r="P1680" s="3">
        <f t="shared" si="182"/>
        <v>8.1661891117478511</v>
      </c>
      <c r="Q1680" s="3">
        <f t="shared" si="183"/>
        <v>19.479733817301874</v>
      </c>
      <c r="R1680" s="2">
        <f t="shared" si="184"/>
        <v>0.54361161524500912</v>
      </c>
      <c r="S1680" s="2">
        <f t="shared" si="185"/>
        <v>1.1447006369426751</v>
      </c>
      <c r="T1680" s="2">
        <f t="shared" si="186"/>
        <v>3.2676000000000003</v>
      </c>
      <c r="U1680" s="4">
        <f t="shared" si="187"/>
        <v>85.572352240732712</v>
      </c>
      <c r="V1680" s="3">
        <f t="shared" si="188"/>
        <v>8457.2352240732707</v>
      </c>
    </row>
    <row r="1681" spans="1:22" x14ac:dyDescent="0.25">
      <c r="A1681" t="s">
        <v>60</v>
      </c>
      <c r="B1681" t="s">
        <v>61</v>
      </c>
      <c r="C1681" t="s">
        <v>499</v>
      </c>
      <c r="D1681" t="s">
        <v>70</v>
      </c>
      <c r="E1681" t="s">
        <v>64</v>
      </c>
      <c r="F1681" t="s">
        <v>55</v>
      </c>
      <c r="G1681">
        <v>52227</v>
      </c>
      <c r="H1681">
        <v>1365</v>
      </c>
      <c r="I1681">
        <v>364</v>
      </c>
      <c r="J1681">
        <v>141</v>
      </c>
      <c r="K1681" s="2">
        <v>3908</v>
      </c>
      <c r="L1681" s="2">
        <v>28903.91</v>
      </c>
      <c r="M1681">
        <v>79</v>
      </c>
      <c r="N1681">
        <v>24</v>
      </c>
      <c r="O1681" t="s">
        <v>23</v>
      </c>
      <c r="P1681" s="3">
        <f t="shared" si="182"/>
        <v>2.6135906714917572</v>
      </c>
      <c r="Q1681" s="3">
        <f t="shared" si="183"/>
        <v>10.329670329670328</v>
      </c>
      <c r="R1681" s="2">
        <f t="shared" si="184"/>
        <v>2.863003663003663</v>
      </c>
      <c r="S1681" s="2">
        <f t="shared" si="185"/>
        <v>10.736263736263735</v>
      </c>
      <c r="T1681" s="2">
        <f t="shared" si="186"/>
        <v>49.468354430379748</v>
      </c>
      <c r="U1681" s="4">
        <f t="shared" si="187"/>
        <v>7.396087512794268</v>
      </c>
      <c r="V1681" s="3">
        <f t="shared" si="188"/>
        <v>639.60875127942677</v>
      </c>
    </row>
    <row r="1682" spans="1:22" x14ac:dyDescent="0.25">
      <c r="A1682" t="s">
        <v>72</v>
      </c>
      <c r="B1682" t="s">
        <v>73</v>
      </c>
      <c r="C1682" t="s">
        <v>499</v>
      </c>
      <c r="D1682" t="s">
        <v>70</v>
      </c>
      <c r="E1682" t="s">
        <v>31</v>
      </c>
      <c r="F1682" t="s">
        <v>26</v>
      </c>
      <c r="G1682">
        <v>44447</v>
      </c>
      <c r="H1682">
        <v>1554</v>
      </c>
      <c r="I1682">
        <v>642</v>
      </c>
      <c r="J1682">
        <v>100</v>
      </c>
      <c r="K1682" s="2">
        <v>4347.87</v>
      </c>
      <c r="L1682" s="2">
        <v>19618.740000000002</v>
      </c>
      <c r="M1682">
        <v>65</v>
      </c>
      <c r="N1682">
        <v>10</v>
      </c>
      <c r="O1682" t="s">
        <v>23</v>
      </c>
      <c r="P1682" s="3">
        <f t="shared" si="182"/>
        <v>3.4962989628096386</v>
      </c>
      <c r="Q1682" s="3">
        <f t="shared" si="183"/>
        <v>6.4350064350064349</v>
      </c>
      <c r="R1682" s="2">
        <f t="shared" si="184"/>
        <v>2.7978571428571426</v>
      </c>
      <c r="S1682" s="2">
        <f t="shared" si="185"/>
        <v>6.7723831775700933</v>
      </c>
      <c r="T1682" s="2">
        <f t="shared" si="186"/>
        <v>66.890307692307687</v>
      </c>
      <c r="U1682" s="4">
        <f t="shared" si="187"/>
        <v>4.5122646261272763</v>
      </c>
      <c r="V1682" s="3">
        <f t="shared" si="188"/>
        <v>351.22646261272769</v>
      </c>
    </row>
    <row r="1683" spans="1:22" x14ac:dyDescent="0.25">
      <c r="A1683" t="s">
        <v>72</v>
      </c>
      <c r="B1683" t="s">
        <v>73</v>
      </c>
      <c r="C1683" t="s">
        <v>499</v>
      </c>
      <c r="D1683" t="s">
        <v>70</v>
      </c>
      <c r="E1683" t="s">
        <v>31</v>
      </c>
      <c r="F1683" t="s">
        <v>32</v>
      </c>
      <c r="G1683">
        <v>55873</v>
      </c>
      <c r="H1683">
        <v>1718</v>
      </c>
      <c r="I1683">
        <v>493</v>
      </c>
      <c r="J1683">
        <v>123</v>
      </c>
      <c r="K1683" s="2">
        <v>4515.93</v>
      </c>
      <c r="L1683" s="2">
        <v>23700.57</v>
      </c>
      <c r="M1683">
        <v>85</v>
      </c>
      <c r="N1683">
        <v>26</v>
      </c>
      <c r="O1683" t="s">
        <v>43</v>
      </c>
      <c r="P1683" s="3">
        <f t="shared" si="182"/>
        <v>3.0748304189859148</v>
      </c>
      <c r="Q1683" s="3">
        <f t="shared" si="183"/>
        <v>7.1594877764842844</v>
      </c>
      <c r="R1683" s="2">
        <f t="shared" si="184"/>
        <v>2.6285972060535507</v>
      </c>
      <c r="S1683" s="2">
        <f t="shared" si="185"/>
        <v>9.1601014198782966</v>
      </c>
      <c r="T1683" s="2">
        <f t="shared" si="186"/>
        <v>53.128588235294124</v>
      </c>
      <c r="U1683" s="4">
        <f t="shared" si="187"/>
        <v>5.2482146534600842</v>
      </c>
      <c r="V1683" s="3">
        <f t="shared" si="188"/>
        <v>424.82146534600844</v>
      </c>
    </row>
    <row r="1684" spans="1:22" x14ac:dyDescent="0.25">
      <c r="A1684" t="s">
        <v>47</v>
      </c>
      <c r="B1684" t="s">
        <v>48</v>
      </c>
      <c r="C1684" t="s">
        <v>499</v>
      </c>
      <c r="D1684" t="s">
        <v>106</v>
      </c>
      <c r="E1684" t="s">
        <v>37</v>
      </c>
      <c r="F1684" t="s">
        <v>26</v>
      </c>
      <c r="G1684">
        <v>48018</v>
      </c>
      <c r="H1684">
        <v>1457</v>
      </c>
      <c r="I1684">
        <v>580</v>
      </c>
      <c r="J1684">
        <v>137</v>
      </c>
      <c r="K1684" s="2">
        <v>5091.78</v>
      </c>
      <c r="L1684" s="2">
        <v>24446.07</v>
      </c>
      <c r="M1684">
        <v>79</v>
      </c>
      <c r="N1684">
        <v>25</v>
      </c>
      <c r="O1684" t="s">
        <v>21</v>
      </c>
      <c r="P1684" s="3">
        <f t="shared" si="182"/>
        <v>3.0342788121121247</v>
      </c>
      <c r="Q1684" s="3">
        <f t="shared" si="183"/>
        <v>9.4028826355525048</v>
      </c>
      <c r="R1684" s="2">
        <f t="shared" si="184"/>
        <v>3.4947014413177762</v>
      </c>
      <c r="S1684" s="2">
        <f t="shared" si="185"/>
        <v>8.778931034482758</v>
      </c>
      <c r="T1684" s="2">
        <f t="shared" si="186"/>
        <v>64.452911392405056</v>
      </c>
      <c r="U1684" s="4">
        <f t="shared" si="187"/>
        <v>4.8010852786255498</v>
      </c>
      <c r="V1684" s="3">
        <f t="shared" si="188"/>
        <v>380.10852786255498</v>
      </c>
    </row>
    <row r="1685" spans="1:22" x14ac:dyDescent="0.25">
      <c r="A1685" t="s">
        <v>44</v>
      </c>
      <c r="B1685" t="s">
        <v>45</v>
      </c>
      <c r="C1685" t="s">
        <v>499</v>
      </c>
      <c r="D1685" t="s">
        <v>25</v>
      </c>
      <c r="E1685" t="s">
        <v>19</v>
      </c>
      <c r="F1685" t="s">
        <v>26</v>
      </c>
      <c r="G1685">
        <v>19298</v>
      </c>
      <c r="H1685">
        <v>523</v>
      </c>
      <c r="I1685">
        <v>208</v>
      </c>
      <c r="J1685">
        <v>42</v>
      </c>
      <c r="K1685" s="2">
        <v>4245.6099999999997</v>
      </c>
      <c r="L1685" s="2">
        <v>30404.57</v>
      </c>
      <c r="M1685">
        <v>23</v>
      </c>
      <c r="N1685">
        <v>10</v>
      </c>
      <c r="O1685" t="s">
        <v>23</v>
      </c>
      <c r="P1685" s="3">
        <f t="shared" si="182"/>
        <v>2.7101254015960206</v>
      </c>
      <c r="Q1685" s="3">
        <f t="shared" si="183"/>
        <v>8.0305927342256211</v>
      </c>
      <c r="R1685" s="2">
        <f t="shared" si="184"/>
        <v>8.1178011472275333</v>
      </c>
      <c r="S1685" s="2">
        <f t="shared" si="185"/>
        <v>20.411586538461538</v>
      </c>
      <c r="T1685" s="2">
        <f t="shared" si="186"/>
        <v>184.59173913043477</v>
      </c>
      <c r="U1685" s="4">
        <f t="shared" si="187"/>
        <v>7.1614137897734373</v>
      </c>
      <c r="V1685" s="3">
        <f t="shared" si="188"/>
        <v>616.14137897734361</v>
      </c>
    </row>
    <row r="1686" spans="1:22" x14ac:dyDescent="0.25">
      <c r="A1686" t="s">
        <v>27</v>
      </c>
      <c r="B1686" t="s">
        <v>28</v>
      </c>
      <c r="C1686" t="s">
        <v>499</v>
      </c>
      <c r="D1686" t="s">
        <v>89</v>
      </c>
      <c r="E1686" t="s">
        <v>31</v>
      </c>
      <c r="F1686" t="s">
        <v>32</v>
      </c>
      <c r="G1686">
        <v>46238</v>
      </c>
      <c r="H1686">
        <v>2535</v>
      </c>
      <c r="I1686">
        <v>1054</v>
      </c>
      <c r="J1686">
        <v>272</v>
      </c>
      <c r="K1686" s="2">
        <v>974.83</v>
      </c>
      <c r="L1686" s="2">
        <v>99798.05</v>
      </c>
      <c r="M1686">
        <v>184</v>
      </c>
      <c r="N1686">
        <v>9</v>
      </c>
      <c r="O1686" t="s">
        <v>23</v>
      </c>
      <c r="P1686" s="3">
        <f t="shared" si="182"/>
        <v>5.4825035684934473</v>
      </c>
      <c r="Q1686" s="3">
        <f t="shared" si="183"/>
        <v>10.729783037475345</v>
      </c>
      <c r="R1686" s="2">
        <f t="shared" si="184"/>
        <v>0.38454832347140039</v>
      </c>
      <c r="S1686" s="2">
        <f t="shared" si="185"/>
        <v>0.92488614800759017</v>
      </c>
      <c r="T1686" s="2">
        <f t="shared" si="186"/>
        <v>5.2979891304347833</v>
      </c>
      <c r="U1686" s="4">
        <f t="shared" si="187"/>
        <v>102.37482432834443</v>
      </c>
      <c r="V1686" s="3">
        <f t="shared" si="188"/>
        <v>10137.482432834444</v>
      </c>
    </row>
    <row r="1687" spans="1:22" x14ac:dyDescent="0.25">
      <c r="A1687" t="s">
        <v>52</v>
      </c>
      <c r="B1687" t="s">
        <v>53</v>
      </c>
      <c r="C1687" t="s">
        <v>499</v>
      </c>
      <c r="D1687" t="s">
        <v>89</v>
      </c>
      <c r="E1687" t="s">
        <v>37</v>
      </c>
      <c r="F1687" t="s">
        <v>20</v>
      </c>
      <c r="G1687">
        <v>26117</v>
      </c>
      <c r="H1687">
        <v>1091</v>
      </c>
      <c r="I1687">
        <v>549</v>
      </c>
      <c r="J1687">
        <v>152</v>
      </c>
      <c r="K1687" s="2">
        <v>222.66</v>
      </c>
      <c r="L1687" s="2">
        <v>40668.83</v>
      </c>
      <c r="M1687">
        <v>127</v>
      </c>
      <c r="N1687">
        <v>7</v>
      </c>
      <c r="O1687" t="s">
        <v>43</v>
      </c>
      <c r="P1687" s="3">
        <f t="shared" si="182"/>
        <v>4.1773557452999963</v>
      </c>
      <c r="Q1687" s="3">
        <f t="shared" si="183"/>
        <v>13.932172318973418</v>
      </c>
      <c r="R1687" s="2">
        <f t="shared" si="184"/>
        <v>0.20408799266727773</v>
      </c>
      <c r="S1687" s="2">
        <f t="shared" si="185"/>
        <v>0.40557377049180326</v>
      </c>
      <c r="T1687" s="2">
        <f t="shared" si="186"/>
        <v>1.7532283464566929</v>
      </c>
      <c r="U1687" s="4">
        <f t="shared" si="187"/>
        <v>182.64991466810383</v>
      </c>
      <c r="V1687" s="3">
        <f t="shared" si="188"/>
        <v>18164.991466810385</v>
      </c>
    </row>
    <row r="1688" spans="1:22" x14ac:dyDescent="0.25">
      <c r="A1688" t="s">
        <v>52</v>
      </c>
      <c r="B1688" t="s">
        <v>53</v>
      </c>
      <c r="C1688" t="s">
        <v>499</v>
      </c>
      <c r="D1688" t="s">
        <v>89</v>
      </c>
      <c r="E1688" t="s">
        <v>37</v>
      </c>
      <c r="F1688" t="s">
        <v>51</v>
      </c>
      <c r="G1688">
        <v>63525</v>
      </c>
      <c r="H1688">
        <v>5078</v>
      </c>
      <c r="I1688">
        <v>1658</v>
      </c>
      <c r="J1688">
        <v>785</v>
      </c>
      <c r="K1688" s="2">
        <v>1952.52</v>
      </c>
      <c r="L1688" s="2">
        <v>219013.28</v>
      </c>
      <c r="M1688">
        <v>580</v>
      </c>
      <c r="N1688">
        <v>10</v>
      </c>
      <c r="O1688" t="s">
        <v>23</v>
      </c>
      <c r="P1688" s="3">
        <f t="shared" si="182"/>
        <v>7.993703266430539</v>
      </c>
      <c r="Q1688" s="3">
        <f t="shared" si="183"/>
        <v>15.458842063804648</v>
      </c>
      <c r="R1688" s="2">
        <f t="shared" si="184"/>
        <v>0.38450571090980701</v>
      </c>
      <c r="S1688" s="2">
        <f t="shared" si="185"/>
        <v>1.1776357056694813</v>
      </c>
      <c r="T1688" s="2">
        <f t="shared" si="186"/>
        <v>3.3664137931034483</v>
      </c>
      <c r="U1688" s="4">
        <f t="shared" si="187"/>
        <v>112.16954499825866</v>
      </c>
      <c r="V1688" s="3">
        <f t="shared" si="188"/>
        <v>11116.954499825868</v>
      </c>
    </row>
    <row r="1689" spans="1:22" x14ac:dyDescent="0.25">
      <c r="A1689" t="s">
        <v>129</v>
      </c>
      <c r="B1689" t="s">
        <v>130</v>
      </c>
      <c r="C1689" t="s">
        <v>499</v>
      </c>
      <c r="D1689" t="s">
        <v>82</v>
      </c>
      <c r="E1689" t="s">
        <v>31</v>
      </c>
      <c r="F1689" t="s">
        <v>51</v>
      </c>
      <c r="G1689">
        <v>42878</v>
      </c>
      <c r="H1689">
        <v>997</v>
      </c>
      <c r="I1689">
        <v>395</v>
      </c>
      <c r="J1689">
        <v>41</v>
      </c>
      <c r="K1689" s="2">
        <v>1425.95</v>
      </c>
      <c r="L1689" s="2">
        <v>9009.99</v>
      </c>
      <c r="M1689">
        <v>20</v>
      </c>
      <c r="N1689">
        <v>13</v>
      </c>
      <c r="O1689" t="s">
        <v>43</v>
      </c>
      <c r="P1689" s="3">
        <f t="shared" si="182"/>
        <v>2.3252017351555576</v>
      </c>
      <c r="Q1689" s="3">
        <f t="shared" si="183"/>
        <v>4.112337011033099</v>
      </c>
      <c r="R1689" s="2">
        <f t="shared" si="184"/>
        <v>1.4302407221664994</v>
      </c>
      <c r="S1689" s="2">
        <f t="shared" si="185"/>
        <v>3.6100000000000003</v>
      </c>
      <c r="T1689" s="2">
        <f t="shared" si="186"/>
        <v>71.297499999999999</v>
      </c>
      <c r="U1689" s="4">
        <f t="shared" si="187"/>
        <v>6.3185876082611587</v>
      </c>
      <c r="V1689" s="3">
        <f t="shared" si="188"/>
        <v>531.85876082611583</v>
      </c>
    </row>
    <row r="1690" spans="1:22" x14ac:dyDescent="0.25">
      <c r="A1690" t="s">
        <v>76</v>
      </c>
      <c r="B1690" t="s">
        <v>77</v>
      </c>
      <c r="C1690" t="s">
        <v>499</v>
      </c>
      <c r="D1690" t="s">
        <v>82</v>
      </c>
      <c r="E1690" t="s">
        <v>42</v>
      </c>
      <c r="F1690" t="s">
        <v>51</v>
      </c>
      <c r="G1690">
        <v>36954</v>
      </c>
      <c r="H1690">
        <v>445</v>
      </c>
      <c r="I1690">
        <v>176</v>
      </c>
      <c r="J1690">
        <v>21</v>
      </c>
      <c r="K1690" s="2">
        <v>597.84</v>
      </c>
      <c r="L1690" s="2">
        <v>4100.8100000000004</v>
      </c>
      <c r="M1690">
        <v>12</v>
      </c>
      <c r="N1690">
        <v>9</v>
      </c>
      <c r="O1690" t="s">
        <v>43</v>
      </c>
      <c r="P1690" s="3">
        <f t="shared" si="182"/>
        <v>1.2041998159874439</v>
      </c>
      <c r="Q1690" s="3">
        <f t="shared" si="183"/>
        <v>4.7191011235955056</v>
      </c>
      <c r="R1690" s="2">
        <f t="shared" si="184"/>
        <v>1.3434606741573034</v>
      </c>
      <c r="S1690" s="2">
        <f t="shared" si="185"/>
        <v>3.396818181818182</v>
      </c>
      <c r="T1690" s="2">
        <f t="shared" si="186"/>
        <v>49.82</v>
      </c>
      <c r="U1690" s="4">
        <f t="shared" si="187"/>
        <v>6.8593770908604315</v>
      </c>
      <c r="V1690" s="3">
        <f t="shared" si="188"/>
        <v>585.93770908604301</v>
      </c>
    </row>
    <row r="1691" spans="1:22" x14ac:dyDescent="0.25">
      <c r="A1691" t="s">
        <v>76</v>
      </c>
      <c r="B1691" t="s">
        <v>77</v>
      </c>
      <c r="C1691" t="s">
        <v>499</v>
      </c>
      <c r="D1691" t="s">
        <v>82</v>
      </c>
      <c r="E1691" t="s">
        <v>42</v>
      </c>
      <c r="F1691" t="s">
        <v>32</v>
      </c>
      <c r="G1691">
        <v>34335</v>
      </c>
      <c r="H1691">
        <v>426</v>
      </c>
      <c r="I1691">
        <v>208</v>
      </c>
      <c r="J1691">
        <v>27</v>
      </c>
      <c r="K1691" s="2">
        <v>633.47</v>
      </c>
      <c r="L1691" s="2">
        <v>4574.68</v>
      </c>
      <c r="M1691">
        <v>13</v>
      </c>
      <c r="N1691">
        <v>23</v>
      </c>
      <c r="O1691" t="s">
        <v>23</v>
      </c>
      <c r="P1691" s="3">
        <f t="shared" si="182"/>
        <v>1.2407164700742683</v>
      </c>
      <c r="Q1691" s="3">
        <f t="shared" si="183"/>
        <v>6.3380281690140841</v>
      </c>
      <c r="R1691" s="2">
        <f t="shared" si="184"/>
        <v>1.487018779342723</v>
      </c>
      <c r="S1691" s="2">
        <f t="shared" si="185"/>
        <v>3.0455288461538461</v>
      </c>
      <c r="T1691" s="2">
        <f t="shared" si="186"/>
        <v>48.728461538461538</v>
      </c>
      <c r="U1691" s="4">
        <f t="shared" si="187"/>
        <v>7.2216205976605048</v>
      </c>
      <c r="V1691" s="3">
        <f t="shared" si="188"/>
        <v>622.16205976605045</v>
      </c>
    </row>
    <row r="1692" spans="1:22" x14ac:dyDescent="0.25">
      <c r="A1692" t="s">
        <v>92</v>
      </c>
      <c r="B1692" t="s">
        <v>93</v>
      </c>
      <c r="C1692" t="s">
        <v>144</v>
      </c>
      <c r="D1692" t="s">
        <v>95</v>
      </c>
      <c r="E1692" t="s">
        <v>31</v>
      </c>
      <c r="F1692" t="s">
        <v>20</v>
      </c>
      <c r="G1692">
        <v>42970</v>
      </c>
      <c r="H1692">
        <v>708</v>
      </c>
      <c r="I1692">
        <v>265</v>
      </c>
      <c r="J1692">
        <v>26</v>
      </c>
      <c r="K1692" s="2">
        <v>2465.59</v>
      </c>
      <c r="L1692" s="2">
        <v>4464.37</v>
      </c>
      <c r="M1692">
        <v>9</v>
      </c>
      <c r="N1692">
        <v>29</v>
      </c>
      <c r="O1692" t="s">
        <v>23</v>
      </c>
      <c r="P1692" s="3">
        <f t="shared" si="182"/>
        <v>1.6476611589481032</v>
      </c>
      <c r="Q1692" s="3">
        <f t="shared" si="183"/>
        <v>3.6723163841807911</v>
      </c>
      <c r="R1692" s="2">
        <f t="shared" si="184"/>
        <v>3.4824717514124295</v>
      </c>
      <c r="S1692" s="2">
        <f t="shared" si="185"/>
        <v>9.3041132075471698</v>
      </c>
      <c r="T1692" s="2">
        <f t="shared" si="186"/>
        <v>273.95444444444445</v>
      </c>
      <c r="U1692" s="4">
        <f t="shared" si="187"/>
        <v>1.8106700627436028</v>
      </c>
      <c r="V1692" s="3">
        <f t="shared" si="188"/>
        <v>81.067006274360281</v>
      </c>
    </row>
    <row r="1693" spans="1:22" x14ac:dyDescent="0.25">
      <c r="A1693" t="s">
        <v>98</v>
      </c>
      <c r="B1693" t="s">
        <v>99</v>
      </c>
      <c r="C1693" t="s">
        <v>144</v>
      </c>
      <c r="D1693" t="s">
        <v>68</v>
      </c>
      <c r="E1693" t="s">
        <v>42</v>
      </c>
      <c r="F1693" t="s">
        <v>20</v>
      </c>
      <c r="G1693">
        <v>23619</v>
      </c>
      <c r="H1693">
        <v>3207</v>
      </c>
      <c r="I1693">
        <v>964</v>
      </c>
      <c r="J1693">
        <v>498</v>
      </c>
      <c r="K1693" s="2">
        <v>1094.26</v>
      </c>
      <c r="L1693" s="2">
        <v>176963.32</v>
      </c>
      <c r="M1693">
        <v>350</v>
      </c>
      <c r="N1693">
        <v>22</v>
      </c>
      <c r="O1693" t="s">
        <v>21</v>
      </c>
      <c r="P1693" s="3">
        <f t="shared" si="182"/>
        <v>13.578051568652356</v>
      </c>
      <c r="Q1693" s="3">
        <f t="shared" si="183"/>
        <v>15.528531337698784</v>
      </c>
      <c r="R1693" s="2">
        <f t="shared" si="184"/>
        <v>0.3412098534455878</v>
      </c>
      <c r="S1693" s="2">
        <f t="shared" si="185"/>
        <v>1.1351244813278007</v>
      </c>
      <c r="T1693" s="2">
        <f t="shared" si="186"/>
        <v>3.1264571428571428</v>
      </c>
      <c r="U1693" s="4">
        <f t="shared" si="187"/>
        <v>161.7196278763731</v>
      </c>
      <c r="V1693" s="3">
        <f t="shared" si="188"/>
        <v>16071.962787637307</v>
      </c>
    </row>
    <row r="1694" spans="1:22" x14ac:dyDescent="0.25">
      <c r="A1694" t="s">
        <v>60</v>
      </c>
      <c r="B1694" t="s">
        <v>61</v>
      </c>
      <c r="C1694" t="s">
        <v>144</v>
      </c>
      <c r="D1694" t="s">
        <v>70</v>
      </c>
      <c r="E1694" t="s">
        <v>64</v>
      </c>
      <c r="F1694" t="s">
        <v>51</v>
      </c>
      <c r="G1694">
        <v>40320</v>
      </c>
      <c r="H1694">
        <v>1647</v>
      </c>
      <c r="I1694">
        <v>848</v>
      </c>
      <c r="J1694">
        <v>121</v>
      </c>
      <c r="K1694" s="2">
        <v>5141.18</v>
      </c>
      <c r="L1694" s="2">
        <v>24463.71</v>
      </c>
      <c r="M1694">
        <v>69</v>
      </c>
      <c r="N1694">
        <v>7</v>
      </c>
      <c r="O1694" t="s">
        <v>23</v>
      </c>
      <c r="P1694" s="3">
        <f t="shared" si="182"/>
        <v>4.0848214285714288</v>
      </c>
      <c r="Q1694" s="3">
        <f t="shared" si="183"/>
        <v>7.3466909532483307</v>
      </c>
      <c r="R1694" s="2">
        <f t="shared" si="184"/>
        <v>3.1215421979356406</v>
      </c>
      <c r="S1694" s="2">
        <f t="shared" si="185"/>
        <v>6.0627122641509441</v>
      </c>
      <c r="T1694" s="2">
        <f t="shared" si="186"/>
        <v>74.509855072463779</v>
      </c>
      <c r="U1694" s="4">
        <f t="shared" si="187"/>
        <v>4.7583842619787671</v>
      </c>
      <c r="V1694" s="3">
        <f t="shared" si="188"/>
        <v>375.83842619787669</v>
      </c>
    </row>
    <row r="1695" spans="1:22" x14ac:dyDescent="0.25">
      <c r="A1695" t="s">
        <v>33</v>
      </c>
      <c r="B1695" t="s">
        <v>34</v>
      </c>
      <c r="C1695" t="s">
        <v>144</v>
      </c>
      <c r="D1695" t="s">
        <v>170</v>
      </c>
      <c r="E1695" t="s">
        <v>37</v>
      </c>
      <c r="F1695" t="s">
        <v>20</v>
      </c>
      <c r="G1695">
        <v>33969</v>
      </c>
      <c r="H1695">
        <v>1839</v>
      </c>
      <c r="I1695">
        <v>595</v>
      </c>
      <c r="J1695">
        <v>148</v>
      </c>
      <c r="K1695" s="2">
        <v>6654.34</v>
      </c>
      <c r="L1695" s="2">
        <v>39295.339999999997</v>
      </c>
      <c r="M1695">
        <v>106</v>
      </c>
      <c r="N1695">
        <v>29</v>
      </c>
      <c r="O1695" t="s">
        <v>23</v>
      </c>
      <c r="P1695" s="3">
        <f t="shared" si="182"/>
        <v>5.4137596043451381</v>
      </c>
      <c r="Q1695" s="3">
        <f t="shared" si="183"/>
        <v>8.0478520935290927</v>
      </c>
      <c r="R1695" s="2">
        <f t="shared" si="184"/>
        <v>3.6184556824361067</v>
      </c>
      <c r="S1695" s="2">
        <f t="shared" si="185"/>
        <v>11.183764705882353</v>
      </c>
      <c r="T1695" s="2">
        <f t="shared" si="186"/>
        <v>62.776792452830193</v>
      </c>
      <c r="U1695" s="4">
        <f t="shared" si="187"/>
        <v>5.9052197513201907</v>
      </c>
      <c r="V1695" s="3">
        <f t="shared" si="188"/>
        <v>490.52197513201907</v>
      </c>
    </row>
    <row r="1696" spans="1:22" x14ac:dyDescent="0.25">
      <c r="A1696" t="s">
        <v>33</v>
      </c>
      <c r="B1696" t="s">
        <v>34</v>
      </c>
      <c r="C1696" t="s">
        <v>144</v>
      </c>
      <c r="D1696" t="s">
        <v>170</v>
      </c>
      <c r="E1696" t="s">
        <v>37</v>
      </c>
      <c r="F1696" t="s">
        <v>55</v>
      </c>
      <c r="G1696">
        <v>17606</v>
      </c>
      <c r="H1696">
        <v>1055</v>
      </c>
      <c r="I1696">
        <v>428</v>
      </c>
      <c r="J1696">
        <v>106</v>
      </c>
      <c r="K1696" s="2">
        <v>4178.12</v>
      </c>
      <c r="L1696" s="2">
        <v>28047.46</v>
      </c>
      <c r="M1696">
        <v>84</v>
      </c>
      <c r="N1696">
        <v>9</v>
      </c>
      <c r="O1696" t="s">
        <v>43</v>
      </c>
      <c r="P1696" s="3">
        <f t="shared" si="182"/>
        <v>5.9922753606724974</v>
      </c>
      <c r="Q1696" s="3">
        <f t="shared" si="183"/>
        <v>10.04739336492891</v>
      </c>
      <c r="R1696" s="2">
        <f t="shared" si="184"/>
        <v>3.9603033175355451</v>
      </c>
      <c r="S1696" s="2">
        <f t="shared" si="185"/>
        <v>9.76196261682243</v>
      </c>
      <c r="T1696" s="2">
        <f t="shared" si="186"/>
        <v>49.73952380952381</v>
      </c>
      <c r="U1696" s="4">
        <f t="shared" si="187"/>
        <v>6.712937876365447</v>
      </c>
      <c r="V1696" s="3">
        <f t="shared" si="188"/>
        <v>571.29378763654472</v>
      </c>
    </row>
    <row r="1697" spans="1:22" x14ac:dyDescent="0.25">
      <c r="A1697" t="s">
        <v>113</v>
      </c>
      <c r="B1697" t="s">
        <v>114</v>
      </c>
      <c r="C1697" t="s">
        <v>144</v>
      </c>
      <c r="D1697" t="s">
        <v>170</v>
      </c>
      <c r="E1697" t="s">
        <v>19</v>
      </c>
      <c r="F1697" t="s">
        <v>51</v>
      </c>
      <c r="G1697">
        <v>13820</v>
      </c>
      <c r="H1697">
        <v>825</v>
      </c>
      <c r="I1697">
        <v>440</v>
      </c>
      <c r="J1697">
        <v>68</v>
      </c>
      <c r="K1697" s="2">
        <v>2501.1</v>
      </c>
      <c r="L1697" s="2">
        <v>15582.23</v>
      </c>
      <c r="M1697">
        <v>45</v>
      </c>
      <c r="N1697">
        <v>29</v>
      </c>
      <c r="O1697" t="s">
        <v>21</v>
      </c>
      <c r="P1697" s="3">
        <f t="shared" si="182"/>
        <v>5.969609261939218</v>
      </c>
      <c r="Q1697" s="3">
        <f t="shared" si="183"/>
        <v>8.2424242424242422</v>
      </c>
      <c r="R1697" s="2">
        <f t="shared" si="184"/>
        <v>3.0316363636363635</v>
      </c>
      <c r="S1697" s="2">
        <f t="shared" si="185"/>
        <v>5.684318181818182</v>
      </c>
      <c r="T1697" s="2">
        <f t="shared" si="186"/>
        <v>55.58</v>
      </c>
      <c r="U1697" s="4">
        <f t="shared" si="187"/>
        <v>6.2301507336771822</v>
      </c>
      <c r="V1697" s="3">
        <f t="shared" si="188"/>
        <v>523.01507336771817</v>
      </c>
    </row>
    <row r="1698" spans="1:22" x14ac:dyDescent="0.25">
      <c r="A1698" t="s">
        <v>47</v>
      </c>
      <c r="B1698" t="s">
        <v>48</v>
      </c>
      <c r="C1698" t="s">
        <v>144</v>
      </c>
      <c r="D1698" t="s">
        <v>106</v>
      </c>
      <c r="E1698" t="s">
        <v>37</v>
      </c>
      <c r="F1698" t="s">
        <v>26</v>
      </c>
      <c r="G1698">
        <v>21710</v>
      </c>
      <c r="H1698">
        <v>674</v>
      </c>
      <c r="I1698">
        <v>268</v>
      </c>
      <c r="J1698">
        <v>50</v>
      </c>
      <c r="K1698" s="2">
        <v>1374</v>
      </c>
      <c r="L1698" s="2">
        <v>10476.790000000001</v>
      </c>
      <c r="M1698">
        <v>27</v>
      </c>
      <c r="N1698">
        <v>17</v>
      </c>
      <c r="O1698" t="s">
        <v>43</v>
      </c>
      <c r="P1698" s="3">
        <f t="shared" si="182"/>
        <v>3.1045601105481344</v>
      </c>
      <c r="Q1698" s="3">
        <f t="shared" si="183"/>
        <v>7.4183976261127587</v>
      </c>
      <c r="R1698" s="2">
        <f t="shared" si="184"/>
        <v>2.0385756676557865</v>
      </c>
      <c r="S1698" s="2">
        <f t="shared" si="185"/>
        <v>5.1268656716417906</v>
      </c>
      <c r="T1698" s="2">
        <f t="shared" si="186"/>
        <v>50.888888888888886</v>
      </c>
      <c r="U1698" s="4">
        <f t="shared" si="187"/>
        <v>7.6250291120815143</v>
      </c>
      <c r="V1698" s="3">
        <f t="shared" si="188"/>
        <v>662.50291120815143</v>
      </c>
    </row>
    <row r="1699" spans="1:22" x14ac:dyDescent="0.25">
      <c r="A1699" t="s">
        <v>44</v>
      </c>
      <c r="B1699" t="s">
        <v>45</v>
      </c>
      <c r="C1699" t="s">
        <v>144</v>
      </c>
      <c r="D1699" t="s">
        <v>25</v>
      </c>
      <c r="E1699" t="s">
        <v>19</v>
      </c>
      <c r="F1699" t="s">
        <v>51</v>
      </c>
      <c r="G1699">
        <v>18458</v>
      </c>
      <c r="H1699">
        <v>465</v>
      </c>
      <c r="I1699">
        <v>151</v>
      </c>
      <c r="J1699">
        <v>58</v>
      </c>
      <c r="K1699" s="2">
        <v>4830.8100000000004</v>
      </c>
      <c r="L1699" s="2">
        <v>33829.870000000003</v>
      </c>
      <c r="M1699">
        <v>27</v>
      </c>
      <c r="N1699">
        <v>12</v>
      </c>
      <c r="O1699" t="s">
        <v>21</v>
      </c>
      <c r="P1699" s="3">
        <f t="shared" si="182"/>
        <v>2.5192328529634844</v>
      </c>
      <c r="Q1699" s="3">
        <f t="shared" si="183"/>
        <v>12.473118279569892</v>
      </c>
      <c r="R1699" s="2">
        <f t="shared" si="184"/>
        <v>10.388838709677421</v>
      </c>
      <c r="S1699" s="2">
        <f t="shared" si="185"/>
        <v>31.992119205298017</v>
      </c>
      <c r="T1699" s="2">
        <f t="shared" si="186"/>
        <v>178.91888888888892</v>
      </c>
      <c r="U1699" s="4">
        <f t="shared" si="187"/>
        <v>7.002939465638268</v>
      </c>
      <c r="V1699" s="3">
        <f t="shared" si="188"/>
        <v>600.29394656382669</v>
      </c>
    </row>
    <row r="1700" spans="1:22" x14ac:dyDescent="0.25">
      <c r="A1700" t="s">
        <v>44</v>
      </c>
      <c r="B1700" t="s">
        <v>45</v>
      </c>
      <c r="C1700" t="s">
        <v>144</v>
      </c>
      <c r="D1700" t="s">
        <v>25</v>
      </c>
      <c r="E1700" t="s">
        <v>19</v>
      </c>
      <c r="F1700" t="s">
        <v>32</v>
      </c>
      <c r="G1700">
        <v>17253</v>
      </c>
      <c r="H1700">
        <v>340</v>
      </c>
      <c r="I1700">
        <v>170</v>
      </c>
      <c r="J1700">
        <v>31</v>
      </c>
      <c r="K1700" s="2">
        <v>3730.69</v>
      </c>
      <c r="L1700" s="2">
        <v>14212.14</v>
      </c>
      <c r="M1700">
        <v>19</v>
      </c>
      <c r="N1700">
        <v>23</v>
      </c>
      <c r="O1700" t="s">
        <v>23</v>
      </c>
      <c r="P1700" s="3">
        <f t="shared" si="182"/>
        <v>1.9706717672288876</v>
      </c>
      <c r="Q1700" s="3">
        <f t="shared" si="183"/>
        <v>9.117647058823529</v>
      </c>
      <c r="R1700" s="2">
        <f t="shared" si="184"/>
        <v>10.972617647058824</v>
      </c>
      <c r="S1700" s="2">
        <f t="shared" si="185"/>
        <v>21.945235294117648</v>
      </c>
      <c r="T1700" s="2">
        <f t="shared" si="186"/>
        <v>196.35210526315791</v>
      </c>
      <c r="U1700" s="4">
        <f t="shared" si="187"/>
        <v>3.8095204908475373</v>
      </c>
      <c r="V1700" s="3">
        <f t="shared" si="188"/>
        <v>280.95204908475375</v>
      </c>
    </row>
    <row r="1701" spans="1:22" x14ac:dyDescent="0.25">
      <c r="A1701" t="s">
        <v>76</v>
      </c>
      <c r="B1701" t="s">
        <v>77</v>
      </c>
      <c r="C1701" t="s">
        <v>144</v>
      </c>
      <c r="D1701" t="s">
        <v>82</v>
      </c>
      <c r="E1701" t="s">
        <v>42</v>
      </c>
      <c r="F1701" t="s">
        <v>26</v>
      </c>
      <c r="G1701">
        <v>35051</v>
      </c>
      <c r="H1701">
        <v>766</v>
      </c>
      <c r="I1701">
        <v>230</v>
      </c>
      <c r="J1701">
        <v>38</v>
      </c>
      <c r="K1701" s="2">
        <v>1756.44</v>
      </c>
      <c r="L1701" s="2">
        <v>8516.73</v>
      </c>
      <c r="M1701">
        <v>19</v>
      </c>
      <c r="N1701">
        <v>7</v>
      </c>
      <c r="O1701" t="s">
        <v>23</v>
      </c>
      <c r="P1701" s="3">
        <f t="shared" si="182"/>
        <v>2.1853870075033521</v>
      </c>
      <c r="Q1701" s="3">
        <f t="shared" si="183"/>
        <v>4.9608355091383807</v>
      </c>
      <c r="R1701" s="2">
        <f t="shared" si="184"/>
        <v>2.2930026109660577</v>
      </c>
      <c r="S1701" s="2">
        <f t="shared" si="185"/>
        <v>7.6366956521739136</v>
      </c>
      <c r="T1701" s="2">
        <f t="shared" si="186"/>
        <v>92.444210526315786</v>
      </c>
      <c r="U1701" s="4">
        <f t="shared" si="187"/>
        <v>4.8488590558174485</v>
      </c>
      <c r="V1701" s="3">
        <f t="shared" si="188"/>
        <v>384.88590558174485</v>
      </c>
    </row>
    <row r="1702" spans="1:22" x14ac:dyDescent="0.25">
      <c r="A1702" t="s">
        <v>98</v>
      </c>
      <c r="B1702" t="s">
        <v>99</v>
      </c>
      <c r="C1702" t="s">
        <v>399</v>
      </c>
      <c r="D1702" t="s">
        <v>68</v>
      </c>
      <c r="E1702" t="s">
        <v>42</v>
      </c>
      <c r="F1702" t="s">
        <v>20</v>
      </c>
      <c r="G1702">
        <v>18575</v>
      </c>
      <c r="H1702">
        <v>2082</v>
      </c>
      <c r="I1702">
        <v>1019</v>
      </c>
      <c r="J1702">
        <v>432</v>
      </c>
      <c r="K1702" s="2">
        <v>857.27</v>
      </c>
      <c r="L1702" s="2">
        <v>105996.08</v>
      </c>
      <c r="M1702">
        <v>372</v>
      </c>
      <c r="N1702">
        <v>18</v>
      </c>
      <c r="O1702" t="s">
        <v>21</v>
      </c>
      <c r="P1702" s="3">
        <f t="shared" si="182"/>
        <v>11.208613728129206</v>
      </c>
      <c r="Q1702" s="3">
        <f t="shared" si="183"/>
        <v>20.749279538904901</v>
      </c>
      <c r="R1702" s="2">
        <f t="shared" si="184"/>
        <v>0.41175312199807879</v>
      </c>
      <c r="S1702" s="2">
        <f t="shared" si="185"/>
        <v>0.84128557409224725</v>
      </c>
      <c r="T1702" s="2">
        <f t="shared" si="186"/>
        <v>2.3044892473118277</v>
      </c>
      <c r="U1702" s="4">
        <f t="shared" si="187"/>
        <v>123.64375284332824</v>
      </c>
      <c r="V1702" s="3">
        <f t="shared" si="188"/>
        <v>12264.375284332824</v>
      </c>
    </row>
    <row r="1703" spans="1:22" x14ac:dyDescent="0.25">
      <c r="A1703" t="s">
        <v>60</v>
      </c>
      <c r="B1703" t="s">
        <v>61</v>
      </c>
      <c r="C1703" t="s">
        <v>399</v>
      </c>
      <c r="D1703" t="s">
        <v>70</v>
      </c>
      <c r="E1703" t="s">
        <v>64</v>
      </c>
      <c r="F1703" t="s">
        <v>51</v>
      </c>
      <c r="G1703">
        <v>61168</v>
      </c>
      <c r="H1703">
        <v>2892</v>
      </c>
      <c r="I1703">
        <v>1126</v>
      </c>
      <c r="J1703">
        <v>266</v>
      </c>
      <c r="K1703" s="2">
        <v>5053.6499999999996</v>
      </c>
      <c r="L1703" s="2">
        <v>57709.26</v>
      </c>
      <c r="M1703">
        <v>167</v>
      </c>
      <c r="N1703">
        <v>9</v>
      </c>
      <c r="O1703" t="s">
        <v>23</v>
      </c>
      <c r="P1703" s="3">
        <f t="shared" si="182"/>
        <v>4.7279623332461416</v>
      </c>
      <c r="Q1703" s="3">
        <f t="shared" si="183"/>
        <v>9.1977869986168752</v>
      </c>
      <c r="R1703" s="2">
        <f t="shared" si="184"/>
        <v>1.7474585062240662</v>
      </c>
      <c r="S1703" s="2">
        <f t="shared" si="185"/>
        <v>4.4881438721136764</v>
      </c>
      <c r="T1703" s="2">
        <f t="shared" si="186"/>
        <v>30.261377245508982</v>
      </c>
      <c r="U1703" s="4">
        <f t="shared" si="187"/>
        <v>11.419322667774777</v>
      </c>
      <c r="V1703" s="3">
        <f t="shared" si="188"/>
        <v>1041.9322667774777</v>
      </c>
    </row>
    <row r="1704" spans="1:22" x14ac:dyDescent="0.25">
      <c r="A1704" t="s">
        <v>33</v>
      </c>
      <c r="B1704" t="s">
        <v>34</v>
      </c>
      <c r="C1704" t="s">
        <v>399</v>
      </c>
      <c r="D1704" t="s">
        <v>170</v>
      </c>
      <c r="E1704" t="s">
        <v>37</v>
      </c>
      <c r="F1704" t="s">
        <v>51</v>
      </c>
      <c r="G1704">
        <v>30721</v>
      </c>
      <c r="H1704">
        <v>1171</v>
      </c>
      <c r="I1704">
        <v>491</v>
      </c>
      <c r="J1704">
        <v>134</v>
      </c>
      <c r="K1704" s="2">
        <v>2951.5</v>
      </c>
      <c r="L1704" s="2">
        <v>31387.31</v>
      </c>
      <c r="M1704">
        <v>95</v>
      </c>
      <c r="N1704">
        <v>12</v>
      </c>
      <c r="O1704" t="s">
        <v>21</v>
      </c>
      <c r="P1704" s="3">
        <f t="shared" si="182"/>
        <v>3.8117248787474365</v>
      </c>
      <c r="Q1704" s="3">
        <f t="shared" si="183"/>
        <v>11.443210930828352</v>
      </c>
      <c r="R1704" s="2">
        <f t="shared" si="184"/>
        <v>2.5204953031596924</v>
      </c>
      <c r="S1704" s="2">
        <f t="shared" si="185"/>
        <v>6.0112016293279025</v>
      </c>
      <c r="T1704" s="2">
        <f t="shared" si="186"/>
        <v>31.068421052631578</v>
      </c>
      <c r="U1704" s="4">
        <f t="shared" si="187"/>
        <v>10.63435880060986</v>
      </c>
      <c r="V1704" s="3">
        <f t="shared" si="188"/>
        <v>963.43588006098594</v>
      </c>
    </row>
    <row r="1705" spans="1:22" x14ac:dyDescent="0.25">
      <c r="A1705" t="s">
        <v>113</v>
      </c>
      <c r="B1705" t="s">
        <v>114</v>
      </c>
      <c r="C1705" t="s">
        <v>399</v>
      </c>
      <c r="D1705" t="s">
        <v>170</v>
      </c>
      <c r="E1705" t="s">
        <v>19</v>
      </c>
      <c r="F1705" t="s">
        <v>51</v>
      </c>
      <c r="G1705">
        <v>36683</v>
      </c>
      <c r="H1705">
        <v>1562</v>
      </c>
      <c r="I1705">
        <v>762</v>
      </c>
      <c r="J1705">
        <v>188</v>
      </c>
      <c r="K1705" s="2">
        <v>4520.5600000000004</v>
      </c>
      <c r="L1705" s="2">
        <v>61520.03</v>
      </c>
      <c r="M1705">
        <v>128</v>
      </c>
      <c r="N1705">
        <v>8</v>
      </c>
      <c r="O1705" t="s">
        <v>23</v>
      </c>
      <c r="P1705" s="3">
        <f t="shared" si="182"/>
        <v>4.2581032085707271</v>
      </c>
      <c r="Q1705" s="3">
        <f t="shared" si="183"/>
        <v>12.03585147247119</v>
      </c>
      <c r="R1705" s="2">
        <f t="shared" si="184"/>
        <v>2.8940845070422538</v>
      </c>
      <c r="S1705" s="2">
        <f t="shared" si="185"/>
        <v>5.9324934383202104</v>
      </c>
      <c r="T1705" s="2">
        <f t="shared" si="186"/>
        <v>35.316875000000003</v>
      </c>
      <c r="U1705" s="4">
        <f t="shared" si="187"/>
        <v>13.608940042826552</v>
      </c>
      <c r="V1705" s="3">
        <f t="shared" si="188"/>
        <v>1260.8940042826553</v>
      </c>
    </row>
    <row r="1706" spans="1:22" x14ac:dyDescent="0.25">
      <c r="A1706" t="s">
        <v>44</v>
      </c>
      <c r="B1706" t="s">
        <v>45</v>
      </c>
      <c r="C1706" t="s">
        <v>399</v>
      </c>
      <c r="D1706" t="s">
        <v>25</v>
      </c>
      <c r="E1706" t="s">
        <v>19</v>
      </c>
      <c r="F1706" t="s">
        <v>55</v>
      </c>
      <c r="G1706">
        <v>6190</v>
      </c>
      <c r="H1706">
        <v>216</v>
      </c>
      <c r="I1706">
        <v>114</v>
      </c>
      <c r="J1706">
        <v>21</v>
      </c>
      <c r="K1706" s="2">
        <v>1724.75</v>
      </c>
      <c r="L1706" s="2">
        <v>15350.64</v>
      </c>
      <c r="M1706">
        <v>13</v>
      </c>
      <c r="N1706">
        <v>18</v>
      </c>
      <c r="O1706" t="s">
        <v>23</v>
      </c>
      <c r="P1706" s="3">
        <f t="shared" si="182"/>
        <v>3.4894991922455572</v>
      </c>
      <c r="Q1706" s="3">
        <f t="shared" si="183"/>
        <v>9.7222222222222232</v>
      </c>
      <c r="R1706" s="2">
        <f t="shared" si="184"/>
        <v>7.9849537037037033</v>
      </c>
      <c r="S1706" s="2">
        <f t="shared" si="185"/>
        <v>15.129385964912281</v>
      </c>
      <c r="T1706" s="2">
        <f t="shared" si="186"/>
        <v>132.67307692307693</v>
      </c>
      <c r="U1706" s="4">
        <f t="shared" si="187"/>
        <v>8.9002116248731689</v>
      </c>
      <c r="V1706" s="3">
        <f t="shared" si="188"/>
        <v>790.02116248731693</v>
      </c>
    </row>
    <row r="1707" spans="1:22" x14ac:dyDescent="0.25">
      <c r="A1707" t="s">
        <v>76</v>
      </c>
      <c r="B1707" t="s">
        <v>77</v>
      </c>
      <c r="C1707" t="s">
        <v>399</v>
      </c>
      <c r="D1707" t="s">
        <v>82</v>
      </c>
      <c r="E1707" t="s">
        <v>42</v>
      </c>
      <c r="F1707" t="s">
        <v>20</v>
      </c>
      <c r="G1707">
        <v>43436</v>
      </c>
      <c r="H1707">
        <v>864</v>
      </c>
      <c r="I1707">
        <v>216</v>
      </c>
      <c r="J1707">
        <v>41</v>
      </c>
      <c r="K1707" s="2">
        <v>1172.78</v>
      </c>
      <c r="L1707" s="2">
        <v>9613.92</v>
      </c>
      <c r="M1707">
        <v>25</v>
      </c>
      <c r="N1707">
        <v>22</v>
      </c>
      <c r="O1707" t="s">
        <v>21</v>
      </c>
      <c r="P1707" s="3">
        <f t="shared" si="182"/>
        <v>1.9891334377014458</v>
      </c>
      <c r="Q1707" s="3">
        <f t="shared" si="183"/>
        <v>4.7453703703703702</v>
      </c>
      <c r="R1707" s="2">
        <f t="shared" si="184"/>
        <v>1.3573842592592593</v>
      </c>
      <c r="S1707" s="2">
        <f t="shared" si="185"/>
        <v>5.4295370370370373</v>
      </c>
      <c r="T1707" s="2">
        <f t="shared" si="186"/>
        <v>46.911200000000001</v>
      </c>
      <c r="U1707" s="4">
        <f t="shared" si="187"/>
        <v>8.1975477071573533</v>
      </c>
      <c r="V1707" s="3">
        <f t="shared" si="188"/>
        <v>719.75477071573528</v>
      </c>
    </row>
    <row r="1708" spans="1:22" x14ac:dyDescent="0.25">
      <c r="A1708" t="s">
        <v>92</v>
      </c>
      <c r="B1708" t="s">
        <v>93</v>
      </c>
      <c r="C1708" t="s">
        <v>171</v>
      </c>
      <c r="D1708" t="s">
        <v>95</v>
      </c>
      <c r="E1708" t="s">
        <v>31</v>
      </c>
      <c r="F1708" t="s">
        <v>26</v>
      </c>
      <c r="G1708">
        <v>44524</v>
      </c>
      <c r="H1708">
        <v>268</v>
      </c>
      <c r="I1708">
        <v>106</v>
      </c>
      <c r="J1708">
        <v>4</v>
      </c>
      <c r="K1708" s="2">
        <v>996.17</v>
      </c>
      <c r="L1708" s="2">
        <v>443.81</v>
      </c>
      <c r="M1708">
        <v>1</v>
      </c>
      <c r="N1708">
        <v>25</v>
      </c>
      <c r="O1708" t="s">
        <v>21</v>
      </c>
      <c r="P1708" s="3">
        <f t="shared" si="182"/>
        <v>0.60192255862007005</v>
      </c>
      <c r="Q1708" s="3">
        <f t="shared" si="183"/>
        <v>1.4925373134328357</v>
      </c>
      <c r="R1708" s="2">
        <f t="shared" si="184"/>
        <v>3.7170522388059699</v>
      </c>
      <c r="S1708" s="2">
        <f t="shared" si="185"/>
        <v>9.3978301886792455</v>
      </c>
      <c r="T1708" s="2">
        <f t="shared" si="186"/>
        <v>996.17</v>
      </c>
      <c r="U1708" s="4">
        <f t="shared" si="187"/>
        <v>0.44551632753445697</v>
      </c>
      <c r="V1708" s="3">
        <f t="shared" si="188"/>
        <v>-55.448367246554298</v>
      </c>
    </row>
    <row r="1709" spans="1:22" x14ac:dyDescent="0.25">
      <c r="A1709" t="s">
        <v>92</v>
      </c>
      <c r="B1709" t="s">
        <v>93</v>
      </c>
      <c r="C1709" t="s">
        <v>171</v>
      </c>
      <c r="D1709" t="s">
        <v>95</v>
      </c>
      <c r="E1709" t="s">
        <v>31</v>
      </c>
      <c r="F1709" t="s">
        <v>20</v>
      </c>
      <c r="G1709">
        <v>73807</v>
      </c>
      <c r="H1709">
        <v>578</v>
      </c>
      <c r="I1709">
        <v>181</v>
      </c>
      <c r="J1709">
        <v>15</v>
      </c>
      <c r="K1709" s="2">
        <v>2096.8200000000002</v>
      </c>
      <c r="L1709" s="2">
        <v>1756.42</v>
      </c>
      <c r="M1709">
        <v>7</v>
      </c>
      <c r="N1709">
        <v>26</v>
      </c>
      <c r="O1709" t="s">
        <v>23</v>
      </c>
      <c r="P1709" s="3">
        <f t="shared" si="182"/>
        <v>0.78312355196661565</v>
      </c>
      <c r="Q1709" s="3">
        <f t="shared" si="183"/>
        <v>2.5951557093425603</v>
      </c>
      <c r="R1709" s="2">
        <f t="shared" si="184"/>
        <v>3.6277162629757789</v>
      </c>
      <c r="S1709" s="2">
        <f t="shared" si="185"/>
        <v>11.584640883977901</v>
      </c>
      <c r="T1709" s="2">
        <f t="shared" si="186"/>
        <v>299.54571428571433</v>
      </c>
      <c r="U1709" s="4">
        <f t="shared" si="187"/>
        <v>0.83765893114335033</v>
      </c>
      <c r="V1709" s="3">
        <f t="shared" si="188"/>
        <v>-16.234106885664961</v>
      </c>
    </row>
    <row r="1710" spans="1:22" x14ac:dyDescent="0.25">
      <c r="A1710" t="s">
        <v>98</v>
      </c>
      <c r="B1710" t="s">
        <v>99</v>
      </c>
      <c r="C1710" t="s">
        <v>171</v>
      </c>
      <c r="D1710" t="s">
        <v>68</v>
      </c>
      <c r="E1710" t="s">
        <v>42</v>
      </c>
      <c r="F1710" t="s">
        <v>20</v>
      </c>
      <c r="G1710">
        <v>8001</v>
      </c>
      <c r="H1710">
        <v>1005</v>
      </c>
      <c r="I1710">
        <v>280</v>
      </c>
      <c r="J1710">
        <v>193</v>
      </c>
      <c r="K1710" s="2">
        <v>339.98</v>
      </c>
      <c r="L1710" s="2">
        <v>53273.39</v>
      </c>
      <c r="M1710">
        <v>135</v>
      </c>
      <c r="N1710">
        <v>17</v>
      </c>
      <c r="O1710" t="s">
        <v>43</v>
      </c>
      <c r="P1710" s="3">
        <f t="shared" si="182"/>
        <v>12.56092988376453</v>
      </c>
      <c r="Q1710" s="3">
        <f t="shared" si="183"/>
        <v>19.203980099502488</v>
      </c>
      <c r="R1710" s="2">
        <f t="shared" si="184"/>
        <v>0.33828855721393036</v>
      </c>
      <c r="S1710" s="2">
        <f t="shared" si="185"/>
        <v>1.2142142857142857</v>
      </c>
      <c r="T1710" s="2">
        <f t="shared" si="186"/>
        <v>2.5183703703703704</v>
      </c>
      <c r="U1710" s="4">
        <f t="shared" si="187"/>
        <v>156.69565856815106</v>
      </c>
      <c r="V1710" s="3">
        <f t="shared" si="188"/>
        <v>15569.565856815107</v>
      </c>
    </row>
    <row r="1711" spans="1:22" x14ac:dyDescent="0.25">
      <c r="A1711" t="s">
        <v>72</v>
      </c>
      <c r="B1711" t="s">
        <v>73</v>
      </c>
      <c r="C1711" t="s">
        <v>171</v>
      </c>
      <c r="D1711" t="s">
        <v>70</v>
      </c>
      <c r="E1711" t="s">
        <v>31</v>
      </c>
      <c r="F1711" t="s">
        <v>55</v>
      </c>
      <c r="G1711">
        <v>16433</v>
      </c>
      <c r="H1711">
        <v>479</v>
      </c>
      <c r="I1711">
        <v>128</v>
      </c>
      <c r="J1711">
        <v>51</v>
      </c>
      <c r="K1711" s="2">
        <v>941.74</v>
      </c>
      <c r="L1711" s="2">
        <v>10657.25</v>
      </c>
      <c r="M1711">
        <v>37</v>
      </c>
      <c r="N1711">
        <v>23</v>
      </c>
      <c r="O1711" t="s">
        <v>43</v>
      </c>
      <c r="P1711" s="3">
        <f t="shared" si="182"/>
        <v>2.9148664273108986</v>
      </c>
      <c r="Q1711" s="3">
        <f t="shared" si="183"/>
        <v>10.647181628392484</v>
      </c>
      <c r="R1711" s="2">
        <f t="shared" si="184"/>
        <v>1.966054279749478</v>
      </c>
      <c r="S1711" s="2">
        <f t="shared" si="185"/>
        <v>7.3573437500000001</v>
      </c>
      <c r="T1711" s="2">
        <f t="shared" si="186"/>
        <v>25.452432432432431</v>
      </c>
      <c r="U1711" s="4">
        <f t="shared" si="187"/>
        <v>11.316552339286853</v>
      </c>
      <c r="V1711" s="3">
        <f t="shared" si="188"/>
        <v>1031.6552339286852</v>
      </c>
    </row>
    <row r="1712" spans="1:22" x14ac:dyDescent="0.25">
      <c r="A1712" t="s">
        <v>113</v>
      </c>
      <c r="B1712" t="s">
        <v>114</v>
      </c>
      <c r="C1712" t="s">
        <v>171</v>
      </c>
      <c r="D1712" t="s">
        <v>170</v>
      </c>
      <c r="E1712" t="s">
        <v>19</v>
      </c>
      <c r="F1712" t="s">
        <v>26</v>
      </c>
      <c r="G1712">
        <v>42462</v>
      </c>
      <c r="H1712">
        <v>2330</v>
      </c>
      <c r="I1712">
        <v>697</v>
      </c>
      <c r="J1712">
        <v>233</v>
      </c>
      <c r="K1712" s="2">
        <v>6450.63</v>
      </c>
      <c r="L1712" s="2">
        <v>61312.71</v>
      </c>
      <c r="M1712">
        <v>171</v>
      </c>
      <c r="N1712">
        <v>18</v>
      </c>
      <c r="O1712" t="s">
        <v>21</v>
      </c>
      <c r="P1712" s="3">
        <f t="shared" si="182"/>
        <v>5.4872591964580097</v>
      </c>
      <c r="Q1712" s="3">
        <f t="shared" si="183"/>
        <v>10</v>
      </c>
      <c r="R1712" s="2">
        <f t="shared" si="184"/>
        <v>2.7685107296137339</v>
      </c>
      <c r="S1712" s="2">
        <f t="shared" si="185"/>
        <v>9.2548493543758976</v>
      </c>
      <c r="T1712" s="2">
        <f t="shared" si="186"/>
        <v>37.72298245614035</v>
      </c>
      <c r="U1712" s="4">
        <f t="shared" si="187"/>
        <v>9.5049181242762337</v>
      </c>
      <c r="V1712" s="3">
        <f t="shared" si="188"/>
        <v>850.49181242762336</v>
      </c>
    </row>
    <row r="1713" spans="1:22" x14ac:dyDescent="0.25">
      <c r="A1713" t="s">
        <v>38</v>
      </c>
      <c r="B1713" t="s">
        <v>39</v>
      </c>
      <c r="C1713" t="s">
        <v>171</v>
      </c>
      <c r="D1713" t="s">
        <v>106</v>
      </c>
      <c r="E1713" t="s">
        <v>42</v>
      </c>
      <c r="F1713" t="s">
        <v>26</v>
      </c>
      <c r="G1713">
        <v>49581</v>
      </c>
      <c r="H1713">
        <v>2686</v>
      </c>
      <c r="I1713">
        <v>1417</v>
      </c>
      <c r="J1713">
        <v>243</v>
      </c>
      <c r="K1713" s="2">
        <v>8064</v>
      </c>
      <c r="L1713" s="2">
        <v>47756.800000000003</v>
      </c>
      <c r="M1713">
        <v>126</v>
      </c>
      <c r="N1713">
        <v>26</v>
      </c>
      <c r="O1713" t="s">
        <v>21</v>
      </c>
      <c r="P1713" s="3">
        <f t="shared" si="182"/>
        <v>5.4173977935096103</v>
      </c>
      <c r="Q1713" s="3">
        <f t="shared" si="183"/>
        <v>9.0469099032017866</v>
      </c>
      <c r="R1713" s="2">
        <f t="shared" si="184"/>
        <v>3.0022338049143706</v>
      </c>
      <c r="S1713" s="2">
        <f t="shared" si="185"/>
        <v>5.6908962597035995</v>
      </c>
      <c r="T1713" s="2">
        <f t="shared" si="186"/>
        <v>64</v>
      </c>
      <c r="U1713" s="4">
        <f t="shared" si="187"/>
        <v>5.9222222222222225</v>
      </c>
      <c r="V1713" s="3">
        <f t="shared" si="188"/>
        <v>492.22222222222223</v>
      </c>
    </row>
    <row r="1714" spans="1:22" x14ac:dyDescent="0.25">
      <c r="A1714" t="s">
        <v>38</v>
      </c>
      <c r="B1714" t="s">
        <v>39</v>
      </c>
      <c r="C1714" t="s">
        <v>171</v>
      </c>
      <c r="D1714" t="s">
        <v>106</v>
      </c>
      <c r="E1714" t="s">
        <v>42</v>
      </c>
      <c r="F1714" t="s">
        <v>26</v>
      </c>
      <c r="G1714">
        <v>44462</v>
      </c>
      <c r="H1714">
        <v>2197</v>
      </c>
      <c r="I1714">
        <v>750</v>
      </c>
      <c r="J1714">
        <v>185</v>
      </c>
      <c r="K1714" s="2">
        <v>7295.79</v>
      </c>
      <c r="L1714" s="2">
        <v>40025.69</v>
      </c>
      <c r="M1714">
        <v>111</v>
      </c>
      <c r="N1714">
        <v>15</v>
      </c>
      <c r="O1714" t="s">
        <v>43</v>
      </c>
      <c r="P1714" s="3">
        <f t="shared" si="182"/>
        <v>4.9412981872160495</v>
      </c>
      <c r="Q1714" s="3">
        <f t="shared" si="183"/>
        <v>8.4205735093309055</v>
      </c>
      <c r="R1714" s="2">
        <f t="shared" si="184"/>
        <v>3.3207965407373692</v>
      </c>
      <c r="S1714" s="2">
        <f t="shared" si="185"/>
        <v>9.7277199999999997</v>
      </c>
      <c r="T1714" s="2">
        <f t="shared" si="186"/>
        <v>65.727837837837839</v>
      </c>
      <c r="U1714" s="4">
        <f t="shared" si="187"/>
        <v>5.4861351546576866</v>
      </c>
      <c r="V1714" s="3">
        <f t="shared" si="188"/>
        <v>448.61351546576867</v>
      </c>
    </row>
    <row r="1715" spans="1:22" x14ac:dyDescent="0.25">
      <c r="A1715" t="s">
        <v>27</v>
      </c>
      <c r="B1715" t="s">
        <v>28</v>
      </c>
      <c r="C1715" t="s">
        <v>171</v>
      </c>
      <c r="D1715" t="s">
        <v>89</v>
      </c>
      <c r="E1715" t="s">
        <v>31</v>
      </c>
      <c r="F1715" t="s">
        <v>26</v>
      </c>
      <c r="G1715">
        <v>67254</v>
      </c>
      <c r="H1715">
        <v>2712</v>
      </c>
      <c r="I1715">
        <v>886</v>
      </c>
      <c r="J1715">
        <v>330</v>
      </c>
      <c r="K1715" s="2">
        <v>1295.48</v>
      </c>
      <c r="L1715" s="2">
        <v>102343.87</v>
      </c>
      <c r="M1715">
        <v>226</v>
      </c>
      <c r="N1715">
        <v>12</v>
      </c>
      <c r="O1715" t="s">
        <v>23</v>
      </c>
      <c r="P1715" s="3">
        <f t="shared" si="182"/>
        <v>4.0324739048978504</v>
      </c>
      <c r="Q1715" s="3">
        <f t="shared" si="183"/>
        <v>12.168141592920353</v>
      </c>
      <c r="R1715" s="2">
        <f t="shared" si="184"/>
        <v>0.47768436578171092</v>
      </c>
      <c r="S1715" s="2">
        <f t="shared" si="185"/>
        <v>1.4621670428893905</v>
      </c>
      <c r="T1715" s="2">
        <f t="shared" si="186"/>
        <v>5.732212389380531</v>
      </c>
      <c r="U1715" s="4">
        <f t="shared" si="187"/>
        <v>79.000733318924262</v>
      </c>
      <c r="V1715" s="3">
        <f t="shared" si="188"/>
        <v>7800.0733318924258</v>
      </c>
    </row>
    <row r="1716" spans="1:22" x14ac:dyDescent="0.25">
      <c r="A1716" t="s">
        <v>129</v>
      </c>
      <c r="B1716" t="s">
        <v>130</v>
      </c>
      <c r="C1716" t="s">
        <v>171</v>
      </c>
      <c r="D1716" t="s">
        <v>82</v>
      </c>
      <c r="E1716" t="s">
        <v>31</v>
      </c>
      <c r="F1716" t="s">
        <v>20</v>
      </c>
      <c r="G1716">
        <v>77435</v>
      </c>
      <c r="H1716">
        <v>1012</v>
      </c>
      <c r="I1716">
        <v>424</v>
      </c>
      <c r="J1716">
        <v>51</v>
      </c>
      <c r="K1716" s="2">
        <v>2116.44</v>
      </c>
      <c r="L1716" s="2">
        <v>8161.99</v>
      </c>
      <c r="M1716">
        <v>23</v>
      </c>
      <c r="N1716">
        <v>28</v>
      </c>
      <c r="O1716" t="s">
        <v>21</v>
      </c>
      <c r="P1716" s="3">
        <f t="shared" si="182"/>
        <v>1.3069025634403046</v>
      </c>
      <c r="Q1716" s="3">
        <f t="shared" si="183"/>
        <v>5.0395256916996045</v>
      </c>
      <c r="R1716" s="2">
        <f t="shared" si="184"/>
        <v>2.0913438735177867</v>
      </c>
      <c r="S1716" s="2">
        <f t="shared" si="185"/>
        <v>4.9916037735849059</v>
      </c>
      <c r="T1716" s="2">
        <f t="shared" si="186"/>
        <v>92.01913043478261</v>
      </c>
      <c r="U1716" s="4">
        <f t="shared" si="187"/>
        <v>3.8564712441647293</v>
      </c>
      <c r="V1716" s="3">
        <f t="shared" si="188"/>
        <v>285.64712441647288</v>
      </c>
    </row>
    <row r="1717" spans="1:22" x14ac:dyDescent="0.25">
      <c r="A1717" t="s">
        <v>76</v>
      </c>
      <c r="B1717" t="s">
        <v>77</v>
      </c>
      <c r="C1717" t="s">
        <v>171</v>
      </c>
      <c r="D1717" t="s">
        <v>82</v>
      </c>
      <c r="E1717" t="s">
        <v>42</v>
      </c>
      <c r="F1717" t="s">
        <v>20</v>
      </c>
      <c r="G1717">
        <v>46236</v>
      </c>
      <c r="H1717">
        <v>557</v>
      </c>
      <c r="I1717">
        <v>276</v>
      </c>
      <c r="J1717">
        <v>27</v>
      </c>
      <c r="K1717" s="2">
        <v>1306.3599999999999</v>
      </c>
      <c r="L1717" s="2">
        <v>4085.48</v>
      </c>
      <c r="M1717">
        <v>15</v>
      </c>
      <c r="N1717">
        <v>25</v>
      </c>
      <c r="O1717" t="s">
        <v>21</v>
      </c>
      <c r="P1717" s="3">
        <f t="shared" si="182"/>
        <v>1.2046889869365862</v>
      </c>
      <c r="Q1717" s="3">
        <f t="shared" si="183"/>
        <v>4.8473967684021542</v>
      </c>
      <c r="R1717" s="2">
        <f t="shared" si="184"/>
        <v>2.3453500897666069</v>
      </c>
      <c r="S1717" s="2">
        <f t="shared" si="185"/>
        <v>4.733188405797101</v>
      </c>
      <c r="T1717" s="2">
        <f t="shared" si="186"/>
        <v>87.090666666666664</v>
      </c>
      <c r="U1717" s="4">
        <f t="shared" si="187"/>
        <v>3.1273768333384369</v>
      </c>
      <c r="V1717" s="3">
        <f t="shared" si="188"/>
        <v>212.73768333384368</v>
      </c>
    </row>
    <row r="1718" spans="1:22" x14ac:dyDescent="0.25">
      <c r="A1718" t="s">
        <v>65</v>
      </c>
      <c r="B1718" t="s">
        <v>66</v>
      </c>
      <c r="C1718" t="s">
        <v>224</v>
      </c>
      <c r="D1718" t="s">
        <v>68</v>
      </c>
      <c r="E1718" t="s">
        <v>37</v>
      </c>
      <c r="F1718" t="s">
        <v>20</v>
      </c>
      <c r="G1718">
        <v>8817</v>
      </c>
      <c r="H1718">
        <v>1040</v>
      </c>
      <c r="I1718">
        <v>263</v>
      </c>
      <c r="J1718">
        <v>196</v>
      </c>
      <c r="K1718" s="2">
        <v>367.33</v>
      </c>
      <c r="L1718" s="2">
        <v>70777.14</v>
      </c>
      <c r="M1718">
        <v>166</v>
      </c>
      <c r="N1718">
        <v>29</v>
      </c>
      <c r="O1718" t="s">
        <v>23</v>
      </c>
      <c r="P1718" s="3">
        <f t="shared" si="182"/>
        <v>11.795395259158443</v>
      </c>
      <c r="Q1718" s="3">
        <f t="shared" si="183"/>
        <v>18.846153846153847</v>
      </c>
      <c r="R1718" s="2">
        <f t="shared" si="184"/>
        <v>0.35320192307692305</v>
      </c>
      <c r="S1718" s="2">
        <f t="shared" si="185"/>
        <v>1.3966920152091253</v>
      </c>
      <c r="T1718" s="2">
        <f t="shared" si="186"/>
        <v>2.2128313253012046</v>
      </c>
      <c r="U1718" s="4">
        <f t="shared" si="187"/>
        <v>192.67998802166989</v>
      </c>
      <c r="V1718" s="3">
        <f t="shared" si="188"/>
        <v>19167.998802166989</v>
      </c>
    </row>
    <row r="1719" spans="1:22" x14ac:dyDescent="0.25">
      <c r="A1719" t="s">
        <v>15</v>
      </c>
      <c r="B1719" t="s">
        <v>16</v>
      </c>
      <c r="C1719" t="s">
        <v>224</v>
      </c>
      <c r="D1719" t="s">
        <v>25</v>
      </c>
      <c r="E1719" t="s">
        <v>19</v>
      </c>
      <c r="F1719" t="s">
        <v>51</v>
      </c>
      <c r="G1719">
        <v>11587</v>
      </c>
      <c r="H1719">
        <v>229</v>
      </c>
      <c r="I1719">
        <v>59</v>
      </c>
      <c r="J1719">
        <v>28</v>
      </c>
      <c r="K1719" s="2">
        <v>2111.73</v>
      </c>
      <c r="L1719" s="2">
        <v>20835.39</v>
      </c>
      <c r="M1719">
        <v>14</v>
      </c>
      <c r="N1719">
        <v>9</v>
      </c>
      <c r="O1719" t="s">
        <v>23</v>
      </c>
      <c r="P1719" s="3">
        <f t="shared" si="182"/>
        <v>1.9763528091827047</v>
      </c>
      <c r="Q1719" s="3">
        <f t="shared" si="183"/>
        <v>12.22707423580786</v>
      </c>
      <c r="R1719" s="2">
        <f t="shared" si="184"/>
        <v>9.2215283842794769</v>
      </c>
      <c r="S1719" s="2">
        <f t="shared" si="185"/>
        <v>35.792033898305085</v>
      </c>
      <c r="T1719" s="2">
        <f t="shared" si="186"/>
        <v>150.83785714285713</v>
      </c>
      <c r="U1719" s="4">
        <f t="shared" si="187"/>
        <v>9.8665028199627791</v>
      </c>
      <c r="V1719" s="3">
        <f t="shared" si="188"/>
        <v>886.65028199627795</v>
      </c>
    </row>
    <row r="1720" spans="1:22" x14ac:dyDescent="0.25">
      <c r="A1720" t="s">
        <v>44</v>
      </c>
      <c r="B1720" t="s">
        <v>45</v>
      </c>
      <c r="C1720" t="s">
        <v>224</v>
      </c>
      <c r="D1720" t="s">
        <v>25</v>
      </c>
      <c r="E1720" t="s">
        <v>19</v>
      </c>
      <c r="F1720" t="s">
        <v>32</v>
      </c>
      <c r="G1720">
        <v>21745</v>
      </c>
      <c r="H1720">
        <v>593</v>
      </c>
      <c r="I1720">
        <v>182</v>
      </c>
      <c r="J1720">
        <v>69</v>
      </c>
      <c r="K1720" s="2">
        <v>6114.58</v>
      </c>
      <c r="L1720" s="2">
        <v>48956.15</v>
      </c>
      <c r="M1720">
        <v>44</v>
      </c>
      <c r="N1720">
        <v>21</v>
      </c>
      <c r="O1720" t="s">
        <v>23</v>
      </c>
      <c r="P1720" s="3">
        <f t="shared" si="182"/>
        <v>2.7270636928029433</v>
      </c>
      <c r="Q1720" s="3">
        <f t="shared" si="183"/>
        <v>11.635750421585159</v>
      </c>
      <c r="R1720" s="2">
        <f t="shared" si="184"/>
        <v>10.311264755480607</v>
      </c>
      <c r="S1720" s="2">
        <f t="shared" si="185"/>
        <v>33.596593406593406</v>
      </c>
      <c r="T1720" s="2">
        <f t="shared" si="186"/>
        <v>138.96772727272727</v>
      </c>
      <c r="U1720" s="4">
        <f t="shared" si="187"/>
        <v>8.0064616048853718</v>
      </c>
      <c r="V1720" s="3">
        <f t="shared" si="188"/>
        <v>700.64616048853725</v>
      </c>
    </row>
    <row r="1721" spans="1:22" x14ac:dyDescent="0.25">
      <c r="A1721" t="s">
        <v>27</v>
      </c>
      <c r="B1721" t="s">
        <v>28</v>
      </c>
      <c r="C1721" t="s">
        <v>224</v>
      </c>
      <c r="D1721" t="s">
        <v>89</v>
      </c>
      <c r="E1721" t="s">
        <v>31</v>
      </c>
      <c r="F1721" t="s">
        <v>55</v>
      </c>
      <c r="G1721">
        <v>61905</v>
      </c>
      <c r="H1721">
        <v>3417</v>
      </c>
      <c r="I1721">
        <v>1867</v>
      </c>
      <c r="J1721">
        <v>402</v>
      </c>
      <c r="K1721" s="2">
        <v>764.87</v>
      </c>
      <c r="L1721" s="2">
        <v>165462.26</v>
      </c>
      <c r="M1721">
        <v>294</v>
      </c>
      <c r="N1721">
        <v>14</v>
      </c>
      <c r="O1721" t="s">
        <v>21</v>
      </c>
      <c r="P1721" s="3">
        <f t="shared" si="182"/>
        <v>5.5197480009692264</v>
      </c>
      <c r="Q1721" s="3">
        <f t="shared" si="183"/>
        <v>11.76470588235294</v>
      </c>
      <c r="R1721" s="2">
        <f t="shared" si="184"/>
        <v>0.2238425519461516</v>
      </c>
      <c r="S1721" s="2">
        <f t="shared" si="185"/>
        <v>0.40967862881628281</v>
      </c>
      <c r="T1721" s="2">
        <f t="shared" si="186"/>
        <v>2.6015986394557822</v>
      </c>
      <c r="U1721" s="4">
        <f t="shared" si="187"/>
        <v>216.32729744923975</v>
      </c>
      <c r="V1721" s="3">
        <f t="shared" si="188"/>
        <v>21532.729744923974</v>
      </c>
    </row>
    <row r="1722" spans="1:22" x14ac:dyDescent="0.25">
      <c r="A1722" t="s">
        <v>98</v>
      </c>
      <c r="B1722" t="s">
        <v>99</v>
      </c>
      <c r="C1722" t="s">
        <v>115</v>
      </c>
      <c r="D1722" t="s">
        <v>68</v>
      </c>
      <c r="E1722" t="s">
        <v>42</v>
      </c>
      <c r="F1722" t="s">
        <v>20</v>
      </c>
      <c r="G1722">
        <v>16736</v>
      </c>
      <c r="H1722">
        <v>1362</v>
      </c>
      <c r="I1722">
        <v>472</v>
      </c>
      <c r="J1722">
        <v>166</v>
      </c>
      <c r="K1722" s="2">
        <v>728.47</v>
      </c>
      <c r="L1722" s="2">
        <v>42657.45</v>
      </c>
      <c r="M1722">
        <v>135</v>
      </c>
      <c r="N1722">
        <v>20</v>
      </c>
      <c r="O1722" t="s">
        <v>21</v>
      </c>
      <c r="P1722" s="3">
        <f t="shared" si="182"/>
        <v>8.1381453154875718</v>
      </c>
      <c r="Q1722" s="3">
        <f t="shared" si="183"/>
        <v>12.187958883994126</v>
      </c>
      <c r="R1722" s="2">
        <f t="shared" si="184"/>
        <v>0.53485315712187964</v>
      </c>
      <c r="S1722" s="2">
        <f t="shared" si="185"/>
        <v>1.5433686440677967</v>
      </c>
      <c r="T1722" s="2">
        <f t="shared" si="186"/>
        <v>5.3960740740740745</v>
      </c>
      <c r="U1722" s="4">
        <f t="shared" si="187"/>
        <v>58.557593312010098</v>
      </c>
      <c r="V1722" s="3">
        <f t="shared" si="188"/>
        <v>5755.7593312010094</v>
      </c>
    </row>
    <row r="1723" spans="1:22" x14ac:dyDescent="0.25">
      <c r="A1723" t="s">
        <v>60</v>
      </c>
      <c r="B1723" t="s">
        <v>61</v>
      </c>
      <c r="C1723" t="s">
        <v>115</v>
      </c>
      <c r="D1723" t="s">
        <v>70</v>
      </c>
      <c r="E1723" t="s">
        <v>64</v>
      </c>
      <c r="F1723" t="s">
        <v>32</v>
      </c>
      <c r="G1723">
        <v>30228</v>
      </c>
      <c r="H1723">
        <v>931</v>
      </c>
      <c r="I1723">
        <v>428</v>
      </c>
      <c r="J1723">
        <v>69</v>
      </c>
      <c r="K1723" s="2">
        <v>2444.21</v>
      </c>
      <c r="L1723" s="2">
        <v>16316.05</v>
      </c>
      <c r="M1723">
        <v>43</v>
      </c>
      <c r="N1723">
        <v>14</v>
      </c>
      <c r="O1723" t="s">
        <v>21</v>
      </c>
      <c r="P1723" s="3">
        <f t="shared" si="182"/>
        <v>3.0799258965197831</v>
      </c>
      <c r="Q1723" s="3">
        <f t="shared" si="183"/>
        <v>7.4113856068743278</v>
      </c>
      <c r="R1723" s="2">
        <f t="shared" si="184"/>
        <v>2.6253598281417831</v>
      </c>
      <c r="S1723" s="2">
        <f t="shared" si="185"/>
        <v>5.7107710280373833</v>
      </c>
      <c r="T1723" s="2">
        <f t="shared" si="186"/>
        <v>56.842093023255813</v>
      </c>
      <c r="U1723" s="4">
        <f t="shared" si="187"/>
        <v>6.6753879576632116</v>
      </c>
      <c r="V1723" s="3">
        <f t="shared" si="188"/>
        <v>567.5387957663213</v>
      </c>
    </row>
    <row r="1724" spans="1:22" x14ac:dyDescent="0.25">
      <c r="A1724" t="s">
        <v>72</v>
      </c>
      <c r="B1724" t="s">
        <v>73</v>
      </c>
      <c r="C1724" t="s">
        <v>115</v>
      </c>
      <c r="D1724" t="s">
        <v>70</v>
      </c>
      <c r="E1724" t="s">
        <v>31</v>
      </c>
      <c r="F1724" t="s">
        <v>20</v>
      </c>
      <c r="G1724">
        <v>52463</v>
      </c>
      <c r="H1724">
        <v>1897</v>
      </c>
      <c r="I1724">
        <v>702</v>
      </c>
      <c r="J1724">
        <v>190</v>
      </c>
      <c r="K1724" s="2">
        <v>4269.42</v>
      </c>
      <c r="L1724" s="2">
        <v>42418.080000000002</v>
      </c>
      <c r="M1724">
        <v>130</v>
      </c>
      <c r="N1724">
        <v>24</v>
      </c>
      <c r="O1724" t="s">
        <v>23</v>
      </c>
      <c r="P1724" s="3">
        <f t="shared" si="182"/>
        <v>3.6158816689857614</v>
      </c>
      <c r="Q1724" s="3">
        <f t="shared" si="183"/>
        <v>10.015814443858725</v>
      </c>
      <c r="R1724" s="2">
        <f t="shared" si="184"/>
        <v>2.2506167633104903</v>
      </c>
      <c r="S1724" s="2">
        <f t="shared" si="185"/>
        <v>6.0817948717948722</v>
      </c>
      <c r="T1724" s="2">
        <f t="shared" si="186"/>
        <v>32.841692307692306</v>
      </c>
      <c r="U1724" s="4">
        <f t="shared" si="187"/>
        <v>9.9353261098697256</v>
      </c>
      <c r="V1724" s="3">
        <f t="shared" si="188"/>
        <v>893.5326109869726</v>
      </c>
    </row>
    <row r="1725" spans="1:22" x14ac:dyDescent="0.25">
      <c r="A1725" t="s">
        <v>33</v>
      </c>
      <c r="B1725" t="s">
        <v>34</v>
      </c>
      <c r="C1725" t="s">
        <v>115</v>
      </c>
      <c r="D1725" t="s">
        <v>170</v>
      </c>
      <c r="E1725" t="s">
        <v>37</v>
      </c>
      <c r="F1725" t="s">
        <v>51</v>
      </c>
      <c r="G1725">
        <v>22934</v>
      </c>
      <c r="H1725">
        <v>1447</v>
      </c>
      <c r="I1725">
        <v>500</v>
      </c>
      <c r="J1725">
        <v>123</v>
      </c>
      <c r="K1725" s="2">
        <v>4823.9399999999996</v>
      </c>
      <c r="L1725" s="2">
        <v>31492.93</v>
      </c>
      <c r="M1725">
        <v>85</v>
      </c>
      <c r="N1725">
        <v>10</v>
      </c>
      <c r="O1725" t="s">
        <v>43</v>
      </c>
      <c r="P1725" s="3">
        <f t="shared" si="182"/>
        <v>6.3094096101857513</v>
      </c>
      <c r="Q1725" s="3">
        <f t="shared" si="183"/>
        <v>8.5003455425017282</v>
      </c>
      <c r="R1725" s="2">
        <f t="shared" si="184"/>
        <v>3.3337525915687625</v>
      </c>
      <c r="S1725" s="2">
        <f t="shared" si="185"/>
        <v>9.6478799999999989</v>
      </c>
      <c r="T1725" s="2">
        <f t="shared" si="186"/>
        <v>56.752235294117639</v>
      </c>
      <c r="U1725" s="4">
        <f t="shared" si="187"/>
        <v>6.5284663573759216</v>
      </c>
      <c r="V1725" s="3">
        <f t="shared" si="188"/>
        <v>552.84663573759212</v>
      </c>
    </row>
    <row r="1726" spans="1:22" x14ac:dyDescent="0.25">
      <c r="A1726" t="s">
        <v>33</v>
      </c>
      <c r="B1726" t="s">
        <v>34</v>
      </c>
      <c r="C1726" t="s">
        <v>115</v>
      </c>
      <c r="D1726" t="s">
        <v>170</v>
      </c>
      <c r="E1726" t="s">
        <v>37</v>
      </c>
      <c r="F1726" t="s">
        <v>26</v>
      </c>
      <c r="G1726">
        <v>46071</v>
      </c>
      <c r="H1726">
        <v>2590</v>
      </c>
      <c r="I1726">
        <v>1302</v>
      </c>
      <c r="J1726">
        <v>330</v>
      </c>
      <c r="K1726" s="2">
        <v>8834.4699999999993</v>
      </c>
      <c r="L1726" s="2">
        <v>94667.72</v>
      </c>
      <c r="M1726">
        <v>209</v>
      </c>
      <c r="N1726">
        <v>7</v>
      </c>
      <c r="O1726" t="s">
        <v>23</v>
      </c>
      <c r="P1726" s="3">
        <f t="shared" si="182"/>
        <v>5.6217577217772572</v>
      </c>
      <c r="Q1726" s="3">
        <f t="shared" si="183"/>
        <v>12.741312741312742</v>
      </c>
      <c r="R1726" s="2">
        <f t="shared" si="184"/>
        <v>3.4109922779922779</v>
      </c>
      <c r="S1726" s="2">
        <f t="shared" si="185"/>
        <v>6.7853072196620579</v>
      </c>
      <c r="T1726" s="2">
        <f t="shared" si="186"/>
        <v>42.270191387559805</v>
      </c>
      <c r="U1726" s="4">
        <f t="shared" si="187"/>
        <v>10.715721486404957</v>
      </c>
      <c r="V1726" s="3">
        <f t="shared" si="188"/>
        <v>971.5721486404957</v>
      </c>
    </row>
    <row r="1727" spans="1:22" x14ac:dyDescent="0.25">
      <c r="A1727" t="s">
        <v>113</v>
      </c>
      <c r="B1727" t="s">
        <v>114</v>
      </c>
      <c r="C1727" t="s">
        <v>115</v>
      </c>
      <c r="D1727" t="s">
        <v>170</v>
      </c>
      <c r="E1727" t="s">
        <v>19</v>
      </c>
      <c r="F1727" t="s">
        <v>32</v>
      </c>
      <c r="G1727">
        <v>34521</v>
      </c>
      <c r="H1727">
        <v>1259</v>
      </c>
      <c r="I1727">
        <v>666</v>
      </c>
      <c r="J1727">
        <v>132</v>
      </c>
      <c r="K1727" s="2">
        <v>4490.6000000000004</v>
      </c>
      <c r="L1727" s="2">
        <v>30634.9</v>
      </c>
      <c r="M1727">
        <v>92</v>
      </c>
      <c r="N1727">
        <v>20</v>
      </c>
      <c r="O1727" t="s">
        <v>23</v>
      </c>
      <c r="P1727" s="3">
        <f t="shared" si="182"/>
        <v>3.6470554155441612</v>
      </c>
      <c r="Q1727" s="3">
        <f t="shared" si="183"/>
        <v>10.484511517077046</v>
      </c>
      <c r="R1727" s="2">
        <f t="shared" si="184"/>
        <v>3.5667990468625899</v>
      </c>
      <c r="S1727" s="2">
        <f t="shared" si="185"/>
        <v>6.7426426426426431</v>
      </c>
      <c r="T1727" s="2">
        <f t="shared" si="186"/>
        <v>48.810869565217395</v>
      </c>
      <c r="U1727" s="4">
        <f t="shared" si="187"/>
        <v>6.8220059680220899</v>
      </c>
      <c r="V1727" s="3">
        <f t="shared" si="188"/>
        <v>582.20059680220913</v>
      </c>
    </row>
    <row r="1728" spans="1:22" x14ac:dyDescent="0.25">
      <c r="A1728" t="s">
        <v>113</v>
      </c>
      <c r="B1728" t="s">
        <v>114</v>
      </c>
      <c r="C1728" t="s">
        <v>115</v>
      </c>
      <c r="D1728" t="s">
        <v>170</v>
      </c>
      <c r="E1728" t="s">
        <v>19</v>
      </c>
      <c r="F1728" t="s">
        <v>55</v>
      </c>
      <c r="G1728">
        <v>21541</v>
      </c>
      <c r="H1728">
        <v>807</v>
      </c>
      <c r="I1728">
        <v>412</v>
      </c>
      <c r="J1728">
        <v>84</v>
      </c>
      <c r="K1728" s="2">
        <v>2129.2800000000002</v>
      </c>
      <c r="L1728" s="2">
        <v>21737.84</v>
      </c>
      <c r="M1728">
        <v>65</v>
      </c>
      <c r="N1728">
        <v>27</v>
      </c>
      <c r="O1728" t="s">
        <v>21</v>
      </c>
      <c r="P1728" s="3">
        <f t="shared" si="182"/>
        <v>3.7463441808643978</v>
      </c>
      <c r="Q1728" s="3">
        <f t="shared" si="183"/>
        <v>10.408921933085502</v>
      </c>
      <c r="R1728" s="2">
        <f t="shared" si="184"/>
        <v>2.6385130111524164</v>
      </c>
      <c r="S1728" s="2">
        <f t="shared" si="185"/>
        <v>5.1681553398058258</v>
      </c>
      <c r="T1728" s="2">
        <f t="shared" si="186"/>
        <v>32.758153846153846</v>
      </c>
      <c r="U1728" s="4">
        <f t="shared" si="187"/>
        <v>10.20900961827472</v>
      </c>
      <c r="V1728" s="3">
        <f t="shared" si="188"/>
        <v>920.9009618274722</v>
      </c>
    </row>
    <row r="1729" spans="1:22" x14ac:dyDescent="0.25">
      <c r="A1729" t="s">
        <v>38</v>
      </c>
      <c r="B1729" t="s">
        <v>39</v>
      </c>
      <c r="C1729" t="s">
        <v>115</v>
      </c>
      <c r="D1729" t="s">
        <v>106</v>
      </c>
      <c r="E1729" t="s">
        <v>42</v>
      </c>
      <c r="F1729" t="s">
        <v>26</v>
      </c>
      <c r="G1729">
        <v>37009</v>
      </c>
      <c r="H1729">
        <v>1661</v>
      </c>
      <c r="I1729">
        <v>754</v>
      </c>
      <c r="J1729">
        <v>103</v>
      </c>
      <c r="K1729" s="2">
        <v>4311.43</v>
      </c>
      <c r="L1729" s="2">
        <v>22178.23</v>
      </c>
      <c r="M1729">
        <v>70</v>
      </c>
      <c r="N1729">
        <v>19</v>
      </c>
      <c r="O1729" t="s">
        <v>21</v>
      </c>
      <c r="P1729" s="3">
        <f t="shared" si="182"/>
        <v>4.4880974897997783</v>
      </c>
      <c r="Q1729" s="3">
        <f t="shared" si="183"/>
        <v>6.2010836845273936</v>
      </c>
      <c r="R1729" s="2">
        <f t="shared" si="184"/>
        <v>2.5956833232992174</v>
      </c>
      <c r="S1729" s="2">
        <f t="shared" si="185"/>
        <v>5.7180769230769233</v>
      </c>
      <c r="T1729" s="2">
        <f t="shared" si="186"/>
        <v>61.591857142857144</v>
      </c>
      <c r="U1729" s="4">
        <f t="shared" si="187"/>
        <v>5.1440542928912212</v>
      </c>
      <c r="V1729" s="3">
        <f t="shared" si="188"/>
        <v>414.40542928912214</v>
      </c>
    </row>
    <row r="1730" spans="1:22" x14ac:dyDescent="0.25">
      <c r="A1730" t="s">
        <v>15</v>
      </c>
      <c r="B1730" t="s">
        <v>16</v>
      </c>
      <c r="C1730" t="s">
        <v>115</v>
      </c>
      <c r="D1730" t="s">
        <v>25</v>
      </c>
      <c r="E1730" t="s">
        <v>19</v>
      </c>
      <c r="F1730" t="s">
        <v>26</v>
      </c>
      <c r="G1730">
        <v>19266</v>
      </c>
      <c r="H1730">
        <v>366</v>
      </c>
      <c r="I1730">
        <v>171</v>
      </c>
      <c r="J1730">
        <v>28</v>
      </c>
      <c r="K1730" s="2">
        <v>3701.29</v>
      </c>
      <c r="L1730" s="2">
        <v>17598.400000000001</v>
      </c>
      <c r="M1730">
        <v>13</v>
      </c>
      <c r="N1730">
        <v>28</v>
      </c>
      <c r="O1730" t="s">
        <v>23</v>
      </c>
      <c r="P1730" s="3">
        <f t="shared" ref="P1730:P1793" si="189">IFERROR(H1730/G1730*100, 0)</f>
        <v>1.8997197134848955</v>
      </c>
      <c r="Q1730" s="3">
        <f t="shared" ref="Q1730:Q1793" si="190">IFERROR(J1730/H1730*100, 0)</f>
        <v>7.6502732240437163</v>
      </c>
      <c r="R1730" s="2">
        <f t="shared" ref="R1730:R1793" si="191">IFERROR(K1730/H1730, 0)</f>
        <v>10.112814207650272</v>
      </c>
      <c r="S1730" s="2">
        <f t="shared" ref="S1730:S1793" si="192">IFERROR(K1730/I1730, 0)</f>
        <v>21.644970760233917</v>
      </c>
      <c r="T1730" s="2">
        <f t="shared" ref="T1730:T1793" si="193">IFERROR(K1730/M1730, 0)</f>
        <v>284.7146153846154</v>
      </c>
      <c r="U1730" s="4">
        <f t="shared" ref="U1730:U1793" si="194">IFERROR(L1730/K1730, 0)</f>
        <v>4.7546666162338003</v>
      </c>
      <c r="V1730" s="3">
        <f t="shared" ref="V1730:V1793" si="195">IFERROR((L1730-K1730)/K1730*100, 0)</f>
        <v>375.46666162337999</v>
      </c>
    </row>
    <row r="1731" spans="1:22" x14ac:dyDescent="0.25">
      <c r="A1731" t="s">
        <v>15</v>
      </c>
      <c r="B1731" t="s">
        <v>16</v>
      </c>
      <c r="C1731" t="s">
        <v>115</v>
      </c>
      <c r="D1731" t="s">
        <v>25</v>
      </c>
      <c r="E1731" t="s">
        <v>19</v>
      </c>
      <c r="F1731" t="s">
        <v>26</v>
      </c>
      <c r="G1731">
        <v>9998</v>
      </c>
      <c r="H1731">
        <v>208</v>
      </c>
      <c r="I1731">
        <v>63</v>
      </c>
      <c r="J1731">
        <v>17</v>
      </c>
      <c r="K1731" s="2">
        <v>1742.68</v>
      </c>
      <c r="L1731" s="2">
        <v>10881.06</v>
      </c>
      <c r="M1731">
        <v>9</v>
      </c>
      <c r="N1731">
        <v>12</v>
      </c>
      <c r="O1731" t="s">
        <v>23</v>
      </c>
      <c r="P1731" s="3">
        <f t="shared" si="189"/>
        <v>2.080416083216643</v>
      </c>
      <c r="Q1731" s="3">
        <f t="shared" si="190"/>
        <v>8.1730769230769234</v>
      </c>
      <c r="R1731" s="2">
        <f t="shared" si="191"/>
        <v>8.3782692307692308</v>
      </c>
      <c r="S1731" s="2">
        <f t="shared" si="192"/>
        <v>27.661587301587304</v>
      </c>
      <c r="T1731" s="2">
        <f t="shared" si="193"/>
        <v>193.63111111111112</v>
      </c>
      <c r="U1731" s="4">
        <f t="shared" si="194"/>
        <v>6.2438657699635041</v>
      </c>
      <c r="V1731" s="3">
        <f t="shared" si="195"/>
        <v>524.38657699635041</v>
      </c>
    </row>
    <row r="1732" spans="1:22" x14ac:dyDescent="0.25">
      <c r="A1732" t="s">
        <v>52</v>
      </c>
      <c r="B1732" t="s">
        <v>53</v>
      </c>
      <c r="C1732" t="s">
        <v>115</v>
      </c>
      <c r="D1732" t="s">
        <v>89</v>
      </c>
      <c r="E1732" t="s">
        <v>37</v>
      </c>
      <c r="F1732" t="s">
        <v>51</v>
      </c>
      <c r="G1732">
        <v>21977</v>
      </c>
      <c r="H1732">
        <v>901</v>
      </c>
      <c r="I1732">
        <v>268</v>
      </c>
      <c r="J1732">
        <v>123</v>
      </c>
      <c r="K1732" s="2">
        <v>232.58</v>
      </c>
      <c r="L1732" s="2">
        <v>34929.96</v>
      </c>
      <c r="M1732">
        <v>98</v>
      </c>
      <c r="N1732">
        <v>23</v>
      </c>
      <c r="O1732" t="s">
        <v>43</v>
      </c>
      <c r="P1732" s="3">
        <f t="shared" si="189"/>
        <v>4.0997406379396644</v>
      </c>
      <c r="Q1732" s="3">
        <f t="shared" si="190"/>
        <v>13.651498335183129</v>
      </c>
      <c r="R1732" s="2">
        <f t="shared" si="191"/>
        <v>0.25813540510543842</v>
      </c>
      <c r="S1732" s="2">
        <f t="shared" si="192"/>
        <v>0.86783582089552247</v>
      </c>
      <c r="T1732" s="2">
        <f t="shared" si="193"/>
        <v>2.3732653061224491</v>
      </c>
      <c r="U1732" s="4">
        <f t="shared" si="194"/>
        <v>150.18471063720008</v>
      </c>
      <c r="V1732" s="3">
        <f t="shared" si="195"/>
        <v>14918.471063720008</v>
      </c>
    </row>
    <row r="1733" spans="1:22" x14ac:dyDescent="0.25">
      <c r="A1733" t="s">
        <v>76</v>
      </c>
      <c r="B1733" t="s">
        <v>77</v>
      </c>
      <c r="C1733" t="s">
        <v>115</v>
      </c>
      <c r="D1733" t="s">
        <v>82</v>
      </c>
      <c r="E1733" t="s">
        <v>42</v>
      </c>
      <c r="F1733" t="s">
        <v>32</v>
      </c>
      <c r="G1733">
        <v>34263</v>
      </c>
      <c r="H1733">
        <v>361</v>
      </c>
      <c r="I1733">
        <v>144</v>
      </c>
      <c r="J1733">
        <v>12</v>
      </c>
      <c r="K1733" s="2">
        <v>463.54</v>
      </c>
      <c r="L1733" s="2">
        <v>2352.83</v>
      </c>
      <c r="M1733">
        <v>5</v>
      </c>
      <c r="N1733">
        <v>21</v>
      </c>
      <c r="O1733" t="s">
        <v>43</v>
      </c>
      <c r="P1733" s="3">
        <f t="shared" si="189"/>
        <v>1.0536146863964042</v>
      </c>
      <c r="Q1733" s="3">
        <f t="shared" si="190"/>
        <v>3.32409972299169</v>
      </c>
      <c r="R1733" s="2">
        <f t="shared" si="191"/>
        <v>1.28404432132964</v>
      </c>
      <c r="S1733" s="2">
        <f t="shared" si="192"/>
        <v>3.2190277777777778</v>
      </c>
      <c r="T1733" s="2">
        <f t="shared" si="193"/>
        <v>92.707999999999998</v>
      </c>
      <c r="U1733" s="4">
        <f t="shared" si="194"/>
        <v>5.0757863399059406</v>
      </c>
      <c r="V1733" s="3">
        <f t="shared" si="195"/>
        <v>407.57863399059408</v>
      </c>
    </row>
    <row r="1734" spans="1:22" x14ac:dyDescent="0.25">
      <c r="A1734" t="s">
        <v>76</v>
      </c>
      <c r="B1734" t="s">
        <v>77</v>
      </c>
      <c r="C1734" t="s">
        <v>115</v>
      </c>
      <c r="D1734" t="s">
        <v>82</v>
      </c>
      <c r="E1734" t="s">
        <v>42</v>
      </c>
      <c r="F1734" t="s">
        <v>55</v>
      </c>
      <c r="G1734">
        <v>51236</v>
      </c>
      <c r="H1734">
        <v>554</v>
      </c>
      <c r="I1734">
        <v>242</v>
      </c>
      <c r="J1734">
        <v>37</v>
      </c>
      <c r="K1734" s="2">
        <v>1038.24</v>
      </c>
      <c r="L1734" s="2">
        <v>7761.11</v>
      </c>
      <c r="M1734">
        <v>19</v>
      </c>
      <c r="N1734">
        <v>15</v>
      </c>
      <c r="O1734" t="s">
        <v>23</v>
      </c>
      <c r="P1734" s="3">
        <f t="shared" si="189"/>
        <v>1.0812709813412444</v>
      </c>
      <c r="Q1734" s="3">
        <f t="shared" si="190"/>
        <v>6.6787003610108311</v>
      </c>
      <c r="R1734" s="2">
        <f t="shared" si="191"/>
        <v>1.8740794223826716</v>
      </c>
      <c r="S1734" s="2">
        <f t="shared" si="192"/>
        <v>4.2902479338842978</v>
      </c>
      <c r="T1734" s="2">
        <f t="shared" si="193"/>
        <v>54.644210526315788</v>
      </c>
      <c r="U1734" s="4">
        <f t="shared" si="194"/>
        <v>7.4752562028047462</v>
      </c>
      <c r="V1734" s="3">
        <f t="shared" si="195"/>
        <v>647.52562028047464</v>
      </c>
    </row>
    <row r="1735" spans="1:22" x14ac:dyDescent="0.25">
      <c r="A1735" t="s">
        <v>98</v>
      </c>
      <c r="B1735" t="s">
        <v>99</v>
      </c>
      <c r="C1735" t="s">
        <v>240</v>
      </c>
      <c r="D1735" t="s">
        <v>68</v>
      </c>
      <c r="E1735" t="s">
        <v>42</v>
      </c>
      <c r="F1735" t="s">
        <v>32</v>
      </c>
      <c r="G1735">
        <v>9799</v>
      </c>
      <c r="H1735">
        <v>1428</v>
      </c>
      <c r="I1735">
        <v>785</v>
      </c>
      <c r="J1735">
        <v>313</v>
      </c>
      <c r="K1735" s="2">
        <v>903.08</v>
      </c>
      <c r="L1735" s="2">
        <v>101807.39</v>
      </c>
      <c r="M1735">
        <v>270</v>
      </c>
      <c r="N1735">
        <v>10</v>
      </c>
      <c r="O1735" t="s">
        <v>21</v>
      </c>
      <c r="P1735" s="3">
        <f t="shared" si="189"/>
        <v>14.572915603633025</v>
      </c>
      <c r="Q1735" s="3">
        <f t="shared" si="190"/>
        <v>21.918767507002801</v>
      </c>
      <c r="R1735" s="2">
        <f t="shared" si="191"/>
        <v>0.63240896358543419</v>
      </c>
      <c r="S1735" s="2">
        <f t="shared" si="192"/>
        <v>1.1504203821656052</v>
      </c>
      <c r="T1735" s="2">
        <f t="shared" si="193"/>
        <v>3.344740740740741</v>
      </c>
      <c r="U1735" s="4">
        <f t="shared" si="194"/>
        <v>112.73352305443592</v>
      </c>
      <c r="V1735" s="3">
        <f t="shared" si="195"/>
        <v>11173.352305443592</v>
      </c>
    </row>
    <row r="1736" spans="1:22" x14ac:dyDescent="0.25">
      <c r="A1736" t="s">
        <v>98</v>
      </c>
      <c r="B1736" t="s">
        <v>99</v>
      </c>
      <c r="C1736" t="s">
        <v>240</v>
      </c>
      <c r="D1736" t="s">
        <v>68</v>
      </c>
      <c r="E1736" t="s">
        <v>42</v>
      </c>
      <c r="F1736" t="s">
        <v>26</v>
      </c>
      <c r="G1736">
        <v>15428</v>
      </c>
      <c r="H1736">
        <v>2279</v>
      </c>
      <c r="I1736">
        <v>931</v>
      </c>
      <c r="J1736">
        <v>301</v>
      </c>
      <c r="K1736" s="2">
        <v>1472.58</v>
      </c>
      <c r="L1736" s="2">
        <v>109962.87</v>
      </c>
      <c r="M1736">
        <v>256</v>
      </c>
      <c r="N1736">
        <v>16</v>
      </c>
      <c r="O1736" t="s">
        <v>23</v>
      </c>
      <c r="P1736" s="3">
        <f t="shared" si="189"/>
        <v>14.771843401607468</v>
      </c>
      <c r="Q1736" s="3">
        <f t="shared" si="190"/>
        <v>13.20754716981132</v>
      </c>
      <c r="R1736" s="2">
        <f t="shared" si="191"/>
        <v>0.64615182097411139</v>
      </c>
      <c r="S1736" s="2">
        <f t="shared" si="192"/>
        <v>1.58171858216971</v>
      </c>
      <c r="T1736" s="2">
        <f t="shared" si="193"/>
        <v>5.7522656249999997</v>
      </c>
      <c r="U1736" s="4">
        <f t="shared" si="194"/>
        <v>74.673613657662059</v>
      </c>
      <c r="V1736" s="3">
        <f t="shared" si="195"/>
        <v>7367.3613657662063</v>
      </c>
    </row>
    <row r="1737" spans="1:22" x14ac:dyDescent="0.25">
      <c r="A1737" t="s">
        <v>60</v>
      </c>
      <c r="B1737" t="s">
        <v>61</v>
      </c>
      <c r="C1737" t="s">
        <v>240</v>
      </c>
      <c r="D1737" t="s">
        <v>70</v>
      </c>
      <c r="E1737" t="s">
        <v>64</v>
      </c>
      <c r="F1737" t="s">
        <v>20</v>
      </c>
      <c r="G1737">
        <v>26304</v>
      </c>
      <c r="H1737">
        <v>909</v>
      </c>
      <c r="I1737">
        <v>349</v>
      </c>
      <c r="J1737">
        <v>58</v>
      </c>
      <c r="K1737" s="2">
        <v>2821.86</v>
      </c>
      <c r="L1737" s="2">
        <v>15278.81</v>
      </c>
      <c r="M1737">
        <v>40</v>
      </c>
      <c r="N1737">
        <v>15</v>
      </c>
      <c r="O1737" t="s">
        <v>23</v>
      </c>
      <c r="P1737" s="3">
        <f t="shared" si="189"/>
        <v>3.4557481751824817</v>
      </c>
      <c r="Q1737" s="3">
        <f t="shared" si="190"/>
        <v>6.3806380638063809</v>
      </c>
      <c r="R1737" s="2">
        <f t="shared" si="191"/>
        <v>3.1043564356435644</v>
      </c>
      <c r="S1737" s="2">
        <f t="shared" si="192"/>
        <v>8.0855587392550152</v>
      </c>
      <c r="T1737" s="2">
        <f t="shared" si="193"/>
        <v>70.546500000000009</v>
      </c>
      <c r="U1737" s="4">
        <f t="shared" si="194"/>
        <v>5.4144464998263553</v>
      </c>
      <c r="V1737" s="3">
        <f t="shared" si="195"/>
        <v>441.44464998263555</v>
      </c>
    </row>
    <row r="1738" spans="1:22" x14ac:dyDescent="0.25">
      <c r="A1738" t="s">
        <v>60</v>
      </c>
      <c r="B1738" t="s">
        <v>61</v>
      </c>
      <c r="C1738" t="s">
        <v>240</v>
      </c>
      <c r="D1738" t="s">
        <v>70</v>
      </c>
      <c r="E1738" t="s">
        <v>64</v>
      </c>
      <c r="F1738" t="s">
        <v>55</v>
      </c>
      <c r="G1738">
        <v>22883</v>
      </c>
      <c r="H1738">
        <v>814</v>
      </c>
      <c r="I1738">
        <v>331</v>
      </c>
      <c r="J1738">
        <v>76</v>
      </c>
      <c r="K1738" s="2">
        <v>1650.97</v>
      </c>
      <c r="L1738" s="2">
        <v>16698.07</v>
      </c>
      <c r="M1738">
        <v>52</v>
      </c>
      <c r="N1738">
        <v>29</v>
      </c>
      <c r="O1738" t="s">
        <v>43</v>
      </c>
      <c r="P1738" s="3">
        <f t="shared" si="189"/>
        <v>3.5572258882139578</v>
      </c>
      <c r="Q1738" s="3">
        <f t="shared" si="190"/>
        <v>9.3366093366093352</v>
      </c>
      <c r="R1738" s="2">
        <f t="shared" si="191"/>
        <v>2.0282186732186731</v>
      </c>
      <c r="S1738" s="2">
        <f t="shared" si="192"/>
        <v>4.9878247734138972</v>
      </c>
      <c r="T1738" s="2">
        <f t="shared" si="193"/>
        <v>31.749423076923076</v>
      </c>
      <c r="U1738" s="4">
        <f t="shared" si="194"/>
        <v>10.11409656141541</v>
      </c>
      <c r="V1738" s="3">
        <f t="shared" si="195"/>
        <v>911.40965614154106</v>
      </c>
    </row>
    <row r="1739" spans="1:22" x14ac:dyDescent="0.25">
      <c r="A1739" t="s">
        <v>72</v>
      </c>
      <c r="B1739" t="s">
        <v>73</v>
      </c>
      <c r="C1739" t="s">
        <v>240</v>
      </c>
      <c r="D1739" t="s">
        <v>70</v>
      </c>
      <c r="E1739" t="s">
        <v>31</v>
      </c>
      <c r="F1739" t="s">
        <v>26</v>
      </c>
      <c r="G1739">
        <v>15304</v>
      </c>
      <c r="H1739">
        <v>745</v>
      </c>
      <c r="I1739">
        <v>314</v>
      </c>
      <c r="J1739">
        <v>75</v>
      </c>
      <c r="K1739" s="2">
        <v>2321.15</v>
      </c>
      <c r="L1739" s="2">
        <v>15927.8</v>
      </c>
      <c r="M1739">
        <v>43</v>
      </c>
      <c r="N1739">
        <v>30</v>
      </c>
      <c r="O1739" t="s">
        <v>21</v>
      </c>
      <c r="P1739" s="3">
        <f t="shared" si="189"/>
        <v>4.8680083638264504</v>
      </c>
      <c r="Q1739" s="3">
        <f t="shared" si="190"/>
        <v>10.067114093959731</v>
      </c>
      <c r="R1739" s="2">
        <f t="shared" si="191"/>
        <v>3.1156375838926174</v>
      </c>
      <c r="S1739" s="2">
        <f t="shared" si="192"/>
        <v>7.3921974522292997</v>
      </c>
      <c r="T1739" s="2">
        <f t="shared" si="193"/>
        <v>53.980232558139534</v>
      </c>
      <c r="U1739" s="4">
        <f t="shared" si="194"/>
        <v>6.8620295973978411</v>
      </c>
      <c r="V1739" s="3">
        <f t="shared" si="195"/>
        <v>586.20295973978409</v>
      </c>
    </row>
    <row r="1740" spans="1:22" x14ac:dyDescent="0.25">
      <c r="A1740" t="s">
        <v>38</v>
      </c>
      <c r="B1740" t="s">
        <v>39</v>
      </c>
      <c r="C1740" t="s">
        <v>240</v>
      </c>
      <c r="D1740" t="s">
        <v>106</v>
      </c>
      <c r="E1740" t="s">
        <v>42</v>
      </c>
      <c r="F1740" t="s">
        <v>51</v>
      </c>
      <c r="G1740">
        <v>41225</v>
      </c>
      <c r="H1740">
        <v>2148</v>
      </c>
      <c r="I1740">
        <v>893</v>
      </c>
      <c r="J1740">
        <v>147</v>
      </c>
      <c r="K1740" s="2">
        <v>4902.3100000000004</v>
      </c>
      <c r="L1740" s="2">
        <v>29593.86</v>
      </c>
      <c r="M1740">
        <v>87</v>
      </c>
      <c r="N1740">
        <v>22</v>
      </c>
      <c r="O1740" t="s">
        <v>21</v>
      </c>
      <c r="P1740" s="3">
        <f t="shared" si="189"/>
        <v>5.2104305639781678</v>
      </c>
      <c r="Q1740" s="3">
        <f t="shared" si="190"/>
        <v>6.8435754189944129</v>
      </c>
      <c r="R1740" s="2">
        <f t="shared" si="191"/>
        <v>2.2822672253258847</v>
      </c>
      <c r="S1740" s="2">
        <f t="shared" si="192"/>
        <v>5.4897088465845467</v>
      </c>
      <c r="T1740" s="2">
        <f t="shared" si="193"/>
        <v>56.348390804597706</v>
      </c>
      <c r="U1740" s="4">
        <f t="shared" si="194"/>
        <v>6.0367173842535458</v>
      </c>
      <c r="V1740" s="3">
        <f t="shared" si="195"/>
        <v>503.67173842535448</v>
      </c>
    </row>
    <row r="1741" spans="1:22" x14ac:dyDescent="0.25">
      <c r="A1741" t="s">
        <v>38</v>
      </c>
      <c r="B1741" t="s">
        <v>39</v>
      </c>
      <c r="C1741" t="s">
        <v>240</v>
      </c>
      <c r="D1741" t="s">
        <v>106</v>
      </c>
      <c r="E1741" t="s">
        <v>42</v>
      </c>
      <c r="F1741" t="s">
        <v>20</v>
      </c>
      <c r="G1741">
        <v>51430</v>
      </c>
      <c r="H1741">
        <v>1882</v>
      </c>
      <c r="I1741">
        <v>702</v>
      </c>
      <c r="J1741">
        <v>180</v>
      </c>
      <c r="K1741" s="2">
        <v>6484.99</v>
      </c>
      <c r="L1741" s="2">
        <v>31780.959999999999</v>
      </c>
      <c r="M1741">
        <v>91</v>
      </c>
      <c r="N1741">
        <v>15</v>
      </c>
      <c r="O1741" t="s">
        <v>21</v>
      </c>
      <c r="P1741" s="3">
        <f t="shared" si="189"/>
        <v>3.6593427960334433</v>
      </c>
      <c r="Q1741" s="3">
        <f t="shared" si="190"/>
        <v>9.5642933049946866</v>
      </c>
      <c r="R1741" s="2">
        <f t="shared" si="191"/>
        <v>3.4457970244420828</v>
      </c>
      <c r="S1741" s="2">
        <f t="shared" si="192"/>
        <v>9.2378774928774927</v>
      </c>
      <c r="T1741" s="2">
        <f t="shared" si="193"/>
        <v>71.263626373626366</v>
      </c>
      <c r="U1741" s="4">
        <f t="shared" si="194"/>
        <v>4.9006952979110219</v>
      </c>
      <c r="V1741" s="3">
        <f t="shared" si="195"/>
        <v>390.06952979110224</v>
      </c>
    </row>
    <row r="1742" spans="1:22" x14ac:dyDescent="0.25">
      <c r="A1742" t="s">
        <v>15</v>
      </c>
      <c r="B1742" t="s">
        <v>16</v>
      </c>
      <c r="C1742" t="s">
        <v>240</v>
      </c>
      <c r="D1742" t="s">
        <v>25</v>
      </c>
      <c r="E1742" t="s">
        <v>19</v>
      </c>
      <c r="F1742" t="s">
        <v>32</v>
      </c>
      <c r="G1742">
        <v>17375</v>
      </c>
      <c r="H1742">
        <v>416</v>
      </c>
      <c r="I1742">
        <v>213</v>
      </c>
      <c r="J1742">
        <v>40</v>
      </c>
      <c r="K1742" s="2">
        <v>4510.8</v>
      </c>
      <c r="L1742" s="2">
        <v>28732.880000000001</v>
      </c>
      <c r="M1742">
        <v>21</v>
      </c>
      <c r="N1742">
        <v>29</v>
      </c>
      <c r="O1742" t="s">
        <v>23</v>
      </c>
      <c r="P1742" s="3">
        <f t="shared" si="189"/>
        <v>2.3942446043165466</v>
      </c>
      <c r="Q1742" s="3">
        <f t="shared" si="190"/>
        <v>9.6153846153846168</v>
      </c>
      <c r="R1742" s="2">
        <f t="shared" si="191"/>
        <v>10.843269230769231</v>
      </c>
      <c r="S1742" s="2">
        <f t="shared" si="192"/>
        <v>21.177464788732394</v>
      </c>
      <c r="T1742" s="2">
        <f t="shared" si="193"/>
        <v>214.8</v>
      </c>
      <c r="U1742" s="4">
        <f t="shared" si="194"/>
        <v>6.3697969318081054</v>
      </c>
      <c r="V1742" s="3">
        <f t="shared" si="195"/>
        <v>536.9796931808105</v>
      </c>
    </row>
    <row r="1743" spans="1:22" x14ac:dyDescent="0.25">
      <c r="A1743" t="s">
        <v>15</v>
      </c>
      <c r="B1743" t="s">
        <v>16</v>
      </c>
      <c r="C1743" t="s">
        <v>240</v>
      </c>
      <c r="D1743" t="s">
        <v>25</v>
      </c>
      <c r="E1743" t="s">
        <v>19</v>
      </c>
      <c r="F1743" t="s">
        <v>55</v>
      </c>
      <c r="G1743">
        <v>19068</v>
      </c>
      <c r="H1743">
        <v>454</v>
      </c>
      <c r="I1743">
        <v>218</v>
      </c>
      <c r="J1743">
        <v>42</v>
      </c>
      <c r="K1743" s="2">
        <v>3541.36</v>
      </c>
      <c r="L1743" s="2">
        <v>30889.11</v>
      </c>
      <c r="M1743">
        <v>25</v>
      </c>
      <c r="N1743">
        <v>24</v>
      </c>
      <c r="O1743" t="s">
        <v>23</v>
      </c>
      <c r="P1743" s="3">
        <f t="shared" si="189"/>
        <v>2.3809523809523809</v>
      </c>
      <c r="Q1743" s="3">
        <f t="shared" si="190"/>
        <v>9.251101321585903</v>
      </c>
      <c r="R1743" s="2">
        <f t="shared" si="191"/>
        <v>7.8003524229074896</v>
      </c>
      <c r="S1743" s="2">
        <f t="shared" si="192"/>
        <v>16.244770642201836</v>
      </c>
      <c r="T1743" s="2">
        <f t="shared" si="193"/>
        <v>141.65440000000001</v>
      </c>
      <c r="U1743" s="4">
        <f t="shared" si="194"/>
        <v>8.7223863148620868</v>
      </c>
      <c r="V1743" s="3">
        <f t="shared" si="195"/>
        <v>772.23863148620865</v>
      </c>
    </row>
    <row r="1744" spans="1:22" x14ac:dyDescent="0.25">
      <c r="A1744" t="s">
        <v>52</v>
      </c>
      <c r="B1744" t="s">
        <v>53</v>
      </c>
      <c r="C1744" t="s">
        <v>240</v>
      </c>
      <c r="D1744" t="s">
        <v>89</v>
      </c>
      <c r="E1744" t="s">
        <v>37</v>
      </c>
      <c r="F1744" t="s">
        <v>55</v>
      </c>
      <c r="G1744">
        <v>49453</v>
      </c>
      <c r="H1744">
        <v>2212</v>
      </c>
      <c r="I1744">
        <v>965</v>
      </c>
      <c r="J1744">
        <v>300</v>
      </c>
      <c r="K1744" s="2">
        <v>1305.71</v>
      </c>
      <c r="L1744" s="2">
        <v>95005</v>
      </c>
      <c r="M1744">
        <v>195</v>
      </c>
      <c r="N1744">
        <v>15</v>
      </c>
      <c r="O1744" t="s">
        <v>23</v>
      </c>
      <c r="P1744" s="3">
        <f t="shared" si="189"/>
        <v>4.4729338968313348</v>
      </c>
      <c r="Q1744" s="3">
        <f t="shared" si="190"/>
        <v>13.562386980108499</v>
      </c>
      <c r="R1744" s="2">
        <f t="shared" si="191"/>
        <v>0.59028481012658229</v>
      </c>
      <c r="S1744" s="2">
        <f t="shared" si="192"/>
        <v>1.3530673575129535</v>
      </c>
      <c r="T1744" s="2">
        <f t="shared" si="193"/>
        <v>6.6959487179487178</v>
      </c>
      <c r="U1744" s="4">
        <f t="shared" si="194"/>
        <v>72.761179741290178</v>
      </c>
      <c r="V1744" s="3">
        <f t="shared" si="195"/>
        <v>7176.117974129018</v>
      </c>
    </row>
    <row r="1745" spans="1:22" x14ac:dyDescent="0.25">
      <c r="A1745" t="s">
        <v>129</v>
      </c>
      <c r="B1745" t="s">
        <v>130</v>
      </c>
      <c r="C1745" t="s">
        <v>240</v>
      </c>
      <c r="D1745" t="s">
        <v>82</v>
      </c>
      <c r="E1745" t="s">
        <v>31</v>
      </c>
      <c r="F1745" t="s">
        <v>51</v>
      </c>
      <c r="G1745">
        <v>47064</v>
      </c>
      <c r="H1745">
        <v>479</v>
      </c>
      <c r="I1745">
        <v>200</v>
      </c>
      <c r="J1745">
        <v>17</v>
      </c>
      <c r="K1745" s="2">
        <v>675.4</v>
      </c>
      <c r="L1745" s="2">
        <v>3423.15</v>
      </c>
      <c r="M1745">
        <v>7</v>
      </c>
      <c r="N1745">
        <v>7</v>
      </c>
      <c r="O1745" t="s">
        <v>23</v>
      </c>
      <c r="P1745" s="3">
        <f t="shared" si="189"/>
        <v>1.0177630460649327</v>
      </c>
      <c r="Q1745" s="3">
        <f t="shared" si="190"/>
        <v>3.5490605427974948</v>
      </c>
      <c r="R1745" s="2">
        <f t="shared" si="191"/>
        <v>1.4100208768267224</v>
      </c>
      <c r="S1745" s="2">
        <f t="shared" si="192"/>
        <v>3.3769999999999998</v>
      </c>
      <c r="T1745" s="2">
        <f t="shared" si="193"/>
        <v>96.48571428571428</v>
      </c>
      <c r="U1745" s="4">
        <f t="shared" si="194"/>
        <v>5.0683298785904656</v>
      </c>
      <c r="V1745" s="3">
        <f t="shared" si="195"/>
        <v>406.83298785904645</v>
      </c>
    </row>
    <row r="1746" spans="1:22" x14ac:dyDescent="0.25">
      <c r="A1746" t="s">
        <v>178</v>
      </c>
      <c r="B1746" t="s">
        <v>179</v>
      </c>
      <c r="C1746" t="s">
        <v>420</v>
      </c>
      <c r="D1746" t="s">
        <v>95</v>
      </c>
      <c r="E1746" t="s">
        <v>64</v>
      </c>
      <c r="F1746" t="s">
        <v>55</v>
      </c>
      <c r="G1746">
        <v>40478</v>
      </c>
      <c r="H1746">
        <v>642</v>
      </c>
      <c r="I1746">
        <v>253</v>
      </c>
      <c r="J1746">
        <v>13</v>
      </c>
      <c r="K1746" s="2">
        <v>1621.45</v>
      </c>
      <c r="L1746" s="2">
        <v>2122.39</v>
      </c>
      <c r="M1746">
        <v>6</v>
      </c>
      <c r="N1746">
        <v>18</v>
      </c>
      <c r="O1746" t="s">
        <v>21</v>
      </c>
      <c r="P1746" s="3">
        <f t="shared" si="189"/>
        <v>1.5860467414397945</v>
      </c>
      <c r="Q1746" s="3">
        <f t="shared" si="190"/>
        <v>2.0249221183800623</v>
      </c>
      <c r="R1746" s="2">
        <f t="shared" si="191"/>
        <v>2.5256230529595016</v>
      </c>
      <c r="S1746" s="2">
        <f t="shared" si="192"/>
        <v>6.4088932806324115</v>
      </c>
      <c r="T1746" s="2">
        <f t="shared" si="193"/>
        <v>270.24166666666667</v>
      </c>
      <c r="U1746" s="4">
        <f t="shared" si="194"/>
        <v>1.3089456967529063</v>
      </c>
      <c r="V1746" s="3">
        <f t="shared" si="195"/>
        <v>30.894569675290622</v>
      </c>
    </row>
    <row r="1747" spans="1:22" x14ac:dyDescent="0.25">
      <c r="A1747" t="s">
        <v>33</v>
      </c>
      <c r="B1747" t="s">
        <v>34</v>
      </c>
      <c r="C1747" t="s">
        <v>420</v>
      </c>
      <c r="D1747" t="s">
        <v>170</v>
      </c>
      <c r="E1747" t="s">
        <v>37</v>
      </c>
      <c r="F1747" t="s">
        <v>20</v>
      </c>
      <c r="G1747">
        <v>14351</v>
      </c>
      <c r="H1747">
        <v>688</v>
      </c>
      <c r="I1747">
        <v>276</v>
      </c>
      <c r="J1747">
        <v>80</v>
      </c>
      <c r="K1747" s="2">
        <v>3010.18</v>
      </c>
      <c r="L1747" s="2">
        <v>22589.56</v>
      </c>
      <c r="M1747">
        <v>63</v>
      </c>
      <c r="N1747">
        <v>7</v>
      </c>
      <c r="O1747" t="s">
        <v>21</v>
      </c>
      <c r="P1747" s="3">
        <f t="shared" si="189"/>
        <v>4.7940910041112117</v>
      </c>
      <c r="Q1747" s="3">
        <f t="shared" si="190"/>
        <v>11.627906976744185</v>
      </c>
      <c r="R1747" s="2">
        <f t="shared" si="191"/>
        <v>4.3752616279069763</v>
      </c>
      <c r="S1747" s="2">
        <f t="shared" si="192"/>
        <v>10.906449275362318</v>
      </c>
      <c r="T1747" s="2">
        <f t="shared" si="193"/>
        <v>47.780634920634917</v>
      </c>
      <c r="U1747" s="4">
        <f t="shared" si="194"/>
        <v>7.5043884418871967</v>
      </c>
      <c r="V1747" s="3">
        <f t="shared" si="195"/>
        <v>650.43884418871971</v>
      </c>
    </row>
    <row r="1748" spans="1:22" x14ac:dyDescent="0.25">
      <c r="A1748" t="s">
        <v>44</v>
      </c>
      <c r="B1748" t="s">
        <v>45</v>
      </c>
      <c r="C1748" t="s">
        <v>420</v>
      </c>
      <c r="D1748" t="s">
        <v>25</v>
      </c>
      <c r="E1748" t="s">
        <v>19</v>
      </c>
      <c r="F1748" t="s">
        <v>55</v>
      </c>
      <c r="G1748">
        <v>11130</v>
      </c>
      <c r="H1748">
        <v>317</v>
      </c>
      <c r="I1748">
        <v>84</v>
      </c>
      <c r="J1748">
        <v>28</v>
      </c>
      <c r="K1748" s="2">
        <v>2933.52</v>
      </c>
      <c r="L1748" s="2">
        <v>15224.68</v>
      </c>
      <c r="M1748">
        <v>14</v>
      </c>
      <c r="N1748">
        <v>25</v>
      </c>
      <c r="O1748" t="s">
        <v>23</v>
      </c>
      <c r="P1748" s="3">
        <f t="shared" si="189"/>
        <v>2.8481581311769992</v>
      </c>
      <c r="Q1748" s="3">
        <f t="shared" si="190"/>
        <v>8.8328075709779181</v>
      </c>
      <c r="R1748" s="2">
        <f t="shared" si="191"/>
        <v>9.2540063091482647</v>
      </c>
      <c r="S1748" s="2">
        <f t="shared" si="192"/>
        <v>34.92285714285714</v>
      </c>
      <c r="T1748" s="2">
        <f t="shared" si="193"/>
        <v>209.53714285714287</v>
      </c>
      <c r="U1748" s="4">
        <f t="shared" si="194"/>
        <v>5.1899015517194362</v>
      </c>
      <c r="V1748" s="3">
        <f t="shared" si="195"/>
        <v>418.99015517194363</v>
      </c>
    </row>
    <row r="1749" spans="1:22" x14ac:dyDescent="0.25">
      <c r="A1749" t="s">
        <v>129</v>
      </c>
      <c r="B1749" t="s">
        <v>130</v>
      </c>
      <c r="C1749" t="s">
        <v>420</v>
      </c>
      <c r="D1749" t="s">
        <v>82</v>
      </c>
      <c r="E1749" t="s">
        <v>31</v>
      </c>
      <c r="F1749" t="s">
        <v>26</v>
      </c>
      <c r="G1749">
        <v>25217</v>
      </c>
      <c r="H1749">
        <v>614</v>
      </c>
      <c r="I1749">
        <v>242</v>
      </c>
      <c r="J1749">
        <v>31</v>
      </c>
      <c r="K1749" s="2">
        <v>1132.73</v>
      </c>
      <c r="L1749" s="2">
        <v>5441.54</v>
      </c>
      <c r="M1749">
        <v>16</v>
      </c>
      <c r="N1749">
        <v>11</v>
      </c>
      <c r="O1749" t="s">
        <v>23</v>
      </c>
      <c r="P1749" s="3">
        <f t="shared" si="189"/>
        <v>2.4348653686005473</v>
      </c>
      <c r="Q1749" s="3">
        <f t="shared" si="190"/>
        <v>5.0488599348534207</v>
      </c>
      <c r="R1749" s="2">
        <f t="shared" si="191"/>
        <v>1.8448371335504887</v>
      </c>
      <c r="S1749" s="2">
        <f t="shared" si="192"/>
        <v>4.6807024793388434</v>
      </c>
      <c r="T1749" s="2">
        <f t="shared" si="193"/>
        <v>70.795625000000001</v>
      </c>
      <c r="U1749" s="4">
        <f t="shared" si="194"/>
        <v>4.803916202448951</v>
      </c>
      <c r="V1749" s="3">
        <f t="shared" si="195"/>
        <v>380.39162024489502</v>
      </c>
    </row>
    <row r="1750" spans="1:22" x14ac:dyDescent="0.25">
      <c r="A1750" t="s">
        <v>178</v>
      </c>
      <c r="B1750" t="s">
        <v>179</v>
      </c>
      <c r="C1750" t="s">
        <v>388</v>
      </c>
      <c r="D1750" t="s">
        <v>95</v>
      </c>
      <c r="E1750" t="s">
        <v>64</v>
      </c>
      <c r="F1750" t="s">
        <v>26</v>
      </c>
      <c r="G1750">
        <v>35076</v>
      </c>
      <c r="H1750">
        <v>535</v>
      </c>
      <c r="I1750">
        <v>214</v>
      </c>
      <c r="J1750">
        <v>12</v>
      </c>
      <c r="K1750" s="2">
        <v>1836.11</v>
      </c>
      <c r="L1750" s="2">
        <v>1733.26</v>
      </c>
      <c r="M1750">
        <v>5</v>
      </c>
      <c r="N1750">
        <v>14</v>
      </c>
      <c r="O1750" t="s">
        <v>23</v>
      </c>
      <c r="P1750" s="3">
        <f t="shared" si="189"/>
        <v>1.5252594366518417</v>
      </c>
      <c r="Q1750" s="3">
        <f t="shared" si="190"/>
        <v>2.2429906542056073</v>
      </c>
      <c r="R1750" s="2">
        <f t="shared" si="191"/>
        <v>3.4319813084112147</v>
      </c>
      <c r="S1750" s="2">
        <f t="shared" si="192"/>
        <v>8.5799532710280371</v>
      </c>
      <c r="T1750" s="2">
        <f t="shared" si="193"/>
        <v>367.22199999999998</v>
      </c>
      <c r="U1750" s="4">
        <f t="shared" si="194"/>
        <v>0.94398483750973528</v>
      </c>
      <c r="V1750" s="3">
        <f t="shared" si="195"/>
        <v>-5.6015162490264698</v>
      </c>
    </row>
    <row r="1751" spans="1:22" x14ac:dyDescent="0.25">
      <c r="A1751" t="s">
        <v>60</v>
      </c>
      <c r="B1751" t="s">
        <v>61</v>
      </c>
      <c r="C1751" t="s">
        <v>388</v>
      </c>
      <c r="D1751" t="s">
        <v>70</v>
      </c>
      <c r="E1751" t="s">
        <v>64</v>
      </c>
      <c r="F1751" t="s">
        <v>20</v>
      </c>
      <c r="G1751">
        <v>32598</v>
      </c>
      <c r="H1751">
        <v>1078</v>
      </c>
      <c r="I1751">
        <v>524</v>
      </c>
      <c r="J1751">
        <v>94</v>
      </c>
      <c r="K1751" s="2">
        <v>2136.71</v>
      </c>
      <c r="L1751" s="2">
        <v>18147.59</v>
      </c>
      <c r="M1751">
        <v>67</v>
      </c>
      <c r="N1751">
        <v>22</v>
      </c>
      <c r="O1751" t="s">
        <v>23</v>
      </c>
      <c r="P1751" s="3">
        <f t="shared" si="189"/>
        <v>3.3069513467083875</v>
      </c>
      <c r="Q1751" s="3">
        <f t="shared" si="190"/>
        <v>8.7198515769944329</v>
      </c>
      <c r="R1751" s="2">
        <f t="shared" si="191"/>
        <v>1.9821057513914657</v>
      </c>
      <c r="S1751" s="2">
        <f t="shared" si="192"/>
        <v>4.0776908396946565</v>
      </c>
      <c r="T1751" s="2">
        <f t="shared" si="193"/>
        <v>31.891194029850748</v>
      </c>
      <c r="U1751" s="4">
        <f t="shared" si="194"/>
        <v>8.4932396066850444</v>
      </c>
      <c r="V1751" s="3">
        <f t="shared" si="195"/>
        <v>749.32396066850447</v>
      </c>
    </row>
    <row r="1752" spans="1:22" x14ac:dyDescent="0.25">
      <c r="A1752" t="s">
        <v>60</v>
      </c>
      <c r="B1752" t="s">
        <v>61</v>
      </c>
      <c r="C1752" t="s">
        <v>388</v>
      </c>
      <c r="D1752" t="s">
        <v>70</v>
      </c>
      <c r="E1752" t="s">
        <v>64</v>
      </c>
      <c r="F1752" t="s">
        <v>51</v>
      </c>
      <c r="G1752">
        <v>35596</v>
      </c>
      <c r="H1752">
        <v>1060</v>
      </c>
      <c r="I1752">
        <v>424</v>
      </c>
      <c r="J1752">
        <v>80</v>
      </c>
      <c r="K1752" s="2">
        <v>2772.54</v>
      </c>
      <c r="L1752" s="2">
        <v>18001.849999999999</v>
      </c>
      <c r="M1752">
        <v>55</v>
      </c>
      <c r="N1752">
        <v>7</v>
      </c>
      <c r="O1752" t="s">
        <v>43</v>
      </c>
      <c r="P1752" s="3">
        <f t="shared" si="189"/>
        <v>2.9778626812001345</v>
      </c>
      <c r="Q1752" s="3">
        <f t="shared" si="190"/>
        <v>7.5471698113207548</v>
      </c>
      <c r="R1752" s="2">
        <f t="shared" si="191"/>
        <v>2.6156037735849056</v>
      </c>
      <c r="S1752" s="2">
        <f t="shared" si="192"/>
        <v>6.5390094339622644</v>
      </c>
      <c r="T1752" s="2">
        <f t="shared" si="193"/>
        <v>50.409818181818181</v>
      </c>
      <c r="U1752" s="4">
        <f t="shared" si="194"/>
        <v>6.4929090292655829</v>
      </c>
      <c r="V1752" s="3">
        <f t="shared" si="195"/>
        <v>549.29090292655815</v>
      </c>
    </row>
    <row r="1753" spans="1:22" x14ac:dyDescent="0.25">
      <c r="A1753" t="s">
        <v>52</v>
      </c>
      <c r="B1753" t="s">
        <v>53</v>
      </c>
      <c r="C1753" t="s">
        <v>388</v>
      </c>
      <c r="D1753" t="s">
        <v>89</v>
      </c>
      <c r="E1753" t="s">
        <v>37</v>
      </c>
      <c r="F1753" t="s">
        <v>20</v>
      </c>
      <c r="G1753">
        <v>15305</v>
      </c>
      <c r="H1753">
        <v>635</v>
      </c>
      <c r="I1753">
        <v>317</v>
      </c>
      <c r="J1753">
        <v>73</v>
      </c>
      <c r="K1753" s="2">
        <v>177.65</v>
      </c>
      <c r="L1753" s="2">
        <v>18424.7</v>
      </c>
      <c r="M1753">
        <v>52</v>
      </c>
      <c r="N1753">
        <v>19</v>
      </c>
      <c r="O1753" t="s">
        <v>43</v>
      </c>
      <c r="P1753" s="3">
        <f t="shared" si="189"/>
        <v>4.1489709245344661</v>
      </c>
      <c r="Q1753" s="3">
        <f t="shared" si="190"/>
        <v>11.496062992125983</v>
      </c>
      <c r="R1753" s="2">
        <f t="shared" si="191"/>
        <v>0.27976377952755904</v>
      </c>
      <c r="S1753" s="2">
        <f t="shared" si="192"/>
        <v>0.56041009463722402</v>
      </c>
      <c r="T1753" s="2">
        <f t="shared" si="193"/>
        <v>3.4163461538461539</v>
      </c>
      <c r="U1753" s="4">
        <f t="shared" si="194"/>
        <v>103.71348156487475</v>
      </c>
      <c r="V1753" s="3">
        <f t="shared" si="195"/>
        <v>10271.348156487475</v>
      </c>
    </row>
    <row r="1754" spans="1:22" x14ac:dyDescent="0.25">
      <c r="A1754" t="s">
        <v>33</v>
      </c>
      <c r="B1754" t="s">
        <v>34</v>
      </c>
      <c r="C1754" t="s">
        <v>424</v>
      </c>
      <c r="D1754" t="s">
        <v>170</v>
      </c>
      <c r="E1754" t="s">
        <v>37</v>
      </c>
      <c r="F1754" t="s">
        <v>51</v>
      </c>
      <c r="G1754">
        <v>29280</v>
      </c>
      <c r="H1754">
        <v>1511</v>
      </c>
      <c r="I1754">
        <v>553</v>
      </c>
      <c r="J1754">
        <v>186</v>
      </c>
      <c r="K1754" s="2">
        <v>4919.58</v>
      </c>
      <c r="L1754" s="2">
        <v>54572.07</v>
      </c>
      <c r="M1754">
        <v>130</v>
      </c>
      <c r="N1754">
        <v>13</v>
      </c>
      <c r="O1754" t="s">
        <v>23</v>
      </c>
      <c r="P1754" s="3">
        <f t="shared" si="189"/>
        <v>5.1605191256830603</v>
      </c>
      <c r="Q1754" s="3">
        <f t="shared" si="190"/>
        <v>12.309728656518862</v>
      </c>
      <c r="R1754" s="2">
        <f t="shared" si="191"/>
        <v>3.2558438120450033</v>
      </c>
      <c r="S1754" s="2">
        <f t="shared" si="192"/>
        <v>8.8961663652802887</v>
      </c>
      <c r="T1754" s="2">
        <f t="shared" si="193"/>
        <v>37.842923076923078</v>
      </c>
      <c r="U1754" s="4">
        <f t="shared" si="194"/>
        <v>11.092831095337408</v>
      </c>
      <c r="V1754" s="3">
        <f t="shared" si="195"/>
        <v>1009.2831095337406</v>
      </c>
    </row>
    <row r="1755" spans="1:22" x14ac:dyDescent="0.25">
      <c r="A1755" t="s">
        <v>38</v>
      </c>
      <c r="B1755" t="s">
        <v>39</v>
      </c>
      <c r="C1755" t="s">
        <v>424</v>
      </c>
      <c r="D1755" t="s">
        <v>106</v>
      </c>
      <c r="E1755" t="s">
        <v>42</v>
      </c>
      <c r="F1755" t="s">
        <v>51</v>
      </c>
      <c r="G1755">
        <v>42119</v>
      </c>
      <c r="H1755">
        <v>1390</v>
      </c>
      <c r="I1755">
        <v>545</v>
      </c>
      <c r="J1755">
        <v>119</v>
      </c>
      <c r="K1755" s="2">
        <v>3267.17</v>
      </c>
      <c r="L1755" s="2">
        <v>19064.07</v>
      </c>
      <c r="M1755">
        <v>74</v>
      </c>
      <c r="N1755">
        <v>22</v>
      </c>
      <c r="O1755" t="s">
        <v>23</v>
      </c>
      <c r="P1755" s="3">
        <f t="shared" si="189"/>
        <v>3.3001733184548541</v>
      </c>
      <c r="Q1755" s="3">
        <f t="shared" si="190"/>
        <v>8.5611510791366907</v>
      </c>
      <c r="R1755" s="2">
        <f t="shared" si="191"/>
        <v>2.3504820143884895</v>
      </c>
      <c r="S1755" s="2">
        <f t="shared" si="192"/>
        <v>5.9948073394495411</v>
      </c>
      <c r="T1755" s="2">
        <f t="shared" si="193"/>
        <v>44.150945945945949</v>
      </c>
      <c r="U1755" s="4">
        <f t="shared" si="194"/>
        <v>5.8350407233171211</v>
      </c>
      <c r="V1755" s="3">
        <f t="shared" si="195"/>
        <v>483.50407233171211</v>
      </c>
    </row>
    <row r="1756" spans="1:22" x14ac:dyDescent="0.25">
      <c r="A1756" t="s">
        <v>47</v>
      </c>
      <c r="B1756" t="s">
        <v>48</v>
      </c>
      <c r="C1756" t="s">
        <v>424</v>
      </c>
      <c r="D1756" t="s">
        <v>106</v>
      </c>
      <c r="E1756" t="s">
        <v>37</v>
      </c>
      <c r="F1756" t="s">
        <v>32</v>
      </c>
      <c r="G1756">
        <v>15589</v>
      </c>
      <c r="H1756">
        <v>626</v>
      </c>
      <c r="I1756">
        <v>178</v>
      </c>
      <c r="J1756">
        <v>62</v>
      </c>
      <c r="K1756" s="2">
        <v>1871.4</v>
      </c>
      <c r="L1756" s="2">
        <v>12852.46</v>
      </c>
      <c r="M1756">
        <v>35</v>
      </c>
      <c r="N1756">
        <v>24</v>
      </c>
      <c r="O1756" t="s">
        <v>23</v>
      </c>
      <c r="P1756" s="3">
        <f t="shared" si="189"/>
        <v>4.0156520623516583</v>
      </c>
      <c r="Q1756" s="3">
        <f t="shared" si="190"/>
        <v>9.9041533546325873</v>
      </c>
      <c r="R1756" s="2">
        <f t="shared" si="191"/>
        <v>2.9894568690095848</v>
      </c>
      <c r="S1756" s="2">
        <f t="shared" si="192"/>
        <v>10.513483146067417</v>
      </c>
      <c r="T1756" s="2">
        <f t="shared" si="193"/>
        <v>53.46857142857143</v>
      </c>
      <c r="U1756" s="4">
        <f t="shared" si="194"/>
        <v>6.867831569947632</v>
      </c>
      <c r="V1756" s="3">
        <f t="shared" si="195"/>
        <v>586.7831569947632</v>
      </c>
    </row>
    <row r="1757" spans="1:22" x14ac:dyDescent="0.25">
      <c r="A1757" t="s">
        <v>52</v>
      </c>
      <c r="B1757" t="s">
        <v>53</v>
      </c>
      <c r="C1757" t="s">
        <v>424</v>
      </c>
      <c r="D1757" t="s">
        <v>89</v>
      </c>
      <c r="E1757" t="s">
        <v>37</v>
      </c>
      <c r="F1757" t="s">
        <v>51</v>
      </c>
      <c r="G1757">
        <v>29854</v>
      </c>
      <c r="H1757">
        <v>1624</v>
      </c>
      <c r="I1757">
        <v>558</v>
      </c>
      <c r="J1757">
        <v>176</v>
      </c>
      <c r="K1757" s="2">
        <v>567.04999999999995</v>
      </c>
      <c r="L1757" s="2">
        <v>60594.87</v>
      </c>
      <c r="M1757">
        <v>134</v>
      </c>
      <c r="N1757">
        <v>8</v>
      </c>
      <c r="O1757" t="s">
        <v>43</v>
      </c>
      <c r="P1757" s="3">
        <f t="shared" si="189"/>
        <v>5.4398070610303471</v>
      </c>
      <c r="Q1757" s="3">
        <f t="shared" si="190"/>
        <v>10.83743842364532</v>
      </c>
      <c r="R1757" s="2">
        <f t="shared" si="191"/>
        <v>0.34916871921182263</v>
      </c>
      <c r="S1757" s="2">
        <f t="shared" si="192"/>
        <v>1.0162186379928315</v>
      </c>
      <c r="T1757" s="2">
        <f t="shared" si="193"/>
        <v>4.2317164179104472</v>
      </c>
      <c r="U1757" s="4">
        <f t="shared" si="194"/>
        <v>106.85983599329866</v>
      </c>
      <c r="V1757" s="3">
        <f t="shared" si="195"/>
        <v>10585.983599329866</v>
      </c>
    </row>
    <row r="1758" spans="1:22" x14ac:dyDescent="0.25">
      <c r="A1758" t="s">
        <v>129</v>
      </c>
      <c r="B1758" t="s">
        <v>130</v>
      </c>
      <c r="C1758" t="s">
        <v>424</v>
      </c>
      <c r="D1758" t="s">
        <v>82</v>
      </c>
      <c r="E1758" t="s">
        <v>31</v>
      </c>
      <c r="F1758" t="s">
        <v>32</v>
      </c>
      <c r="G1758">
        <v>33029</v>
      </c>
      <c r="H1758">
        <v>655</v>
      </c>
      <c r="I1758">
        <v>230</v>
      </c>
      <c r="J1758">
        <v>30</v>
      </c>
      <c r="K1758" s="2">
        <v>1536.46</v>
      </c>
      <c r="L1758" s="2">
        <v>5058.79</v>
      </c>
      <c r="M1758">
        <v>14</v>
      </c>
      <c r="N1758">
        <v>25</v>
      </c>
      <c r="O1758" t="s">
        <v>43</v>
      </c>
      <c r="P1758" s="3">
        <f t="shared" si="189"/>
        <v>1.9831057555481546</v>
      </c>
      <c r="Q1758" s="3">
        <f t="shared" si="190"/>
        <v>4.5801526717557248</v>
      </c>
      <c r="R1758" s="2">
        <f t="shared" si="191"/>
        <v>2.3457404580152672</v>
      </c>
      <c r="S1758" s="2">
        <f t="shared" si="192"/>
        <v>6.6802608695652177</v>
      </c>
      <c r="T1758" s="2">
        <f t="shared" si="193"/>
        <v>109.74714285714286</v>
      </c>
      <c r="U1758" s="4">
        <f t="shared" si="194"/>
        <v>3.29249703864728</v>
      </c>
      <c r="V1758" s="3">
        <f t="shared" si="195"/>
        <v>229.24970386472802</v>
      </c>
    </row>
    <row r="1759" spans="1:22" x14ac:dyDescent="0.25">
      <c r="A1759" t="s">
        <v>129</v>
      </c>
      <c r="B1759" t="s">
        <v>130</v>
      </c>
      <c r="C1759" t="s">
        <v>424</v>
      </c>
      <c r="D1759" t="s">
        <v>82</v>
      </c>
      <c r="E1759" t="s">
        <v>31</v>
      </c>
      <c r="F1759" t="s">
        <v>32</v>
      </c>
      <c r="G1759">
        <v>69707</v>
      </c>
      <c r="H1759">
        <v>1386</v>
      </c>
      <c r="I1759">
        <v>594</v>
      </c>
      <c r="J1759">
        <v>49</v>
      </c>
      <c r="K1759" s="2">
        <v>2996.27</v>
      </c>
      <c r="L1759" s="2">
        <v>11774.34</v>
      </c>
      <c r="M1759">
        <v>26</v>
      </c>
      <c r="N1759">
        <v>18</v>
      </c>
      <c r="O1759" t="s">
        <v>23</v>
      </c>
      <c r="P1759" s="3">
        <f t="shared" si="189"/>
        <v>1.9883225501025721</v>
      </c>
      <c r="Q1759" s="3">
        <f t="shared" si="190"/>
        <v>3.535353535353535</v>
      </c>
      <c r="R1759" s="2">
        <f t="shared" si="191"/>
        <v>2.1618109668109668</v>
      </c>
      <c r="S1759" s="2">
        <f t="shared" si="192"/>
        <v>5.0442255892255892</v>
      </c>
      <c r="T1759" s="2">
        <f t="shared" si="193"/>
        <v>115.24115384615385</v>
      </c>
      <c r="U1759" s="4">
        <f t="shared" si="194"/>
        <v>3.9296658845831653</v>
      </c>
      <c r="V1759" s="3">
        <f t="shared" si="195"/>
        <v>292.96658845831649</v>
      </c>
    </row>
    <row r="1760" spans="1:22" x14ac:dyDescent="0.25">
      <c r="A1760" t="s">
        <v>76</v>
      </c>
      <c r="B1760" t="s">
        <v>77</v>
      </c>
      <c r="C1760" t="s">
        <v>424</v>
      </c>
      <c r="D1760" t="s">
        <v>82</v>
      </c>
      <c r="E1760" t="s">
        <v>42</v>
      </c>
      <c r="F1760" t="s">
        <v>26</v>
      </c>
      <c r="G1760">
        <v>50498</v>
      </c>
      <c r="H1760">
        <v>874</v>
      </c>
      <c r="I1760">
        <v>368</v>
      </c>
      <c r="J1760">
        <v>49</v>
      </c>
      <c r="K1760" s="2">
        <v>1173.08</v>
      </c>
      <c r="L1760" s="2">
        <v>10584.39</v>
      </c>
      <c r="M1760">
        <v>28</v>
      </c>
      <c r="N1760">
        <v>29</v>
      </c>
      <c r="O1760" t="s">
        <v>43</v>
      </c>
      <c r="P1760" s="3">
        <f t="shared" si="189"/>
        <v>1.7307616143213591</v>
      </c>
      <c r="Q1760" s="3">
        <f t="shared" si="190"/>
        <v>5.6064073226544622</v>
      </c>
      <c r="R1760" s="2">
        <f t="shared" si="191"/>
        <v>1.3421967963386727</v>
      </c>
      <c r="S1760" s="2">
        <f t="shared" si="192"/>
        <v>3.1877173913043477</v>
      </c>
      <c r="T1760" s="2">
        <f t="shared" si="193"/>
        <v>41.895714285714284</v>
      </c>
      <c r="U1760" s="4">
        <f t="shared" si="194"/>
        <v>9.0227350223343681</v>
      </c>
      <c r="V1760" s="3">
        <f t="shared" si="195"/>
        <v>802.27350223343683</v>
      </c>
    </row>
    <row r="1761" spans="1:22" x14ac:dyDescent="0.25">
      <c r="A1761" t="s">
        <v>76</v>
      </c>
      <c r="B1761" t="s">
        <v>77</v>
      </c>
      <c r="C1761" t="s">
        <v>424</v>
      </c>
      <c r="D1761" t="s">
        <v>82</v>
      </c>
      <c r="E1761" t="s">
        <v>42</v>
      </c>
      <c r="F1761" t="s">
        <v>55</v>
      </c>
      <c r="G1761">
        <v>76887</v>
      </c>
      <c r="H1761">
        <v>1232</v>
      </c>
      <c r="I1761">
        <v>353</v>
      </c>
      <c r="J1761">
        <v>70</v>
      </c>
      <c r="K1761" s="2">
        <v>1706.34</v>
      </c>
      <c r="L1761" s="2">
        <v>10956.17</v>
      </c>
      <c r="M1761">
        <v>43</v>
      </c>
      <c r="N1761">
        <v>18</v>
      </c>
      <c r="O1761" t="s">
        <v>23</v>
      </c>
      <c r="P1761" s="3">
        <f t="shared" si="189"/>
        <v>1.6023515028548387</v>
      </c>
      <c r="Q1761" s="3">
        <f t="shared" si="190"/>
        <v>5.6818181818181817</v>
      </c>
      <c r="R1761" s="2">
        <f t="shared" si="191"/>
        <v>1.3850162337662337</v>
      </c>
      <c r="S1761" s="2">
        <f t="shared" si="192"/>
        <v>4.8338243626062321</v>
      </c>
      <c r="T1761" s="2">
        <f t="shared" si="193"/>
        <v>39.682325581395347</v>
      </c>
      <c r="U1761" s="4">
        <f t="shared" si="194"/>
        <v>6.4208598520810627</v>
      </c>
      <c r="V1761" s="3">
        <f t="shared" si="195"/>
        <v>542.08598520810631</v>
      </c>
    </row>
    <row r="1762" spans="1:22" x14ac:dyDescent="0.25">
      <c r="A1762" t="s">
        <v>92</v>
      </c>
      <c r="B1762" t="s">
        <v>93</v>
      </c>
      <c r="C1762" t="s">
        <v>451</v>
      </c>
      <c r="D1762" t="s">
        <v>95</v>
      </c>
      <c r="E1762" t="s">
        <v>31</v>
      </c>
      <c r="F1762" t="s">
        <v>32</v>
      </c>
      <c r="G1762">
        <v>91615</v>
      </c>
      <c r="H1762">
        <v>1547</v>
      </c>
      <c r="I1762">
        <v>842</v>
      </c>
      <c r="J1762">
        <v>48</v>
      </c>
      <c r="K1762" s="2">
        <v>3862.51</v>
      </c>
      <c r="L1762" s="2">
        <v>7150.51</v>
      </c>
      <c r="M1762">
        <v>18</v>
      </c>
      <c r="N1762">
        <v>14</v>
      </c>
      <c r="O1762" t="s">
        <v>43</v>
      </c>
      <c r="P1762" s="3">
        <f t="shared" si="189"/>
        <v>1.6885881133002236</v>
      </c>
      <c r="Q1762" s="3">
        <f t="shared" si="190"/>
        <v>3.1027795733678087</v>
      </c>
      <c r="R1762" s="2">
        <f t="shared" si="191"/>
        <v>2.4967744020685196</v>
      </c>
      <c r="S1762" s="2">
        <f t="shared" si="192"/>
        <v>4.587304038004751</v>
      </c>
      <c r="T1762" s="2">
        <f t="shared" si="193"/>
        <v>214.58388888888891</v>
      </c>
      <c r="U1762" s="4">
        <f t="shared" si="194"/>
        <v>1.8512599320131209</v>
      </c>
      <c r="V1762" s="3">
        <f t="shared" si="195"/>
        <v>85.125993201312099</v>
      </c>
    </row>
    <row r="1763" spans="1:22" x14ac:dyDescent="0.25">
      <c r="A1763" t="s">
        <v>92</v>
      </c>
      <c r="B1763" t="s">
        <v>93</v>
      </c>
      <c r="C1763" t="s">
        <v>451</v>
      </c>
      <c r="D1763" t="s">
        <v>95</v>
      </c>
      <c r="E1763" t="s">
        <v>31</v>
      </c>
      <c r="F1763" t="s">
        <v>51</v>
      </c>
      <c r="G1763">
        <v>44223</v>
      </c>
      <c r="H1763">
        <v>302</v>
      </c>
      <c r="I1763">
        <v>93</v>
      </c>
      <c r="J1763">
        <v>6</v>
      </c>
      <c r="K1763" s="2">
        <v>993.34</v>
      </c>
      <c r="L1763" s="2">
        <v>905.53</v>
      </c>
      <c r="M1763">
        <v>2</v>
      </c>
      <c r="N1763">
        <v>7</v>
      </c>
      <c r="O1763" t="s">
        <v>23</v>
      </c>
      <c r="P1763" s="3">
        <f t="shared" si="189"/>
        <v>0.68290256201524091</v>
      </c>
      <c r="Q1763" s="3">
        <f t="shared" si="190"/>
        <v>1.9867549668874174</v>
      </c>
      <c r="R1763" s="2">
        <f t="shared" si="191"/>
        <v>3.2892052980132451</v>
      </c>
      <c r="S1763" s="2">
        <f t="shared" si="192"/>
        <v>10.681075268817205</v>
      </c>
      <c r="T1763" s="2">
        <f t="shared" si="193"/>
        <v>496.67</v>
      </c>
      <c r="U1763" s="4">
        <f t="shared" si="194"/>
        <v>0.91160126442104406</v>
      </c>
      <c r="V1763" s="3">
        <f t="shared" si="195"/>
        <v>-8.83987355789559</v>
      </c>
    </row>
    <row r="1764" spans="1:22" x14ac:dyDescent="0.25">
      <c r="A1764" t="s">
        <v>72</v>
      </c>
      <c r="B1764" t="s">
        <v>73</v>
      </c>
      <c r="C1764" t="s">
        <v>451</v>
      </c>
      <c r="D1764" t="s">
        <v>70</v>
      </c>
      <c r="E1764" t="s">
        <v>31</v>
      </c>
      <c r="F1764" t="s">
        <v>26</v>
      </c>
      <c r="G1764">
        <v>39962</v>
      </c>
      <c r="H1764">
        <v>1611</v>
      </c>
      <c r="I1764">
        <v>862</v>
      </c>
      <c r="J1764">
        <v>150</v>
      </c>
      <c r="K1764" s="2">
        <v>2903.39</v>
      </c>
      <c r="L1764" s="2">
        <v>35968.53</v>
      </c>
      <c r="M1764">
        <v>106</v>
      </c>
      <c r="N1764">
        <v>18</v>
      </c>
      <c r="O1764" t="s">
        <v>23</v>
      </c>
      <c r="P1764" s="3">
        <f t="shared" si="189"/>
        <v>4.0313297632751111</v>
      </c>
      <c r="Q1764" s="3">
        <f t="shared" si="190"/>
        <v>9.3109869646182499</v>
      </c>
      <c r="R1764" s="2">
        <f t="shared" si="191"/>
        <v>1.8022284295468651</v>
      </c>
      <c r="S1764" s="2">
        <f t="shared" si="192"/>
        <v>3.3682018561484917</v>
      </c>
      <c r="T1764" s="2">
        <f t="shared" si="193"/>
        <v>27.390471698113206</v>
      </c>
      <c r="U1764" s="4">
        <f t="shared" si="194"/>
        <v>12.388459697112685</v>
      </c>
      <c r="V1764" s="3">
        <f t="shared" si="195"/>
        <v>1138.8459697112685</v>
      </c>
    </row>
    <row r="1765" spans="1:22" x14ac:dyDescent="0.25">
      <c r="A1765" t="s">
        <v>113</v>
      </c>
      <c r="B1765" t="s">
        <v>114</v>
      </c>
      <c r="C1765" t="s">
        <v>451</v>
      </c>
      <c r="D1765" t="s">
        <v>170</v>
      </c>
      <c r="E1765" t="s">
        <v>19</v>
      </c>
      <c r="F1765" t="s">
        <v>55</v>
      </c>
      <c r="G1765">
        <v>49577</v>
      </c>
      <c r="H1765">
        <v>1816</v>
      </c>
      <c r="I1765">
        <v>600</v>
      </c>
      <c r="J1765">
        <v>240</v>
      </c>
      <c r="K1765" s="2">
        <v>6114.35</v>
      </c>
      <c r="L1765" s="2">
        <v>54599.6</v>
      </c>
      <c r="M1765">
        <v>178</v>
      </c>
      <c r="N1765">
        <v>19</v>
      </c>
      <c r="O1765" t="s">
        <v>23</v>
      </c>
      <c r="P1765" s="3">
        <f t="shared" si="189"/>
        <v>3.6629888859753517</v>
      </c>
      <c r="Q1765" s="3">
        <f t="shared" si="190"/>
        <v>13.215859030837004</v>
      </c>
      <c r="R1765" s="2">
        <f t="shared" si="191"/>
        <v>3.3669328193832602</v>
      </c>
      <c r="S1765" s="2">
        <f t="shared" si="192"/>
        <v>10.190583333333334</v>
      </c>
      <c r="T1765" s="2">
        <f t="shared" si="193"/>
        <v>34.350280898876406</v>
      </c>
      <c r="U1765" s="4">
        <f t="shared" si="194"/>
        <v>8.9297472339659976</v>
      </c>
      <c r="V1765" s="3">
        <f t="shared" si="195"/>
        <v>792.97472339659976</v>
      </c>
    </row>
    <row r="1766" spans="1:22" x14ac:dyDescent="0.25">
      <c r="A1766" t="s">
        <v>38</v>
      </c>
      <c r="B1766" t="s">
        <v>39</v>
      </c>
      <c r="C1766" t="s">
        <v>451</v>
      </c>
      <c r="D1766" t="s">
        <v>106</v>
      </c>
      <c r="E1766" t="s">
        <v>42</v>
      </c>
      <c r="F1766" t="s">
        <v>32</v>
      </c>
      <c r="G1766">
        <v>40630</v>
      </c>
      <c r="H1766">
        <v>1975</v>
      </c>
      <c r="I1766">
        <v>781</v>
      </c>
      <c r="J1766">
        <v>151</v>
      </c>
      <c r="K1766" s="2">
        <v>5792.53</v>
      </c>
      <c r="L1766" s="2">
        <v>34290.769999999997</v>
      </c>
      <c r="M1766">
        <v>93</v>
      </c>
      <c r="N1766">
        <v>9</v>
      </c>
      <c r="O1766" t="s">
        <v>23</v>
      </c>
      <c r="P1766" s="3">
        <f t="shared" si="189"/>
        <v>4.8609401919763719</v>
      </c>
      <c r="Q1766" s="3">
        <f t="shared" si="190"/>
        <v>7.6455696202531644</v>
      </c>
      <c r="R1766" s="2">
        <f t="shared" si="191"/>
        <v>2.9329265822784807</v>
      </c>
      <c r="S1766" s="2">
        <f t="shared" si="192"/>
        <v>7.4168117797695263</v>
      </c>
      <c r="T1766" s="2">
        <f t="shared" si="193"/>
        <v>62.285268817204297</v>
      </c>
      <c r="U1766" s="4">
        <f t="shared" si="194"/>
        <v>5.9198260518288208</v>
      </c>
      <c r="V1766" s="3">
        <f t="shared" si="195"/>
        <v>491.98260518288208</v>
      </c>
    </row>
    <row r="1767" spans="1:22" x14ac:dyDescent="0.25">
      <c r="A1767" t="s">
        <v>44</v>
      </c>
      <c r="B1767" t="s">
        <v>45</v>
      </c>
      <c r="C1767" t="s">
        <v>451</v>
      </c>
      <c r="D1767" t="s">
        <v>25</v>
      </c>
      <c r="E1767" t="s">
        <v>19</v>
      </c>
      <c r="F1767" t="s">
        <v>51</v>
      </c>
      <c r="G1767">
        <v>11011</v>
      </c>
      <c r="H1767">
        <v>318</v>
      </c>
      <c r="I1767">
        <v>94</v>
      </c>
      <c r="J1767">
        <v>35</v>
      </c>
      <c r="K1767" s="2">
        <v>2059.9</v>
      </c>
      <c r="L1767" s="2">
        <v>16208.48</v>
      </c>
      <c r="M1767">
        <v>21</v>
      </c>
      <c r="N1767">
        <v>28</v>
      </c>
      <c r="O1767" t="s">
        <v>21</v>
      </c>
      <c r="P1767" s="3">
        <f t="shared" si="189"/>
        <v>2.8880210698392519</v>
      </c>
      <c r="Q1767" s="3">
        <f t="shared" si="190"/>
        <v>11.0062893081761</v>
      </c>
      <c r="R1767" s="2">
        <f t="shared" si="191"/>
        <v>6.4776729559748434</v>
      </c>
      <c r="S1767" s="2">
        <f t="shared" si="192"/>
        <v>21.913829787234043</v>
      </c>
      <c r="T1767" s="2">
        <f t="shared" si="193"/>
        <v>98.090476190476195</v>
      </c>
      <c r="U1767" s="4">
        <f t="shared" si="194"/>
        <v>7.8685761444730318</v>
      </c>
      <c r="V1767" s="3">
        <f t="shared" si="195"/>
        <v>686.85761444730326</v>
      </c>
    </row>
    <row r="1768" spans="1:22" x14ac:dyDescent="0.25">
      <c r="A1768" t="s">
        <v>27</v>
      </c>
      <c r="B1768" t="s">
        <v>28</v>
      </c>
      <c r="C1768" t="s">
        <v>451</v>
      </c>
      <c r="D1768" t="s">
        <v>89</v>
      </c>
      <c r="E1768" t="s">
        <v>31</v>
      </c>
      <c r="F1768" t="s">
        <v>55</v>
      </c>
      <c r="G1768">
        <v>26470</v>
      </c>
      <c r="H1768">
        <v>2088</v>
      </c>
      <c r="I1768">
        <v>697</v>
      </c>
      <c r="J1768">
        <v>194</v>
      </c>
      <c r="K1768" s="2">
        <v>899.31</v>
      </c>
      <c r="L1768" s="2">
        <v>50578.080000000002</v>
      </c>
      <c r="M1768">
        <v>155</v>
      </c>
      <c r="N1768">
        <v>20</v>
      </c>
      <c r="O1768" t="s">
        <v>43</v>
      </c>
      <c r="P1768" s="3">
        <f t="shared" si="189"/>
        <v>7.8881752927842843</v>
      </c>
      <c r="Q1768" s="3">
        <f t="shared" si="190"/>
        <v>9.2911877394636022</v>
      </c>
      <c r="R1768" s="2">
        <f t="shared" si="191"/>
        <v>0.43070402298850574</v>
      </c>
      <c r="S1768" s="2">
        <f t="shared" si="192"/>
        <v>1.29025824964132</v>
      </c>
      <c r="T1768" s="2">
        <f t="shared" si="193"/>
        <v>5.8019999999999996</v>
      </c>
      <c r="U1768" s="4">
        <f t="shared" si="194"/>
        <v>56.240984754978825</v>
      </c>
      <c r="V1768" s="3">
        <f t="shared" si="195"/>
        <v>5524.0984754978826</v>
      </c>
    </row>
    <row r="1769" spans="1:22" x14ac:dyDescent="0.25">
      <c r="A1769" t="s">
        <v>76</v>
      </c>
      <c r="B1769" t="s">
        <v>77</v>
      </c>
      <c r="C1769" t="s">
        <v>451</v>
      </c>
      <c r="D1769" t="s">
        <v>82</v>
      </c>
      <c r="E1769" t="s">
        <v>42</v>
      </c>
      <c r="F1769" t="s">
        <v>32</v>
      </c>
      <c r="G1769">
        <v>28517</v>
      </c>
      <c r="H1769">
        <v>326</v>
      </c>
      <c r="I1769">
        <v>95</v>
      </c>
      <c r="J1769">
        <v>13</v>
      </c>
      <c r="K1769" s="2">
        <v>624.52</v>
      </c>
      <c r="L1769" s="2">
        <v>2787.15</v>
      </c>
      <c r="M1769">
        <v>5</v>
      </c>
      <c r="N1769">
        <v>29</v>
      </c>
      <c r="O1769" t="s">
        <v>43</v>
      </c>
      <c r="P1769" s="3">
        <f t="shared" si="189"/>
        <v>1.1431777536206473</v>
      </c>
      <c r="Q1769" s="3">
        <f t="shared" si="190"/>
        <v>3.9877300613496933</v>
      </c>
      <c r="R1769" s="2">
        <f t="shared" si="191"/>
        <v>1.9157055214723926</v>
      </c>
      <c r="S1769" s="2">
        <f t="shared" si="192"/>
        <v>6.5738947368421048</v>
      </c>
      <c r="T1769" s="2">
        <f t="shared" si="193"/>
        <v>124.904</v>
      </c>
      <c r="U1769" s="4">
        <f t="shared" si="194"/>
        <v>4.4628674822263505</v>
      </c>
      <c r="V1769" s="3">
        <f t="shared" si="195"/>
        <v>346.28674822263503</v>
      </c>
    </row>
    <row r="1770" spans="1:22" x14ac:dyDescent="0.25">
      <c r="A1770" t="s">
        <v>92</v>
      </c>
      <c r="B1770" t="s">
        <v>93</v>
      </c>
      <c r="C1770" t="s">
        <v>292</v>
      </c>
      <c r="D1770" t="s">
        <v>95</v>
      </c>
      <c r="E1770" t="s">
        <v>31</v>
      </c>
      <c r="F1770" t="s">
        <v>51</v>
      </c>
      <c r="G1770">
        <v>51927</v>
      </c>
      <c r="H1770">
        <v>430</v>
      </c>
      <c r="I1770">
        <v>232</v>
      </c>
      <c r="J1770">
        <v>10</v>
      </c>
      <c r="K1770" s="2">
        <v>1094.96</v>
      </c>
      <c r="L1770" s="2">
        <v>1642.84</v>
      </c>
      <c r="M1770">
        <v>4</v>
      </c>
      <c r="N1770">
        <v>22</v>
      </c>
      <c r="O1770" t="s">
        <v>21</v>
      </c>
      <c r="P1770" s="3">
        <f t="shared" si="189"/>
        <v>0.82808558168197666</v>
      </c>
      <c r="Q1770" s="3">
        <f t="shared" si="190"/>
        <v>2.3255813953488373</v>
      </c>
      <c r="R1770" s="2">
        <f t="shared" si="191"/>
        <v>2.546418604651163</v>
      </c>
      <c r="S1770" s="2">
        <f t="shared" si="192"/>
        <v>4.719655172413793</v>
      </c>
      <c r="T1770" s="2">
        <f t="shared" si="193"/>
        <v>273.74</v>
      </c>
      <c r="U1770" s="4">
        <f t="shared" si="194"/>
        <v>1.5003653101483159</v>
      </c>
      <c r="V1770" s="3">
        <f t="shared" si="195"/>
        <v>50.036531014831574</v>
      </c>
    </row>
    <row r="1771" spans="1:22" x14ac:dyDescent="0.25">
      <c r="A1771" t="s">
        <v>92</v>
      </c>
      <c r="B1771" t="s">
        <v>93</v>
      </c>
      <c r="C1771" t="s">
        <v>292</v>
      </c>
      <c r="D1771" t="s">
        <v>95</v>
      </c>
      <c r="E1771" t="s">
        <v>31</v>
      </c>
      <c r="F1771" t="s">
        <v>51</v>
      </c>
      <c r="G1771">
        <v>27848</v>
      </c>
      <c r="H1771">
        <v>328</v>
      </c>
      <c r="I1771">
        <v>111</v>
      </c>
      <c r="J1771">
        <v>6</v>
      </c>
      <c r="K1771" s="2">
        <v>829.36</v>
      </c>
      <c r="L1771" s="2">
        <v>732.23</v>
      </c>
      <c r="M1771">
        <v>2</v>
      </c>
      <c r="N1771">
        <v>30</v>
      </c>
      <c r="O1771" t="s">
        <v>21</v>
      </c>
      <c r="P1771" s="3">
        <f t="shared" si="189"/>
        <v>1.177822464808963</v>
      </c>
      <c r="Q1771" s="3">
        <f t="shared" si="190"/>
        <v>1.8292682926829267</v>
      </c>
      <c r="R1771" s="2">
        <f t="shared" si="191"/>
        <v>2.5285365853658539</v>
      </c>
      <c r="S1771" s="2">
        <f t="shared" si="192"/>
        <v>7.4717117117117118</v>
      </c>
      <c r="T1771" s="2">
        <f t="shared" si="193"/>
        <v>414.68</v>
      </c>
      <c r="U1771" s="4">
        <f t="shared" si="194"/>
        <v>0.88288559853380921</v>
      </c>
      <c r="V1771" s="3">
        <f t="shared" si="195"/>
        <v>-11.711440146619079</v>
      </c>
    </row>
    <row r="1772" spans="1:22" x14ac:dyDescent="0.25">
      <c r="A1772" t="s">
        <v>92</v>
      </c>
      <c r="B1772" t="s">
        <v>93</v>
      </c>
      <c r="C1772" t="s">
        <v>292</v>
      </c>
      <c r="D1772" t="s">
        <v>95</v>
      </c>
      <c r="E1772" t="s">
        <v>31</v>
      </c>
      <c r="F1772" t="s">
        <v>26</v>
      </c>
      <c r="G1772">
        <v>28286</v>
      </c>
      <c r="H1772">
        <v>381</v>
      </c>
      <c r="I1772">
        <v>133</v>
      </c>
      <c r="J1772">
        <v>5</v>
      </c>
      <c r="K1772" s="2">
        <v>1431.99</v>
      </c>
      <c r="L1772" s="2">
        <v>685.56</v>
      </c>
      <c r="M1772">
        <v>2</v>
      </c>
      <c r="N1772">
        <v>15</v>
      </c>
      <c r="O1772" t="s">
        <v>21</v>
      </c>
      <c r="P1772" s="3">
        <f t="shared" si="189"/>
        <v>1.3469560913526126</v>
      </c>
      <c r="Q1772" s="3">
        <f t="shared" si="190"/>
        <v>1.3123359580052494</v>
      </c>
      <c r="R1772" s="2">
        <f t="shared" si="191"/>
        <v>3.7585039370078741</v>
      </c>
      <c r="S1772" s="2">
        <f t="shared" si="192"/>
        <v>10.766842105263159</v>
      </c>
      <c r="T1772" s="2">
        <f t="shared" si="193"/>
        <v>715.995</v>
      </c>
      <c r="U1772" s="4">
        <f t="shared" si="194"/>
        <v>0.47874635996061421</v>
      </c>
      <c r="V1772" s="3">
        <f t="shared" si="195"/>
        <v>-52.125364003938579</v>
      </c>
    </row>
    <row r="1773" spans="1:22" x14ac:dyDescent="0.25">
      <c r="A1773" t="s">
        <v>98</v>
      </c>
      <c r="B1773" t="s">
        <v>99</v>
      </c>
      <c r="C1773" t="s">
        <v>292</v>
      </c>
      <c r="D1773" t="s">
        <v>68</v>
      </c>
      <c r="E1773" t="s">
        <v>42</v>
      </c>
      <c r="F1773" t="s">
        <v>51</v>
      </c>
      <c r="G1773">
        <v>22592</v>
      </c>
      <c r="H1773">
        <v>2920</v>
      </c>
      <c r="I1773">
        <v>1119</v>
      </c>
      <c r="J1773">
        <v>402</v>
      </c>
      <c r="K1773" s="2">
        <v>1682.16</v>
      </c>
      <c r="L1773" s="2">
        <v>83321.67</v>
      </c>
      <c r="M1773">
        <v>288</v>
      </c>
      <c r="N1773">
        <v>21</v>
      </c>
      <c r="O1773" t="s">
        <v>21</v>
      </c>
      <c r="P1773" s="3">
        <f t="shared" si="189"/>
        <v>12.924929178470254</v>
      </c>
      <c r="Q1773" s="3">
        <f t="shared" si="190"/>
        <v>13.767123287671232</v>
      </c>
      <c r="R1773" s="2">
        <f t="shared" si="191"/>
        <v>0.57608219178082198</v>
      </c>
      <c r="S1773" s="2">
        <f t="shared" si="192"/>
        <v>1.5032707774798928</v>
      </c>
      <c r="T1773" s="2">
        <f t="shared" si="193"/>
        <v>5.8408333333333333</v>
      </c>
      <c r="U1773" s="4">
        <f t="shared" si="194"/>
        <v>49.53254743900699</v>
      </c>
      <c r="V1773" s="3">
        <f t="shared" si="195"/>
        <v>4853.2547439006985</v>
      </c>
    </row>
    <row r="1774" spans="1:22" x14ac:dyDescent="0.25">
      <c r="A1774" t="s">
        <v>60</v>
      </c>
      <c r="B1774" t="s">
        <v>61</v>
      </c>
      <c r="C1774" t="s">
        <v>292</v>
      </c>
      <c r="D1774" t="s">
        <v>70</v>
      </c>
      <c r="E1774" t="s">
        <v>64</v>
      </c>
      <c r="F1774" t="s">
        <v>20</v>
      </c>
      <c r="G1774">
        <v>27985</v>
      </c>
      <c r="H1774">
        <v>837</v>
      </c>
      <c r="I1774">
        <v>240</v>
      </c>
      <c r="J1774">
        <v>71</v>
      </c>
      <c r="K1774" s="2">
        <v>2397.6999999999998</v>
      </c>
      <c r="L1774" s="2">
        <v>19810.84</v>
      </c>
      <c r="M1774">
        <v>45</v>
      </c>
      <c r="N1774">
        <v>17</v>
      </c>
      <c r="O1774" t="s">
        <v>21</v>
      </c>
      <c r="P1774" s="3">
        <f t="shared" si="189"/>
        <v>2.9908879757012685</v>
      </c>
      <c r="Q1774" s="3">
        <f t="shared" si="190"/>
        <v>8.4826762246117084</v>
      </c>
      <c r="R1774" s="2">
        <f t="shared" si="191"/>
        <v>2.8646356033452807</v>
      </c>
      <c r="S1774" s="2">
        <f t="shared" si="192"/>
        <v>9.9904166666666665</v>
      </c>
      <c r="T1774" s="2">
        <f t="shared" si="193"/>
        <v>53.282222222222217</v>
      </c>
      <c r="U1774" s="4">
        <f t="shared" si="194"/>
        <v>8.2624348333819917</v>
      </c>
      <c r="V1774" s="3">
        <f t="shared" si="195"/>
        <v>726.24348333819921</v>
      </c>
    </row>
    <row r="1775" spans="1:22" x14ac:dyDescent="0.25">
      <c r="A1775" t="s">
        <v>33</v>
      </c>
      <c r="B1775" t="s">
        <v>34</v>
      </c>
      <c r="C1775" t="s">
        <v>292</v>
      </c>
      <c r="D1775" t="s">
        <v>170</v>
      </c>
      <c r="E1775" t="s">
        <v>37</v>
      </c>
      <c r="F1775" t="s">
        <v>55</v>
      </c>
      <c r="G1775">
        <v>47083</v>
      </c>
      <c r="H1775">
        <v>3028</v>
      </c>
      <c r="I1775">
        <v>1575</v>
      </c>
      <c r="J1775">
        <v>404</v>
      </c>
      <c r="K1775" s="2">
        <v>13467.57</v>
      </c>
      <c r="L1775" s="2">
        <v>137153.87</v>
      </c>
      <c r="M1775">
        <v>265</v>
      </c>
      <c r="N1775">
        <v>17</v>
      </c>
      <c r="O1775" t="s">
        <v>43</v>
      </c>
      <c r="P1775" s="3">
        <f t="shared" si="189"/>
        <v>6.4311959730688359</v>
      </c>
      <c r="Q1775" s="3">
        <f t="shared" si="190"/>
        <v>13.342140026420079</v>
      </c>
      <c r="R1775" s="2">
        <f t="shared" si="191"/>
        <v>4.4476783355350067</v>
      </c>
      <c r="S1775" s="2">
        <f t="shared" si="192"/>
        <v>8.5508380952380953</v>
      </c>
      <c r="T1775" s="2">
        <f t="shared" si="193"/>
        <v>50.821018867924529</v>
      </c>
      <c r="U1775" s="4">
        <f t="shared" si="194"/>
        <v>10.184010181495252</v>
      </c>
      <c r="V1775" s="3">
        <f t="shared" si="195"/>
        <v>918.40101814952493</v>
      </c>
    </row>
    <row r="1776" spans="1:22" x14ac:dyDescent="0.25">
      <c r="A1776" t="s">
        <v>113</v>
      </c>
      <c r="B1776" t="s">
        <v>114</v>
      </c>
      <c r="C1776" t="s">
        <v>292</v>
      </c>
      <c r="D1776" t="s">
        <v>170</v>
      </c>
      <c r="E1776" t="s">
        <v>19</v>
      </c>
      <c r="F1776" t="s">
        <v>20</v>
      </c>
      <c r="G1776">
        <v>12884</v>
      </c>
      <c r="H1776">
        <v>500</v>
      </c>
      <c r="I1776">
        <v>198</v>
      </c>
      <c r="J1776">
        <v>59</v>
      </c>
      <c r="K1776" s="2">
        <v>1780.9</v>
      </c>
      <c r="L1776" s="2">
        <v>17942.330000000002</v>
      </c>
      <c r="M1776">
        <v>41</v>
      </c>
      <c r="N1776">
        <v>18</v>
      </c>
      <c r="O1776" t="s">
        <v>23</v>
      </c>
      <c r="P1776" s="3">
        <f t="shared" si="189"/>
        <v>3.8807823657249303</v>
      </c>
      <c r="Q1776" s="3">
        <f t="shared" si="190"/>
        <v>11.799999999999999</v>
      </c>
      <c r="R1776" s="2">
        <f t="shared" si="191"/>
        <v>3.5618000000000003</v>
      </c>
      <c r="S1776" s="2">
        <f t="shared" si="192"/>
        <v>8.9944444444444454</v>
      </c>
      <c r="T1776" s="2">
        <f t="shared" si="193"/>
        <v>43.436585365853659</v>
      </c>
      <c r="U1776" s="4">
        <f t="shared" si="194"/>
        <v>10.074866640462687</v>
      </c>
      <c r="V1776" s="3">
        <f t="shared" si="195"/>
        <v>907.48666404626874</v>
      </c>
    </row>
    <row r="1777" spans="1:22" x14ac:dyDescent="0.25">
      <c r="A1777" t="s">
        <v>76</v>
      </c>
      <c r="B1777" t="s">
        <v>77</v>
      </c>
      <c r="C1777" t="s">
        <v>292</v>
      </c>
      <c r="D1777" t="s">
        <v>82</v>
      </c>
      <c r="E1777" t="s">
        <v>42</v>
      </c>
      <c r="F1777" t="s">
        <v>20</v>
      </c>
      <c r="G1777">
        <v>26561</v>
      </c>
      <c r="H1777">
        <v>461</v>
      </c>
      <c r="I1777">
        <v>224</v>
      </c>
      <c r="J1777">
        <v>22</v>
      </c>
      <c r="K1777" s="2">
        <v>745.88</v>
      </c>
      <c r="L1777" s="2">
        <v>4155.38</v>
      </c>
      <c r="M1777">
        <v>12</v>
      </c>
      <c r="N1777">
        <v>22</v>
      </c>
      <c r="O1777" t="s">
        <v>43</v>
      </c>
      <c r="P1777" s="3">
        <f t="shared" si="189"/>
        <v>1.7356274236662776</v>
      </c>
      <c r="Q1777" s="3">
        <f t="shared" si="190"/>
        <v>4.7722342733188716</v>
      </c>
      <c r="R1777" s="2">
        <f t="shared" si="191"/>
        <v>1.6179609544468547</v>
      </c>
      <c r="S1777" s="2">
        <f t="shared" si="192"/>
        <v>3.3298214285714285</v>
      </c>
      <c r="T1777" s="2">
        <f t="shared" si="193"/>
        <v>62.156666666666666</v>
      </c>
      <c r="U1777" s="4">
        <f t="shared" si="194"/>
        <v>5.5711106344184049</v>
      </c>
      <c r="V1777" s="3">
        <f t="shared" si="195"/>
        <v>457.11106344184049</v>
      </c>
    </row>
    <row r="1778" spans="1:22" x14ac:dyDescent="0.25">
      <c r="A1778" t="s">
        <v>92</v>
      </c>
      <c r="B1778" t="s">
        <v>93</v>
      </c>
      <c r="C1778" t="s">
        <v>88</v>
      </c>
      <c r="D1778" t="s">
        <v>95</v>
      </c>
      <c r="E1778" t="s">
        <v>31</v>
      </c>
      <c r="F1778" t="s">
        <v>20</v>
      </c>
      <c r="G1778">
        <v>99797</v>
      </c>
      <c r="H1778">
        <v>1152</v>
      </c>
      <c r="I1778">
        <v>450</v>
      </c>
      <c r="J1778">
        <v>18</v>
      </c>
      <c r="K1778" s="2">
        <v>3439.95</v>
      </c>
      <c r="L1778" s="2">
        <v>2432.7199999999998</v>
      </c>
      <c r="M1778">
        <v>8</v>
      </c>
      <c r="N1778">
        <v>22</v>
      </c>
      <c r="O1778" t="s">
        <v>21</v>
      </c>
      <c r="P1778" s="3">
        <f t="shared" si="189"/>
        <v>1.1543433169333748</v>
      </c>
      <c r="Q1778" s="3">
        <f t="shared" si="190"/>
        <v>1.5625</v>
      </c>
      <c r="R1778" s="2">
        <f t="shared" si="191"/>
        <v>2.9860677083333331</v>
      </c>
      <c r="S1778" s="2">
        <f t="shared" si="192"/>
        <v>7.644333333333333</v>
      </c>
      <c r="T1778" s="2">
        <f t="shared" si="193"/>
        <v>429.99374999999998</v>
      </c>
      <c r="U1778" s="4">
        <f t="shared" si="194"/>
        <v>0.70719632552798728</v>
      </c>
      <c r="V1778" s="3">
        <f t="shared" si="195"/>
        <v>-29.280367447201272</v>
      </c>
    </row>
    <row r="1779" spans="1:22" x14ac:dyDescent="0.25">
      <c r="A1779" t="s">
        <v>98</v>
      </c>
      <c r="B1779" t="s">
        <v>99</v>
      </c>
      <c r="C1779" t="s">
        <v>88</v>
      </c>
      <c r="D1779" t="s">
        <v>68</v>
      </c>
      <c r="E1779" t="s">
        <v>42</v>
      </c>
      <c r="F1779" t="s">
        <v>26</v>
      </c>
      <c r="G1779">
        <v>14063</v>
      </c>
      <c r="H1779">
        <v>1194</v>
      </c>
      <c r="I1779">
        <v>488</v>
      </c>
      <c r="J1779">
        <v>177</v>
      </c>
      <c r="K1779" s="2">
        <v>575.36</v>
      </c>
      <c r="L1779" s="2">
        <v>55255.31</v>
      </c>
      <c r="M1779">
        <v>142</v>
      </c>
      <c r="N1779">
        <v>17</v>
      </c>
      <c r="O1779" t="s">
        <v>21</v>
      </c>
      <c r="P1779" s="3">
        <f t="shared" si="189"/>
        <v>8.4903647870297938</v>
      </c>
      <c r="Q1779" s="3">
        <f t="shared" si="190"/>
        <v>14.824120603015075</v>
      </c>
      <c r="R1779" s="2">
        <f t="shared" si="191"/>
        <v>0.48187604690117253</v>
      </c>
      <c r="S1779" s="2">
        <f t="shared" si="192"/>
        <v>1.179016393442623</v>
      </c>
      <c r="T1779" s="2">
        <f t="shared" si="193"/>
        <v>4.0518309859154931</v>
      </c>
      <c r="U1779" s="4">
        <f t="shared" si="194"/>
        <v>96.036064377085651</v>
      </c>
      <c r="V1779" s="3">
        <f t="shared" si="195"/>
        <v>9503.606437708564</v>
      </c>
    </row>
    <row r="1780" spans="1:22" x14ac:dyDescent="0.25">
      <c r="A1780" t="s">
        <v>65</v>
      </c>
      <c r="B1780" t="s">
        <v>66</v>
      </c>
      <c r="C1780" t="s">
        <v>88</v>
      </c>
      <c r="D1780" t="s">
        <v>68</v>
      </c>
      <c r="E1780" t="s">
        <v>37</v>
      </c>
      <c r="F1780" t="s">
        <v>20</v>
      </c>
      <c r="G1780">
        <v>29167</v>
      </c>
      <c r="H1780">
        <v>3129</v>
      </c>
      <c r="I1780">
        <v>1499</v>
      </c>
      <c r="J1780">
        <v>457</v>
      </c>
      <c r="K1780" s="2">
        <v>1530.64</v>
      </c>
      <c r="L1780" s="2">
        <v>126133.41</v>
      </c>
      <c r="M1780">
        <v>341</v>
      </c>
      <c r="N1780">
        <v>12</v>
      </c>
      <c r="O1780" t="s">
        <v>21</v>
      </c>
      <c r="P1780" s="3">
        <f t="shared" si="189"/>
        <v>10.727877395686907</v>
      </c>
      <c r="Q1780" s="3">
        <f t="shared" si="190"/>
        <v>14.605305209332057</v>
      </c>
      <c r="R1780" s="2">
        <f t="shared" si="191"/>
        <v>0.48917865132630234</v>
      </c>
      <c r="S1780" s="2">
        <f t="shared" si="192"/>
        <v>1.0211074049366244</v>
      </c>
      <c r="T1780" s="2">
        <f t="shared" si="193"/>
        <v>4.4886803519061589</v>
      </c>
      <c r="U1780" s="4">
        <f t="shared" si="194"/>
        <v>82.405666910573345</v>
      </c>
      <c r="V1780" s="3">
        <f t="shared" si="195"/>
        <v>8140.5666910573364</v>
      </c>
    </row>
    <row r="1781" spans="1:22" x14ac:dyDescent="0.25">
      <c r="A1781" t="s">
        <v>72</v>
      </c>
      <c r="B1781" t="s">
        <v>73</v>
      </c>
      <c r="C1781" t="s">
        <v>88</v>
      </c>
      <c r="D1781" t="s">
        <v>70</v>
      </c>
      <c r="E1781" t="s">
        <v>31</v>
      </c>
      <c r="F1781" t="s">
        <v>32</v>
      </c>
      <c r="G1781">
        <v>63082</v>
      </c>
      <c r="H1781">
        <v>2509</v>
      </c>
      <c r="I1781">
        <v>1271</v>
      </c>
      <c r="J1781">
        <v>273</v>
      </c>
      <c r="K1781" s="2">
        <v>6625.12</v>
      </c>
      <c r="L1781" s="2">
        <v>62378.77</v>
      </c>
      <c r="M1781">
        <v>186</v>
      </c>
      <c r="N1781">
        <v>13</v>
      </c>
      <c r="O1781" t="s">
        <v>21</v>
      </c>
      <c r="P1781" s="3">
        <f t="shared" si="189"/>
        <v>3.9773627976284835</v>
      </c>
      <c r="Q1781" s="3">
        <f t="shared" si="190"/>
        <v>10.880829015544041</v>
      </c>
      <c r="R1781" s="2">
        <f t="shared" si="191"/>
        <v>2.6405420486249502</v>
      </c>
      <c r="S1781" s="2">
        <f t="shared" si="192"/>
        <v>5.2125255704169948</v>
      </c>
      <c r="T1781" s="2">
        <f t="shared" si="193"/>
        <v>35.618924731182794</v>
      </c>
      <c r="U1781" s="4">
        <f t="shared" si="194"/>
        <v>9.415492851450237</v>
      </c>
      <c r="V1781" s="3">
        <f t="shared" si="195"/>
        <v>841.54928514502365</v>
      </c>
    </row>
    <row r="1782" spans="1:22" x14ac:dyDescent="0.25">
      <c r="A1782" t="s">
        <v>113</v>
      </c>
      <c r="B1782" t="s">
        <v>114</v>
      </c>
      <c r="C1782" t="s">
        <v>88</v>
      </c>
      <c r="D1782" t="s">
        <v>170</v>
      </c>
      <c r="E1782" t="s">
        <v>19</v>
      </c>
      <c r="F1782" t="s">
        <v>55</v>
      </c>
      <c r="G1782">
        <v>44596</v>
      </c>
      <c r="H1782">
        <v>1985</v>
      </c>
      <c r="I1782">
        <v>582</v>
      </c>
      <c r="J1782">
        <v>172</v>
      </c>
      <c r="K1782" s="2">
        <v>5983.5</v>
      </c>
      <c r="L1782" s="2">
        <v>40061.1</v>
      </c>
      <c r="M1782">
        <v>110</v>
      </c>
      <c r="N1782">
        <v>7</v>
      </c>
      <c r="O1782" t="s">
        <v>43</v>
      </c>
      <c r="P1782" s="3">
        <f t="shared" si="189"/>
        <v>4.4510718450085207</v>
      </c>
      <c r="Q1782" s="3">
        <f t="shared" si="190"/>
        <v>8.6649874055415612</v>
      </c>
      <c r="R1782" s="2">
        <f t="shared" si="191"/>
        <v>3.0143576826196474</v>
      </c>
      <c r="S1782" s="2">
        <f t="shared" si="192"/>
        <v>10.280927835051546</v>
      </c>
      <c r="T1782" s="2">
        <f t="shared" si="193"/>
        <v>54.395454545454548</v>
      </c>
      <c r="U1782" s="4">
        <f t="shared" si="194"/>
        <v>6.6952619704186507</v>
      </c>
      <c r="V1782" s="3">
        <f t="shared" si="195"/>
        <v>569.52619704186509</v>
      </c>
    </row>
    <row r="1783" spans="1:22" x14ac:dyDescent="0.25">
      <c r="A1783" t="s">
        <v>38</v>
      </c>
      <c r="B1783" t="s">
        <v>39</v>
      </c>
      <c r="C1783" t="s">
        <v>88</v>
      </c>
      <c r="D1783" t="s">
        <v>106</v>
      </c>
      <c r="E1783" t="s">
        <v>42</v>
      </c>
      <c r="F1783" t="s">
        <v>55</v>
      </c>
      <c r="G1783">
        <v>14722</v>
      </c>
      <c r="H1783">
        <v>548</v>
      </c>
      <c r="I1783">
        <v>195</v>
      </c>
      <c r="J1783">
        <v>44</v>
      </c>
      <c r="K1783" s="2">
        <v>1037.3900000000001</v>
      </c>
      <c r="L1783" s="2">
        <v>9941.93</v>
      </c>
      <c r="M1783">
        <v>26</v>
      </c>
      <c r="N1783">
        <v>17</v>
      </c>
      <c r="O1783" t="s">
        <v>43</v>
      </c>
      <c r="P1783" s="3">
        <f t="shared" si="189"/>
        <v>3.7223203369107458</v>
      </c>
      <c r="Q1783" s="3">
        <f t="shared" si="190"/>
        <v>8.0291970802919703</v>
      </c>
      <c r="R1783" s="2">
        <f t="shared" si="191"/>
        <v>1.8930474452554746</v>
      </c>
      <c r="S1783" s="2">
        <f t="shared" si="192"/>
        <v>5.3199487179487184</v>
      </c>
      <c r="T1783" s="2">
        <f t="shared" si="193"/>
        <v>39.899615384615387</v>
      </c>
      <c r="U1783" s="4">
        <f t="shared" si="194"/>
        <v>9.5835992249780695</v>
      </c>
      <c r="V1783" s="3">
        <f t="shared" si="195"/>
        <v>858.35992249780691</v>
      </c>
    </row>
    <row r="1784" spans="1:22" x14ac:dyDescent="0.25">
      <c r="A1784" t="s">
        <v>27</v>
      </c>
      <c r="B1784" t="s">
        <v>28</v>
      </c>
      <c r="C1784" t="s">
        <v>88</v>
      </c>
      <c r="D1784" t="s">
        <v>89</v>
      </c>
      <c r="E1784" t="s">
        <v>31</v>
      </c>
      <c r="F1784" t="s">
        <v>20</v>
      </c>
      <c r="G1784">
        <v>55785</v>
      </c>
      <c r="H1784">
        <v>2386</v>
      </c>
      <c r="I1784">
        <v>878</v>
      </c>
      <c r="J1784">
        <v>251</v>
      </c>
      <c r="K1784" s="2">
        <v>1003.18</v>
      </c>
      <c r="L1784" s="2">
        <v>64006.82</v>
      </c>
      <c r="M1784">
        <v>199</v>
      </c>
      <c r="N1784">
        <v>26</v>
      </c>
      <c r="O1784" t="s">
        <v>43</v>
      </c>
      <c r="P1784" s="3">
        <f t="shared" si="189"/>
        <v>4.2771354306713274</v>
      </c>
      <c r="Q1784" s="3">
        <f t="shared" si="190"/>
        <v>10.519698239731769</v>
      </c>
      <c r="R1784" s="2">
        <f t="shared" si="191"/>
        <v>0.42044425817267389</v>
      </c>
      <c r="S1784" s="2">
        <f t="shared" si="192"/>
        <v>1.1425740318906605</v>
      </c>
      <c r="T1784" s="2">
        <f t="shared" si="193"/>
        <v>5.0411055276381909</v>
      </c>
      <c r="U1784" s="4">
        <f t="shared" si="194"/>
        <v>63.803923523196239</v>
      </c>
      <c r="V1784" s="3">
        <f t="shared" si="195"/>
        <v>6280.3923523196236</v>
      </c>
    </row>
    <row r="1785" spans="1:22" x14ac:dyDescent="0.25">
      <c r="A1785" t="s">
        <v>27</v>
      </c>
      <c r="B1785" t="s">
        <v>28</v>
      </c>
      <c r="C1785" t="s">
        <v>88</v>
      </c>
      <c r="D1785" t="s">
        <v>89</v>
      </c>
      <c r="E1785" t="s">
        <v>31</v>
      </c>
      <c r="F1785" t="s">
        <v>32</v>
      </c>
      <c r="G1785">
        <v>31115</v>
      </c>
      <c r="H1785">
        <v>1964</v>
      </c>
      <c r="I1785">
        <v>1046</v>
      </c>
      <c r="J1785">
        <v>304</v>
      </c>
      <c r="K1785" s="2">
        <v>1164.69</v>
      </c>
      <c r="L1785" s="2">
        <v>112020</v>
      </c>
      <c r="M1785">
        <v>254</v>
      </c>
      <c r="N1785">
        <v>10</v>
      </c>
      <c r="O1785" t="s">
        <v>23</v>
      </c>
      <c r="P1785" s="3">
        <f t="shared" si="189"/>
        <v>6.3120681343403495</v>
      </c>
      <c r="Q1785" s="3">
        <f t="shared" si="190"/>
        <v>15.478615071283095</v>
      </c>
      <c r="R1785" s="2">
        <f t="shared" si="191"/>
        <v>0.59301934826883917</v>
      </c>
      <c r="S1785" s="2">
        <f t="shared" si="192"/>
        <v>1.1134703632887191</v>
      </c>
      <c r="T1785" s="2">
        <f t="shared" si="193"/>
        <v>4.5853937007874022</v>
      </c>
      <c r="U1785" s="4">
        <f t="shared" si="194"/>
        <v>96.180099425598229</v>
      </c>
      <c r="V1785" s="3">
        <f t="shared" si="195"/>
        <v>9518.0099425598219</v>
      </c>
    </row>
    <row r="1786" spans="1:22" x14ac:dyDescent="0.25">
      <c r="A1786" t="s">
        <v>178</v>
      </c>
      <c r="B1786" t="s">
        <v>179</v>
      </c>
      <c r="C1786" t="s">
        <v>288</v>
      </c>
      <c r="D1786" t="s">
        <v>95</v>
      </c>
      <c r="E1786" t="s">
        <v>64</v>
      </c>
      <c r="F1786" t="s">
        <v>20</v>
      </c>
      <c r="G1786">
        <v>48539</v>
      </c>
      <c r="H1786">
        <v>558</v>
      </c>
      <c r="I1786">
        <v>153</v>
      </c>
      <c r="J1786">
        <v>9</v>
      </c>
      <c r="K1786" s="2">
        <v>1523.03</v>
      </c>
      <c r="L1786" s="2">
        <v>1558.68</v>
      </c>
      <c r="M1786">
        <v>4</v>
      </c>
      <c r="N1786">
        <v>9</v>
      </c>
      <c r="O1786" t="s">
        <v>21</v>
      </c>
      <c r="P1786" s="3">
        <f t="shared" si="189"/>
        <v>1.1495910504954778</v>
      </c>
      <c r="Q1786" s="3">
        <f t="shared" si="190"/>
        <v>1.6129032258064515</v>
      </c>
      <c r="R1786" s="2">
        <f t="shared" si="191"/>
        <v>2.7294444444444443</v>
      </c>
      <c r="S1786" s="2">
        <f t="shared" si="192"/>
        <v>9.9544444444444444</v>
      </c>
      <c r="T1786" s="2">
        <f t="shared" si="193"/>
        <v>380.75749999999999</v>
      </c>
      <c r="U1786" s="4">
        <f t="shared" si="194"/>
        <v>1.0234072867901487</v>
      </c>
      <c r="V1786" s="3">
        <f t="shared" si="195"/>
        <v>2.3407286790148643</v>
      </c>
    </row>
    <row r="1787" spans="1:22" x14ac:dyDescent="0.25">
      <c r="A1787" t="s">
        <v>98</v>
      </c>
      <c r="B1787" t="s">
        <v>99</v>
      </c>
      <c r="C1787" t="s">
        <v>288</v>
      </c>
      <c r="D1787" t="s">
        <v>68</v>
      </c>
      <c r="E1787" t="s">
        <v>42</v>
      </c>
      <c r="F1787" t="s">
        <v>32</v>
      </c>
      <c r="G1787">
        <v>20806</v>
      </c>
      <c r="H1787">
        <v>2264</v>
      </c>
      <c r="I1787">
        <v>1214</v>
      </c>
      <c r="J1787">
        <v>360</v>
      </c>
      <c r="K1787" s="2">
        <v>1008.92</v>
      </c>
      <c r="L1787" s="2">
        <v>100856.28</v>
      </c>
      <c r="M1787">
        <v>288</v>
      </c>
      <c r="N1787">
        <v>14</v>
      </c>
      <c r="O1787" t="s">
        <v>21</v>
      </c>
      <c r="P1787" s="3">
        <f t="shared" si="189"/>
        <v>10.881476497164281</v>
      </c>
      <c r="Q1787" s="3">
        <f t="shared" si="190"/>
        <v>15.901060070671377</v>
      </c>
      <c r="R1787" s="2">
        <f t="shared" si="191"/>
        <v>0.44563604240282684</v>
      </c>
      <c r="S1787" s="2">
        <f t="shared" si="192"/>
        <v>0.83107084019769351</v>
      </c>
      <c r="T1787" s="2">
        <f t="shared" si="193"/>
        <v>3.5031944444444445</v>
      </c>
      <c r="U1787" s="4">
        <f t="shared" si="194"/>
        <v>99.964595805415698</v>
      </c>
      <c r="V1787" s="3">
        <f t="shared" si="195"/>
        <v>9896.4595805415702</v>
      </c>
    </row>
    <row r="1788" spans="1:22" x14ac:dyDescent="0.25">
      <c r="A1788" t="s">
        <v>60</v>
      </c>
      <c r="B1788" t="s">
        <v>61</v>
      </c>
      <c r="C1788" t="s">
        <v>288</v>
      </c>
      <c r="D1788" t="s">
        <v>70</v>
      </c>
      <c r="E1788" t="s">
        <v>64</v>
      </c>
      <c r="F1788" t="s">
        <v>26</v>
      </c>
      <c r="G1788">
        <v>17086</v>
      </c>
      <c r="H1788">
        <v>660</v>
      </c>
      <c r="I1788">
        <v>348</v>
      </c>
      <c r="J1788">
        <v>50</v>
      </c>
      <c r="K1788" s="2">
        <v>2099.04</v>
      </c>
      <c r="L1788" s="2">
        <v>12623.04</v>
      </c>
      <c r="M1788">
        <v>29</v>
      </c>
      <c r="N1788">
        <v>30</v>
      </c>
      <c r="O1788" t="s">
        <v>23</v>
      </c>
      <c r="P1788" s="3">
        <f t="shared" si="189"/>
        <v>3.8628116586679155</v>
      </c>
      <c r="Q1788" s="3">
        <f t="shared" si="190"/>
        <v>7.5757575757575761</v>
      </c>
      <c r="R1788" s="2">
        <f t="shared" si="191"/>
        <v>3.1803636363636363</v>
      </c>
      <c r="S1788" s="2">
        <f t="shared" si="192"/>
        <v>6.0317241379310342</v>
      </c>
      <c r="T1788" s="2">
        <f t="shared" si="193"/>
        <v>72.380689655172418</v>
      </c>
      <c r="U1788" s="4">
        <f t="shared" si="194"/>
        <v>6.013720557969358</v>
      </c>
      <c r="V1788" s="3">
        <f t="shared" si="195"/>
        <v>501.37205579693568</v>
      </c>
    </row>
    <row r="1789" spans="1:22" x14ac:dyDescent="0.25">
      <c r="A1789" t="s">
        <v>27</v>
      </c>
      <c r="B1789" t="s">
        <v>28</v>
      </c>
      <c r="C1789" t="s">
        <v>288</v>
      </c>
      <c r="D1789" t="s">
        <v>89</v>
      </c>
      <c r="E1789" t="s">
        <v>31</v>
      </c>
      <c r="F1789" t="s">
        <v>55</v>
      </c>
      <c r="G1789">
        <v>65073</v>
      </c>
      <c r="H1789">
        <v>3024</v>
      </c>
      <c r="I1789">
        <v>1414</v>
      </c>
      <c r="J1789">
        <v>319</v>
      </c>
      <c r="K1789" s="2">
        <v>957.7</v>
      </c>
      <c r="L1789" s="2">
        <v>122716.03</v>
      </c>
      <c r="M1789">
        <v>270</v>
      </c>
      <c r="N1789">
        <v>13</v>
      </c>
      <c r="O1789" t="s">
        <v>23</v>
      </c>
      <c r="P1789" s="3">
        <f t="shared" si="189"/>
        <v>4.6470886542805765</v>
      </c>
      <c r="Q1789" s="3">
        <f t="shared" si="190"/>
        <v>10.548941798941799</v>
      </c>
      <c r="R1789" s="2">
        <f t="shared" si="191"/>
        <v>0.31669973544973545</v>
      </c>
      <c r="S1789" s="2">
        <f t="shared" si="192"/>
        <v>0.6772984441301273</v>
      </c>
      <c r="T1789" s="2">
        <f t="shared" si="193"/>
        <v>3.547037037037037</v>
      </c>
      <c r="U1789" s="4">
        <f t="shared" si="194"/>
        <v>128.13619087396887</v>
      </c>
      <c r="V1789" s="3">
        <f t="shared" si="195"/>
        <v>12713.619087396888</v>
      </c>
    </row>
    <row r="1790" spans="1:22" x14ac:dyDescent="0.25">
      <c r="A1790" t="s">
        <v>52</v>
      </c>
      <c r="B1790" t="s">
        <v>53</v>
      </c>
      <c r="C1790" t="s">
        <v>288</v>
      </c>
      <c r="D1790" t="s">
        <v>89</v>
      </c>
      <c r="E1790" t="s">
        <v>37</v>
      </c>
      <c r="F1790" t="s">
        <v>55</v>
      </c>
      <c r="G1790">
        <v>68141</v>
      </c>
      <c r="H1790">
        <v>3042</v>
      </c>
      <c r="I1790">
        <v>1148</v>
      </c>
      <c r="J1790">
        <v>380</v>
      </c>
      <c r="K1790" s="2">
        <v>1527.39</v>
      </c>
      <c r="L1790" s="2">
        <v>121826.68</v>
      </c>
      <c r="M1790">
        <v>257</v>
      </c>
      <c r="N1790">
        <v>28</v>
      </c>
      <c r="O1790" t="s">
        <v>23</v>
      </c>
      <c r="P1790" s="3">
        <f t="shared" si="189"/>
        <v>4.4642726112032403</v>
      </c>
      <c r="Q1790" s="3">
        <f t="shared" si="190"/>
        <v>12.491781722550952</v>
      </c>
      <c r="R1790" s="2">
        <f t="shared" si="191"/>
        <v>0.50210059171597632</v>
      </c>
      <c r="S1790" s="2">
        <f t="shared" si="192"/>
        <v>1.3304790940766551</v>
      </c>
      <c r="T1790" s="2">
        <f t="shared" si="193"/>
        <v>5.9431517509727634</v>
      </c>
      <c r="U1790" s="4">
        <f t="shared" si="194"/>
        <v>79.761344515808005</v>
      </c>
      <c r="V1790" s="3">
        <f t="shared" si="195"/>
        <v>7876.1344515808005</v>
      </c>
    </row>
    <row r="1791" spans="1:22" x14ac:dyDescent="0.25">
      <c r="A1791" t="s">
        <v>92</v>
      </c>
      <c r="B1791" t="s">
        <v>93</v>
      </c>
      <c r="C1791" t="s">
        <v>267</v>
      </c>
      <c r="D1791" t="s">
        <v>95</v>
      </c>
      <c r="E1791" t="s">
        <v>31</v>
      </c>
      <c r="F1791" t="s">
        <v>55</v>
      </c>
      <c r="G1791">
        <v>46518</v>
      </c>
      <c r="H1791">
        <v>834</v>
      </c>
      <c r="I1791">
        <v>427</v>
      </c>
      <c r="J1791">
        <v>30</v>
      </c>
      <c r="K1791" s="2">
        <v>3018.09</v>
      </c>
      <c r="L1791" s="2">
        <v>4024.48</v>
      </c>
      <c r="M1791">
        <v>15</v>
      </c>
      <c r="N1791">
        <v>20</v>
      </c>
      <c r="O1791" t="s">
        <v>23</v>
      </c>
      <c r="P1791" s="3">
        <f t="shared" si="189"/>
        <v>1.7928543789500837</v>
      </c>
      <c r="Q1791" s="3">
        <f t="shared" si="190"/>
        <v>3.5971223021582732</v>
      </c>
      <c r="R1791" s="2">
        <f t="shared" si="191"/>
        <v>3.6188129496402879</v>
      </c>
      <c r="S1791" s="2">
        <f t="shared" si="192"/>
        <v>7.0681264637002341</v>
      </c>
      <c r="T1791" s="2">
        <f t="shared" si="193"/>
        <v>201.20600000000002</v>
      </c>
      <c r="U1791" s="4">
        <f t="shared" si="194"/>
        <v>1.3334526140704883</v>
      </c>
      <c r="V1791" s="3">
        <f t="shared" si="195"/>
        <v>33.345261407048824</v>
      </c>
    </row>
    <row r="1792" spans="1:22" x14ac:dyDescent="0.25">
      <c r="A1792" t="s">
        <v>98</v>
      </c>
      <c r="B1792" t="s">
        <v>99</v>
      </c>
      <c r="C1792" t="s">
        <v>267</v>
      </c>
      <c r="D1792" t="s">
        <v>68</v>
      </c>
      <c r="E1792" t="s">
        <v>42</v>
      </c>
      <c r="F1792" t="s">
        <v>32</v>
      </c>
      <c r="G1792">
        <v>28689</v>
      </c>
      <c r="H1792">
        <v>2903</v>
      </c>
      <c r="I1792">
        <v>1119</v>
      </c>
      <c r="J1792">
        <v>364</v>
      </c>
      <c r="K1792" s="2">
        <v>1269.5899999999999</v>
      </c>
      <c r="L1792" s="2">
        <v>106040.71</v>
      </c>
      <c r="M1792">
        <v>277</v>
      </c>
      <c r="N1792">
        <v>21</v>
      </c>
      <c r="O1792" t="s">
        <v>23</v>
      </c>
      <c r="P1792" s="3">
        <f t="shared" si="189"/>
        <v>10.118860887448152</v>
      </c>
      <c r="Q1792" s="3">
        <f t="shared" si="190"/>
        <v>12.538753014123321</v>
      </c>
      <c r="R1792" s="2">
        <f t="shared" si="191"/>
        <v>0.43733723734068203</v>
      </c>
      <c r="S1792" s="2">
        <f t="shared" si="192"/>
        <v>1.1345755138516531</v>
      </c>
      <c r="T1792" s="2">
        <f t="shared" si="193"/>
        <v>4.5833574007220212</v>
      </c>
      <c r="U1792" s="4">
        <f t="shared" si="194"/>
        <v>83.523586354649936</v>
      </c>
      <c r="V1792" s="3">
        <f t="shared" si="195"/>
        <v>8252.3586354649942</v>
      </c>
    </row>
    <row r="1793" spans="1:22" x14ac:dyDescent="0.25">
      <c r="A1793" t="s">
        <v>98</v>
      </c>
      <c r="B1793" t="s">
        <v>99</v>
      </c>
      <c r="C1793" t="s">
        <v>267</v>
      </c>
      <c r="D1793" t="s">
        <v>68</v>
      </c>
      <c r="E1793" t="s">
        <v>42</v>
      </c>
      <c r="F1793" t="s">
        <v>55</v>
      </c>
      <c r="G1793">
        <v>25253</v>
      </c>
      <c r="H1793">
        <v>3708</v>
      </c>
      <c r="I1793">
        <v>1054</v>
      </c>
      <c r="J1793">
        <v>600</v>
      </c>
      <c r="K1793" s="2">
        <v>2011.03</v>
      </c>
      <c r="L1793" s="2">
        <v>177745.6</v>
      </c>
      <c r="M1793">
        <v>482</v>
      </c>
      <c r="N1793">
        <v>17</v>
      </c>
      <c r="O1793" t="s">
        <v>43</v>
      </c>
      <c r="P1793" s="3">
        <f t="shared" si="189"/>
        <v>14.683403952005703</v>
      </c>
      <c r="Q1793" s="3">
        <f t="shared" si="190"/>
        <v>16.181229773462782</v>
      </c>
      <c r="R1793" s="2">
        <f t="shared" si="191"/>
        <v>0.542348975188781</v>
      </c>
      <c r="S1793" s="2">
        <f t="shared" si="192"/>
        <v>1.9079981024667931</v>
      </c>
      <c r="T1793" s="2">
        <f t="shared" si="193"/>
        <v>4.1722614107883818</v>
      </c>
      <c r="U1793" s="4">
        <f t="shared" si="194"/>
        <v>88.38535476845199</v>
      </c>
      <c r="V1793" s="3">
        <f t="shared" si="195"/>
        <v>8738.5354768451998</v>
      </c>
    </row>
    <row r="1794" spans="1:22" x14ac:dyDescent="0.25">
      <c r="A1794" t="s">
        <v>72</v>
      </c>
      <c r="B1794" t="s">
        <v>73</v>
      </c>
      <c r="C1794" t="s">
        <v>267</v>
      </c>
      <c r="D1794" t="s">
        <v>70</v>
      </c>
      <c r="E1794" t="s">
        <v>31</v>
      </c>
      <c r="F1794" t="s">
        <v>51</v>
      </c>
      <c r="G1794">
        <v>55769</v>
      </c>
      <c r="H1794">
        <v>2305</v>
      </c>
      <c r="I1794">
        <v>882</v>
      </c>
      <c r="J1794">
        <v>164</v>
      </c>
      <c r="K1794" s="2">
        <v>5691.84</v>
      </c>
      <c r="L1794" s="2">
        <v>45010.36</v>
      </c>
      <c r="M1794">
        <v>100</v>
      </c>
      <c r="N1794">
        <v>23</v>
      </c>
      <c r="O1794" t="s">
        <v>23</v>
      </c>
      <c r="P1794" s="3">
        <f t="shared" ref="P1794:P1857" si="196">IFERROR(H1794/G1794*100, 0)</f>
        <v>4.1331205508436586</v>
      </c>
      <c r="Q1794" s="3">
        <f t="shared" ref="Q1794:Q1857" si="197">IFERROR(J1794/H1794*100, 0)</f>
        <v>7.1149674620390453</v>
      </c>
      <c r="R1794" s="2">
        <f t="shared" ref="R1794:R1857" si="198">IFERROR(K1794/H1794, 0)</f>
        <v>2.4693449023861174</v>
      </c>
      <c r="S1794" s="2">
        <f t="shared" ref="S1794:S1857" si="199">IFERROR(K1794/I1794, 0)</f>
        <v>6.4533333333333331</v>
      </c>
      <c r="T1794" s="2">
        <f t="shared" ref="T1794:T1857" si="200">IFERROR(K1794/M1794, 0)</f>
        <v>56.918399999999998</v>
      </c>
      <c r="U1794" s="4">
        <f t="shared" ref="U1794:U1857" si="201">IFERROR(L1794/K1794, 0)</f>
        <v>7.9078751335244837</v>
      </c>
      <c r="V1794" s="3">
        <f t="shared" ref="V1794:V1857" si="202">IFERROR((L1794-K1794)/K1794*100, 0)</f>
        <v>690.78751335244851</v>
      </c>
    </row>
    <row r="1795" spans="1:22" x14ac:dyDescent="0.25">
      <c r="A1795" t="s">
        <v>33</v>
      </c>
      <c r="B1795" t="s">
        <v>34</v>
      </c>
      <c r="C1795" t="s">
        <v>267</v>
      </c>
      <c r="D1795" t="s">
        <v>170</v>
      </c>
      <c r="E1795" t="s">
        <v>37</v>
      </c>
      <c r="F1795" t="s">
        <v>20</v>
      </c>
      <c r="G1795">
        <v>26546</v>
      </c>
      <c r="H1795">
        <v>1678</v>
      </c>
      <c r="I1795">
        <v>736</v>
      </c>
      <c r="J1795">
        <v>217</v>
      </c>
      <c r="K1795" s="2">
        <v>5798.26</v>
      </c>
      <c r="L1795" s="2">
        <v>59043.96</v>
      </c>
      <c r="M1795">
        <v>134</v>
      </c>
      <c r="N1795">
        <v>8</v>
      </c>
      <c r="O1795" t="s">
        <v>43</v>
      </c>
      <c r="P1795" s="3">
        <f t="shared" si="196"/>
        <v>6.3211029910344303</v>
      </c>
      <c r="Q1795" s="3">
        <f t="shared" si="197"/>
        <v>12.932061978545889</v>
      </c>
      <c r="R1795" s="2">
        <f t="shared" si="198"/>
        <v>3.4554588796185937</v>
      </c>
      <c r="S1795" s="2">
        <f t="shared" si="199"/>
        <v>7.8780706521739132</v>
      </c>
      <c r="T1795" s="2">
        <f t="shared" si="200"/>
        <v>43.270597014925372</v>
      </c>
      <c r="U1795" s="4">
        <f t="shared" si="201"/>
        <v>10.183048017853631</v>
      </c>
      <c r="V1795" s="3">
        <f t="shared" si="202"/>
        <v>918.30480178536311</v>
      </c>
    </row>
    <row r="1796" spans="1:22" x14ac:dyDescent="0.25">
      <c r="A1796" t="s">
        <v>38</v>
      </c>
      <c r="B1796" t="s">
        <v>39</v>
      </c>
      <c r="C1796" t="s">
        <v>267</v>
      </c>
      <c r="D1796" t="s">
        <v>106</v>
      </c>
      <c r="E1796" t="s">
        <v>42</v>
      </c>
      <c r="F1796" t="s">
        <v>32</v>
      </c>
      <c r="G1796">
        <v>29505</v>
      </c>
      <c r="H1796">
        <v>991</v>
      </c>
      <c r="I1796">
        <v>313</v>
      </c>
      <c r="J1796">
        <v>59</v>
      </c>
      <c r="K1796" s="2">
        <v>3067.72</v>
      </c>
      <c r="L1796" s="2">
        <v>13079.56</v>
      </c>
      <c r="M1796">
        <v>32</v>
      </c>
      <c r="N1796">
        <v>18</v>
      </c>
      <c r="O1796" t="s">
        <v>21</v>
      </c>
      <c r="P1796" s="3">
        <f t="shared" si="196"/>
        <v>3.3587527537705477</v>
      </c>
      <c r="Q1796" s="3">
        <f t="shared" si="197"/>
        <v>5.9535822401614524</v>
      </c>
      <c r="R1796" s="2">
        <f t="shared" si="198"/>
        <v>3.0955802219979818</v>
      </c>
      <c r="S1796" s="2">
        <f t="shared" si="199"/>
        <v>9.8010223642172516</v>
      </c>
      <c r="T1796" s="2">
        <f t="shared" si="200"/>
        <v>95.866249999999994</v>
      </c>
      <c r="U1796" s="4">
        <f t="shared" si="201"/>
        <v>4.2636094558825448</v>
      </c>
      <c r="V1796" s="3">
        <f t="shared" si="202"/>
        <v>326.36094558825448</v>
      </c>
    </row>
    <row r="1797" spans="1:22" x14ac:dyDescent="0.25">
      <c r="A1797" t="s">
        <v>15</v>
      </c>
      <c r="B1797" t="s">
        <v>16</v>
      </c>
      <c r="C1797" t="s">
        <v>267</v>
      </c>
      <c r="D1797" t="s">
        <v>25</v>
      </c>
      <c r="E1797" t="s">
        <v>19</v>
      </c>
      <c r="F1797" t="s">
        <v>26</v>
      </c>
      <c r="G1797">
        <v>16571</v>
      </c>
      <c r="H1797">
        <v>501</v>
      </c>
      <c r="I1797">
        <v>126</v>
      </c>
      <c r="J1797">
        <v>45</v>
      </c>
      <c r="K1797" s="2">
        <v>3733.97</v>
      </c>
      <c r="L1797" s="2">
        <v>22732.54</v>
      </c>
      <c r="M1797">
        <v>23</v>
      </c>
      <c r="N1797">
        <v>20</v>
      </c>
      <c r="O1797" t="s">
        <v>21</v>
      </c>
      <c r="P1797" s="3">
        <f t="shared" si="196"/>
        <v>3.0233540522599722</v>
      </c>
      <c r="Q1797" s="3">
        <f t="shared" si="197"/>
        <v>8.9820359281437128</v>
      </c>
      <c r="R1797" s="2">
        <f t="shared" si="198"/>
        <v>7.4530339321357282</v>
      </c>
      <c r="S1797" s="2">
        <f t="shared" si="199"/>
        <v>29.634682539682537</v>
      </c>
      <c r="T1797" s="2">
        <f t="shared" si="200"/>
        <v>162.34652173913042</v>
      </c>
      <c r="U1797" s="4">
        <f t="shared" si="201"/>
        <v>6.0880349868906292</v>
      </c>
      <c r="V1797" s="3">
        <f t="shared" si="202"/>
        <v>508.80349868906285</v>
      </c>
    </row>
    <row r="1798" spans="1:22" x14ac:dyDescent="0.25">
      <c r="A1798" t="s">
        <v>27</v>
      </c>
      <c r="B1798" t="s">
        <v>28</v>
      </c>
      <c r="C1798" t="s">
        <v>267</v>
      </c>
      <c r="D1798" t="s">
        <v>89</v>
      </c>
      <c r="E1798" t="s">
        <v>31</v>
      </c>
      <c r="F1798" t="s">
        <v>26</v>
      </c>
      <c r="G1798">
        <v>63164</v>
      </c>
      <c r="H1798">
        <v>3621</v>
      </c>
      <c r="I1798">
        <v>1369</v>
      </c>
      <c r="J1798">
        <v>567</v>
      </c>
      <c r="K1798" s="2">
        <v>949.97</v>
      </c>
      <c r="L1798" s="2">
        <v>188210.05</v>
      </c>
      <c r="M1798">
        <v>454</v>
      </c>
      <c r="N1798">
        <v>26</v>
      </c>
      <c r="O1798" t="s">
        <v>43</v>
      </c>
      <c r="P1798" s="3">
        <f t="shared" si="196"/>
        <v>5.732695839402191</v>
      </c>
      <c r="Q1798" s="3">
        <f t="shared" si="197"/>
        <v>15.658657829328915</v>
      </c>
      <c r="R1798" s="2">
        <f t="shared" si="198"/>
        <v>0.2623501795084231</v>
      </c>
      <c r="S1798" s="2">
        <f t="shared" si="199"/>
        <v>0.69391526661796932</v>
      </c>
      <c r="T1798" s="2">
        <f t="shared" si="200"/>
        <v>2.0924449339207047</v>
      </c>
      <c r="U1798" s="4">
        <f t="shared" si="201"/>
        <v>198.12209859258712</v>
      </c>
      <c r="V1798" s="3">
        <f t="shared" si="202"/>
        <v>19712.209859258714</v>
      </c>
    </row>
    <row r="1799" spans="1:22" x14ac:dyDescent="0.25">
      <c r="A1799" t="s">
        <v>129</v>
      </c>
      <c r="B1799" t="s">
        <v>130</v>
      </c>
      <c r="C1799" t="s">
        <v>267</v>
      </c>
      <c r="D1799" t="s">
        <v>82</v>
      </c>
      <c r="E1799" t="s">
        <v>31</v>
      </c>
      <c r="F1799" t="s">
        <v>55</v>
      </c>
      <c r="G1799">
        <v>32766</v>
      </c>
      <c r="H1799">
        <v>559</v>
      </c>
      <c r="I1799">
        <v>290</v>
      </c>
      <c r="J1799">
        <v>34</v>
      </c>
      <c r="K1799" s="2">
        <v>1173.78</v>
      </c>
      <c r="L1799" s="2">
        <v>7429.53</v>
      </c>
      <c r="M1799">
        <v>18</v>
      </c>
      <c r="N1799">
        <v>29</v>
      </c>
      <c r="O1799" t="s">
        <v>21</v>
      </c>
      <c r="P1799" s="3">
        <f t="shared" si="196"/>
        <v>1.7060367454068242</v>
      </c>
      <c r="Q1799" s="3">
        <f t="shared" si="197"/>
        <v>6.0822898032200357</v>
      </c>
      <c r="R1799" s="2">
        <f t="shared" si="198"/>
        <v>2.0997853309481216</v>
      </c>
      <c r="S1799" s="2">
        <f t="shared" si="199"/>
        <v>4.0475172413793103</v>
      </c>
      <c r="T1799" s="2">
        <f t="shared" si="200"/>
        <v>65.209999999999994</v>
      </c>
      <c r="U1799" s="4">
        <f t="shared" si="201"/>
        <v>6.3295762408628535</v>
      </c>
      <c r="V1799" s="3">
        <f t="shared" si="202"/>
        <v>532.95762408628536</v>
      </c>
    </row>
    <row r="1800" spans="1:22" x14ac:dyDescent="0.25">
      <c r="A1800" t="s">
        <v>76</v>
      </c>
      <c r="B1800" t="s">
        <v>77</v>
      </c>
      <c r="C1800" t="s">
        <v>267</v>
      </c>
      <c r="D1800" t="s">
        <v>82</v>
      </c>
      <c r="E1800" t="s">
        <v>42</v>
      </c>
      <c r="F1800" t="s">
        <v>55</v>
      </c>
      <c r="G1800">
        <v>51214</v>
      </c>
      <c r="H1800">
        <v>868</v>
      </c>
      <c r="I1800">
        <v>429</v>
      </c>
      <c r="J1800">
        <v>45</v>
      </c>
      <c r="K1800" s="2">
        <v>1380.47</v>
      </c>
      <c r="L1800" s="2">
        <v>10237.040000000001</v>
      </c>
      <c r="M1800">
        <v>25</v>
      </c>
      <c r="N1800">
        <v>23</v>
      </c>
      <c r="O1800" t="s">
        <v>43</v>
      </c>
      <c r="P1800" s="3">
        <f t="shared" si="196"/>
        <v>1.6948490647088688</v>
      </c>
      <c r="Q1800" s="3">
        <f t="shared" si="197"/>
        <v>5.1843317972350231</v>
      </c>
      <c r="R1800" s="2">
        <f t="shared" si="198"/>
        <v>1.5904032258064515</v>
      </c>
      <c r="S1800" s="2">
        <f t="shared" si="199"/>
        <v>3.2178787878787878</v>
      </c>
      <c r="T1800" s="2">
        <f t="shared" si="200"/>
        <v>55.218800000000002</v>
      </c>
      <c r="U1800" s="4">
        <f t="shared" si="201"/>
        <v>7.4156193180583427</v>
      </c>
      <c r="V1800" s="3">
        <f t="shared" si="202"/>
        <v>641.56193180583432</v>
      </c>
    </row>
    <row r="1801" spans="1:22" x14ac:dyDescent="0.25">
      <c r="A1801" t="s">
        <v>178</v>
      </c>
      <c r="B1801" t="s">
        <v>179</v>
      </c>
      <c r="C1801" t="s">
        <v>363</v>
      </c>
      <c r="D1801" t="s">
        <v>95</v>
      </c>
      <c r="E1801" t="s">
        <v>64</v>
      </c>
      <c r="F1801" t="s">
        <v>51</v>
      </c>
      <c r="G1801">
        <v>82629</v>
      </c>
      <c r="H1801">
        <v>1092</v>
      </c>
      <c r="I1801">
        <v>313</v>
      </c>
      <c r="J1801">
        <v>23</v>
      </c>
      <c r="K1801" s="2">
        <v>2412.2199999999998</v>
      </c>
      <c r="L1801" s="2">
        <v>2808.15</v>
      </c>
      <c r="M1801">
        <v>11</v>
      </c>
      <c r="N1801">
        <v>27</v>
      </c>
      <c r="O1801" t="s">
        <v>21</v>
      </c>
      <c r="P1801" s="3">
        <f t="shared" si="196"/>
        <v>1.3215699088697674</v>
      </c>
      <c r="Q1801" s="3">
        <f t="shared" si="197"/>
        <v>2.1062271062271063</v>
      </c>
      <c r="R1801" s="2">
        <f t="shared" si="198"/>
        <v>2.208992673992674</v>
      </c>
      <c r="S1801" s="2">
        <f t="shared" si="199"/>
        <v>7.7067731629392968</v>
      </c>
      <c r="T1801" s="2">
        <f t="shared" si="200"/>
        <v>219.29272727272726</v>
      </c>
      <c r="U1801" s="4">
        <f t="shared" si="201"/>
        <v>1.1641351120544563</v>
      </c>
      <c r="V1801" s="3">
        <f t="shared" si="202"/>
        <v>16.413511205445619</v>
      </c>
    </row>
    <row r="1802" spans="1:22" x14ac:dyDescent="0.25">
      <c r="A1802" t="s">
        <v>98</v>
      </c>
      <c r="B1802" t="s">
        <v>99</v>
      </c>
      <c r="C1802" t="s">
        <v>363</v>
      </c>
      <c r="D1802" t="s">
        <v>68</v>
      </c>
      <c r="E1802" t="s">
        <v>42</v>
      </c>
      <c r="F1802" t="s">
        <v>51</v>
      </c>
      <c r="G1802">
        <v>18345</v>
      </c>
      <c r="H1802">
        <v>2178</v>
      </c>
      <c r="I1802">
        <v>982</v>
      </c>
      <c r="J1802">
        <v>389</v>
      </c>
      <c r="K1802" s="2">
        <v>1433.86</v>
      </c>
      <c r="L1802" s="2">
        <v>137059.85</v>
      </c>
      <c r="M1802">
        <v>315</v>
      </c>
      <c r="N1802">
        <v>27</v>
      </c>
      <c r="O1802" t="s">
        <v>21</v>
      </c>
      <c r="P1802" s="3">
        <f t="shared" si="196"/>
        <v>11.872444807849551</v>
      </c>
      <c r="Q1802" s="3">
        <f t="shared" si="197"/>
        <v>17.860422405876953</v>
      </c>
      <c r="R1802" s="2">
        <f t="shared" si="198"/>
        <v>0.65833792470156105</v>
      </c>
      <c r="S1802" s="2">
        <f t="shared" si="199"/>
        <v>1.460142566191446</v>
      </c>
      <c r="T1802" s="2">
        <f t="shared" si="200"/>
        <v>4.5519365079365075</v>
      </c>
      <c r="U1802" s="4">
        <f t="shared" si="201"/>
        <v>95.588028119900144</v>
      </c>
      <c r="V1802" s="3">
        <f t="shared" si="202"/>
        <v>9458.8028119900137</v>
      </c>
    </row>
    <row r="1803" spans="1:22" x14ac:dyDescent="0.25">
      <c r="A1803" t="s">
        <v>60</v>
      </c>
      <c r="B1803" t="s">
        <v>61</v>
      </c>
      <c r="C1803" t="s">
        <v>363</v>
      </c>
      <c r="D1803" t="s">
        <v>70</v>
      </c>
      <c r="E1803" t="s">
        <v>64</v>
      </c>
      <c r="F1803" t="s">
        <v>32</v>
      </c>
      <c r="G1803">
        <v>50297</v>
      </c>
      <c r="H1803">
        <v>2291</v>
      </c>
      <c r="I1803">
        <v>782</v>
      </c>
      <c r="J1803">
        <v>149</v>
      </c>
      <c r="K1803" s="2">
        <v>4190.5</v>
      </c>
      <c r="L1803" s="2">
        <v>30273.86</v>
      </c>
      <c r="M1803">
        <v>91</v>
      </c>
      <c r="N1803">
        <v>28</v>
      </c>
      <c r="O1803" t="s">
        <v>23</v>
      </c>
      <c r="P1803" s="3">
        <f t="shared" si="196"/>
        <v>4.5549436348092334</v>
      </c>
      <c r="Q1803" s="3">
        <f t="shared" si="197"/>
        <v>6.50371017023134</v>
      </c>
      <c r="R1803" s="2">
        <f t="shared" si="198"/>
        <v>1.8291139240506329</v>
      </c>
      <c r="S1803" s="2">
        <f t="shared" si="199"/>
        <v>5.3586956521739131</v>
      </c>
      <c r="T1803" s="2">
        <f t="shared" si="200"/>
        <v>46.049450549450547</v>
      </c>
      <c r="U1803" s="4">
        <f t="shared" si="201"/>
        <v>7.2244028158930913</v>
      </c>
      <c r="V1803" s="3">
        <f t="shared" si="202"/>
        <v>622.44028158930917</v>
      </c>
    </row>
    <row r="1804" spans="1:22" x14ac:dyDescent="0.25">
      <c r="A1804" t="s">
        <v>60</v>
      </c>
      <c r="B1804" t="s">
        <v>61</v>
      </c>
      <c r="C1804" t="s">
        <v>363</v>
      </c>
      <c r="D1804" t="s">
        <v>70</v>
      </c>
      <c r="E1804" t="s">
        <v>64</v>
      </c>
      <c r="F1804" t="s">
        <v>32</v>
      </c>
      <c r="G1804">
        <v>54112</v>
      </c>
      <c r="H1804">
        <v>1863</v>
      </c>
      <c r="I1804">
        <v>623</v>
      </c>
      <c r="J1804">
        <v>185</v>
      </c>
      <c r="K1804" s="2">
        <v>4759.46</v>
      </c>
      <c r="L1804" s="2">
        <v>39099.68</v>
      </c>
      <c r="M1804">
        <v>132</v>
      </c>
      <c r="N1804">
        <v>12</v>
      </c>
      <c r="O1804" t="s">
        <v>23</v>
      </c>
      <c r="P1804" s="3">
        <f t="shared" si="196"/>
        <v>3.4428592548787695</v>
      </c>
      <c r="Q1804" s="3">
        <f t="shared" si="197"/>
        <v>9.9302200751476111</v>
      </c>
      <c r="R1804" s="2">
        <f t="shared" si="198"/>
        <v>2.5547289318303812</v>
      </c>
      <c r="S1804" s="2">
        <f t="shared" si="199"/>
        <v>7.6395826645264844</v>
      </c>
      <c r="T1804" s="2">
        <f t="shared" si="200"/>
        <v>36.05651515151515</v>
      </c>
      <c r="U1804" s="4">
        <f t="shared" si="201"/>
        <v>8.2151504582452635</v>
      </c>
      <c r="V1804" s="3">
        <f t="shared" si="202"/>
        <v>721.5150458245264</v>
      </c>
    </row>
    <row r="1805" spans="1:22" x14ac:dyDescent="0.25">
      <c r="A1805" t="s">
        <v>60</v>
      </c>
      <c r="B1805" t="s">
        <v>61</v>
      </c>
      <c r="C1805" t="s">
        <v>363</v>
      </c>
      <c r="D1805" t="s">
        <v>70</v>
      </c>
      <c r="E1805" t="s">
        <v>64</v>
      </c>
      <c r="F1805" t="s">
        <v>26</v>
      </c>
      <c r="G1805">
        <v>56540</v>
      </c>
      <c r="H1805">
        <v>2186</v>
      </c>
      <c r="I1805">
        <v>1102</v>
      </c>
      <c r="J1805">
        <v>166</v>
      </c>
      <c r="K1805" s="2">
        <v>6020.59</v>
      </c>
      <c r="L1805" s="2">
        <v>32612.93</v>
      </c>
      <c r="M1805">
        <v>100</v>
      </c>
      <c r="N1805">
        <v>30</v>
      </c>
      <c r="O1805" t="s">
        <v>21</v>
      </c>
      <c r="P1805" s="3">
        <f t="shared" si="196"/>
        <v>3.8662893526706759</v>
      </c>
      <c r="Q1805" s="3">
        <f t="shared" si="197"/>
        <v>7.5937785910338524</v>
      </c>
      <c r="R1805" s="2">
        <f t="shared" si="198"/>
        <v>2.7541582799634035</v>
      </c>
      <c r="S1805" s="2">
        <f t="shared" si="199"/>
        <v>5.4633303085299456</v>
      </c>
      <c r="T1805" s="2">
        <f t="shared" si="200"/>
        <v>60.2059</v>
      </c>
      <c r="U1805" s="4">
        <f t="shared" si="201"/>
        <v>5.4168993404300902</v>
      </c>
      <c r="V1805" s="3">
        <f t="shared" si="202"/>
        <v>441.68993404300903</v>
      </c>
    </row>
    <row r="1806" spans="1:22" x14ac:dyDescent="0.25">
      <c r="A1806" t="s">
        <v>47</v>
      </c>
      <c r="B1806" t="s">
        <v>48</v>
      </c>
      <c r="C1806" t="s">
        <v>363</v>
      </c>
      <c r="D1806" t="s">
        <v>106</v>
      </c>
      <c r="E1806" t="s">
        <v>37</v>
      </c>
      <c r="F1806" t="s">
        <v>51</v>
      </c>
      <c r="G1806">
        <v>25388</v>
      </c>
      <c r="H1806">
        <v>966</v>
      </c>
      <c r="I1806">
        <v>463</v>
      </c>
      <c r="J1806">
        <v>78</v>
      </c>
      <c r="K1806" s="2">
        <v>2809.21</v>
      </c>
      <c r="L1806" s="2">
        <v>16600.830000000002</v>
      </c>
      <c r="M1806">
        <v>46</v>
      </c>
      <c r="N1806">
        <v>21</v>
      </c>
      <c r="O1806" t="s">
        <v>21</v>
      </c>
      <c r="P1806" s="3">
        <f t="shared" si="196"/>
        <v>3.8049472191586573</v>
      </c>
      <c r="Q1806" s="3">
        <f t="shared" si="197"/>
        <v>8.0745341614906838</v>
      </c>
      <c r="R1806" s="2">
        <f t="shared" si="198"/>
        <v>2.9080848861283646</v>
      </c>
      <c r="S1806" s="2">
        <f t="shared" si="199"/>
        <v>6.067408207343413</v>
      </c>
      <c r="T1806" s="2">
        <f t="shared" si="200"/>
        <v>61.069782608695654</v>
      </c>
      <c r="U1806" s="4">
        <f t="shared" si="201"/>
        <v>5.9094300532890038</v>
      </c>
      <c r="V1806" s="3">
        <f t="shared" si="202"/>
        <v>490.94300532890037</v>
      </c>
    </row>
    <row r="1807" spans="1:22" x14ac:dyDescent="0.25">
      <c r="A1807" t="s">
        <v>44</v>
      </c>
      <c r="B1807" t="s">
        <v>45</v>
      </c>
      <c r="C1807" t="s">
        <v>363</v>
      </c>
      <c r="D1807" t="s">
        <v>25</v>
      </c>
      <c r="E1807" t="s">
        <v>19</v>
      </c>
      <c r="F1807" t="s">
        <v>55</v>
      </c>
      <c r="G1807">
        <v>20105</v>
      </c>
      <c r="H1807">
        <v>557</v>
      </c>
      <c r="I1807">
        <v>181</v>
      </c>
      <c r="J1807">
        <v>59</v>
      </c>
      <c r="K1807" s="2">
        <v>4068.69</v>
      </c>
      <c r="L1807" s="2">
        <v>28795.24</v>
      </c>
      <c r="M1807">
        <v>33</v>
      </c>
      <c r="N1807">
        <v>25</v>
      </c>
      <c r="O1807" t="s">
        <v>21</v>
      </c>
      <c r="P1807" s="3">
        <f t="shared" si="196"/>
        <v>2.7704551106689879</v>
      </c>
      <c r="Q1807" s="3">
        <f t="shared" si="197"/>
        <v>10.59245960502693</v>
      </c>
      <c r="R1807" s="2">
        <f t="shared" si="198"/>
        <v>7.3046499102333931</v>
      </c>
      <c r="S1807" s="2">
        <f t="shared" si="199"/>
        <v>22.478950276243093</v>
      </c>
      <c r="T1807" s="2">
        <f t="shared" si="200"/>
        <v>123.29363636363637</v>
      </c>
      <c r="U1807" s="4">
        <f t="shared" si="201"/>
        <v>7.0772754867045657</v>
      </c>
      <c r="V1807" s="3">
        <f t="shared" si="202"/>
        <v>607.72754867045671</v>
      </c>
    </row>
    <row r="1808" spans="1:22" x14ac:dyDescent="0.25">
      <c r="A1808" t="s">
        <v>44</v>
      </c>
      <c r="B1808" t="s">
        <v>45</v>
      </c>
      <c r="C1808" t="s">
        <v>363</v>
      </c>
      <c r="D1808" t="s">
        <v>25</v>
      </c>
      <c r="E1808" t="s">
        <v>19</v>
      </c>
      <c r="F1808" t="s">
        <v>20</v>
      </c>
      <c r="G1808">
        <v>21007</v>
      </c>
      <c r="H1808">
        <v>449</v>
      </c>
      <c r="I1808">
        <v>159</v>
      </c>
      <c r="J1808">
        <v>31</v>
      </c>
      <c r="K1808" s="2">
        <v>4191.6400000000003</v>
      </c>
      <c r="L1808" s="2">
        <v>14211.88</v>
      </c>
      <c r="M1808">
        <v>17</v>
      </c>
      <c r="N1808">
        <v>26</v>
      </c>
      <c r="O1808" t="s">
        <v>21</v>
      </c>
      <c r="P1808" s="3">
        <f t="shared" si="196"/>
        <v>2.1373827771695151</v>
      </c>
      <c r="Q1808" s="3">
        <f t="shared" si="197"/>
        <v>6.9042316258351892</v>
      </c>
      <c r="R1808" s="2">
        <f t="shared" si="198"/>
        <v>9.335501113585746</v>
      </c>
      <c r="S1808" s="2">
        <f t="shared" si="199"/>
        <v>26.362515723270441</v>
      </c>
      <c r="T1808" s="2">
        <f t="shared" si="200"/>
        <v>246.56705882352944</v>
      </c>
      <c r="U1808" s="4">
        <f t="shared" si="201"/>
        <v>3.3905297210638312</v>
      </c>
      <c r="V1808" s="3">
        <f t="shared" si="202"/>
        <v>239.05297210638312</v>
      </c>
    </row>
    <row r="1809" spans="1:22" x14ac:dyDescent="0.25">
      <c r="A1809" t="s">
        <v>52</v>
      </c>
      <c r="B1809" t="s">
        <v>53</v>
      </c>
      <c r="C1809" t="s">
        <v>363</v>
      </c>
      <c r="D1809" t="s">
        <v>89</v>
      </c>
      <c r="E1809" t="s">
        <v>37</v>
      </c>
      <c r="F1809" t="s">
        <v>20</v>
      </c>
      <c r="G1809">
        <v>51756</v>
      </c>
      <c r="H1809">
        <v>3074</v>
      </c>
      <c r="I1809">
        <v>854</v>
      </c>
      <c r="J1809">
        <v>458</v>
      </c>
      <c r="K1809" s="2">
        <v>1220.98</v>
      </c>
      <c r="L1809" s="2">
        <v>181995.22</v>
      </c>
      <c r="M1809">
        <v>309</v>
      </c>
      <c r="N1809">
        <v>29</v>
      </c>
      <c r="O1809" t="s">
        <v>23</v>
      </c>
      <c r="P1809" s="3">
        <f t="shared" si="196"/>
        <v>5.939407991343999</v>
      </c>
      <c r="Q1809" s="3">
        <f t="shared" si="197"/>
        <v>14.899154196486663</v>
      </c>
      <c r="R1809" s="2">
        <f t="shared" si="198"/>
        <v>0.39719583604424202</v>
      </c>
      <c r="S1809" s="2">
        <f t="shared" si="199"/>
        <v>1.4297189695550352</v>
      </c>
      <c r="T1809" s="2">
        <f t="shared" si="200"/>
        <v>3.951391585760518</v>
      </c>
      <c r="U1809" s="4">
        <f t="shared" si="201"/>
        <v>149.05667578502513</v>
      </c>
      <c r="V1809" s="3">
        <f t="shared" si="202"/>
        <v>14805.667578502513</v>
      </c>
    </row>
    <row r="1810" spans="1:22" x14ac:dyDescent="0.25">
      <c r="A1810" t="s">
        <v>129</v>
      </c>
      <c r="B1810" t="s">
        <v>130</v>
      </c>
      <c r="C1810" t="s">
        <v>363</v>
      </c>
      <c r="D1810" t="s">
        <v>82</v>
      </c>
      <c r="E1810" t="s">
        <v>31</v>
      </c>
      <c r="F1810" t="s">
        <v>20</v>
      </c>
      <c r="G1810">
        <v>50897</v>
      </c>
      <c r="H1810">
        <v>784</v>
      </c>
      <c r="I1810">
        <v>301</v>
      </c>
      <c r="J1810">
        <v>47</v>
      </c>
      <c r="K1810" s="2">
        <v>1222.28</v>
      </c>
      <c r="L1810" s="2">
        <v>9446.2099999999991</v>
      </c>
      <c r="M1810">
        <v>25</v>
      </c>
      <c r="N1810">
        <v>22</v>
      </c>
      <c r="O1810" t="s">
        <v>43</v>
      </c>
      <c r="P1810" s="3">
        <f t="shared" si="196"/>
        <v>1.5403658368862605</v>
      </c>
      <c r="Q1810" s="3">
        <f t="shared" si="197"/>
        <v>5.9948979591836729</v>
      </c>
      <c r="R1810" s="2">
        <f t="shared" si="198"/>
        <v>1.559030612244898</v>
      </c>
      <c r="S1810" s="2">
        <f t="shared" si="199"/>
        <v>4.0607308970099663</v>
      </c>
      <c r="T1810" s="2">
        <f t="shared" si="200"/>
        <v>48.891199999999998</v>
      </c>
      <c r="U1810" s="4">
        <f t="shared" si="201"/>
        <v>7.7283519324541015</v>
      </c>
      <c r="V1810" s="3">
        <f t="shared" si="202"/>
        <v>672.8351932454101</v>
      </c>
    </row>
    <row r="1811" spans="1:22" x14ac:dyDescent="0.25">
      <c r="A1811" t="s">
        <v>129</v>
      </c>
      <c r="B1811" t="s">
        <v>130</v>
      </c>
      <c r="C1811" t="s">
        <v>363</v>
      </c>
      <c r="D1811" t="s">
        <v>82</v>
      </c>
      <c r="E1811" t="s">
        <v>31</v>
      </c>
      <c r="F1811" t="s">
        <v>26</v>
      </c>
      <c r="G1811">
        <v>65094</v>
      </c>
      <c r="H1811">
        <v>1539</v>
      </c>
      <c r="I1811">
        <v>503</v>
      </c>
      <c r="J1811">
        <v>107</v>
      </c>
      <c r="K1811" s="2">
        <v>3365.2</v>
      </c>
      <c r="L1811" s="2">
        <v>20987.48</v>
      </c>
      <c r="M1811">
        <v>64</v>
      </c>
      <c r="N1811">
        <v>7</v>
      </c>
      <c r="O1811" t="s">
        <v>43</v>
      </c>
      <c r="P1811" s="3">
        <f t="shared" si="196"/>
        <v>2.3642732049036779</v>
      </c>
      <c r="Q1811" s="3">
        <f t="shared" si="197"/>
        <v>6.9525666016894085</v>
      </c>
      <c r="R1811" s="2">
        <f t="shared" si="198"/>
        <v>2.1866146848602988</v>
      </c>
      <c r="S1811" s="2">
        <f t="shared" si="199"/>
        <v>6.6902584493041743</v>
      </c>
      <c r="T1811" s="2">
        <f t="shared" si="200"/>
        <v>52.581249999999997</v>
      </c>
      <c r="U1811" s="4">
        <f t="shared" si="201"/>
        <v>6.2366218946867944</v>
      </c>
      <c r="V1811" s="3">
        <f t="shared" si="202"/>
        <v>523.66218946867946</v>
      </c>
    </row>
    <row r="1812" spans="1:22" x14ac:dyDescent="0.25">
      <c r="A1812" t="s">
        <v>92</v>
      </c>
      <c r="B1812" t="s">
        <v>93</v>
      </c>
      <c r="C1812" t="s">
        <v>462</v>
      </c>
      <c r="D1812" t="s">
        <v>95</v>
      </c>
      <c r="E1812" t="s">
        <v>31</v>
      </c>
      <c r="F1812" t="s">
        <v>55</v>
      </c>
      <c r="G1812">
        <v>90451</v>
      </c>
      <c r="H1812">
        <v>1044</v>
      </c>
      <c r="I1812">
        <v>517</v>
      </c>
      <c r="J1812">
        <v>23</v>
      </c>
      <c r="K1812" s="2">
        <v>3106.21</v>
      </c>
      <c r="L1812" s="2">
        <v>3747.13</v>
      </c>
      <c r="M1812">
        <v>8</v>
      </c>
      <c r="N1812">
        <v>30</v>
      </c>
      <c r="O1812" t="s">
        <v>23</v>
      </c>
      <c r="P1812" s="3">
        <f t="shared" si="196"/>
        <v>1.1542160949022122</v>
      </c>
      <c r="Q1812" s="3">
        <f t="shared" si="197"/>
        <v>2.2030651340996168</v>
      </c>
      <c r="R1812" s="2">
        <f t="shared" si="198"/>
        <v>2.9752969348659004</v>
      </c>
      <c r="S1812" s="2">
        <f t="shared" si="199"/>
        <v>6.0081431334622826</v>
      </c>
      <c r="T1812" s="2">
        <f t="shared" si="200"/>
        <v>388.27625</v>
      </c>
      <c r="U1812" s="4">
        <f t="shared" si="201"/>
        <v>1.2063350513970401</v>
      </c>
      <c r="V1812" s="3">
        <f t="shared" si="202"/>
        <v>20.633505139704013</v>
      </c>
    </row>
    <row r="1813" spans="1:22" x14ac:dyDescent="0.25">
      <c r="A1813" t="s">
        <v>44</v>
      </c>
      <c r="B1813" t="s">
        <v>45</v>
      </c>
      <c r="C1813" t="s">
        <v>462</v>
      </c>
      <c r="D1813" t="s">
        <v>25</v>
      </c>
      <c r="E1813" t="s">
        <v>19</v>
      </c>
      <c r="F1813" t="s">
        <v>55</v>
      </c>
      <c r="G1813">
        <v>19341</v>
      </c>
      <c r="H1813">
        <v>633</v>
      </c>
      <c r="I1813">
        <v>242</v>
      </c>
      <c r="J1813">
        <v>64</v>
      </c>
      <c r="K1813" s="2">
        <v>6342.5</v>
      </c>
      <c r="L1813" s="2">
        <v>30637.78</v>
      </c>
      <c r="M1813">
        <v>38</v>
      </c>
      <c r="N1813">
        <v>27</v>
      </c>
      <c r="O1813" t="s">
        <v>23</v>
      </c>
      <c r="P1813" s="3">
        <f t="shared" si="196"/>
        <v>3.2728400806576698</v>
      </c>
      <c r="Q1813" s="3">
        <f t="shared" si="197"/>
        <v>10.110584518167457</v>
      </c>
      <c r="R1813" s="2">
        <f t="shared" si="198"/>
        <v>10.019747235387046</v>
      </c>
      <c r="S1813" s="2">
        <f t="shared" si="199"/>
        <v>26.208677685950413</v>
      </c>
      <c r="T1813" s="2">
        <f t="shared" si="200"/>
        <v>166.90789473684211</v>
      </c>
      <c r="U1813" s="4">
        <f t="shared" si="201"/>
        <v>4.8305526212061487</v>
      </c>
      <c r="V1813" s="3">
        <f t="shared" si="202"/>
        <v>383.05526212061488</v>
      </c>
    </row>
    <row r="1814" spans="1:22" x14ac:dyDescent="0.25">
      <c r="A1814" t="s">
        <v>44</v>
      </c>
      <c r="B1814" t="s">
        <v>45</v>
      </c>
      <c r="C1814" t="s">
        <v>462</v>
      </c>
      <c r="D1814" t="s">
        <v>25</v>
      </c>
      <c r="E1814" t="s">
        <v>19</v>
      </c>
      <c r="F1814" t="s">
        <v>32</v>
      </c>
      <c r="G1814">
        <v>18076</v>
      </c>
      <c r="H1814">
        <v>386</v>
      </c>
      <c r="I1814">
        <v>104</v>
      </c>
      <c r="J1814">
        <v>29</v>
      </c>
      <c r="K1814" s="2">
        <v>3173.23</v>
      </c>
      <c r="L1814" s="2">
        <v>14987.24</v>
      </c>
      <c r="M1814">
        <v>16</v>
      </c>
      <c r="N1814">
        <v>9</v>
      </c>
      <c r="O1814" t="s">
        <v>43</v>
      </c>
      <c r="P1814" s="3">
        <f t="shared" si="196"/>
        <v>2.1354281920778937</v>
      </c>
      <c r="Q1814" s="3">
        <f t="shared" si="197"/>
        <v>7.5129533678756477</v>
      </c>
      <c r="R1814" s="2">
        <f t="shared" si="198"/>
        <v>8.2208031088082905</v>
      </c>
      <c r="S1814" s="2">
        <f t="shared" si="199"/>
        <v>30.511826923076924</v>
      </c>
      <c r="T1814" s="2">
        <f t="shared" si="200"/>
        <v>198.326875</v>
      </c>
      <c r="U1814" s="4">
        <f t="shared" si="201"/>
        <v>4.723023543833885</v>
      </c>
      <c r="V1814" s="3">
        <f t="shared" si="202"/>
        <v>372.30235438338855</v>
      </c>
    </row>
    <row r="1815" spans="1:22" x14ac:dyDescent="0.25">
      <c r="A1815" t="s">
        <v>44</v>
      </c>
      <c r="B1815" t="s">
        <v>45</v>
      </c>
      <c r="C1815" t="s">
        <v>462</v>
      </c>
      <c r="D1815" t="s">
        <v>25</v>
      </c>
      <c r="E1815" t="s">
        <v>19</v>
      </c>
      <c r="F1815" t="s">
        <v>51</v>
      </c>
      <c r="G1815">
        <v>23790</v>
      </c>
      <c r="H1815">
        <v>723</v>
      </c>
      <c r="I1815">
        <v>376</v>
      </c>
      <c r="J1815">
        <v>70</v>
      </c>
      <c r="K1815" s="2">
        <v>6820.52</v>
      </c>
      <c r="L1815" s="2">
        <v>42705.04</v>
      </c>
      <c r="M1815">
        <v>41</v>
      </c>
      <c r="N1815">
        <v>18</v>
      </c>
      <c r="O1815" t="s">
        <v>23</v>
      </c>
      <c r="P1815" s="3">
        <f t="shared" si="196"/>
        <v>3.0390920554854981</v>
      </c>
      <c r="Q1815" s="3">
        <f t="shared" si="197"/>
        <v>9.6818810511756581</v>
      </c>
      <c r="R1815" s="2">
        <f t="shared" si="198"/>
        <v>9.4336376210235144</v>
      </c>
      <c r="S1815" s="2">
        <f t="shared" si="199"/>
        <v>18.139680851063829</v>
      </c>
      <c r="T1815" s="2">
        <f t="shared" si="200"/>
        <v>166.35414634146343</v>
      </c>
      <c r="U1815" s="4">
        <f t="shared" si="201"/>
        <v>6.2612586723592916</v>
      </c>
      <c r="V1815" s="3">
        <f t="shared" si="202"/>
        <v>526.12586723592926</v>
      </c>
    </row>
    <row r="1816" spans="1:22" x14ac:dyDescent="0.25">
      <c r="A1816" t="s">
        <v>76</v>
      </c>
      <c r="B1816" t="s">
        <v>77</v>
      </c>
      <c r="C1816" t="s">
        <v>462</v>
      </c>
      <c r="D1816" t="s">
        <v>82</v>
      </c>
      <c r="E1816" t="s">
        <v>42</v>
      </c>
      <c r="F1816" t="s">
        <v>20</v>
      </c>
      <c r="G1816">
        <v>44329</v>
      </c>
      <c r="H1816">
        <v>1053</v>
      </c>
      <c r="I1816">
        <v>419</v>
      </c>
      <c r="J1816">
        <v>70</v>
      </c>
      <c r="K1816" s="2">
        <v>2244.08</v>
      </c>
      <c r="L1816" s="2">
        <v>11339.58</v>
      </c>
      <c r="M1816">
        <v>43</v>
      </c>
      <c r="N1816">
        <v>21</v>
      </c>
      <c r="O1816" t="s">
        <v>21</v>
      </c>
      <c r="P1816" s="3">
        <f t="shared" si="196"/>
        <v>2.3754201538496242</v>
      </c>
      <c r="Q1816" s="3">
        <f t="shared" si="197"/>
        <v>6.6476733143399818</v>
      </c>
      <c r="R1816" s="2">
        <f t="shared" si="198"/>
        <v>2.1311301044634376</v>
      </c>
      <c r="S1816" s="2">
        <f t="shared" si="199"/>
        <v>5.3557995226730313</v>
      </c>
      <c r="T1816" s="2">
        <f t="shared" si="200"/>
        <v>52.187906976744188</v>
      </c>
      <c r="U1816" s="4">
        <f t="shared" si="201"/>
        <v>5.0531086235784821</v>
      </c>
      <c r="V1816" s="3">
        <f t="shared" si="202"/>
        <v>405.31086235784824</v>
      </c>
    </row>
    <row r="1817" spans="1:22" x14ac:dyDescent="0.25">
      <c r="A1817" t="s">
        <v>98</v>
      </c>
      <c r="B1817" t="s">
        <v>99</v>
      </c>
      <c r="C1817" t="s">
        <v>119</v>
      </c>
      <c r="D1817" t="s">
        <v>68</v>
      </c>
      <c r="E1817" t="s">
        <v>42</v>
      </c>
      <c r="F1817" t="s">
        <v>20</v>
      </c>
      <c r="G1817">
        <v>26247</v>
      </c>
      <c r="H1817">
        <v>2970</v>
      </c>
      <c r="I1817">
        <v>1579</v>
      </c>
      <c r="J1817">
        <v>453</v>
      </c>
      <c r="K1817" s="2">
        <v>1601.63</v>
      </c>
      <c r="L1817" s="2">
        <v>90612.03</v>
      </c>
      <c r="M1817">
        <v>337</v>
      </c>
      <c r="N1817">
        <v>27</v>
      </c>
      <c r="O1817" t="s">
        <v>23</v>
      </c>
      <c r="P1817" s="3">
        <f t="shared" si="196"/>
        <v>11.315578923305521</v>
      </c>
      <c r="Q1817" s="3">
        <f t="shared" si="197"/>
        <v>15.252525252525254</v>
      </c>
      <c r="R1817" s="2">
        <f t="shared" si="198"/>
        <v>0.53926936026936034</v>
      </c>
      <c r="S1817" s="2">
        <f t="shared" si="199"/>
        <v>1.0143318556048133</v>
      </c>
      <c r="T1817" s="2">
        <f t="shared" si="200"/>
        <v>4.7526112759643917</v>
      </c>
      <c r="U1817" s="4">
        <f t="shared" si="201"/>
        <v>56.574883087854246</v>
      </c>
      <c r="V1817" s="3">
        <f t="shared" si="202"/>
        <v>5557.4883087854241</v>
      </c>
    </row>
    <row r="1818" spans="1:22" x14ac:dyDescent="0.25">
      <c r="A1818" t="s">
        <v>33</v>
      </c>
      <c r="B1818" t="s">
        <v>34</v>
      </c>
      <c r="C1818" t="s">
        <v>119</v>
      </c>
      <c r="D1818" t="s">
        <v>170</v>
      </c>
      <c r="E1818" t="s">
        <v>37</v>
      </c>
      <c r="F1818" t="s">
        <v>55</v>
      </c>
      <c r="G1818">
        <v>40628</v>
      </c>
      <c r="H1818">
        <v>1573</v>
      </c>
      <c r="I1818">
        <v>649</v>
      </c>
      <c r="J1818">
        <v>127</v>
      </c>
      <c r="K1818" s="2">
        <v>4726.29</v>
      </c>
      <c r="L1818" s="2">
        <v>38755.75</v>
      </c>
      <c r="M1818">
        <v>94</v>
      </c>
      <c r="N1818">
        <v>28</v>
      </c>
      <c r="O1818" t="s">
        <v>23</v>
      </c>
      <c r="P1818" s="3">
        <f t="shared" si="196"/>
        <v>3.8717140888057502</v>
      </c>
      <c r="Q1818" s="3">
        <f t="shared" si="197"/>
        <v>8.0737444373807996</v>
      </c>
      <c r="R1818" s="2">
        <f t="shared" si="198"/>
        <v>3.0046344564526382</v>
      </c>
      <c r="S1818" s="2">
        <f t="shared" si="199"/>
        <v>7.2824191063174117</v>
      </c>
      <c r="T1818" s="2">
        <f t="shared" si="200"/>
        <v>50.27968085106383</v>
      </c>
      <c r="U1818" s="4">
        <f t="shared" si="201"/>
        <v>8.2000363921807597</v>
      </c>
      <c r="V1818" s="3">
        <f t="shared" si="202"/>
        <v>720.00363921807593</v>
      </c>
    </row>
    <row r="1819" spans="1:22" x14ac:dyDescent="0.25">
      <c r="A1819" t="s">
        <v>113</v>
      </c>
      <c r="B1819" t="s">
        <v>114</v>
      </c>
      <c r="C1819" t="s">
        <v>119</v>
      </c>
      <c r="D1819" t="s">
        <v>170</v>
      </c>
      <c r="E1819" t="s">
        <v>19</v>
      </c>
      <c r="F1819" t="s">
        <v>32</v>
      </c>
      <c r="G1819">
        <v>13284</v>
      </c>
      <c r="H1819">
        <v>621</v>
      </c>
      <c r="I1819">
        <v>246</v>
      </c>
      <c r="J1819">
        <v>62</v>
      </c>
      <c r="K1819" s="2">
        <v>2110.14</v>
      </c>
      <c r="L1819" s="2">
        <v>14285.3</v>
      </c>
      <c r="M1819">
        <v>52</v>
      </c>
      <c r="N1819">
        <v>15</v>
      </c>
      <c r="O1819" t="s">
        <v>23</v>
      </c>
      <c r="P1819" s="3">
        <f t="shared" si="196"/>
        <v>4.6747967479674797</v>
      </c>
      <c r="Q1819" s="3">
        <f t="shared" si="197"/>
        <v>9.9838969404186795</v>
      </c>
      <c r="R1819" s="2">
        <f t="shared" si="198"/>
        <v>3.3979710144927533</v>
      </c>
      <c r="S1819" s="2">
        <f t="shared" si="199"/>
        <v>8.5778048780487808</v>
      </c>
      <c r="T1819" s="2">
        <f t="shared" si="200"/>
        <v>40.57961538461538</v>
      </c>
      <c r="U1819" s="4">
        <f t="shared" si="201"/>
        <v>6.7698351768129132</v>
      </c>
      <c r="V1819" s="3">
        <f t="shared" si="202"/>
        <v>576.98351768129135</v>
      </c>
    </row>
    <row r="1820" spans="1:22" x14ac:dyDescent="0.25">
      <c r="A1820" t="s">
        <v>38</v>
      </c>
      <c r="B1820" t="s">
        <v>39</v>
      </c>
      <c r="C1820" t="s">
        <v>119</v>
      </c>
      <c r="D1820" t="s">
        <v>106</v>
      </c>
      <c r="E1820" t="s">
        <v>42</v>
      </c>
      <c r="F1820" t="s">
        <v>20</v>
      </c>
      <c r="G1820">
        <v>46576</v>
      </c>
      <c r="H1820">
        <v>1677</v>
      </c>
      <c r="I1820">
        <v>662</v>
      </c>
      <c r="J1820">
        <v>124</v>
      </c>
      <c r="K1820" s="2">
        <v>4381.12</v>
      </c>
      <c r="L1820" s="2">
        <v>23318.720000000001</v>
      </c>
      <c r="M1820">
        <v>81</v>
      </c>
      <c r="N1820">
        <v>23</v>
      </c>
      <c r="O1820" t="s">
        <v>21</v>
      </c>
      <c r="P1820" s="3">
        <f t="shared" si="196"/>
        <v>3.6005668155273103</v>
      </c>
      <c r="Q1820" s="3">
        <f t="shared" si="197"/>
        <v>7.3941562313655336</v>
      </c>
      <c r="R1820" s="2">
        <f t="shared" si="198"/>
        <v>2.6124746571258197</v>
      </c>
      <c r="S1820" s="2">
        <f t="shared" si="199"/>
        <v>6.6180060422960727</v>
      </c>
      <c r="T1820" s="2">
        <f t="shared" si="200"/>
        <v>54.087901234567902</v>
      </c>
      <c r="U1820" s="4">
        <f t="shared" si="201"/>
        <v>5.322547659046089</v>
      </c>
      <c r="V1820" s="3">
        <f t="shared" si="202"/>
        <v>432.25476590460892</v>
      </c>
    </row>
    <row r="1821" spans="1:22" x14ac:dyDescent="0.25">
      <c r="A1821" t="s">
        <v>38</v>
      </c>
      <c r="B1821" t="s">
        <v>39</v>
      </c>
      <c r="C1821" t="s">
        <v>119</v>
      </c>
      <c r="D1821" t="s">
        <v>106</v>
      </c>
      <c r="E1821" t="s">
        <v>42</v>
      </c>
      <c r="F1821" t="s">
        <v>26</v>
      </c>
      <c r="G1821">
        <v>12073</v>
      </c>
      <c r="H1821">
        <v>407</v>
      </c>
      <c r="I1821">
        <v>110</v>
      </c>
      <c r="J1821">
        <v>23</v>
      </c>
      <c r="K1821" s="2">
        <v>1348.86</v>
      </c>
      <c r="L1821" s="2">
        <v>4901.0200000000004</v>
      </c>
      <c r="M1821">
        <v>13</v>
      </c>
      <c r="N1821">
        <v>16</v>
      </c>
      <c r="O1821" t="s">
        <v>21</v>
      </c>
      <c r="P1821" s="3">
        <f t="shared" si="196"/>
        <v>3.371158784063613</v>
      </c>
      <c r="Q1821" s="3">
        <f t="shared" si="197"/>
        <v>5.6511056511056514</v>
      </c>
      <c r="R1821" s="2">
        <f t="shared" si="198"/>
        <v>3.3141523341523338</v>
      </c>
      <c r="S1821" s="2">
        <f t="shared" si="199"/>
        <v>12.262363636363636</v>
      </c>
      <c r="T1821" s="2">
        <f t="shared" si="200"/>
        <v>103.75846153846153</v>
      </c>
      <c r="U1821" s="4">
        <f t="shared" si="201"/>
        <v>3.63345343475231</v>
      </c>
      <c r="V1821" s="3">
        <f t="shared" si="202"/>
        <v>263.345343475231</v>
      </c>
    </row>
    <row r="1822" spans="1:22" x14ac:dyDescent="0.25">
      <c r="A1822" t="s">
        <v>38</v>
      </c>
      <c r="B1822" t="s">
        <v>39</v>
      </c>
      <c r="C1822" t="s">
        <v>119</v>
      </c>
      <c r="D1822" t="s">
        <v>106</v>
      </c>
      <c r="E1822" t="s">
        <v>42</v>
      </c>
      <c r="F1822" t="s">
        <v>32</v>
      </c>
      <c r="G1822">
        <v>14037</v>
      </c>
      <c r="H1822">
        <v>601</v>
      </c>
      <c r="I1822">
        <v>162</v>
      </c>
      <c r="J1822">
        <v>45</v>
      </c>
      <c r="K1822" s="2">
        <v>1632.93</v>
      </c>
      <c r="L1822" s="2">
        <v>11242.14</v>
      </c>
      <c r="M1822">
        <v>31</v>
      </c>
      <c r="N1822">
        <v>13</v>
      </c>
      <c r="O1822" t="s">
        <v>23</v>
      </c>
      <c r="P1822" s="3">
        <f t="shared" si="196"/>
        <v>4.2815416399515565</v>
      </c>
      <c r="Q1822" s="3">
        <f t="shared" si="197"/>
        <v>7.4875207986688856</v>
      </c>
      <c r="R1822" s="2">
        <f t="shared" si="198"/>
        <v>2.7170216306156405</v>
      </c>
      <c r="S1822" s="2">
        <f t="shared" si="199"/>
        <v>10.079814814814815</v>
      </c>
      <c r="T1822" s="2">
        <f t="shared" si="200"/>
        <v>52.675161290322585</v>
      </c>
      <c r="U1822" s="4">
        <f t="shared" si="201"/>
        <v>6.8846429424408875</v>
      </c>
      <c r="V1822" s="3">
        <f t="shared" si="202"/>
        <v>588.46429424408871</v>
      </c>
    </row>
    <row r="1823" spans="1:22" x14ac:dyDescent="0.25">
      <c r="A1823" t="s">
        <v>44</v>
      </c>
      <c r="B1823" t="s">
        <v>45</v>
      </c>
      <c r="C1823" t="s">
        <v>119</v>
      </c>
      <c r="D1823" t="s">
        <v>25</v>
      </c>
      <c r="E1823" t="s">
        <v>19</v>
      </c>
      <c r="F1823" t="s">
        <v>20</v>
      </c>
      <c r="G1823">
        <v>21548</v>
      </c>
      <c r="H1823">
        <v>658</v>
      </c>
      <c r="I1823">
        <v>313</v>
      </c>
      <c r="J1823">
        <v>68</v>
      </c>
      <c r="K1823" s="2">
        <v>3986.52</v>
      </c>
      <c r="L1823" s="2">
        <v>46073.29</v>
      </c>
      <c r="M1823">
        <v>37</v>
      </c>
      <c r="N1823">
        <v>29</v>
      </c>
      <c r="O1823" t="s">
        <v>21</v>
      </c>
      <c r="P1823" s="3">
        <f t="shared" si="196"/>
        <v>3.0536476703174307</v>
      </c>
      <c r="Q1823" s="3">
        <f t="shared" si="197"/>
        <v>10.334346504559271</v>
      </c>
      <c r="R1823" s="2">
        <f t="shared" si="198"/>
        <v>6.0585410334346506</v>
      </c>
      <c r="S1823" s="2">
        <f t="shared" si="199"/>
        <v>12.736485623003194</v>
      </c>
      <c r="T1823" s="2">
        <f t="shared" si="200"/>
        <v>107.74378378378378</v>
      </c>
      <c r="U1823" s="4">
        <f t="shared" si="201"/>
        <v>11.557270501590359</v>
      </c>
      <c r="V1823" s="3">
        <f t="shared" si="202"/>
        <v>1055.727050159036</v>
      </c>
    </row>
    <row r="1824" spans="1:22" x14ac:dyDescent="0.25">
      <c r="A1824" t="s">
        <v>129</v>
      </c>
      <c r="B1824" t="s">
        <v>130</v>
      </c>
      <c r="C1824" t="s">
        <v>119</v>
      </c>
      <c r="D1824" t="s">
        <v>82</v>
      </c>
      <c r="E1824" t="s">
        <v>31</v>
      </c>
      <c r="F1824" t="s">
        <v>26</v>
      </c>
      <c r="G1824">
        <v>47910</v>
      </c>
      <c r="H1824">
        <v>938</v>
      </c>
      <c r="I1824">
        <v>400</v>
      </c>
      <c r="J1824">
        <v>51</v>
      </c>
      <c r="K1824" s="2">
        <v>2335.75</v>
      </c>
      <c r="L1824" s="2">
        <v>10927.06</v>
      </c>
      <c r="M1824">
        <v>30</v>
      </c>
      <c r="N1824">
        <v>22</v>
      </c>
      <c r="O1824" t="s">
        <v>23</v>
      </c>
      <c r="P1824" s="3">
        <f t="shared" si="196"/>
        <v>1.957837612189522</v>
      </c>
      <c r="Q1824" s="3">
        <f t="shared" si="197"/>
        <v>5.4371002132196162</v>
      </c>
      <c r="R1824" s="2">
        <f t="shared" si="198"/>
        <v>2.4901385927505331</v>
      </c>
      <c r="S1824" s="2">
        <f t="shared" si="199"/>
        <v>5.8393750000000004</v>
      </c>
      <c r="T1824" s="2">
        <f t="shared" si="200"/>
        <v>77.858333333333334</v>
      </c>
      <c r="U1824" s="4">
        <f t="shared" si="201"/>
        <v>4.6781804559563307</v>
      </c>
      <c r="V1824" s="3">
        <f t="shared" si="202"/>
        <v>367.81804559563307</v>
      </c>
    </row>
    <row r="1825" spans="1:22" x14ac:dyDescent="0.25">
      <c r="A1825" t="s">
        <v>98</v>
      </c>
      <c r="B1825" t="s">
        <v>99</v>
      </c>
      <c r="C1825" t="s">
        <v>183</v>
      </c>
      <c r="D1825" t="s">
        <v>68</v>
      </c>
      <c r="E1825" t="s">
        <v>42</v>
      </c>
      <c r="F1825" t="s">
        <v>51</v>
      </c>
      <c r="G1825">
        <v>26168</v>
      </c>
      <c r="H1825">
        <v>2213</v>
      </c>
      <c r="I1825">
        <v>1080</v>
      </c>
      <c r="J1825">
        <v>296</v>
      </c>
      <c r="K1825" s="2">
        <v>936.34</v>
      </c>
      <c r="L1825" s="2">
        <v>110369.42</v>
      </c>
      <c r="M1825">
        <v>236</v>
      </c>
      <c r="N1825">
        <v>28</v>
      </c>
      <c r="O1825" t="s">
        <v>43</v>
      </c>
      <c r="P1825" s="3">
        <f t="shared" si="196"/>
        <v>8.4568939162335681</v>
      </c>
      <c r="Q1825" s="3">
        <f t="shared" si="197"/>
        <v>13.375508359692725</v>
      </c>
      <c r="R1825" s="2">
        <f t="shared" si="198"/>
        <v>0.42310890194306372</v>
      </c>
      <c r="S1825" s="2">
        <f t="shared" si="199"/>
        <v>0.86698148148148146</v>
      </c>
      <c r="T1825" s="2">
        <f t="shared" si="200"/>
        <v>3.9675423728813559</v>
      </c>
      <c r="U1825" s="4">
        <f t="shared" si="201"/>
        <v>117.87322980968452</v>
      </c>
      <c r="V1825" s="3">
        <f t="shared" si="202"/>
        <v>11687.322980968453</v>
      </c>
    </row>
    <row r="1826" spans="1:22" x14ac:dyDescent="0.25">
      <c r="A1826" t="s">
        <v>98</v>
      </c>
      <c r="B1826" t="s">
        <v>99</v>
      </c>
      <c r="C1826" t="s">
        <v>183</v>
      </c>
      <c r="D1826" t="s">
        <v>68</v>
      </c>
      <c r="E1826" t="s">
        <v>42</v>
      </c>
      <c r="F1826" t="s">
        <v>51</v>
      </c>
      <c r="G1826">
        <v>15616</v>
      </c>
      <c r="H1826">
        <v>1799</v>
      </c>
      <c r="I1826">
        <v>516</v>
      </c>
      <c r="J1826">
        <v>218</v>
      </c>
      <c r="K1826" s="2">
        <v>1173.51</v>
      </c>
      <c r="L1826" s="2">
        <v>44432.41</v>
      </c>
      <c r="M1826">
        <v>185</v>
      </c>
      <c r="N1826">
        <v>27</v>
      </c>
      <c r="O1826" t="s">
        <v>21</v>
      </c>
      <c r="P1826" s="3">
        <f t="shared" si="196"/>
        <v>11.520235655737705</v>
      </c>
      <c r="Q1826" s="3">
        <f t="shared" si="197"/>
        <v>12.117843246247915</v>
      </c>
      <c r="R1826" s="2">
        <f t="shared" si="198"/>
        <v>0.65231239577543076</v>
      </c>
      <c r="S1826" s="2">
        <f t="shared" si="199"/>
        <v>2.2742441860465115</v>
      </c>
      <c r="T1826" s="2">
        <f t="shared" si="200"/>
        <v>6.3432972972972976</v>
      </c>
      <c r="U1826" s="4">
        <f t="shared" si="201"/>
        <v>37.862830312481364</v>
      </c>
      <c r="V1826" s="3">
        <f t="shared" si="202"/>
        <v>3686.2830312481365</v>
      </c>
    </row>
    <row r="1827" spans="1:22" x14ac:dyDescent="0.25">
      <c r="A1827" t="s">
        <v>15</v>
      </c>
      <c r="B1827" t="s">
        <v>16</v>
      </c>
      <c r="C1827" t="s">
        <v>183</v>
      </c>
      <c r="D1827" t="s">
        <v>25</v>
      </c>
      <c r="E1827" t="s">
        <v>19</v>
      </c>
      <c r="F1827" t="s">
        <v>51</v>
      </c>
      <c r="G1827">
        <v>17610</v>
      </c>
      <c r="H1827">
        <v>529</v>
      </c>
      <c r="I1827">
        <v>280</v>
      </c>
      <c r="J1827">
        <v>42</v>
      </c>
      <c r="K1827" s="2">
        <v>3815.03</v>
      </c>
      <c r="L1827" s="2">
        <v>18955.63</v>
      </c>
      <c r="M1827">
        <v>18</v>
      </c>
      <c r="N1827">
        <v>12</v>
      </c>
      <c r="O1827" t="s">
        <v>21</v>
      </c>
      <c r="P1827" s="3">
        <f t="shared" si="196"/>
        <v>3.0039750141964792</v>
      </c>
      <c r="Q1827" s="3">
        <f t="shared" si="197"/>
        <v>7.9395085066162565</v>
      </c>
      <c r="R1827" s="2">
        <f t="shared" si="198"/>
        <v>7.211776937618148</v>
      </c>
      <c r="S1827" s="2">
        <f t="shared" si="199"/>
        <v>13.625107142857143</v>
      </c>
      <c r="T1827" s="2">
        <f t="shared" si="200"/>
        <v>211.94611111111112</v>
      </c>
      <c r="U1827" s="4">
        <f t="shared" si="201"/>
        <v>4.968671281746146</v>
      </c>
      <c r="V1827" s="3">
        <f t="shared" si="202"/>
        <v>396.86712817461461</v>
      </c>
    </row>
    <row r="1828" spans="1:22" x14ac:dyDescent="0.25">
      <c r="A1828" t="s">
        <v>15</v>
      </c>
      <c r="B1828" t="s">
        <v>16</v>
      </c>
      <c r="C1828" t="s">
        <v>183</v>
      </c>
      <c r="D1828" t="s">
        <v>25</v>
      </c>
      <c r="E1828" t="s">
        <v>19</v>
      </c>
      <c r="F1828" t="s">
        <v>26</v>
      </c>
      <c r="G1828">
        <v>7440</v>
      </c>
      <c r="H1828">
        <v>139</v>
      </c>
      <c r="I1828">
        <v>57</v>
      </c>
      <c r="J1828">
        <v>14</v>
      </c>
      <c r="K1828" s="2">
        <v>954.79</v>
      </c>
      <c r="L1828" s="2">
        <v>7884.23</v>
      </c>
      <c r="M1828">
        <v>7</v>
      </c>
      <c r="N1828">
        <v>28</v>
      </c>
      <c r="O1828" t="s">
        <v>43</v>
      </c>
      <c r="P1828" s="3">
        <f t="shared" si="196"/>
        <v>1.8682795698924732</v>
      </c>
      <c r="Q1828" s="3">
        <f t="shared" si="197"/>
        <v>10.071942446043165</v>
      </c>
      <c r="R1828" s="2">
        <f t="shared" si="198"/>
        <v>6.8689928057553953</v>
      </c>
      <c r="S1828" s="2">
        <f t="shared" si="199"/>
        <v>16.750701754385965</v>
      </c>
      <c r="T1828" s="2">
        <f t="shared" si="200"/>
        <v>136.39857142857142</v>
      </c>
      <c r="U1828" s="4">
        <f t="shared" si="201"/>
        <v>8.2575540171137103</v>
      </c>
      <c r="V1828" s="3">
        <f t="shared" si="202"/>
        <v>725.75540171137106</v>
      </c>
    </row>
    <row r="1829" spans="1:22" x14ac:dyDescent="0.25">
      <c r="A1829" t="s">
        <v>44</v>
      </c>
      <c r="B1829" t="s">
        <v>45</v>
      </c>
      <c r="C1829" t="s">
        <v>183</v>
      </c>
      <c r="D1829" t="s">
        <v>25</v>
      </c>
      <c r="E1829" t="s">
        <v>19</v>
      </c>
      <c r="F1829" t="s">
        <v>32</v>
      </c>
      <c r="G1829">
        <v>6325</v>
      </c>
      <c r="H1829">
        <v>129</v>
      </c>
      <c r="I1829">
        <v>51</v>
      </c>
      <c r="J1829">
        <v>14</v>
      </c>
      <c r="K1829" s="2">
        <v>1415.84</v>
      </c>
      <c r="L1829" s="2">
        <v>9069.52</v>
      </c>
      <c r="M1829">
        <v>6</v>
      </c>
      <c r="N1829">
        <v>17</v>
      </c>
      <c r="O1829" t="s">
        <v>43</v>
      </c>
      <c r="P1829" s="3">
        <f t="shared" si="196"/>
        <v>2.039525691699605</v>
      </c>
      <c r="Q1829" s="3">
        <f t="shared" si="197"/>
        <v>10.852713178294573</v>
      </c>
      <c r="R1829" s="2">
        <f t="shared" si="198"/>
        <v>10.975503875968991</v>
      </c>
      <c r="S1829" s="2">
        <f t="shared" si="199"/>
        <v>27.761568627450981</v>
      </c>
      <c r="T1829" s="2">
        <f t="shared" si="200"/>
        <v>235.97333333333333</v>
      </c>
      <c r="U1829" s="4">
        <f t="shared" si="201"/>
        <v>6.4057520623799302</v>
      </c>
      <c r="V1829" s="3">
        <f t="shared" si="202"/>
        <v>540.57520623799303</v>
      </c>
    </row>
    <row r="1830" spans="1:22" x14ac:dyDescent="0.25">
      <c r="A1830" t="s">
        <v>98</v>
      </c>
      <c r="B1830" t="s">
        <v>99</v>
      </c>
      <c r="C1830" t="s">
        <v>315</v>
      </c>
      <c r="D1830" t="s">
        <v>68</v>
      </c>
      <c r="E1830" t="s">
        <v>42</v>
      </c>
      <c r="F1830" t="s">
        <v>51</v>
      </c>
      <c r="G1830">
        <v>17786</v>
      </c>
      <c r="H1830">
        <v>2496</v>
      </c>
      <c r="I1830">
        <v>1292</v>
      </c>
      <c r="J1830">
        <v>475</v>
      </c>
      <c r="K1830" s="2">
        <v>921.3</v>
      </c>
      <c r="L1830" s="2">
        <v>138622.82</v>
      </c>
      <c r="M1830">
        <v>425</v>
      </c>
      <c r="N1830">
        <v>15</v>
      </c>
      <c r="O1830" t="s">
        <v>43</v>
      </c>
      <c r="P1830" s="3">
        <f t="shared" si="196"/>
        <v>14.033509501855393</v>
      </c>
      <c r="Q1830" s="3">
        <f t="shared" si="197"/>
        <v>19.030448717948715</v>
      </c>
      <c r="R1830" s="2">
        <f t="shared" si="198"/>
        <v>0.36911057692307692</v>
      </c>
      <c r="S1830" s="2">
        <f t="shared" si="199"/>
        <v>0.71308049535603713</v>
      </c>
      <c r="T1830" s="2">
        <f t="shared" si="200"/>
        <v>2.167764705882353</v>
      </c>
      <c r="U1830" s="4">
        <f t="shared" si="201"/>
        <v>150.46436557038967</v>
      </c>
      <c r="V1830" s="3">
        <f t="shared" si="202"/>
        <v>14946.436557038971</v>
      </c>
    </row>
    <row r="1831" spans="1:22" x14ac:dyDescent="0.25">
      <c r="A1831" t="s">
        <v>98</v>
      </c>
      <c r="B1831" t="s">
        <v>99</v>
      </c>
      <c r="C1831" t="s">
        <v>315</v>
      </c>
      <c r="D1831" t="s">
        <v>68</v>
      </c>
      <c r="E1831" t="s">
        <v>42</v>
      </c>
      <c r="F1831" t="s">
        <v>32</v>
      </c>
      <c r="G1831">
        <v>9757</v>
      </c>
      <c r="H1831">
        <v>909</v>
      </c>
      <c r="I1831">
        <v>342</v>
      </c>
      <c r="J1831">
        <v>131</v>
      </c>
      <c r="K1831" s="2">
        <v>712.92</v>
      </c>
      <c r="L1831" s="2">
        <v>37567.24</v>
      </c>
      <c r="M1831">
        <v>93</v>
      </c>
      <c r="N1831">
        <v>26</v>
      </c>
      <c r="O1831" t="s">
        <v>21</v>
      </c>
      <c r="P1831" s="3">
        <f t="shared" si="196"/>
        <v>9.3163882340883468</v>
      </c>
      <c r="Q1831" s="3">
        <f t="shared" si="197"/>
        <v>14.411441144114413</v>
      </c>
      <c r="R1831" s="2">
        <f t="shared" si="198"/>
        <v>0.78429042904290425</v>
      </c>
      <c r="S1831" s="2">
        <f t="shared" si="199"/>
        <v>2.0845614035087716</v>
      </c>
      <c r="T1831" s="2">
        <f t="shared" si="200"/>
        <v>7.6658064516129025</v>
      </c>
      <c r="U1831" s="4">
        <f t="shared" si="201"/>
        <v>52.694888627054929</v>
      </c>
      <c r="V1831" s="3">
        <f t="shared" si="202"/>
        <v>5169.4888627054934</v>
      </c>
    </row>
    <row r="1832" spans="1:22" x14ac:dyDescent="0.25">
      <c r="A1832" t="s">
        <v>72</v>
      </c>
      <c r="B1832" t="s">
        <v>73</v>
      </c>
      <c r="C1832" t="s">
        <v>315</v>
      </c>
      <c r="D1832" t="s">
        <v>70</v>
      </c>
      <c r="E1832" t="s">
        <v>31</v>
      </c>
      <c r="F1832" t="s">
        <v>55</v>
      </c>
      <c r="G1832">
        <v>18631</v>
      </c>
      <c r="H1832">
        <v>528</v>
      </c>
      <c r="I1832">
        <v>190</v>
      </c>
      <c r="J1832">
        <v>56</v>
      </c>
      <c r="K1832" s="2">
        <v>1119.79</v>
      </c>
      <c r="L1832" s="2">
        <v>10182.32</v>
      </c>
      <c r="M1832">
        <v>31</v>
      </c>
      <c r="N1832">
        <v>21</v>
      </c>
      <c r="O1832" t="s">
        <v>43</v>
      </c>
      <c r="P1832" s="3">
        <f t="shared" si="196"/>
        <v>2.8339863668080079</v>
      </c>
      <c r="Q1832" s="3">
        <f t="shared" si="197"/>
        <v>10.606060606060606</v>
      </c>
      <c r="R1832" s="2">
        <f t="shared" si="198"/>
        <v>2.1208143939393937</v>
      </c>
      <c r="S1832" s="2">
        <f t="shared" si="199"/>
        <v>5.8936315789473683</v>
      </c>
      <c r="T1832" s="2">
        <f t="shared" si="200"/>
        <v>36.122258064516124</v>
      </c>
      <c r="U1832" s="4">
        <f t="shared" si="201"/>
        <v>9.0930620919993927</v>
      </c>
      <c r="V1832" s="3">
        <f t="shared" si="202"/>
        <v>809.3062091999393</v>
      </c>
    </row>
    <row r="1833" spans="1:22" x14ac:dyDescent="0.25">
      <c r="A1833" t="s">
        <v>33</v>
      </c>
      <c r="B1833" t="s">
        <v>34</v>
      </c>
      <c r="C1833" t="s">
        <v>315</v>
      </c>
      <c r="D1833" t="s">
        <v>170</v>
      </c>
      <c r="E1833" t="s">
        <v>37</v>
      </c>
      <c r="F1833" t="s">
        <v>32</v>
      </c>
      <c r="G1833">
        <v>18344</v>
      </c>
      <c r="H1833">
        <v>905</v>
      </c>
      <c r="I1833">
        <v>398</v>
      </c>
      <c r="J1833">
        <v>100</v>
      </c>
      <c r="K1833" s="2">
        <v>3980.89</v>
      </c>
      <c r="L1833" s="2">
        <v>27284.91</v>
      </c>
      <c r="M1833">
        <v>81</v>
      </c>
      <c r="N1833">
        <v>14</v>
      </c>
      <c r="O1833" t="s">
        <v>43</v>
      </c>
      <c r="P1833" s="3">
        <f t="shared" si="196"/>
        <v>4.9334932402965546</v>
      </c>
      <c r="Q1833" s="3">
        <f t="shared" si="197"/>
        <v>11.049723756906078</v>
      </c>
      <c r="R1833" s="2">
        <f t="shared" si="198"/>
        <v>4.3987734806629835</v>
      </c>
      <c r="S1833" s="2">
        <f t="shared" si="199"/>
        <v>10.002236180904521</v>
      </c>
      <c r="T1833" s="2">
        <f t="shared" si="200"/>
        <v>49.146790123456789</v>
      </c>
      <c r="U1833" s="4">
        <f t="shared" si="201"/>
        <v>6.853972352916057</v>
      </c>
      <c r="V1833" s="3">
        <f t="shared" si="202"/>
        <v>585.39723529160574</v>
      </c>
    </row>
    <row r="1834" spans="1:22" x14ac:dyDescent="0.25">
      <c r="A1834" t="s">
        <v>38</v>
      </c>
      <c r="B1834" t="s">
        <v>39</v>
      </c>
      <c r="C1834" t="s">
        <v>315</v>
      </c>
      <c r="D1834" t="s">
        <v>106</v>
      </c>
      <c r="E1834" t="s">
        <v>42</v>
      </c>
      <c r="F1834" t="s">
        <v>20</v>
      </c>
      <c r="G1834">
        <v>48571</v>
      </c>
      <c r="H1834">
        <v>2476</v>
      </c>
      <c r="I1834">
        <v>976</v>
      </c>
      <c r="J1834">
        <v>171</v>
      </c>
      <c r="K1834" s="2">
        <v>7402.06</v>
      </c>
      <c r="L1834" s="2">
        <v>35672.04</v>
      </c>
      <c r="M1834">
        <v>95</v>
      </c>
      <c r="N1834">
        <v>16</v>
      </c>
      <c r="O1834" t="s">
        <v>21</v>
      </c>
      <c r="P1834" s="3">
        <f t="shared" si="196"/>
        <v>5.0976920384591633</v>
      </c>
      <c r="Q1834" s="3">
        <f t="shared" si="197"/>
        <v>6.9063004846526654</v>
      </c>
      <c r="R1834" s="2">
        <f t="shared" si="198"/>
        <v>2.9895234248788372</v>
      </c>
      <c r="S1834" s="2">
        <f t="shared" si="199"/>
        <v>7.584077868852459</v>
      </c>
      <c r="T1834" s="2">
        <f t="shared" si="200"/>
        <v>77.916421052631577</v>
      </c>
      <c r="U1834" s="4">
        <f t="shared" si="201"/>
        <v>4.8192043836445526</v>
      </c>
      <c r="V1834" s="3">
        <f t="shared" si="202"/>
        <v>381.92043836445526</v>
      </c>
    </row>
    <row r="1835" spans="1:22" x14ac:dyDescent="0.25">
      <c r="A1835" t="s">
        <v>47</v>
      </c>
      <c r="B1835" t="s">
        <v>48</v>
      </c>
      <c r="C1835" t="s">
        <v>315</v>
      </c>
      <c r="D1835" t="s">
        <v>106</v>
      </c>
      <c r="E1835" t="s">
        <v>37</v>
      </c>
      <c r="F1835" t="s">
        <v>55</v>
      </c>
      <c r="G1835">
        <v>21971</v>
      </c>
      <c r="H1835">
        <v>687</v>
      </c>
      <c r="I1835">
        <v>373</v>
      </c>
      <c r="J1835">
        <v>56</v>
      </c>
      <c r="K1835" s="2">
        <v>2290.25</v>
      </c>
      <c r="L1835" s="2">
        <v>12890.31</v>
      </c>
      <c r="M1835">
        <v>32</v>
      </c>
      <c r="N1835">
        <v>8</v>
      </c>
      <c r="O1835" t="s">
        <v>23</v>
      </c>
      <c r="P1835" s="3">
        <f t="shared" si="196"/>
        <v>3.1268490282645307</v>
      </c>
      <c r="Q1835" s="3">
        <f t="shared" si="197"/>
        <v>8.1513828238719075</v>
      </c>
      <c r="R1835" s="2">
        <f t="shared" si="198"/>
        <v>3.3336972343522562</v>
      </c>
      <c r="S1835" s="2">
        <f t="shared" si="199"/>
        <v>6.1400804289544233</v>
      </c>
      <c r="T1835" s="2">
        <f t="shared" si="200"/>
        <v>71.5703125</v>
      </c>
      <c r="U1835" s="4">
        <f t="shared" si="201"/>
        <v>5.6283418840737909</v>
      </c>
      <c r="V1835" s="3">
        <f t="shared" si="202"/>
        <v>462.83418840737909</v>
      </c>
    </row>
    <row r="1836" spans="1:22" x14ac:dyDescent="0.25">
      <c r="A1836" t="s">
        <v>15</v>
      </c>
      <c r="B1836" t="s">
        <v>16</v>
      </c>
      <c r="C1836" t="s">
        <v>315</v>
      </c>
      <c r="D1836" t="s">
        <v>25</v>
      </c>
      <c r="E1836" t="s">
        <v>19</v>
      </c>
      <c r="F1836" t="s">
        <v>32</v>
      </c>
      <c r="G1836">
        <v>19837</v>
      </c>
      <c r="H1836">
        <v>469</v>
      </c>
      <c r="I1836">
        <v>221</v>
      </c>
      <c r="J1836">
        <v>57</v>
      </c>
      <c r="K1836" s="2">
        <v>3396.65</v>
      </c>
      <c r="L1836" s="2">
        <v>40709.589999999997</v>
      </c>
      <c r="M1836">
        <v>34</v>
      </c>
      <c r="N1836">
        <v>20</v>
      </c>
      <c r="O1836" t="s">
        <v>43</v>
      </c>
      <c r="P1836" s="3">
        <f t="shared" si="196"/>
        <v>2.3642687906437465</v>
      </c>
      <c r="Q1836" s="3">
        <f t="shared" si="197"/>
        <v>12.153518123667377</v>
      </c>
      <c r="R1836" s="2">
        <f t="shared" si="198"/>
        <v>7.2423240938166309</v>
      </c>
      <c r="S1836" s="2">
        <f t="shared" si="199"/>
        <v>15.36945701357466</v>
      </c>
      <c r="T1836" s="2">
        <f t="shared" si="200"/>
        <v>99.901470588235298</v>
      </c>
      <c r="U1836" s="4">
        <f t="shared" si="201"/>
        <v>11.985217788114758</v>
      </c>
      <c r="V1836" s="3">
        <f t="shared" si="202"/>
        <v>1098.5217788114758</v>
      </c>
    </row>
    <row r="1837" spans="1:22" x14ac:dyDescent="0.25">
      <c r="A1837" t="s">
        <v>44</v>
      </c>
      <c r="B1837" t="s">
        <v>45</v>
      </c>
      <c r="C1837" t="s">
        <v>315</v>
      </c>
      <c r="D1837" t="s">
        <v>25</v>
      </c>
      <c r="E1837" t="s">
        <v>19</v>
      </c>
      <c r="F1837" t="s">
        <v>51</v>
      </c>
      <c r="G1837">
        <v>6268</v>
      </c>
      <c r="H1837">
        <v>196</v>
      </c>
      <c r="I1837">
        <v>62</v>
      </c>
      <c r="J1837">
        <v>20</v>
      </c>
      <c r="K1837" s="2">
        <v>1831.06</v>
      </c>
      <c r="L1837" s="2">
        <v>11368.88</v>
      </c>
      <c r="M1837">
        <v>8</v>
      </c>
      <c r="N1837">
        <v>27</v>
      </c>
      <c r="O1837" t="s">
        <v>23</v>
      </c>
      <c r="P1837" s="3">
        <f t="shared" si="196"/>
        <v>3.1269942565411615</v>
      </c>
      <c r="Q1837" s="3">
        <f t="shared" si="197"/>
        <v>10.204081632653061</v>
      </c>
      <c r="R1837" s="2">
        <f t="shared" si="198"/>
        <v>9.3421428571428571</v>
      </c>
      <c r="S1837" s="2">
        <f t="shared" si="199"/>
        <v>29.533225806451611</v>
      </c>
      <c r="T1837" s="2">
        <f t="shared" si="200"/>
        <v>228.88249999999999</v>
      </c>
      <c r="U1837" s="4">
        <f t="shared" si="201"/>
        <v>6.2089063165598066</v>
      </c>
      <c r="V1837" s="3">
        <f t="shared" si="202"/>
        <v>520.89063165598066</v>
      </c>
    </row>
    <row r="1838" spans="1:22" x14ac:dyDescent="0.25">
      <c r="A1838" t="s">
        <v>27</v>
      </c>
      <c r="B1838" t="s">
        <v>28</v>
      </c>
      <c r="C1838" t="s">
        <v>315</v>
      </c>
      <c r="D1838" t="s">
        <v>89</v>
      </c>
      <c r="E1838" t="s">
        <v>31</v>
      </c>
      <c r="F1838" t="s">
        <v>32</v>
      </c>
      <c r="G1838">
        <v>68703</v>
      </c>
      <c r="H1838">
        <v>4578</v>
      </c>
      <c r="I1838">
        <v>1915</v>
      </c>
      <c r="J1838">
        <v>531</v>
      </c>
      <c r="K1838" s="2">
        <v>2363.7199999999998</v>
      </c>
      <c r="L1838" s="2">
        <v>205069.08</v>
      </c>
      <c r="M1838">
        <v>398</v>
      </c>
      <c r="N1838">
        <v>27</v>
      </c>
      <c r="O1838" t="s">
        <v>23</v>
      </c>
      <c r="P1838" s="3">
        <f t="shared" si="196"/>
        <v>6.6634644775337311</v>
      </c>
      <c r="Q1838" s="3">
        <f t="shared" si="197"/>
        <v>11.598951507208389</v>
      </c>
      <c r="R1838" s="2">
        <f t="shared" si="198"/>
        <v>0.51632153778942769</v>
      </c>
      <c r="S1838" s="2">
        <f t="shared" si="199"/>
        <v>1.2343185378590078</v>
      </c>
      <c r="T1838" s="2">
        <f t="shared" si="200"/>
        <v>5.9389949748743716</v>
      </c>
      <c r="U1838" s="4">
        <f t="shared" si="201"/>
        <v>86.756925524173766</v>
      </c>
      <c r="V1838" s="3">
        <f t="shared" si="202"/>
        <v>8575.6925524173766</v>
      </c>
    </row>
    <row r="1839" spans="1:22" x14ac:dyDescent="0.25">
      <c r="A1839" t="s">
        <v>178</v>
      </c>
      <c r="B1839" t="s">
        <v>179</v>
      </c>
      <c r="C1839" t="s">
        <v>406</v>
      </c>
      <c r="D1839" t="s">
        <v>95</v>
      </c>
      <c r="E1839" t="s">
        <v>64</v>
      </c>
      <c r="F1839" t="s">
        <v>26</v>
      </c>
      <c r="G1839">
        <v>58654</v>
      </c>
      <c r="H1839">
        <v>308</v>
      </c>
      <c r="I1839">
        <v>91</v>
      </c>
      <c r="J1839">
        <v>5</v>
      </c>
      <c r="K1839" s="2">
        <v>715.25</v>
      </c>
      <c r="L1839" s="2">
        <v>686.72</v>
      </c>
      <c r="M1839">
        <v>2</v>
      </c>
      <c r="N1839">
        <v>8</v>
      </c>
      <c r="O1839" t="s">
        <v>23</v>
      </c>
      <c r="P1839" s="3">
        <f t="shared" si="196"/>
        <v>0.5251133767517987</v>
      </c>
      <c r="Q1839" s="3">
        <f t="shared" si="197"/>
        <v>1.6233766233766231</v>
      </c>
      <c r="R1839" s="2">
        <f t="shared" si="198"/>
        <v>2.3222402597402598</v>
      </c>
      <c r="S1839" s="2">
        <f t="shared" si="199"/>
        <v>7.8598901098901095</v>
      </c>
      <c r="T1839" s="2">
        <f t="shared" si="200"/>
        <v>357.625</v>
      </c>
      <c r="U1839" s="4">
        <f t="shared" si="201"/>
        <v>0.96011184900384483</v>
      </c>
      <c r="V1839" s="3">
        <f t="shared" si="202"/>
        <v>-3.9888150996155156</v>
      </c>
    </row>
    <row r="1840" spans="1:22" x14ac:dyDescent="0.25">
      <c r="A1840" t="s">
        <v>98</v>
      </c>
      <c r="B1840" t="s">
        <v>99</v>
      </c>
      <c r="C1840" t="s">
        <v>406</v>
      </c>
      <c r="D1840" t="s">
        <v>68</v>
      </c>
      <c r="E1840" t="s">
        <v>42</v>
      </c>
      <c r="F1840" t="s">
        <v>51</v>
      </c>
      <c r="G1840">
        <v>12177</v>
      </c>
      <c r="H1840">
        <v>1329</v>
      </c>
      <c r="I1840">
        <v>410</v>
      </c>
      <c r="J1840">
        <v>199</v>
      </c>
      <c r="K1840" s="2">
        <v>908.53</v>
      </c>
      <c r="L1840" s="2">
        <v>58522.34</v>
      </c>
      <c r="M1840">
        <v>160</v>
      </c>
      <c r="N1840">
        <v>18</v>
      </c>
      <c r="O1840" t="s">
        <v>43</v>
      </c>
      <c r="P1840" s="3">
        <f t="shared" si="196"/>
        <v>10.914018231091402</v>
      </c>
      <c r="Q1840" s="3">
        <f t="shared" si="197"/>
        <v>14.973664409330322</v>
      </c>
      <c r="R1840" s="2">
        <f t="shared" si="198"/>
        <v>0.68361926260346118</v>
      </c>
      <c r="S1840" s="2">
        <f t="shared" si="199"/>
        <v>2.2159268292682928</v>
      </c>
      <c r="T1840" s="2">
        <f t="shared" si="200"/>
        <v>5.6783124999999997</v>
      </c>
      <c r="U1840" s="4">
        <f t="shared" si="201"/>
        <v>64.414317633980161</v>
      </c>
      <c r="V1840" s="3">
        <f t="shared" si="202"/>
        <v>6341.4317633980172</v>
      </c>
    </row>
    <row r="1841" spans="1:22" x14ac:dyDescent="0.25">
      <c r="A1841" t="s">
        <v>98</v>
      </c>
      <c r="B1841" t="s">
        <v>99</v>
      </c>
      <c r="C1841" t="s">
        <v>406</v>
      </c>
      <c r="D1841" t="s">
        <v>68</v>
      </c>
      <c r="E1841" t="s">
        <v>42</v>
      </c>
      <c r="F1841" t="s">
        <v>26</v>
      </c>
      <c r="G1841">
        <v>11575</v>
      </c>
      <c r="H1841">
        <v>1484</v>
      </c>
      <c r="I1841">
        <v>661</v>
      </c>
      <c r="J1841">
        <v>296</v>
      </c>
      <c r="K1841" s="2">
        <v>468.2</v>
      </c>
      <c r="L1841" s="2">
        <v>73005.679999999993</v>
      </c>
      <c r="M1841">
        <v>227</v>
      </c>
      <c r="N1841">
        <v>25</v>
      </c>
      <c r="O1841" t="s">
        <v>43</v>
      </c>
      <c r="P1841" s="3">
        <f t="shared" si="196"/>
        <v>12.820734341252699</v>
      </c>
      <c r="Q1841" s="3">
        <f t="shared" si="197"/>
        <v>19.946091644204852</v>
      </c>
      <c r="R1841" s="2">
        <f t="shared" si="198"/>
        <v>0.31549865229110513</v>
      </c>
      <c r="S1841" s="2">
        <f t="shared" si="199"/>
        <v>0.708320726172466</v>
      </c>
      <c r="T1841" s="2">
        <f t="shared" si="200"/>
        <v>2.0625550660792951</v>
      </c>
      <c r="U1841" s="4">
        <f t="shared" si="201"/>
        <v>155.92840666381886</v>
      </c>
      <c r="V1841" s="3">
        <f t="shared" si="202"/>
        <v>15492.840666381886</v>
      </c>
    </row>
    <row r="1842" spans="1:22" x14ac:dyDescent="0.25">
      <c r="A1842" t="s">
        <v>98</v>
      </c>
      <c r="B1842" t="s">
        <v>99</v>
      </c>
      <c r="C1842" t="s">
        <v>406</v>
      </c>
      <c r="D1842" t="s">
        <v>68</v>
      </c>
      <c r="E1842" t="s">
        <v>42</v>
      </c>
      <c r="F1842" t="s">
        <v>32</v>
      </c>
      <c r="G1842">
        <v>18539</v>
      </c>
      <c r="H1842">
        <v>1926</v>
      </c>
      <c r="I1842">
        <v>855</v>
      </c>
      <c r="J1842">
        <v>346</v>
      </c>
      <c r="K1842" s="2">
        <v>1020.59</v>
      </c>
      <c r="L1842" s="2">
        <v>70188.67</v>
      </c>
      <c r="M1842">
        <v>290</v>
      </c>
      <c r="N1842">
        <v>28</v>
      </c>
      <c r="O1842" t="s">
        <v>23</v>
      </c>
      <c r="P1842" s="3">
        <f t="shared" si="196"/>
        <v>10.388909865688548</v>
      </c>
      <c r="Q1842" s="3">
        <f t="shared" si="197"/>
        <v>17.964693665628246</v>
      </c>
      <c r="R1842" s="2">
        <f t="shared" si="198"/>
        <v>0.52990134994807891</v>
      </c>
      <c r="S1842" s="2">
        <f t="shared" si="199"/>
        <v>1.193672514619883</v>
      </c>
      <c r="T1842" s="2">
        <f t="shared" si="200"/>
        <v>3.5192758620689655</v>
      </c>
      <c r="U1842" s="4">
        <f t="shared" si="201"/>
        <v>68.7726413153176</v>
      </c>
      <c r="V1842" s="3">
        <f t="shared" si="202"/>
        <v>6777.2641315317614</v>
      </c>
    </row>
    <row r="1843" spans="1:22" x14ac:dyDescent="0.25">
      <c r="A1843" t="s">
        <v>33</v>
      </c>
      <c r="B1843" t="s">
        <v>34</v>
      </c>
      <c r="C1843" t="s">
        <v>406</v>
      </c>
      <c r="D1843" t="s">
        <v>170</v>
      </c>
      <c r="E1843" t="s">
        <v>37</v>
      </c>
      <c r="F1843" t="s">
        <v>32</v>
      </c>
      <c r="G1843">
        <v>11762</v>
      </c>
      <c r="H1843">
        <v>672</v>
      </c>
      <c r="I1843">
        <v>333</v>
      </c>
      <c r="J1843">
        <v>76</v>
      </c>
      <c r="K1843" s="2">
        <v>2998.07</v>
      </c>
      <c r="L1843" s="2">
        <v>23312.91</v>
      </c>
      <c r="M1843">
        <v>49</v>
      </c>
      <c r="N1843">
        <v>12</v>
      </c>
      <c r="O1843" t="s">
        <v>43</v>
      </c>
      <c r="P1843" s="3">
        <f t="shared" si="196"/>
        <v>5.7133140622343142</v>
      </c>
      <c r="Q1843" s="3">
        <f t="shared" si="197"/>
        <v>11.30952380952381</v>
      </c>
      <c r="R1843" s="2">
        <f t="shared" si="198"/>
        <v>4.4614136904761903</v>
      </c>
      <c r="S1843" s="2">
        <f t="shared" si="199"/>
        <v>9.003213213213213</v>
      </c>
      <c r="T1843" s="2">
        <f t="shared" si="200"/>
        <v>61.185102040816332</v>
      </c>
      <c r="U1843" s="4">
        <f t="shared" si="201"/>
        <v>7.7759725423355688</v>
      </c>
      <c r="V1843" s="3">
        <f t="shared" si="202"/>
        <v>677.5972542335569</v>
      </c>
    </row>
    <row r="1844" spans="1:22" x14ac:dyDescent="0.25">
      <c r="A1844" t="s">
        <v>38</v>
      </c>
      <c r="B1844" t="s">
        <v>39</v>
      </c>
      <c r="C1844" t="s">
        <v>406</v>
      </c>
      <c r="D1844" t="s">
        <v>106</v>
      </c>
      <c r="E1844" t="s">
        <v>42</v>
      </c>
      <c r="F1844" t="s">
        <v>20</v>
      </c>
      <c r="G1844">
        <v>38234</v>
      </c>
      <c r="H1844">
        <v>1798</v>
      </c>
      <c r="I1844">
        <v>482</v>
      </c>
      <c r="J1844">
        <v>107</v>
      </c>
      <c r="K1844" s="2">
        <v>4479.63</v>
      </c>
      <c r="L1844" s="2">
        <v>17156.439999999999</v>
      </c>
      <c r="M1844">
        <v>59</v>
      </c>
      <c r="N1844">
        <v>20</v>
      </c>
      <c r="O1844" t="s">
        <v>43</v>
      </c>
      <c r="P1844" s="3">
        <f t="shared" si="196"/>
        <v>4.7026207040853691</v>
      </c>
      <c r="Q1844" s="3">
        <f t="shared" si="197"/>
        <v>5.9510567296996664</v>
      </c>
      <c r="R1844" s="2">
        <f t="shared" si="198"/>
        <v>2.491451612903226</v>
      </c>
      <c r="S1844" s="2">
        <f t="shared" si="199"/>
        <v>9.2938381742738585</v>
      </c>
      <c r="T1844" s="2">
        <f t="shared" si="200"/>
        <v>75.925932203389834</v>
      </c>
      <c r="U1844" s="4">
        <f t="shared" si="201"/>
        <v>3.8298788069550382</v>
      </c>
      <c r="V1844" s="3">
        <f t="shared" si="202"/>
        <v>282.9878806955038</v>
      </c>
    </row>
    <row r="1845" spans="1:22" x14ac:dyDescent="0.25">
      <c r="A1845" t="s">
        <v>47</v>
      </c>
      <c r="B1845" t="s">
        <v>48</v>
      </c>
      <c r="C1845" t="s">
        <v>406</v>
      </c>
      <c r="D1845" t="s">
        <v>106</v>
      </c>
      <c r="E1845" t="s">
        <v>37</v>
      </c>
      <c r="F1845" t="s">
        <v>32</v>
      </c>
      <c r="G1845">
        <v>43060</v>
      </c>
      <c r="H1845">
        <v>1626</v>
      </c>
      <c r="I1845">
        <v>445</v>
      </c>
      <c r="J1845">
        <v>106</v>
      </c>
      <c r="K1845" s="2">
        <v>3298.13</v>
      </c>
      <c r="L1845" s="2">
        <v>17673.72</v>
      </c>
      <c r="M1845">
        <v>53</v>
      </c>
      <c r="N1845">
        <v>22</v>
      </c>
      <c r="O1845" t="s">
        <v>23</v>
      </c>
      <c r="P1845" s="3">
        <f t="shared" si="196"/>
        <v>3.7761263353460284</v>
      </c>
      <c r="Q1845" s="3">
        <f t="shared" si="197"/>
        <v>6.519065190651907</v>
      </c>
      <c r="R1845" s="2">
        <f t="shared" si="198"/>
        <v>2.0283702337023373</v>
      </c>
      <c r="S1845" s="2">
        <f t="shared" si="199"/>
        <v>7.411528089887641</v>
      </c>
      <c r="T1845" s="2">
        <f t="shared" si="200"/>
        <v>62.228867924528302</v>
      </c>
      <c r="U1845" s="4">
        <f t="shared" si="201"/>
        <v>5.3587093292259551</v>
      </c>
      <c r="V1845" s="3">
        <f t="shared" si="202"/>
        <v>435.8709329225955</v>
      </c>
    </row>
    <row r="1846" spans="1:22" x14ac:dyDescent="0.25">
      <c r="A1846" t="s">
        <v>27</v>
      </c>
      <c r="B1846" t="s">
        <v>28</v>
      </c>
      <c r="C1846" t="s">
        <v>406</v>
      </c>
      <c r="D1846" t="s">
        <v>89</v>
      </c>
      <c r="E1846" t="s">
        <v>31</v>
      </c>
      <c r="F1846" t="s">
        <v>32</v>
      </c>
      <c r="G1846">
        <v>28284</v>
      </c>
      <c r="H1846">
        <v>1285</v>
      </c>
      <c r="I1846">
        <v>442</v>
      </c>
      <c r="J1846">
        <v>125</v>
      </c>
      <c r="K1846" s="2">
        <v>652.86</v>
      </c>
      <c r="L1846" s="2">
        <v>33495.230000000003</v>
      </c>
      <c r="M1846">
        <v>92</v>
      </c>
      <c r="N1846">
        <v>9</v>
      </c>
      <c r="O1846" t="s">
        <v>43</v>
      </c>
      <c r="P1846" s="3">
        <f t="shared" si="196"/>
        <v>4.5432046386649692</v>
      </c>
      <c r="Q1846" s="3">
        <f t="shared" si="197"/>
        <v>9.7276264591439698</v>
      </c>
      <c r="R1846" s="2">
        <f t="shared" si="198"/>
        <v>0.50806225680933859</v>
      </c>
      <c r="S1846" s="2">
        <f t="shared" si="199"/>
        <v>1.4770588235294118</v>
      </c>
      <c r="T1846" s="2">
        <f t="shared" si="200"/>
        <v>7.096304347826087</v>
      </c>
      <c r="U1846" s="4">
        <f t="shared" si="201"/>
        <v>51.305379407529948</v>
      </c>
      <c r="V1846" s="3">
        <f t="shared" si="202"/>
        <v>5030.5379407529945</v>
      </c>
    </row>
    <row r="1847" spans="1:22" x14ac:dyDescent="0.25">
      <c r="A1847" t="s">
        <v>129</v>
      </c>
      <c r="B1847" t="s">
        <v>130</v>
      </c>
      <c r="C1847" t="s">
        <v>406</v>
      </c>
      <c r="D1847" t="s">
        <v>82</v>
      </c>
      <c r="E1847" t="s">
        <v>31</v>
      </c>
      <c r="F1847" t="s">
        <v>26</v>
      </c>
      <c r="G1847">
        <v>82006</v>
      </c>
      <c r="H1847">
        <v>1404</v>
      </c>
      <c r="I1847">
        <v>693</v>
      </c>
      <c r="J1847">
        <v>52</v>
      </c>
      <c r="K1847" s="2">
        <v>2438.84</v>
      </c>
      <c r="L1847" s="2">
        <v>12928.14</v>
      </c>
      <c r="M1847">
        <v>33</v>
      </c>
      <c r="N1847">
        <v>28</v>
      </c>
      <c r="O1847" t="s">
        <v>23</v>
      </c>
      <c r="P1847" s="3">
        <f t="shared" si="196"/>
        <v>1.7120698485476673</v>
      </c>
      <c r="Q1847" s="3">
        <f t="shared" si="197"/>
        <v>3.7037037037037033</v>
      </c>
      <c r="R1847" s="2">
        <f t="shared" si="198"/>
        <v>1.7370655270655271</v>
      </c>
      <c r="S1847" s="2">
        <f t="shared" si="199"/>
        <v>3.5192496392496393</v>
      </c>
      <c r="T1847" s="2">
        <f t="shared" si="200"/>
        <v>73.904242424242426</v>
      </c>
      <c r="U1847" s="4">
        <f t="shared" si="201"/>
        <v>5.3009381509242095</v>
      </c>
      <c r="V1847" s="3">
        <f t="shared" si="202"/>
        <v>430.09381509242093</v>
      </c>
    </row>
    <row r="1848" spans="1:22" x14ac:dyDescent="0.25">
      <c r="A1848" t="s">
        <v>76</v>
      </c>
      <c r="B1848" t="s">
        <v>77</v>
      </c>
      <c r="C1848" t="s">
        <v>406</v>
      </c>
      <c r="D1848" t="s">
        <v>82</v>
      </c>
      <c r="E1848" t="s">
        <v>42</v>
      </c>
      <c r="F1848" t="s">
        <v>32</v>
      </c>
      <c r="G1848">
        <v>77470</v>
      </c>
      <c r="H1848">
        <v>922</v>
      </c>
      <c r="I1848">
        <v>323</v>
      </c>
      <c r="J1848">
        <v>30</v>
      </c>
      <c r="K1848" s="2">
        <v>1800.4</v>
      </c>
      <c r="L1848" s="2">
        <v>6434.37</v>
      </c>
      <c r="M1848">
        <v>16</v>
      </c>
      <c r="N1848">
        <v>12</v>
      </c>
      <c r="O1848" t="s">
        <v>23</v>
      </c>
      <c r="P1848" s="3">
        <f t="shared" si="196"/>
        <v>1.1901381179811539</v>
      </c>
      <c r="Q1848" s="3">
        <f t="shared" si="197"/>
        <v>3.2537960954446854</v>
      </c>
      <c r="R1848" s="2">
        <f t="shared" si="198"/>
        <v>1.952711496746204</v>
      </c>
      <c r="S1848" s="2">
        <f t="shared" si="199"/>
        <v>5.5739938080495355</v>
      </c>
      <c r="T1848" s="2">
        <f t="shared" si="200"/>
        <v>112.52500000000001</v>
      </c>
      <c r="U1848" s="4">
        <f t="shared" si="201"/>
        <v>3.5738558098200399</v>
      </c>
      <c r="V1848" s="3">
        <f t="shared" si="202"/>
        <v>257.38558098200394</v>
      </c>
    </row>
    <row r="1849" spans="1:22" x14ac:dyDescent="0.25">
      <c r="A1849" t="s">
        <v>76</v>
      </c>
      <c r="B1849" t="s">
        <v>77</v>
      </c>
      <c r="C1849" t="s">
        <v>406</v>
      </c>
      <c r="D1849" t="s">
        <v>82</v>
      </c>
      <c r="E1849" t="s">
        <v>42</v>
      </c>
      <c r="F1849" t="s">
        <v>20</v>
      </c>
      <c r="G1849">
        <v>87638</v>
      </c>
      <c r="H1849">
        <v>1992</v>
      </c>
      <c r="I1849">
        <v>1034</v>
      </c>
      <c r="J1849">
        <v>71</v>
      </c>
      <c r="K1849" s="2">
        <v>3269.52</v>
      </c>
      <c r="L1849" s="2">
        <v>15094.16</v>
      </c>
      <c r="M1849">
        <v>44</v>
      </c>
      <c r="N1849">
        <v>18</v>
      </c>
      <c r="O1849" t="s">
        <v>23</v>
      </c>
      <c r="P1849" s="3">
        <f t="shared" si="196"/>
        <v>2.272986603984573</v>
      </c>
      <c r="Q1849" s="3">
        <f t="shared" si="197"/>
        <v>3.5642570281124497</v>
      </c>
      <c r="R1849" s="2">
        <f t="shared" si="198"/>
        <v>1.6413253012048192</v>
      </c>
      <c r="S1849" s="2">
        <f t="shared" si="199"/>
        <v>3.1620116054158607</v>
      </c>
      <c r="T1849" s="2">
        <f t="shared" si="200"/>
        <v>74.307272727272732</v>
      </c>
      <c r="U1849" s="4">
        <f t="shared" si="201"/>
        <v>4.6166287406102429</v>
      </c>
      <c r="V1849" s="3">
        <f t="shared" si="202"/>
        <v>361.66287406102424</v>
      </c>
    </row>
    <row r="1850" spans="1:22" x14ac:dyDescent="0.25">
      <c r="A1850" t="s">
        <v>92</v>
      </c>
      <c r="B1850" t="s">
        <v>93</v>
      </c>
      <c r="C1850" t="s">
        <v>352</v>
      </c>
      <c r="D1850" t="s">
        <v>95</v>
      </c>
      <c r="E1850" t="s">
        <v>31</v>
      </c>
      <c r="F1850" t="s">
        <v>20</v>
      </c>
      <c r="G1850">
        <v>22788</v>
      </c>
      <c r="H1850">
        <v>304</v>
      </c>
      <c r="I1850">
        <v>85</v>
      </c>
      <c r="J1850">
        <v>8</v>
      </c>
      <c r="K1850" s="2">
        <v>805.49</v>
      </c>
      <c r="L1850" s="2">
        <v>1238.3699999999999</v>
      </c>
      <c r="M1850">
        <v>2</v>
      </c>
      <c r="N1850">
        <v>13</v>
      </c>
      <c r="O1850" t="s">
        <v>23</v>
      </c>
      <c r="P1850" s="3">
        <f t="shared" si="196"/>
        <v>1.334035457258206</v>
      </c>
      <c r="Q1850" s="3">
        <f t="shared" si="197"/>
        <v>2.6315789473684208</v>
      </c>
      <c r="R1850" s="2">
        <f t="shared" si="198"/>
        <v>2.6496381578947368</v>
      </c>
      <c r="S1850" s="2">
        <f t="shared" si="199"/>
        <v>9.4763529411764704</v>
      </c>
      <c r="T1850" s="2">
        <f t="shared" si="200"/>
        <v>402.745</v>
      </c>
      <c r="U1850" s="4">
        <f t="shared" si="201"/>
        <v>1.5374120100808202</v>
      </c>
      <c r="V1850" s="3">
        <f t="shared" si="202"/>
        <v>53.741201008082015</v>
      </c>
    </row>
    <row r="1851" spans="1:22" x14ac:dyDescent="0.25">
      <c r="A1851" t="s">
        <v>33</v>
      </c>
      <c r="B1851" t="s">
        <v>34</v>
      </c>
      <c r="C1851" t="s">
        <v>352</v>
      </c>
      <c r="D1851" t="s">
        <v>170</v>
      </c>
      <c r="E1851" t="s">
        <v>37</v>
      </c>
      <c r="F1851" t="s">
        <v>55</v>
      </c>
      <c r="G1851">
        <v>47247</v>
      </c>
      <c r="H1851">
        <v>3054</v>
      </c>
      <c r="I1851">
        <v>1542</v>
      </c>
      <c r="J1851">
        <v>358</v>
      </c>
      <c r="K1851" s="2">
        <v>7951.03</v>
      </c>
      <c r="L1851" s="2">
        <v>117913.94</v>
      </c>
      <c r="M1851">
        <v>256</v>
      </c>
      <c r="N1851">
        <v>28</v>
      </c>
      <c r="O1851" t="s">
        <v>21</v>
      </c>
      <c r="P1851" s="3">
        <f t="shared" si="196"/>
        <v>6.4639024699980947</v>
      </c>
      <c r="Q1851" s="3">
        <f t="shared" si="197"/>
        <v>11.722331368696791</v>
      </c>
      <c r="R1851" s="2">
        <f t="shared" si="198"/>
        <v>2.6034806810740014</v>
      </c>
      <c r="S1851" s="2">
        <f t="shared" si="199"/>
        <v>5.1563099870298315</v>
      </c>
      <c r="T1851" s="2">
        <f t="shared" si="200"/>
        <v>31.058710937499999</v>
      </c>
      <c r="U1851" s="4">
        <f t="shared" si="201"/>
        <v>14.830020764605342</v>
      </c>
      <c r="V1851" s="3">
        <f t="shared" si="202"/>
        <v>1383.0020764605342</v>
      </c>
    </row>
    <row r="1852" spans="1:22" x14ac:dyDescent="0.25">
      <c r="A1852" t="s">
        <v>33</v>
      </c>
      <c r="B1852" t="s">
        <v>34</v>
      </c>
      <c r="C1852" t="s">
        <v>352</v>
      </c>
      <c r="D1852" t="s">
        <v>170</v>
      </c>
      <c r="E1852" t="s">
        <v>37</v>
      </c>
      <c r="F1852" t="s">
        <v>51</v>
      </c>
      <c r="G1852">
        <v>39036</v>
      </c>
      <c r="H1852">
        <v>2429</v>
      </c>
      <c r="I1852">
        <v>816</v>
      </c>
      <c r="J1852">
        <v>317</v>
      </c>
      <c r="K1852" s="2">
        <v>6942.77</v>
      </c>
      <c r="L1852" s="2">
        <v>97535.44</v>
      </c>
      <c r="M1852">
        <v>239</v>
      </c>
      <c r="N1852">
        <v>27</v>
      </c>
      <c r="O1852" t="s">
        <v>43</v>
      </c>
      <c r="P1852" s="3">
        <f t="shared" si="196"/>
        <v>6.2224613177579675</v>
      </c>
      <c r="Q1852" s="3">
        <f t="shared" si="197"/>
        <v>13.050638122684234</v>
      </c>
      <c r="R1852" s="2">
        <f t="shared" si="198"/>
        <v>2.8582832441333883</v>
      </c>
      <c r="S1852" s="2">
        <f t="shared" si="199"/>
        <v>8.5082965686274523</v>
      </c>
      <c r="T1852" s="2">
        <f t="shared" si="200"/>
        <v>29.049246861924686</v>
      </c>
      <c r="U1852" s="4">
        <f t="shared" si="201"/>
        <v>14.04849073208532</v>
      </c>
      <c r="V1852" s="3">
        <f t="shared" si="202"/>
        <v>1304.849073208532</v>
      </c>
    </row>
    <row r="1853" spans="1:22" x14ac:dyDescent="0.25">
      <c r="A1853" t="s">
        <v>52</v>
      </c>
      <c r="B1853" t="s">
        <v>53</v>
      </c>
      <c r="C1853" t="s">
        <v>352</v>
      </c>
      <c r="D1853" t="s">
        <v>89</v>
      </c>
      <c r="E1853" t="s">
        <v>37</v>
      </c>
      <c r="F1853" t="s">
        <v>26</v>
      </c>
      <c r="G1853">
        <v>57094</v>
      </c>
      <c r="H1853">
        <v>3535</v>
      </c>
      <c r="I1853">
        <v>1093</v>
      </c>
      <c r="J1853">
        <v>353</v>
      </c>
      <c r="K1853" s="2">
        <v>1891.72</v>
      </c>
      <c r="L1853" s="2">
        <v>113923.1</v>
      </c>
      <c r="M1853">
        <v>270</v>
      </c>
      <c r="N1853">
        <v>20</v>
      </c>
      <c r="O1853" t="s">
        <v>43</v>
      </c>
      <c r="P1853" s="3">
        <f t="shared" si="196"/>
        <v>6.1915437699232845</v>
      </c>
      <c r="Q1853" s="3">
        <f t="shared" si="197"/>
        <v>9.9858557284299856</v>
      </c>
      <c r="R1853" s="2">
        <f t="shared" si="198"/>
        <v>0.53514002828854312</v>
      </c>
      <c r="S1853" s="2">
        <f t="shared" si="199"/>
        <v>1.7307593778591035</v>
      </c>
      <c r="T1853" s="2">
        <f t="shared" si="200"/>
        <v>7.0063703703703704</v>
      </c>
      <c r="U1853" s="4">
        <f t="shared" si="201"/>
        <v>60.221967310172758</v>
      </c>
      <c r="V1853" s="3">
        <f t="shared" si="202"/>
        <v>5922.1967310172759</v>
      </c>
    </row>
    <row r="1854" spans="1:22" x14ac:dyDescent="0.25">
      <c r="A1854" t="s">
        <v>129</v>
      </c>
      <c r="B1854" t="s">
        <v>130</v>
      </c>
      <c r="C1854" t="s">
        <v>352</v>
      </c>
      <c r="D1854" t="s">
        <v>82</v>
      </c>
      <c r="E1854" t="s">
        <v>31</v>
      </c>
      <c r="F1854" t="s">
        <v>51</v>
      </c>
      <c r="G1854">
        <v>43462</v>
      </c>
      <c r="H1854">
        <v>460</v>
      </c>
      <c r="I1854">
        <v>165</v>
      </c>
      <c r="J1854">
        <v>22</v>
      </c>
      <c r="K1854" s="2">
        <v>1071</v>
      </c>
      <c r="L1854" s="2">
        <v>3410.16</v>
      </c>
      <c r="M1854">
        <v>12</v>
      </c>
      <c r="N1854">
        <v>21</v>
      </c>
      <c r="O1854" t="s">
        <v>21</v>
      </c>
      <c r="P1854" s="3">
        <f t="shared" si="196"/>
        <v>1.0583958400441766</v>
      </c>
      <c r="Q1854" s="3">
        <f t="shared" si="197"/>
        <v>4.7826086956521738</v>
      </c>
      <c r="R1854" s="2">
        <f t="shared" si="198"/>
        <v>2.3282608695652174</v>
      </c>
      <c r="S1854" s="2">
        <f t="shared" si="199"/>
        <v>6.4909090909090912</v>
      </c>
      <c r="T1854" s="2">
        <f t="shared" si="200"/>
        <v>89.25</v>
      </c>
      <c r="U1854" s="4">
        <f t="shared" si="201"/>
        <v>3.1840896358543418</v>
      </c>
      <c r="V1854" s="3">
        <f t="shared" si="202"/>
        <v>218.40896358543418</v>
      </c>
    </row>
    <row r="1855" spans="1:22" x14ac:dyDescent="0.25">
      <c r="A1855" t="s">
        <v>76</v>
      </c>
      <c r="B1855" t="s">
        <v>77</v>
      </c>
      <c r="C1855" t="s">
        <v>352</v>
      </c>
      <c r="D1855" t="s">
        <v>82</v>
      </c>
      <c r="E1855" t="s">
        <v>42</v>
      </c>
      <c r="F1855" t="s">
        <v>20</v>
      </c>
      <c r="G1855">
        <v>83392</v>
      </c>
      <c r="H1855">
        <v>2008</v>
      </c>
      <c r="I1855">
        <v>1003</v>
      </c>
      <c r="J1855">
        <v>117</v>
      </c>
      <c r="K1855" s="2">
        <v>4543.9399999999996</v>
      </c>
      <c r="L1855" s="2">
        <v>21047.08</v>
      </c>
      <c r="M1855">
        <v>63</v>
      </c>
      <c r="N1855">
        <v>25</v>
      </c>
      <c r="O1855" t="s">
        <v>23</v>
      </c>
      <c r="P1855" s="3">
        <f t="shared" si="196"/>
        <v>2.4079048349961627</v>
      </c>
      <c r="Q1855" s="3">
        <f t="shared" si="197"/>
        <v>5.8266932270916332</v>
      </c>
      <c r="R1855" s="2">
        <f t="shared" si="198"/>
        <v>2.2629183266932267</v>
      </c>
      <c r="S1855" s="2">
        <f t="shared" si="199"/>
        <v>4.5303489531405781</v>
      </c>
      <c r="T1855" s="2">
        <f t="shared" si="200"/>
        <v>72.126031746031742</v>
      </c>
      <c r="U1855" s="4">
        <f t="shared" si="201"/>
        <v>4.6319009493963392</v>
      </c>
      <c r="V1855" s="3">
        <f t="shared" si="202"/>
        <v>363.19009493963398</v>
      </c>
    </row>
    <row r="1856" spans="1:22" x14ac:dyDescent="0.25">
      <c r="A1856" t="s">
        <v>76</v>
      </c>
      <c r="B1856" t="s">
        <v>77</v>
      </c>
      <c r="C1856" t="s">
        <v>352</v>
      </c>
      <c r="D1856" t="s">
        <v>82</v>
      </c>
      <c r="E1856" t="s">
        <v>42</v>
      </c>
      <c r="F1856" t="s">
        <v>51</v>
      </c>
      <c r="G1856">
        <v>39125</v>
      </c>
      <c r="H1856">
        <v>611</v>
      </c>
      <c r="I1856">
        <v>160</v>
      </c>
      <c r="J1856">
        <v>18</v>
      </c>
      <c r="K1856" s="2">
        <v>1452.12</v>
      </c>
      <c r="L1856" s="2">
        <v>3040.59</v>
      </c>
      <c r="M1856">
        <v>10</v>
      </c>
      <c r="N1856">
        <v>18</v>
      </c>
      <c r="O1856" t="s">
        <v>21</v>
      </c>
      <c r="P1856" s="3">
        <f t="shared" si="196"/>
        <v>1.5616613418530352</v>
      </c>
      <c r="Q1856" s="3">
        <f t="shared" si="197"/>
        <v>2.9459901800327333</v>
      </c>
      <c r="R1856" s="2">
        <f t="shared" si="198"/>
        <v>2.3766284779050735</v>
      </c>
      <c r="S1856" s="2">
        <f t="shared" si="199"/>
        <v>9.0757499999999993</v>
      </c>
      <c r="T1856" s="2">
        <f t="shared" si="200"/>
        <v>145.21199999999999</v>
      </c>
      <c r="U1856" s="4">
        <f t="shared" si="201"/>
        <v>2.0938971985786301</v>
      </c>
      <c r="V1856" s="3">
        <f t="shared" si="202"/>
        <v>109.38971985786301</v>
      </c>
    </row>
    <row r="1857" spans="1:22" x14ac:dyDescent="0.25">
      <c r="A1857" t="s">
        <v>178</v>
      </c>
      <c r="B1857" t="s">
        <v>179</v>
      </c>
      <c r="C1857" t="s">
        <v>160</v>
      </c>
      <c r="D1857" t="s">
        <v>95</v>
      </c>
      <c r="E1857" t="s">
        <v>64</v>
      </c>
      <c r="F1857" t="s">
        <v>55</v>
      </c>
      <c r="G1857">
        <v>92819</v>
      </c>
      <c r="H1857">
        <v>1507</v>
      </c>
      <c r="I1857">
        <v>792</v>
      </c>
      <c r="J1857">
        <v>58</v>
      </c>
      <c r="K1857" s="2">
        <v>5258.26</v>
      </c>
      <c r="L1857" s="2">
        <v>10061.18</v>
      </c>
      <c r="M1857">
        <v>25</v>
      </c>
      <c r="N1857">
        <v>14</v>
      </c>
      <c r="O1857" t="s">
        <v>21</v>
      </c>
      <c r="P1857" s="3">
        <f t="shared" si="196"/>
        <v>1.6235899977375321</v>
      </c>
      <c r="Q1857" s="3">
        <f t="shared" si="197"/>
        <v>3.8487060384870606</v>
      </c>
      <c r="R1857" s="2">
        <f t="shared" si="198"/>
        <v>3.4892236230922364</v>
      </c>
      <c r="S1857" s="2">
        <f t="shared" si="199"/>
        <v>6.6392171717171724</v>
      </c>
      <c r="T1857" s="2">
        <f t="shared" si="200"/>
        <v>210.3304</v>
      </c>
      <c r="U1857" s="4">
        <f t="shared" si="201"/>
        <v>1.9134048145203926</v>
      </c>
      <c r="V1857" s="3">
        <f t="shared" si="202"/>
        <v>91.34048145203927</v>
      </c>
    </row>
    <row r="1858" spans="1:22" x14ac:dyDescent="0.25">
      <c r="A1858" t="s">
        <v>72</v>
      </c>
      <c r="B1858" t="s">
        <v>73</v>
      </c>
      <c r="C1858" t="s">
        <v>160</v>
      </c>
      <c r="D1858" t="s">
        <v>70</v>
      </c>
      <c r="E1858" t="s">
        <v>31</v>
      </c>
      <c r="F1858" t="s">
        <v>55</v>
      </c>
      <c r="G1858">
        <v>41868</v>
      </c>
      <c r="H1858">
        <v>1958</v>
      </c>
      <c r="I1858">
        <v>855</v>
      </c>
      <c r="J1858">
        <v>124</v>
      </c>
      <c r="K1858" s="2">
        <v>6165.6</v>
      </c>
      <c r="L1858" s="2">
        <v>32010.91</v>
      </c>
      <c r="M1858">
        <v>74</v>
      </c>
      <c r="N1858">
        <v>11</v>
      </c>
      <c r="O1858" t="s">
        <v>21</v>
      </c>
      <c r="P1858" s="3">
        <f t="shared" ref="P1858:P1921" si="203">IFERROR(H1858/G1858*100, 0)</f>
        <v>4.6766026559663709</v>
      </c>
      <c r="Q1858" s="3">
        <f t="shared" ref="Q1858:Q1921" si="204">IFERROR(J1858/H1858*100, 0)</f>
        <v>6.3329928498467831</v>
      </c>
      <c r="R1858" s="2">
        <f t="shared" ref="R1858:R1921" si="205">IFERROR(K1858/H1858, 0)</f>
        <v>3.1489274770173648</v>
      </c>
      <c r="S1858" s="2">
        <f t="shared" ref="S1858:S1921" si="206">IFERROR(K1858/I1858, 0)</f>
        <v>7.211228070175439</v>
      </c>
      <c r="T1858" s="2">
        <f t="shared" ref="T1858:T1921" si="207">IFERROR(K1858/M1858, 0)</f>
        <v>83.318918918918925</v>
      </c>
      <c r="U1858" s="4">
        <f t="shared" ref="U1858:U1921" si="208">IFERROR(L1858/K1858, 0)</f>
        <v>5.1918564292201888</v>
      </c>
      <c r="V1858" s="3">
        <f t="shared" ref="V1858:V1921" si="209">IFERROR((L1858-K1858)/K1858*100, 0)</f>
        <v>419.18564292201887</v>
      </c>
    </row>
    <row r="1859" spans="1:22" x14ac:dyDescent="0.25">
      <c r="A1859" t="s">
        <v>72</v>
      </c>
      <c r="B1859" t="s">
        <v>73</v>
      </c>
      <c r="C1859" t="s">
        <v>160</v>
      </c>
      <c r="D1859" t="s">
        <v>70</v>
      </c>
      <c r="E1859" t="s">
        <v>31</v>
      </c>
      <c r="F1859" t="s">
        <v>51</v>
      </c>
      <c r="G1859">
        <v>19490</v>
      </c>
      <c r="H1859">
        <v>561</v>
      </c>
      <c r="I1859">
        <v>271</v>
      </c>
      <c r="J1859">
        <v>41</v>
      </c>
      <c r="K1859" s="2">
        <v>1487.71</v>
      </c>
      <c r="L1859" s="2">
        <v>7773.51</v>
      </c>
      <c r="M1859">
        <v>25</v>
      </c>
      <c r="N1859">
        <v>18</v>
      </c>
      <c r="O1859" t="s">
        <v>23</v>
      </c>
      <c r="P1859" s="3">
        <f t="shared" si="203"/>
        <v>2.8783991790661876</v>
      </c>
      <c r="Q1859" s="3">
        <f t="shared" si="204"/>
        <v>7.3083778966131909</v>
      </c>
      <c r="R1859" s="2">
        <f t="shared" si="205"/>
        <v>2.6518894830659536</v>
      </c>
      <c r="S1859" s="2">
        <f t="shared" si="206"/>
        <v>5.4897047970479704</v>
      </c>
      <c r="T1859" s="2">
        <f t="shared" si="207"/>
        <v>59.508400000000002</v>
      </c>
      <c r="U1859" s="4">
        <f t="shared" si="208"/>
        <v>5.2251514071962948</v>
      </c>
      <c r="V1859" s="3">
        <f t="shared" si="209"/>
        <v>422.51514071962947</v>
      </c>
    </row>
    <row r="1860" spans="1:22" x14ac:dyDescent="0.25">
      <c r="A1860" t="s">
        <v>52</v>
      </c>
      <c r="B1860" t="s">
        <v>53</v>
      </c>
      <c r="C1860" t="s">
        <v>160</v>
      </c>
      <c r="D1860" t="s">
        <v>89</v>
      </c>
      <c r="E1860" t="s">
        <v>37</v>
      </c>
      <c r="F1860" t="s">
        <v>20</v>
      </c>
      <c r="G1860">
        <v>27491</v>
      </c>
      <c r="H1860">
        <v>2113</v>
      </c>
      <c r="I1860">
        <v>1029</v>
      </c>
      <c r="J1860">
        <v>320</v>
      </c>
      <c r="K1860" s="2">
        <v>852.17</v>
      </c>
      <c r="L1860" s="2">
        <v>127003.07</v>
      </c>
      <c r="M1860">
        <v>225</v>
      </c>
      <c r="N1860">
        <v>19</v>
      </c>
      <c r="O1860" t="s">
        <v>23</v>
      </c>
      <c r="P1860" s="3">
        <f t="shared" si="203"/>
        <v>7.6861518315084938</v>
      </c>
      <c r="Q1860" s="3">
        <f t="shared" si="204"/>
        <v>15.144344533838144</v>
      </c>
      <c r="R1860" s="2">
        <f t="shared" si="205"/>
        <v>0.4032986275437766</v>
      </c>
      <c r="S1860" s="2">
        <f t="shared" si="206"/>
        <v>0.82815354713313893</v>
      </c>
      <c r="T1860" s="2">
        <f t="shared" si="207"/>
        <v>3.7874222222222222</v>
      </c>
      <c r="U1860" s="4">
        <f t="shared" si="208"/>
        <v>149.03489913984299</v>
      </c>
      <c r="V1860" s="3">
        <f t="shared" si="209"/>
        <v>14803.489913984302</v>
      </c>
    </row>
    <row r="1861" spans="1:22" x14ac:dyDescent="0.25">
      <c r="A1861" t="s">
        <v>76</v>
      </c>
      <c r="B1861" t="s">
        <v>77</v>
      </c>
      <c r="C1861" t="s">
        <v>160</v>
      </c>
      <c r="D1861" t="s">
        <v>82</v>
      </c>
      <c r="E1861" t="s">
        <v>42</v>
      </c>
      <c r="F1861" t="s">
        <v>51</v>
      </c>
      <c r="G1861">
        <v>25549</v>
      </c>
      <c r="H1861">
        <v>338</v>
      </c>
      <c r="I1861">
        <v>84</v>
      </c>
      <c r="J1861">
        <v>10</v>
      </c>
      <c r="K1861" s="2">
        <v>423.74</v>
      </c>
      <c r="L1861" s="2">
        <v>1712.13</v>
      </c>
      <c r="M1861">
        <v>5</v>
      </c>
      <c r="N1861">
        <v>21</v>
      </c>
      <c r="O1861" t="s">
        <v>21</v>
      </c>
      <c r="P1861" s="3">
        <f t="shared" si="203"/>
        <v>1.3229480605894555</v>
      </c>
      <c r="Q1861" s="3">
        <f t="shared" si="204"/>
        <v>2.9585798816568047</v>
      </c>
      <c r="R1861" s="2">
        <f t="shared" si="205"/>
        <v>1.2536686390532545</v>
      </c>
      <c r="S1861" s="2">
        <f t="shared" si="206"/>
        <v>5.0445238095238096</v>
      </c>
      <c r="T1861" s="2">
        <f t="shared" si="207"/>
        <v>84.748000000000005</v>
      </c>
      <c r="U1861" s="4">
        <f t="shared" si="208"/>
        <v>4.0405201302685612</v>
      </c>
      <c r="V1861" s="3">
        <f t="shared" si="209"/>
        <v>304.05201302685612</v>
      </c>
    </row>
    <row r="1862" spans="1:22" x14ac:dyDescent="0.25">
      <c r="A1862" t="s">
        <v>178</v>
      </c>
      <c r="B1862" t="s">
        <v>179</v>
      </c>
      <c r="C1862" t="s">
        <v>331</v>
      </c>
      <c r="D1862" t="s">
        <v>95</v>
      </c>
      <c r="E1862" t="s">
        <v>64</v>
      </c>
      <c r="F1862" t="s">
        <v>51</v>
      </c>
      <c r="G1862">
        <v>20887</v>
      </c>
      <c r="H1862">
        <v>362</v>
      </c>
      <c r="I1862">
        <v>126</v>
      </c>
      <c r="J1862">
        <v>11</v>
      </c>
      <c r="K1862" s="2">
        <v>892.13</v>
      </c>
      <c r="L1862" s="2">
        <v>1917.59</v>
      </c>
      <c r="M1862">
        <v>4</v>
      </c>
      <c r="N1862">
        <v>16</v>
      </c>
      <c r="O1862" t="s">
        <v>23</v>
      </c>
      <c r="P1862" s="3">
        <f t="shared" si="203"/>
        <v>1.7331354430985781</v>
      </c>
      <c r="Q1862" s="3">
        <f t="shared" si="204"/>
        <v>3.0386740331491713</v>
      </c>
      <c r="R1862" s="2">
        <f t="shared" si="205"/>
        <v>2.4644475138121549</v>
      </c>
      <c r="S1862" s="2">
        <f t="shared" si="206"/>
        <v>7.080396825396825</v>
      </c>
      <c r="T1862" s="2">
        <f t="shared" si="207"/>
        <v>223.0325</v>
      </c>
      <c r="U1862" s="4">
        <f t="shared" si="208"/>
        <v>2.1494513131494286</v>
      </c>
      <c r="V1862" s="3">
        <f t="shared" si="209"/>
        <v>114.94513131494288</v>
      </c>
    </row>
    <row r="1863" spans="1:22" x14ac:dyDescent="0.25">
      <c r="A1863" t="s">
        <v>98</v>
      </c>
      <c r="B1863" t="s">
        <v>99</v>
      </c>
      <c r="C1863" t="s">
        <v>331</v>
      </c>
      <c r="D1863" t="s">
        <v>68</v>
      </c>
      <c r="E1863" t="s">
        <v>42</v>
      </c>
      <c r="F1863" t="s">
        <v>20</v>
      </c>
      <c r="G1863">
        <v>17124</v>
      </c>
      <c r="H1863">
        <v>2148</v>
      </c>
      <c r="I1863">
        <v>922</v>
      </c>
      <c r="J1863">
        <v>272</v>
      </c>
      <c r="K1863" s="2">
        <v>1040.68</v>
      </c>
      <c r="L1863" s="2">
        <v>65100.74</v>
      </c>
      <c r="M1863">
        <v>206</v>
      </c>
      <c r="N1863">
        <v>28</v>
      </c>
      <c r="O1863" t="s">
        <v>23</v>
      </c>
      <c r="P1863" s="3">
        <f t="shared" si="203"/>
        <v>12.543798177995797</v>
      </c>
      <c r="Q1863" s="3">
        <f t="shared" si="204"/>
        <v>12.662942271880819</v>
      </c>
      <c r="R1863" s="2">
        <f t="shared" si="205"/>
        <v>0.484487895716946</v>
      </c>
      <c r="S1863" s="2">
        <f t="shared" si="206"/>
        <v>1.1287201735357919</v>
      </c>
      <c r="T1863" s="2">
        <f t="shared" si="207"/>
        <v>5.0518446601941749</v>
      </c>
      <c r="U1863" s="4">
        <f t="shared" si="208"/>
        <v>62.555963408540563</v>
      </c>
      <c r="V1863" s="3">
        <f t="shared" si="209"/>
        <v>6155.5963408540565</v>
      </c>
    </row>
    <row r="1864" spans="1:22" x14ac:dyDescent="0.25">
      <c r="A1864" t="s">
        <v>60</v>
      </c>
      <c r="B1864" t="s">
        <v>61</v>
      </c>
      <c r="C1864" t="s">
        <v>331</v>
      </c>
      <c r="D1864" t="s">
        <v>70</v>
      </c>
      <c r="E1864" t="s">
        <v>64</v>
      </c>
      <c r="F1864" t="s">
        <v>26</v>
      </c>
      <c r="G1864">
        <v>16408</v>
      </c>
      <c r="H1864">
        <v>426</v>
      </c>
      <c r="I1864">
        <v>108</v>
      </c>
      <c r="J1864">
        <v>32</v>
      </c>
      <c r="K1864" s="2">
        <v>1306.9100000000001</v>
      </c>
      <c r="L1864" s="2">
        <v>7327.79</v>
      </c>
      <c r="M1864">
        <v>22</v>
      </c>
      <c r="N1864">
        <v>29</v>
      </c>
      <c r="O1864" t="s">
        <v>21</v>
      </c>
      <c r="P1864" s="3">
        <f t="shared" si="203"/>
        <v>2.596294490492443</v>
      </c>
      <c r="Q1864" s="3">
        <f t="shared" si="204"/>
        <v>7.511737089201878</v>
      </c>
      <c r="R1864" s="2">
        <f t="shared" si="205"/>
        <v>3.0678638497652586</v>
      </c>
      <c r="S1864" s="2">
        <f t="shared" si="206"/>
        <v>12.101018518518519</v>
      </c>
      <c r="T1864" s="2">
        <f t="shared" si="207"/>
        <v>59.405000000000001</v>
      </c>
      <c r="U1864" s="4">
        <f t="shared" si="208"/>
        <v>5.6069583980534237</v>
      </c>
      <c r="V1864" s="3">
        <f t="shared" si="209"/>
        <v>460.69583980534236</v>
      </c>
    </row>
    <row r="1865" spans="1:22" x14ac:dyDescent="0.25">
      <c r="A1865" t="s">
        <v>113</v>
      </c>
      <c r="B1865" t="s">
        <v>114</v>
      </c>
      <c r="C1865" t="s">
        <v>331</v>
      </c>
      <c r="D1865" t="s">
        <v>170</v>
      </c>
      <c r="E1865" t="s">
        <v>19</v>
      </c>
      <c r="F1865" t="s">
        <v>20</v>
      </c>
      <c r="G1865">
        <v>28997</v>
      </c>
      <c r="H1865">
        <v>1495</v>
      </c>
      <c r="I1865">
        <v>747</v>
      </c>
      <c r="J1865">
        <v>121</v>
      </c>
      <c r="K1865" s="2">
        <v>6433.68</v>
      </c>
      <c r="L1865" s="2">
        <v>35182.85</v>
      </c>
      <c r="M1865">
        <v>80</v>
      </c>
      <c r="N1865">
        <v>19</v>
      </c>
      <c r="O1865" t="s">
        <v>23</v>
      </c>
      <c r="P1865" s="3">
        <f t="shared" si="203"/>
        <v>5.1557057626651037</v>
      </c>
      <c r="Q1865" s="3">
        <f t="shared" si="204"/>
        <v>8.0936454849498318</v>
      </c>
      <c r="R1865" s="2">
        <f t="shared" si="205"/>
        <v>4.3034648829431443</v>
      </c>
      <c r="S1865" s="2">
        <f t="shared" si="206"/>
        <v>8.6126907630522087</v>
      </c>
      <c r="T1865" s="2">
        <f t="shared" si="207"/>
        <v>80.421000000000006</v>
      </c>
      <c r="U1865" s="4">
        <f t="shared" si="208"/>
        <v>5.4685421096479772</v>
      </c>
      <c r="V1865" s="3">
        <f t="shared" si="209"/>
        <v>446.85421096479774</v>
      </c>
    </row>
    <row r="1866" spans="1:22" x14ac:dyDescent="0.25">
      <c r="A1866" t="s">
        <v>44</v>
      </c>
      <c r="B1866" t="s">
        <v>45</v>
      </c>
      <c r="C1866" t="s">
        <v>331</v>
      </c>
      <c r="D1866" t="s">
        <v>25</v>
      </c>
      <c r="E1866" t="s">
        <v>19</v>
      </c>
      <c r="F1866" t="s">
        <v>20</v>
      </c>
      <c r="G1866">
        <v>17087</v>
      </c>
      <c r="H1866">
        <v>324</v>
      </c>
      <c r="I1866">
        <v>177</v>
      </c>
      <c r="J1866">
        <v>31</v>
      </c>
      <c r="K1866" s="2">
        <v>2011.98</v>
      </c>
      <c r="L1866" s="2">
        <v>13984.61</v>
      </c>
      <c r="M1866">
        <v>15</v>
      </c>
      <c r="N1866">
        <v>27</v>
      </c>
      <c r="O1866" t="s">
        <v>21</v>
      </c>
      <c r="P1866" s="3">
        <f t="shared" si="203"/>
        <v>1.8961783812254929</v>
      </c>
      <c r="Q1866" s="3">
        <f t="shared" si="204"/>
        <v>9.5679012345679002</v>
      </c>
      <c r="R1866" s="2">
        <f t="shared" si="205"/>
        <v>6.2098148148148145</v>
      </c>
      <c r="S1866" s="2">
        <f t="shared" si="206"/>
        <v>11.367118644067796</v>
      </c>
      <c r="T1866" s="2">
        <f t="shared" si="207"/>
        <v>134.13200000000001</v>
      </c>
      <c r="U1866" s="4">
        <f t="shared" si="208"/>
        <v>6.9506704838020257</v>
      </c>
      <c r="V1866" s="3">
        <f t="shared" si="209"/>
        <v>595.06704838020266</v>
      </c>
    </row>
    <row r="1867" spans="1:22" x14ac:dyDescent="0.25">
      <c r="A1867" t="s">
        <v>27</v>
      </c>
      <c r="B1867" t="s">
        <v>28</v>
      </c>
      <c r="C1867" t="s">
        <v>331</v>
      </c>
      <c r="D1867" t="s">
        <v>89</v>
      </c>
      <c r="E1867" t="s">
        <v>31</v>
      </c>
      <c r="F1867" t="s">
        <v>20</v>
      </c>
      <c r="G1867">
        <v>32226</v>
      </c>
      <c r="H1867">
        <v>1795</v>
      </c>
      <c r="I1867">
        <v>673</v>
      </c>
      <c r="J1867">
        <v>231</v>
      </c>
      <c r="K1867" s="2">
        <v>370.99</v>
      </c>
      <c r="L1867" s="2">
        <v>68287</v>
      </c>
      <c r="M1867">
        <v>196</v>
      </c>
      <c r="N1867">
        <v>18</v>
      </c>
      <c r="O1867" t="s">
        <v>43</v>
      </c>
      <c r="P1867" s="3">
        <f t="shared" si="203"/>
        <v>5.5700366163966981</v>
      </c>
      <c r="Q1867" s="3">
        <f t="shared" si="204"/>
        <v>12.869080779944289</v>
      </c>
      <c r="R1867" s="2">
        <f t="shared" si="205"/>
        <v>0.20667966573816157</v>
      </c>
      <c r="S1867" s="2">
        <f t="shared" si="206"/>
        <v>0.55124814264487376</v>
      </c>
      <c r="T1867" s="2">
        <f t="shared" si="207"/>
        <v>1.8928061224489796</v>
      </c>
      <c r="U1867" s="4">
        <f t="shared" si="208"/>
        <v>184.06695598264105</v>
      </c>
      <c r="V1867" s="3">
        <f t="shared" si="209"/>
        <v>18306.695598264101</v>
      </c>
    </row>
    <row r="1868" spans="1:22" x14ac:dyDescent="0.25">
      <c r="A1868" t="s">
        <v>92</v>
      </c>
      <c r="B1868" t="s">
        <v>93</v>
      </c>
      <c r="C1868" t="s">
        <v>427</v>
      </c>
      <c r="D1868" t="s">
        <v>95</v>
      </c>
      <c r="E1868" t="s">
        <v>31</v>
      </c>
      <c r="F1868" t="s">
        <v>55</v>
      </c>
      <c r="G1868">
        <v>88306</v>
      </c>
      <c r="H1868">
        <v>1206</v>
      </c>
      <c r="I1868">
        <v>358</v>
      </c>
      <c r="J1868">
        <v>29</v>
      </c>
      <c r="K1868" s="2">
        <v>2673.57</v>
      </c>
      <c r="L1868" s="2">
        <v>5420.02</v>
      </c>
      <c r="M1868">
        <v>15</v>
      </c>
      <c r="N1868">
        <v>10</v>
      </c>
      <c r="O1868" t="s">
        <v>23</v>
      </c>
      <c r="P1868" s="3">
        <f t="shared" si="203"/>
        <v>1.3657056145675266</v>
      </c>
      <c r="Q1868" s="3">
        <f t="shared" si="204"/>
        <v>2.4046434494195692</v>
      </c>
      <c r="R1868" s="2">
        <f t="shared" si="205"/>
        <v>2.2168905472636817</v>
      </c>
      <c r="S1868" s="2">
        <f t="shared" si="206"/>
        <v>7.4680726256983245</v>
      </c>
      <c r="T1868" s="2">
        <f t="shared" si="207"/>
        <v>178.238</v>
      </c>
      <c r="U1868" s="4">
        <f t="shared" si="208"/>
        <v>2.0272594321450348</v>
      </c>
      <c r="V1868" s="3">
        <f t="shared" si="209"/>
        <v>102.72594321450346</v>
      </c>
    </row>
    <row r="1869" spans="1:22" x14ac:dyDescent="0.25">
      <c r="A1869" t="s">
        <v>65</v>
      </c>
      <c r="B1869" t="s">
        <v>66</v>
      </c>
      <c r="C1869" t="s">
        <v>427</v>
      </c>
      <c r="D1869" t="s">
        <v>68</v>
      </c>
      <c r="E1869" t="s">
        <v>37</v>
      </c>
      <c r="F1869" t="s">
        <v>26</v>
      </c>
      <c r="G1869">
        <v>21797</v>
      </c>
      <c r="H1869">
        <v>2113</v>
      </c>
      <c r="I1869">
        <v>974</v>
      </c>
      <c r="J1869">
        <v>265</v>
      </c>
      <c r="K1869" s="2">
        <v>1508.49</v>
      </c>
      <c r="L1869" s="2">
        <v>59573.120000000003</v>
      </c>
      <c r="M1869">
        <v>236</v>
      </c>
      <c r="N1869">
        <v>24</v>
      </c>
      <c r="O1869" t="s">
        <v>43</v>
      </c>
      <c r="P1869" s="3">
        <f t="shared" si="203"/>
        <v>9.6939945864109749</v>
      </c>
      <c r="Q1869" s="3">
        <f t="shared" si="204"/>
        <v>12.541410317084715</v>
      </c>
      <c r="R1869" s="2">
        <f t="shared" si="205"/>
        <v>0.71390913393279698</v>
      </c>
      <c r="S1869" s="2">
        <f t="shared" si="206"/>
        <v>1.5487577002053388</v>
      </c>
      <c r="T1869" s="2">
        <f t="shared" si="207"/>
        <v>6.3919067796610172</v>
      </c>
      <c r="U1869" s="4">
        <f t="shared" si="208"/>
        <v>39.491889240233611</v>
      </c>
      <c r="V1869" s="3">
        <f t="shared" si="209"/>
        <v>3849.1889240233613</v>
      </c>
    </row>
    <row r="1870" spans="1:22" x14ac:dyDescent="0.25">
      <c r="A1870" t="s">
        <v>38</v>
      </c>
      <c r="B1870" t="s">
        <v>39</v>
      </c>
      <c r="C1870" t="s">
        <v>427</v>
      </c>
      <c r="D1870" t="s">
        <v>106</v>
      </c>
      <c r="E1870" t="s">
        <v>42</v>
      </c>
      <c r="F1870" t="s">
        <v>51</v>
      </c>
      <c r="G1870">
        <v>41430</v>
      </c>
      <c r="H1870">
        <v>1397</v>
      </c>
      <c r="I1870">
        <v>511</v>
      </c>
      <c r="J1870">
        <v>76</v>
      </c>
      <c r="K1870" s="2">
        <v>4243.2</v>
      </c>
      <c r="L1870" s="2">
        <v>16908.259999999998</v>
      </c>
      <c r="M1870">
        <v>47</v>
      </c>
      <c r="N1870">
        <v>28</v>
      </c>
      <c r="O1870" t="s">
        <v>21</v>
      </c>
      <c r="P1870" s="3">
        <f t="shared" si="203"/>
        <v>3.3719526912865074</v>
      </c>
      <c r="Q1870" s="3">
        <f t="shared" si="204"/>
        <v>5.4402290622763063</v>
      </c>
      <c r="R1870" s="2">
        <f t="shared" si="205"/>
        <v>3.0373657838224766</v>
      </c>
      <c r="S1870" s="2">
        <f t="shared" si="206"/>
        <v>8.3037181996086105</v>
      </c>
      <c r="T1870" s="2">
        <f t="shared" si="207"/>
        <v>90.280851063829786</v>
      </c>
      <c r="U1870" s="4">
        <f t="shared" si="208"/>
        <v>3.9847897812971342</v>
      </c>
      <c r="V1870" s="3">
        <f t="shared" si="209"/>
        <v>298.47897812971337</v>
      </c>
    </row>
    <row r="1871" spans="1:22" x14ac:dyDescent="0.25">
      <c r="A1871" t="s">
        <v>38</v>
      </c>
      <c r="B1871" t="s">
        <v>39</v>
      </c>
      <c r="C1871" t="s">
        <v>427</v>
      </c>
      <c r="D1871" t="s">
        <v>106</v>
      </c>
      <c r="E1871" t="s">
        <v>42</v>
      </c>
      <c r="F1871" t="s">
        <v>51</v>
      </c>
      <c r="G1871">
        <v>30241</v>
      </c>
      <c r="H1871">
        <v>1500</v>
      </c>
      <c r="I1871">
        <v>592</v>
      </c>
      <c r="J1871">
        <v>144</v>
      </c>
      <c r="K1871" s="2">
        <v>4379.03</v>
      </c>
      <c r="L1871" s="2">
        <v>24022.23</v>
      </c>
      <c r="M1871">
        <v>96</v>
      </c>
      <c r="N1871">
        <v>11</v>
      </c>
      <c r="O1871" t="s">
        <v>43</v>
      </c>
      <c r="P1871" s="3">
        <f t="shared" si="203"/>
        <v>4.9601534340795608</v>
      </c>
      <c r="Q1871" s="3">
        <f t="shared" si="204"/>
        <v>9.6</v>
      </c>
      <c r="R1871" s="2">
        <f t="shared" si="205"/>
        <v>2.919353333333333</v>
      </c>
      <c r="S1871" s="2">
        <f t="shared" si="206"/>
        <v>7.3970101351351349</v>
      </c>
      <c r="T1871" s="2">
        <f t="shared" si="207"/>
        <v>45.614895833333328</v>
      </c>
      <c r="U1871" s="4">
        <f t="shared" si="208"/>
        <v>5.4857422762575272</v>
      </c>
      <c r="V1871" s="3">
        <f t="shared" si="209"/>
        <v>448.57422762575283</v>
      </c>
    </row>
    <row r="1872" spans="1:22" x14ac:dyDescent="0.25">
      <c r="A1872" t="s">
        <v>15</v>
      </c>
      <c r="B1872" t="s">
        <v>16</v>
      </c>
      <c r="C1872" t="s">
        <v>427</v>
      </c>
      <c r="D1872" t="s">
        <v>25</v>
      </c>
      <c r="E1872" t="s">
        <v>19</v>
      </c>
      <c r="F1872" t="s">
        <v>26</v>
      </c>
      <c r="G1872">
        <v>12393</v>
      </c>
      <c r="H1872">
        <v>339</v>
      </c>
      <c r="I1872">
        <v>161</v>
      </c>
      <c r="J1872">
        <v>38</v>
      </c>
      <c r="K1872" s="2">
        <v>2087.38</v>
      </c>
      <c r="L1872" s="2">
        <v>25354.31</v>
      </c>
      <c r="M1872">
        <v>18</v>
      </c>
      <c r="N1872">
        <v>21</v>
      </c>
      <c r="O1872" t="s">
        <v>43</v>
      </c>
      <c r="P1872" s="3">
        <f t="shared" si="203"/>
        <v>2.7354151537158073</v>
      </c>
      <c r="Q1872" s="3">
        <f t="shared" si="204"/>
        <v>11.209439528023598</v>
      </c>
      <c r="R1872" s="2">
        <f t="shared" si="205"/>
        <v>6.1574631268436582</v>
      </c>
      <c r="S1872" s="2">
        <f t="shared" si="206"/>
        <v>12.965093167701864</v>
      </c>
      <c r="T1872" s="2">
        <f t="shared" si="207"/>
        <v>115.96555555555557</v>
      </c>
      <c r="U1872" s="4">
        <f t="shared" si="208"/>
        <v>12.146475486015962</v>
      </c>
      <c r="V1872" s="3">
        <f t="shared" si="209"/>
        <v>1114.6475486015963</v>
      </c>
    </row>
    <row r="1873" spans="1:22" x14ac:dyDescent="0.25">
      <c r="A1873" t="s">
        <v>27</v>
      </c>
      <c r="B1873" t="s">
        <v>28</v>
      </c>
      <c r="C1873" t="s">
        <v>427</v>
      </c>
      <c r="D1873" t="s">
        <v>89</v>
      </c>
      <c r="E1873" t="s">
        <v>31</v>
      </c>
      <c r="F1873" t="s">
        <v>32</v>
      </c>
      <c r="G1873">
        <v>53149</v>
      </c>
      <c r="H1873">
        <v>2255</v>
      </c>
      <c r="I1873">
        <v>1097</v>
      </c>
      <c r="J1873">
        <v>352</v>
      </c>
      <c r="K1873" s="2">
        <v>619.47</v>
      </c>
      <c r="L1873" s="2">
        <v>130034.99</v>
      </c>
      <c r="M1873">
        <v>239</v>
      </c>
      <c r="N1873">
        <v>12</v>
      </c>
      <c r="O1873" t="s">
        <v>23</v>
      </c>
      <c r="P1873" s="3">
        <f t="shared" si="203"/>
        <v>4.2427891399650042</v>
      </c>
      <c r="Q1873" s="3">
        <f t="shared" si="204"/>
        <v>15.609756097560975</v>
      </c>
      <c r="R1873" s="2">
        <f t="shared" si="205"/>
        <v>0.27470953436807094</v>
      </c>
      <c r="S1873" s="2">
        <f t="shared" si="206"/>
        <v>0.56469462169553331</v>
      </c>
      <c r="T1873" s="2">
        <f t="shared" si="207"/>
        <v>2.5919246861924687</v>
      </c>
      <c r="U1873" s="4">
        <f t="shared" si="208"/>
        <v>209.91329685053353</v>
      </c>
      <c r="V1873" s="3">
        <f t="shared" si="209"/>
        <v>20891.329685053352</v>
      </c>
    </row>
    <row r="1874" spans="1:22" x14ac:dyDescent="0.25">
      <c r="A1874" t="s">
        <v>27</v>
      </c>
      <c r="B1874" t="s">
        <v>28</v>
      </c>
      <c r="C1874" t="s">
        <v>427</v>
      </c>
      <c r="D1874" t="s">
        <v>89</v>
      </c>
      <c r="E1874" t="s">
        <v>31</v>
      </c>
      <c r="F1874" t="s">
        <v>32</v>
      </c>
      <c r="G1874">
        <v>29801</v>
      </c>
      <c r="H1874">
        <v>1549</v>
      </c>
      <c r="I1874">
        <v>401</v>
      </c>
      <c r="J1874">
        <v>148</v>
      </c>
      <c r="K1874" s="2">
        <v>822.87</v>
      </c>
      <c r="L1874" s="2">
        <v>61950.54</v>
      </c>
      <c r="M1874">
        <v>115</v>
      </c>
      <c r="N1874">
        <v>29</v>
      </c>
      <c r="O1874" t="s">
        <v>43</v>
      </c>
      <c r="P1874" s="3">
        <f t="shared" si="203"/>
        <v>5.1978121539545654</v>
      </c>
      <c r="Q1874" s="3">
        <f t="shared" si="204"/>
        <v>9.5545513234344739</v>
      </c>
      <c r="R1874" s="2">
        <f t="shared" si="205"/>
        <v>0.53122659780503556</v>
      </c>
      <c r="S1874" s="2">
        <f t="shared" si="206"/>
        <v>2.0520448877805486</v>
      </c>
      <c r="T1874" s="2">
        <f t="shared" si="207"/>
        <v>7.1553913043478259</v>
      </c>
      <c r="U1874" s="4">
        <f t="shared" si="208"/>
        <v>75.285938240548319</v>
      </c>
      <c r="V1874" s="3">
        <f t="shared" si="209"/>
        <v>7428.5938240548321</v>
      </c>
    </row>
    <row r="1875" spans="1:22" x14ac:dyDescent="0.25">
      <c r="A1875" t="s">
        <v>27</v>
      </c>
      <c r="B1875" t="s">
        <v>28</v>
      </c>
      <c r="C1875" t="s">
        <v>427</v>
      </c>
      <c r="D1875" t="s">
        <v>89</v>
      </c>
      <c r="E1875" t="s">
        <v>31</v>
      </c>
      <c r="F1875" t="s">
        <v>20</v>
      </c>
      <c r="G1875">
        <v>35438</v>
      </c>
      <c r="H1875">
        <v>2607</v>
      </c>
      <c r="I1875">
        <v>1419</v>
      </c>
      <c r="J1875">
        <v>354</v>
      </c>
      <c r="K1875" s="2">
        <v>1544.15</v>
      </c>
      <c r="L1875" s="2">
        <v>122843.93</v>
      </c>
      <c r="M1875">
        <v>236</v>
      </c>
      <c r="N1875">
        <v>7</v>
      </c>
      <c r="O1875" t="s">
        <v>43</v>
      </c>
      <c r="P1875" s="3">
        <f t="shared" si="203"/>
        <v>7.3565099610587508</v>
      </c>
      <c r="Q1875" s="3">
        <f t="shared" si="204"/>
        <v>13.578826237054084</v>
      </c>
      <c r="R1875" s="2">
        <f t="shared" si="205"/>
        <v>0.59230916762562336</v>
      </c>
      <c r="S1875" s="2">
        <f t="shared" si="206"/>
        <v>1.0881959126145173</v>
      </c>
      <c r="T1875" s="2">
        <f t="shared" si="207"/>
        <v>6.543008474576272</v>
      </c>
      <c r="U1875" s="4">
        <f t="shared" si="208"/>
        <v>79.554402098241738</v>
      </c>
      <c r="V1875" s="3">
        <f t="shared" si="209"/>
        <v>7855.4402098241753</v>
      </c>
    </row>
    <row r="1876" spans="1:22" x14ac:dyDescent="0.25">
      <c r="A1876" t="s">
        <v>92</v>
      </c>
      <c r="B1876" t="s">
        <v>93</v>
      </c>
      <c r="C1876" t="s">
        <v>323</v>
      </c>
      <c r="D1876" t="s">
        <v>95</v>
      </c>
      <c r="E1876" t="s">
        <v>31</v>
      </c>
      <c r="F1876" t="s">
        <v>26</v>
      </c>
      <c r="G1876">
        <v>55331</v>
      </c>
      <c r="H1876">
        <v>593</v>
      </c>
      <c r="I1876">
        <v>178</v>
      </c>
      <c r="J1876">
        <v>11</v>
      </c>
      <c r="K1876" s="2">
        <v>1199.42</v>
      </c>
      <c r="L1876" s="2">
        <v>1829.31</v>
      </c>
      <c r="M1876">
        <v>5</v>
      </c>
      <c r="N1876">
        <v>30</v>
      </c>
      <c r="O1876" t="s">
        <v>23</v>
      </c>
      <c r="P1876" s="3">
        <f t="shared" si="203"/>
        <v>1.0717319405035153</v>
      </c>
      <c r="Q1876" s="3">
        <f t="shared" si="204"/>
        <v>1.854974704890388</v>
      </c>
      <c r="R1876" s="2">
        <f t="shared" si="205"/>
        <v>2.0226306913996628</v>
      </c>
      <c r="S1876" s="2">
        <f t="shared" si="206"/>
        <v>6.7383146067415733</v>
      </c>
      <c r="T1876" s="2">
        <f t="shared" si="207"/>
        <v>239.88400000000001</v>
      </c>
      <c r="U1876" s="4">
        <f t="shared" si="208"/>
        <v>1.5251621617114937</v>
      </c>
      <c r="V1876" s="3">
        <f t="shared" si="209"/>
        <v>52.516216171149374</v>
      </c>
    </row>
    <row r="1877" spans="1:22" x14ac:dyDescent="0.25">
      <c r="A1877" t="s">
        <v>178</v>
      </c>
      <c r="B1877" t="s">
        <v>179</v>
      </c>
      <c r="C1877" t="s">
        <v>323</v>
      </c>
      <c r="D1877" t="s">
        <v>95</v>
      </c>
      <c r="E1877" t="s">
        <v>64</v>
      </c>
      <c r="F1877" t="s">
        <v>20</v>
      </c>
      <c r="G1877">
        <v>92423</v>
      </c>
      <c r="H1877">
        <v>1327</v>
      </c>
      <c r="I1877">
        <v>342</v>
      </c>
      <c r="J1877">
        <v>20</v>
      </c>
      <c r="K1877" s="2">
        <v>3780.55</v>
      </c>
      <c r="L1877" s="2">
        <v>3658.42</v>
      </c>
      <c r="M1877">
        <v>7</v>
      </c>
      <c r="N1877">
        <v>20</v>
      </c>
      <c r="O1877" t="s">
        <v>23</v>
      </c>
      <c r="P1877" s="3">
        <f t="shared" si="203"/>
        <v>1.435789792584097</v>
      </c>
      <c r="Q1877" s="3">
        <f t="shared" si="204"/>
        <v>1.5071590052750565</v>
      </c>
      <c r="R1877" s="2">
        <f t="shared" si="205"/>
        <v>2.8489449886963074</v>
      </c>
      <c r="S1877" s="2">
        <f t="shared" si="206"/>
        <v>11.054239766081873</v>
      </c>
      <c r="T1877" s="2">
        <f t="shared" si="207"/>
        <v>540.07857142857142</v>
      </c>
      <c r="U1877" s="4">
        <f t="shared" si="208"/>
        <v>0.9676951766277393</v>
      </c>
      <c r="V1877" s="3">
        <f t="shared" si="209"/>
        <v>-3.2304823372260678</v>
      </c>
    </row>
    <row r="1878" spans="1:22" x14ac:dyDescent="0.25">
      <c r="A1878" t="s">
        <v>98</v>
      </c>
      <c r="B1878" t="s">
        <v>99</v>
      </c>
      <c r="C1878" t="s">
        <v>323</v>
      </c>
      <c r="D1878" t="s">
        <v>68</v>
      </c>
      <c r="E1878" t="s">
        <v>42</v>
      </c>
      <c r="F1878" t="s">
        <v>20</v>
      </c>
      <c r="G1878">
        <v>10985</v>
      </c>
      <c r="H1878">
        <v>1100</v>
      </c>
      <c r="I1878">
        <v>373</v>
      </c>
      <c r="J1878">
        <v>182</v>
      </c>
      <c r="K1878" s="2">
        <v>814.55</v>
      </c>
      <c r="L1878" s="2">
        <v>59342.37</v>
      </c>
      <c r="M1878">
        <v>153</v>
      </c>
      <c r="N1878">
        <v>30</v>
      </c>
      <c r="O1878" t="s">
        <v>43</v>
      </c>
      <c r="P1878" s="3">
        <f t="shared" si="203"/>
        <v>10.013654984069186</v>
      </c>
      <c r="Q1878" s="3">
        <f t="shared" si="204"/>
        <v>16.545454545454547</v>
      </c>
      <c r="R1878" s="2">
        <f t="shared" si="205"/>
        <v>0.74049999999999994</v>
      </c>
      <c r="S1878" s="2">
        <f t="shared" si="206"/>
        <v>2.1837801608579088</v>
      </c>
      <c r="T1878" s="2">
        <f t="shared" si="207"/>
        <v>5.3238562091503265</v>
      </c>
      <c r="U1878" s="4">
        <f t="shared" si="208"/>
        <v>72.852949481308698</v>
      </c>
      <c r="V1878" s="3">
        <f t="shared" si="209"/>
        <v>7185.2949481308697</v>
      </c>
    </row>
    <row r="1879" spans="1:22" x14ac:dyDescent="0.25">
      <c r="A1879" t="s">
        <v>65</v>
      </c>
      <c r="B1879" t="s">
        <v>66</v>
      </c>
      <c r="C1879" t="s">
        <v>323</v>
      </c>
      <c r="D1879" t="s">
        <v>68</v>
      </c>
      <c r="E1879" t="s">
        <v>37</v>
      </c>
      <c r="F1879" t="s">
        <v>32</v>
      </c>
      <c r="G1879">
        <v>23957</v>
      </c>
      <c r="H1879">
        <v>2841</v>
      </c>
      <c r="I1879">
        <v>829</v>
      </c>
      <c r="J1879">
        <v>513</v>
      </c>
      <c r="K1879" s="2">
        <v>1101.98</v>
      </c>
      <c r="L1879" s="2">
        <v>180331.17</v>
      </c>
      <c r="M1879">
        <v>447</v>
      </c>
      <c r="N1879">
        <v>16</v>
      </c>
      <c r="O1879" t="s">
        <v>43</v>
      </c>
      <c r="P1879" s="3">
        <f t="shared" si="203"/>
        <v>11.858746921567809</v>
      </c>
      <c r="Q1879" s="3">
        <f t="shared" si="204"/>
        <v>18.057022175290392</v>
      </c>
      <c r="R1879" s="2">
        <f t="shared" si="205"/>
        <v>0.38788454769447378</v>
      </c>
      <c r="S1879" s="2">
        <f t="shared" si="206"/>
        <v>1.3292882991556092</v>
      </c>
      <c r="T1879" s="2">
        <f t="shared" si="207"/>
        <v>2.4652796420581655</v>
      </c>
      <c r="U1879" s="4">
        <f t="shared" si="208"/>
        <v>163.64287010653553</v>
      </c>
      <c r="V1879" s="3">
        <f t="shared" si="209"/>
        <v>16264.28701065355</v>
      </c>
    </row>
    <row r="1880" spans="1:22" x14ac:dyDescent="0.25">
      <c r="A1880" t="s">
        <v>60</v>
      </c>
      <c r="B1880" t="s">
        <v>61</v>
      </c>
      <c r="C1880" t="s">
        <v>323</v>
      </c>
      <c r="D1880" t="s">
        <v>70</v>
      </c>
      <c r="E1880" t="s">
        <v>64</v>
      </c>
      <c r="F1880" t="s">
        <v>20</v>
      </c>
      <c r="G1880">
        <v>28519</v>
      </c>
      <c r="H1880">
        <v>1176</v>
      </c>
      <c r="I1880">
        <v>372</v>
      </c>
      <c r="J1880">
        <v>76</v>
      </c>
      <c r="K1880" s="2">
        <v>1837.51</v>
      </c>
      <c r="L1880" s="2">
        <v>14635.49</v>
      </c>
      <c r="M1880">
        <v>45</v>
      </c>
      <c r="N1880">
        <v>10</v>
      </c>
      <c r="O1880" t="s">
        <v>23</v>
      </c>
      <c r="P1880" s="3">
        <f t="shared" si="203"/>
        <v>4.1235667449770332</v>
      </c>
      <c r="Q1880" s="3">
        <f t="shared" si="204"/>
        <v>6.462585034013606</v>
      </c>
      <c r="R1880" s="2">
        <f t="shared" si="205"/>
        <v>1.5625085034013606</v>
      </c>
      <c r="S1880" s="2">
        <f t="shared" si="206"/>
        <v>4.9395430107526881</v>
      </c>
      <c r="T1880" s="2">
        <f t="shared" si="207"/>
        <v>40.833555555555556</v>
      </c>
      <c r="U1880" s="4">
        <f t="shared" si="208"/>
        <v>7.9648491708888658</v>
      </c>
      <c r="V1880" s="3">
        <f t="shared" si="209"/>
        <v>696.48491708888662</v>
      </c>
    </row>
    <row r="1881" spans="1:22" x14ac:dyDescent="0.25">
      <c r="A1881" t="s">
        <v>113</v>
      </c>
      <c r="B1881" t="s">
        <v>114</v>
      </c>
      <c r="C1881" t="s">
        <v>323</v>
      </c>
      <c r="D1881" t="s">
        <v>170</v>
      </c>
      <c r="E1881" t="s">
        <v>19</v>
      </c>
      <c r="F1881" t="s">
        <v>32</v>
      </c>
      <c r="G1881">
        <v>15210</v>
      </c>
      <c r="H1881">
        <v>819</v>
      </c>
      <c r="I1881">
        <v>281</v>
      </c>
      <c r="J1881">
        <v>90</v>
      </c>
      <c r="K1881" s="2">
        <v>3404.28</v>
      </c>
      <c r="L1881" s="2">
        <v>27431.62</v>
      </c>
      <c r="M1881">
        <v>75</v>
      </c>
      <c r="N1881">
        <v>25</v>
      </c>
      <c r="O1881" t="s">
        <v>21</v>
      </c>
      <c r="P1881" s="3">
        <f t="shared" si="203"/>
        <v>5.384615384615385</v>
      </c>
      <c r="Q1881" s="3">
        <f t="shared" si="204"/>
        <v>10.989010989010989</v>
      </c>
      <c r="R1881" s="2">
        <f t="shared" si="205"/>
        <v>4.1566300366300366</v>
      </c>
      <c r="S1881" s="2">
        <f t="shared" si="206"/>
        <v>12.114875444839859</v>
      </c>
      <c r="T1881" s="2">
        <f t="shared" si="207"/>
        <v>45.3904</v>
      </c>
      <c r="U1881" s="4">
        <f t="shared" si="208"/>
        <v>8.0579799546453277</v>
      </c>
      <c r="V1881" s="3">
        <f t="shared" si="209"/>
        <v>705.79799546453285</v>
      </c>
    </row>
    <row r="1882" spans="1:22" x14ac:dyDescent="0.25">
      <c r="A1882" t="s">
        <v>38</v>
      </c>
      <c r="B1882" t="s">
        <v>39</v>
      </c>
      <c r="C1882" t="s">
        <v>323</v>
      </c>
      <c r="D1882" t="s">
        <v>106</v>
      </c>
      <c r="E1882" t="s">
        <v>42</v>
      </c>
      <c r="F1882" t="s">
        <v>26</v>
      </c>
      <c r="G1882">
        <v>34495</v>
      </c>
      <c r="H1882">
        <v>1839</v>
      </c>
      <c r="I1882">
        <v>536</v>
      </c>
      <c r="J1882">
        <v>140</v>
      </c>
      <c r="K1882" s="2">
        <v>5795.84</v>
      </c>
      <c r="L1882" s="2">
        <v>25278.98</v>
      </c>
      <c r="M1882">
        <v>91</v>
      </c>
      <c r="N1882">
        <v>9</v>
      </c>
      <c r="O1882" t="s">
        <v>21</v>
      </c>
      <c r="P1882" s="3">
        <f t="shared" si="203"/>
        <v>5.3312074213654155</v>
      </c>
      <c r="Q1882" s="3">
        <f t="shared" si="204"/>
        <v>7.6128330614464375</v>
      </c>
      <c r="R1882" s="2">
        <f t="shared" si="205"/>
        <v>3.1516258836324091</v>
      </c>
      <c r="S1882" s="2">
        <f t="shared" si="206"/>
        <v>10.81313432835821</v>
      </c>
      <c r="T1882" s="2">
        <f t="shared" si="207"/>
        <v>63.690549450549454</v>
      </c>
      <c r="U1882" s="4">
        <f t="shared" si="208"/>
        <v>4.3615731283127204</v>
      </c>
      <c r="V1882" s="3">
        <f t="shared" si="209"/>
        <v>336.15731283127207</v>
      </c>
    </row>
    <row r="1883" spans="1:22" x14ac:dyDescent="0.25">
      <c r="A1883" t="s">
        <v>47</v>
      </c>
      <c r="B1883" t="s">
        <v>48</v>
      </c>
      <c r="C1883" t="s">
        <v>323</v>
      </c>
      <c r="D1883" t="s">
        <v>106</v>
      </c>
      <c r="E1883" t="s">
        <v>37</v>
      </c>
      <c r="F1883" t="s">
        <v>51</v>
      </c>
      <c r="G1883">
        <v>52934</v>
      </c>
      <c r="H1883">
        <v>2339</v>
      </c>
      <c r="I1883">
        <v>1016</v>
      </c>
      <c r="J1883">
        <v>136</v>
      </c>
      <c r="K1883" s="2">
        <v>7572.8</v>
      </c>
      <c r="L1883" s="2">
        <v>24296.400000000001</v>
      </c>
      <c r="M1883">
        <v>73</v>
      </c>
      <c r="N1883">
        <v>26</v>
      </c>
      <c r="O1883" t="s">
        <v>23</v>
      </c>
      <c r="P1883" s="3">
        <f t="shared" si="203"/>
        <v>4.4187100918124456</v>
      </c>
      <c r="Q1883" s="3">
        <f t="shared" si="204"/>
        <v>5.8144506199230443</v>
      </c>
      <c r="R1883" s="2">
        <f t="shared" si="205"/>
        <v>3.2376229157759728</v>
      </c>
      <c r="S1883" s="2">
        <f t="shared" si="206"/>
        <v>7.4535433070866146</v>
      </c>
      <c r="T1883" s="2">
        <f t="shared" si="207"/>
        <v>103.73698630136987</v>
      </c>
      <c r="U1883" s="4">
        <f t="shared" si="208"/>
        <v>3.2083773505176421</v>
      </c>
      <c r="V1883" s="3">
        <f t="shared" si="209"/>
        <v>220.83773505176424</v>
      </c>
    </row>
    <row r="1884" spans="1:22" x14ac:dyDescent="0.25">
      <c r="A1884" t="s">
        <v>15</v>
      </c>
      <c r="B1884" t="s">
        <v>16</v>
      </c>
      <c r="C1884" t="s">
        <v>323</v>
      </c>
      <c r="D1884" t="s">
        <v>25</v>
      </c>
      <c r="E1884" t="s">
        <v>19</v>
      </c>
      <c r="F1884" t="s">
        <v>20</v>
      </c>
      <c r="G1884">
        <v>24457</v>
      </c>
      <c r="H1884">
        <v>664</v>
      </c>
      <c r="I1884">
        <v>302</v>
      </c>
      <c r="J1884">
        <v>70</v>
      </c>
      <c r="K1884" s="2">
        <v>5320.61</v>
      </c>
      <c r="L1884" s="2">
        <v>49083.25</v>
      </c>
      <c r="M1884">
        <v>34</v>
      </c>
      <c r="N1884">
        <v>18</v>
      </c>
      <c r="O1884" t="s">
        <v>43</v>
      </c>
      <c r="P1884" s="3">
        <f t="shared" si="203"/>
        <v>2.7149691294925788</v>
      </c>
      <c r="Q1884" s="3">
        <f t="shared" si="204"/>
        <v>10.542168674698797</v>
      </c>
      <c r="R1884" s="2">
        <f t="shared" si="205"/>
        <v>8.0129668674698795</v>
      </c>
      <c r="S1884" s="2">
        <f t="shared" si="206"/>
        <v>17.617913907284766</v>
      </c>
      <c r="T1884" s="2">
        <f t="shared" si="207"/>
        <v>156.48852941176469</v>
      </c>
      <c r="U1884" s="4">
        <f t="shared" si="208"/>
        <v>9.225117044850121</v>
      </c>
      <c r="V1884" s="3">
        <f t="shared" si="209"/>
        <v>822.51170448501205</v>
      </c>
    </row>
    <row r="1885" spans="1:22" x14ac:dyDescent="0.25">
      <c r="A1885" t="s">
        <v>44</v>
      </c>
      <c r="B1885" t="s">
        <v>45</v>
      </c>
      <c r="C1885" t="s">
        <v>323</v>
      </c>
      <c r="D1885" t="s">
        <v>25</v>
      </c>
      <c r="E1885" t="s">
        <v>19</v>
      </c>
      <c r="F1885" t="s">
        <v>20</v>
      </c>
      <c r="G1885">
        <v>14734</v>
      </c>
      <c r="H1885">
        <v>277</v>
      </c>
      <c r="I1885">
        <v>143</v>
      </c>
      <c r="J1885">
        <v>29</v>
      </c>
      <c r="K1885" s="2">
        <v>2085.42</v>
      </c>
      <c r="L1885" s="2">
        <v>16030.69</v>
      </c>
      <c r="M1885">
        <v>13</v>
      </c>
      <c r="N1885">
        <v>15</v>
      </c>
      <c r="O1885" t="s">
        <v>21</v>
      </c>
      <c r="P1885" s="3">
        <f t="shared" si="203"/>
        <v>1.8800054296185693</v>
      </c>
      <c r="Q1885" s="3">
        <f t="shared" si="204"/>
        <v>10.469314079422382</v>
      </c>
      <c r="R1885" s="2">
        <f t="shared" si="205"/>
        <v>7.5285920577617329</v>
      </c>
      <c r="S1885" s="2">
        <f t="shared" si="206"/>
        <v>14.583356643356645</v>
      </c>
      <c r="T1885" s="2">
        <f t="shared" si="207"/>
        <v>160.41692307692307</v>
      </c>
      <c r="U1885" s="4">
        <f t="shared" si="208"/>
        <v>7.6870318688801298</v>
      </c>
      <c r="V1885" s="3">
        <f t="shared" si="209"/>
        <v>668.70318688801297</v>
      </c>
    </row>
    <row r="1886" spans="1:22" x14ac:dyDescent="0.25">
      <c r="A1886" t="s">
        <v>44</v>
      </c>
      <c r="B1886" t="s">
        <v>45</v>
      </c>
      <c r="C1886" t="s">
        <v>323</v>
      </c>
      <c r="D1886" t="s">
        <v>25</v>
      </c>
      <c r="E1886" t="s">
        <v>19</v>
      </c>
      <c r="F1886" t="s">
        <v>32</v>
      </c>
      <c r="G1886">
        <v>14431</v>
      </c>
      <c r="H1886">
        <v>447</v>
      </c>
      <c r="I1886">
        <v>243</v>
      </c>
      <c r="J1886">
        <v>51</v>
      </c>
      <c r="K1886" s="2">
        <v>2870.36</v>
      </c>
      <c r="L1886" s="2">
        <v>29397.759999999998</v>
      </c>
      <c r="M1886">
        <v>28</v>
      </c>
      <c r="N1886">
        <v>9</v>
      </c>
      <c r="O1886" t="s">
        <v>43</v>
      </c>
      <c r="P1886" s="3">
        <f t="shared" si="203"/>
        <v>3.0974984408564894</v>
      </c>
      <c r="Q1886" s="3">
        <f t="shared" si="204"/>
        <v>11.409395973154362</v>
      </c>
      <c r="R1886" s="2">
        <f t="shared" si="205"/>
        <v>6.4213870246085012</v>
      </c>
      <c r="S1886" s="2">
        <f t="shared" si="206"/>
        <v>11.812181069958848</v>
      </c>
      <c r="T1886" s="2">
        <f t="shared" si="207"/>
        <v>102.51285714285714</v>
      </c>
      <c r="U1886" s="4">
        <f t="shared" si="208"/>
        <v>10.241837260831392</v>
      </c>
      <c r="V1886" s="3">
        <f t="shared" si="209"/>
        <v>924.18372608313928</v>
      </c>
    </row>
    <row r="1887" spans="1:22" x14ac:dyDescent="0.25">
      <c r="A1887" t="s">
        <v>52</v>
      </c>
      <c r="B1887" t="s">
        <v>53</v>
      </c>
      <c r="C1887" t="s">
        <v>323</v>
      </c>
      <c r="D1887" t="s">
        <v>89</v>
      </c>
      <c r="E1887" t="s">
        <v>37</v>
      </c>
      <c r="F1887" t="s">
        <v>51</v>
      </c>
      <c r="G1887">
        <v>58764</v>
      </c>
      <c r="H1887">
        <v>4461</v>
      </c>
      <c r="I1887">
        <v>1611</v>
      </c>
      <c r="J1887">
        <v>555</v>
      </c>
      <c r="K1887" s="2">
        <v>1522.9</v>
      </c>
      <c r="L1887" s="2">
        <v>192373.44</v>
      </c>
      <c r="M1887">
        <v>428</v>
      </c>
      <c r="N1887">
        <v>25</v>
      </c>
      <c r="O1887" t="s">
        <v>43</v>
      </c>
      <c r="P1887" s="3">
        <f t="shared" si="203"/>
        <v>7.5913824790688169</v>
      </c>
      <c r="Q1887" s="3">
        <f t="shared" si="204"/>
        <v>12.441156691324814</v>
      </c>
      <c r="R1887" s="2">
        <f t="shared" si="205"/>
        <v>0.34138085631024434</v>
      </c>
      <c r="S1887" s="2">
        <f t="shared" si="206"/>
        <v>0.94531346989447551</v>
      </c>
      <c r="T1887" s="2">
        <f t="shared" si="207"/>
        <v>3.5581775700934584</v>
      </c>
      <c r="U1887" s="4">
        <f t="shared" si="208"/>
        <v>126.3204675290564</v>
      </c>
      <c r="V1887" s="3">
        <f t="shared" si="209"/>
        <v>12532.04675290564</v>
      </c>
    </row>
    <row r="1888" spans="1:22" x14ac:dyDescent="0.25">
      <c r="A1888" t="s">
        <v>129</v>
      </c>
      <c r="B1888" t="s">
        <v>130</v>
      </c>
      <c r="C1888" t="s">
        <v>323</v>
      </c>
      <c r="D1888" t="s">
        <v>82</v>
      </c>
      <c r="E1888" t="s">
        <v>31</v>
      </c>
      <c r="F1888" t="s">
        <v>26</v>
      </c>
      <c r="G1888">
        <v>38058</v>
      </c>
      <c r="H1888">
        <v>486</v>
      </c>
      <c r="I1888">
        <v>243</v>
      </c>
      <c r="J1888">
        <v>25</v>
      </c>
      <c r="K1888" s="2">
        <v>824.4</v>
      </c>
      <c r="L1888" s="2">
        <v>3855.58</v>
      </c>
      <c r="M1888">
        <v>15</v>
      </c>
      <c r="N1888">
        <v>11</v>
      </c>
      <c r="O1888" t="s">
        <v>21</v>
      </c>
      <c r="P1888" s="3">
        <f t="shared" si="203"/>
        <v>1.2769982658048242</v>
      </c>
      <c r="Q1888" s="3">
        <f t="shared" si="204"/>
        <v>5.1440329218106999</v>
      </c>
      <c r="R1888" s="2">
        <f t="shared" si="205"/>
        <v>1.6962962962962962</v>
      </c>
      <c r="S1888" s="2">
        <f t="shared" si="206"/>
        <v>3.3925925925925924</v>
      </c>
      <c r="T1888" s="2">
        <f t="shared" si="207"/>
        <v>54.96</v>
      </c>
      <c r="U1888" s="4">
        <f t="shared" si="208"/>
        <v>4.6768316351285781</v>
      </c>
      <c r="V1888" s="3">
        <f t="shared" si="209"/>
        <v>367.68316351285779</v>
      </c>
    </row>
    <row r="1889" spans="1:22" x14ac:dyDescent="0.25">
      <c r="A1889" t="s">
        <v>76</v>
      </c>
      <c r="B1889" t="s">
        <v>77</v>
      </c>
      <c r="C1889" t="s">
        <v>323</v>
      </c>
      <c r="D1889" t="s">
        <v>82</v>
      </c>
      <c r="E1889" t="s">
        <v>42</v>
      </c>
      <c r="F1889" t="s">
        <v>55</v>
      </c>
      <c r="G1889">
        <v>32222</v>
      </c>
      <c r="H1889">
        <v>438</v>
      </c>
      <c r="I1889">
        <v>168</v>
      </c>
      <c r="J1889">
        <v>16</v>
      </c>
      <c r="K1889" s="2">
        <v>1034.7</v>
      </c>
      <c r="L1889" s="2">
        <v>2445.7399999999998</v>
      </c>
      <c r="M1889">
        <v>9</v>
      </c>
      <c r="N1889">
        <v>30</v>
      </c>
      <c r="O1889" t="s">
        <v>23</v>
      </c>
      <c r="P1889" s="3">
        <f t="shared" si="203"/>
        <v>1.3593197194463411</v>
      </c>
      <c r="Q1889" s="3">
        <f t="shared" si="204"/>
        <v>3.6529680365296802</v>
      </c>
      <c r="R1889" s="2">
        <f t="shared" si="205"/>
        <v>2.3623287671232878</v>
      </c>
      <c r="S1889" s="2">
        <f t="shared" si="206"/>
        <v>6.1589285714285715</v>
      </c>
      <c r="T1889" s="2">
        <f t="shared" si="207"/>
        <v>114.96666666666667</v>
      </c>
      <c r="U1889" s="4">
        <f t="shared" si="208"/>
        <v>2.3637189523533388</v>
      </c>
      <c r="V1889" s="3">
        <f t="shared" si="209"/>
        <v>136.37189523533388</v>
      </c>
    </row>
    <row r="1890" spans="1:22" x14ac:dyDescent="0.25">
      <c r="A1890" t="s">
        <v>38</v>
      </c>
      <c r="B1890" t="s">
        <v>39</v>
      </c>
      <c r="C1890" t="s">
        <v>259</v>
      </c>
      <c r="D1890" t="s">
        <v>106</v>
      </c>
      <c r="E1890" t="s">
        <v>42</v>
      </c>
      <c r="F1890" t="s">
        <v>20</v>
      </c>
      <c r="G1890">
        <v>18777</v>
      </c>
      <c r="H1890">
        <v>638</v>
      </c>
      <c r="I1890">
        <v>165</v>
      </c>
      <c r="J1890">
        <v>41</v>
      </c>
      <c r="K1890" s="2">
        <v>2176.6799999999998</v>
      </c>
      <c r="L1890" s="2">
        <v>10045.67</v>
      </c>
      <c r="M1890">
        <v>22</v>
      </c>
      <c r="N1890">
        <v>10</v>
      </c>
      <c r="O1890" t="s">
        <v>23</v>
      </c>
      <c r="P1890" s="3">
        <f t="shared" si="203"/>
        <v>3.3977738722905682</v>
      </c>
      <c r="Q1890" s="3">
        <f t="shared" si="204"/>
        <v>6.4263322884012544</v>
      </c>
      <c r="R1890" s="2">
        <f t="shared" si="205"/>
        <v>3.4117241379310341</v>
      </c>
      <c r="S1890" s="2">
        <f t="shared" si="206"/>
        <v>13.191999999999998</v>
      </c>
      <c r="T1890" s="2">
        <f t="shared" si="207"/>
        <v>98.94</v>
      </c>
      <c r="U1890" s="4">
        <f t="shared" si="208"/>
        <v>4.6151340573717778</v>
      </c>
      <c r="V1890" s="3">
        <f t="shared" si="209"/>
        <v>361.51340573717772</v>
      </c>
    </row>
    <row r="1891" spans="1:22" x14ac:dyDescent="0.25">
      <c r="A1891" t="s">
        <v>47</v>
      </c>
      <c r="B1891" t="s">
        <v>48</v>
      </c>
      <c r="C1891" t="s">
        <v>259</v>
      </c>
      <c r="D1891" t="s">
        <v>106</v>
      </c>
      <c r="E1891" t="s">
        <v>37</v>
      </c>
      <c r="F1891" t="s">
        <v>51</v>
      </c>
      <c r="G1891">
        <v>39526</v>
      </c>
      <c r="H1891">
        <v>1652</v>
      </c>
      <c r="I1891">
        <v>796</v>
      </c>
      <c r="J1891">
        <v>118</v>
      </c>
      <c r="K1891" s="2">
        <v>3735.54</v>
      </c>
      <c r="L1891" s="2">
        <v>19156.96</v>
      </c>
      <c r="M1891">
        <v>66</v>
      </c>
      <c r="N1891">
        <v>29</v>
      </c>
      <c r="O1891" t="s">
        <v>23</v>
      </c>
      <c r="P1891" s="3">
        <f t="shared" si="203"/>
        <v>4.1795273996862825</v>
      </c>
      <c r="Q1891" s="3">
        <f t="shared" si="204"/>
        <v>7.1428571428571423</v>
      </c>
      <c r="R1891" s="2">
        <f t="shared" si="205"/>
        <v>2.2612227602905568</v>
      </c>
      <c r="S1891" s="2">
        <f t="shared" si="206"/>
        <v>4.6928894472361806</v>
      </c>
      <c r="T1891" s="2">
        <f t="shared" si="207"/>
        <v>56.599090909090911</v>
      </c>
      <c r="U1891" s="4">
        <f t="shared" si="208"/>
        <v>5.1282973813692259</v>
      </c>
      <c r="V1891" s="3">
        <f t="shared" si="209"/>
        <v>412.82973813692257</v>
      </c>
    </row>
    <row r="1892" spans="1:22" x14ac:dyDescent="0.25">
      <c r="A1892" t="s">
        <v>44</v>
      </c>
      <c r="B1892" t="s">
        <v>45</v>
      </c>
      <c r="C1892" t="s">
        <v>259</v>
      </c>
      <c r="D1892" t="s">
        <v>25</v>
      </c>
      <c r="E1892" t="s">
        <v>19</v>
      </c>
      <c r="F1892" t="s">
        <v>32</v>
      </c>
      <c r="G1892">
        <v>18001</v>
      </c>
      <c r="H1892">
        <v>401</v>
      </c>
      <c r="I1892">
        <v>182</v>
      </c>
      <c r="J1892">
        <v>33</v>
      </c>
      <c r="K1892" s="2">
        <v>2427.2399999999998</v>
      </c>
      <c r="L1892" s="2">
        <v>24393.599999999999</v>
      </c>
      <c r="M1892">
        <v>21</v>
      </c>
      <c r="N1892">
        <v>9</v>
      </c>
      <c r="O1892" t="s">
        <v>23</v>
      </c>
      <c r="P1892" s="3">
        <f t="shared" si="203"/>
        <v>2.2276540192211542</v>
      </c>
      <c r="Q1892" s="3">
        <f t="shared" si="204"/>
        <v>8.2294264339152114</v>
      </c>
      <c r="R1892" s="2">
        <f t="shared" si="205"/>
        <v>6.0529675810473806</v>
      </c>
      <c r="S1892" s="2">
        <f t="shared" si="206"/>
        <v>13.336483516483515</v>
      </c>
      <c r="T1892" s="2">
        <f t="shared" si="207"/>
        <v>115.58285714285714</v>
      </c>
      <c r="U1892" s="4">
        <f t="shared" si="208"/>
        <v>10.049933257527067</v>
      </c>
      <c r="V1892" s="3">
        <f t="shared" si="209"/>
        <v>904.99332575270694</v>
      </c>
    </row>
    <row r="1893" spans="1:22" x14ac:dyDescent="0.25">
      <c r="A1893" t="s">
        <v>27</v>
      </c>
      <c r="B1893" t="s">
        <v>28</v>
      </c>
      <c r="C1893" t="s">
        <v>259</v>
      </c>
      <c r="D1893" t="s">
        <v>89</v>
      </c>
      <c r="E1893" t="s">
        <v>31</v>
      </c>
      <c r="F1893" t="s">
        <v>20</v>
      </c>
      <c r="G1893">
        <v>57320</v>
      </c>
      <c r="H1893">
        <v>3229</v>
      </c>
      <c r="I1893">
        <v>848</v>
      </c>
      <c r="J1893">
        <v>453</v>
      </c>
      <c r="K1893" s="2">
        <v>1713.52</v>
      </c>
      <c r="L1893" s="2">
        <v>164390.82</v>
      </c>
      <c r="M1893">
        <v>380</v>
      </c>
      <c r="N1893">
        <v>11</v>
      </c>
      <c r="O1893" t="s">
        <v>23</v>
      </c>
      <c r="P1893" s="3">
        <f t="shared" si="203"/>
        <v>5.6332868108862524</v>
      </c>
      <c r="Q1893" s="3">
        <f t="shared" si="204"/>
        <v>14.029111179931867</v>
      </c>
      <c r="R1893" s="2">
        <f t="shared" si="205"/>
        <v>0.53066584081759061</v>
      </c>
      <c r="S1893" s="2">
        <f t="shared" si="206"/>
        <v>2.0206603773584906</v>
      </c>
      <c r="T1893" s="2">
        <f t="shared" si="207"/>
        <v>4.5092631578947371</v>
      </c>
      <c r="U1893" s="4">
        <f t="shared" si="208"/>
        <v>95.937497082029978</v>
      </c>
      <c r="V1893" s="3">
        <f t="shared" si="209"/>
        <v>9493.7497082029986</v>
      </c>
    </row>
    <row r="1894" spans="1:22" x14ac:dyDescent="0.25">
      <c r="A1894" t="s">
        <v>27</v>
      </c>
      <c r="B1894" t="s">
        <v>28</v>
      </c>
      <c r="C1894" t="s">
        <v>259</v>
      </c>
      <c r="D1894" t="s">
        <v>89</v>
      </c>
      <c r="E1894" t="s">
        <v>31</v>
      </c>
      <c r="F1894" t="s">
        <v>32</v>
      </c>
      <c r="G1894">
        <v>56111</v>
      </c>
      <c r="H1894">
        <v>2403</v>
      </c>
      <c r="I1894">
        <v>795</v>
      </c>
      <c r="J1894">
        <v>272</v>
      </c>
      <c r="K1894" s="2">
        <v>1339.37</v>
      </c>
      <c r="L1894" s="2">
        <v>69512.7</v>
      </c>
      <c r="M1894">
        <v>199</v>
      </c>
      <c r="N1894">
        <v>7</v>
      </c>
      <c r="O1894" t="s">
        <v>21</v>
      </c>
      <c r="P1894" s="3">
        <f t="shared" si="203"/>
        <v>4.2825827377875996</v>
      </c>
      <c r="Q1894" s="3">
        <f t="shared" si="204"/>
        <v>11.319184352892218</v>
      </c>
      <c r="R1894" s="2">
        <f t="shared" si="205"/>
        <v>0.55737411568872242</v>
      </c>
      <c r="S1894" s="2">
        <f t="shared" si="206"/>
        <v>1.6847421383647798</v>
      </c>
      <c r="T1894" s="2">
        <f t="shared" si="207"/>
        <v>6.730502512562814</v>
      </c>
      <c r="U1894" s="4">
        <f t="shared" si="208"/>
        <v>51.899549788333324</v>
      </c>
      <c r="V1894" s="3">
        <f t="shared" si="209"/>
        <v>5089.9549788333325</v>
      </c>
    </row>
    <row r="1895" spans="1:22" x14ac:dyDescent="0.25">
      <c r="A1895" t="s">
        <v>52</v>
      </c>
      <c r="B1895" t="s">
        <v>53</v>
      </c>
      <c r="C1895" t="s">
        <v>259</v>
      </c>
      <c r="D1895" t="s">
        <v>89</v>
      </c>
      <c r="E1895" t="s">
        <v>37</v>
      </c>
      <c r="F1895" t="s">
        <v>20</v>
      </c>
      <c r="G1895">
        <v>40061</v>
      </c>
      <c r="H1895">
        <v>1874</v>
      </c>
      <c r="I1895">
        <v>851</v>
      </c>
      <c r="J1895">
        <v>241</v>
      </c>
      <c r="K1895" s="2">
        <v>1048.6600000000001</v>
      </c>
      <c r="L1895" s="2">
        <v>98011.82</v>
      </c>
      <c r="M1895">
        <v>159</v>
      </c>
      <c r="N1895">
        <v>18</v>
      </c>
      <c r="O1895" t="s">
        <v>43</v>
      </c>
      <c r="P1895" s="3">
        <f t="shared" si="203"/>
        <v>4.6778662539627067</v>
      </c>
      <c r="Q1895" s="3">
        <f t="shared" si="204"/>
        <v>12.860192102454644</v>
      </c>
      <c r="R1895" s="2">
        <f t="shared" si="205"/>
        <v>0.5595837780149413</v>
      </c>
      <c r="S1895" s="2">
        <f t="shared" si="206"/>
        <v>1.2322679200940072</v>
      </c>
      <c r="T1895" s="2">
        <f t="shared" si="207"/>
        <v>6.5953459119496864</v>
      </c>
      <c r="U1895" s="4">
        <f t="shared" si="208"/>
        <v>93.463868174622846</v>
      </c>
      <c r="V1895" s="3">
        <f t="shared" si="209"/>
        <v>9246.3868174622839</v>
      </c>
    </row>
    <row r="1896" spans="1:22" x14ac:dyDescent="0.25">
      <c r="A1896" t="s">
        <v>129</v>
      </c>
      <c r="B1896" t="s">
        <v>130</v>
      </c>
      <c r="C1896" t="s">
        <v>259</v>
      </c>
      <c r="D1896" t="s">
        <v>82</v>
      </c>
      <c r="E1896" t="s">
        <v>31</v>
      </c>
      <c r="F1896" t="s">
        <v>26</v>
      </c>
      <c r="G1896">
        <v>76362</v>
      </c>
      <c r="H1896">
        <v>1575</v>
      </c>
      <c r="I1896">
        <v>593</v>
      </c>
      <c r="J1896">
        <v>55</v>
      </c>
      <c r="K1896" s="2">
        <v>2552.5300000000002</v>
      </c>
      <c r="L1896" s="2">
        <v>10048</v>
      </c>
      <c r="M1896">
        <v>35</v>
      </c>
      <c r="N1896">
        <v>19</v>
      </c>
      <c r="O1896" t="s">
        <v>43</v>
      </c>
      <c r="P1896" s="3">
        <f t="shared" si="203"/>
        <v>2.062544197375658</v>
      </c>
      <c r="Q1896" s="3">
        <f t="shared" si="204"/>
        <v>3.4920634920634921</v>
      </c>
      <c r="R1896" s="2">
        <f t="shared" si="205"/>
        <v>1.6206539682539685</v>
      </c>
      <c r="S1896" s="2">
        <f t="shared" si="206"/>
        <v>4.3044350758853289</v>
      </c>
      <c r="T1896" s="2">
        <f t="shared" si="207"/>
        <v>72.929428571428573</v>
      </c>
      <c r="U1896" s="4">
        <f t="shared" si="208"/>
        <v>3.9364865447222948</v>
      </c>
      <c r="V1896" s="3">
        <f t="shared" si="209"/>
        <v>293.64865447222945</v>
      </c>
    </row>
    <row r="1897" spans="1:22" x14ac:dyDescent="0.25">
      <c r="A1897" t="s">
        <v>76</v>
      </c>
      <c r="B1897" t="s">
        <v>77</v>
      </c>
      <c r="C1897" t="s">
        <v>259</v>
      </c>
      <c r="D1897" t="s">
        <v>82</v>
      </c>
      <c r="E1897" t="s">
        <v>42</v>
      </c>
      <c r="F1897" t="s">
        <v>51</v>
      </c>
      <c r="G1897">
        <v>75633</v>
      </c>
      <c r="H1897">
        <v>1636</v>
      </c>
      <c r="I1897">
        <v>866</v>
      </c>
      <c r="J1897">
        <v>84</v>
      </c>
      <c r="K1897" s="2">
        <v>3521</v>
      </c>
      <c r="L1897" s="2">
        <v>19286.18</v>
      </c>
      <c r="M1897">
        <v>40</v>
      </c>
      <c r="N1897">
        <v>22</v>
      </c>
      <c r="O1897" t="s">
        <v>23</v>
      </c>
      <c r="P1897" s="3">
        <f t="shared" si="203"/>
        <v>2.1630769637592056</v>
      </c>
      <c r="Q1897" s="3">
        <f t="shared" si="204"/>
        <v>5.1344743276283618</v>
      </c>
      <c r="R1897" s="2">
        <f t="shared" si="205"/>
        <v>2.152200488997555</v>
      </c>
      <c r="S1897" s="2">
        <f t="shared" si="206"/>
        <v>4.065819861431871</v>
      </c>
      <c r="T1897" s="2">
        <f t="shared" si="207"/>
        <v>88.025000000000006</v>
      </c>
      <c r="U1897" s="4">
        <f t="shared" si="208"/>
        <v>5.4774723090031241</v>
      </c>
      <c r="V1897" s="3">
        <f t="shared" si="209"/>
        <v>447.74723090031239</v>
      </c>
    </row>
    <row r="1898" spans="1:22" x14ac:dyDescent="0.25">
      <c r="A1898" t="s">
        <v>92</v>
      </c>
      <c r="B1898" t="s">
        <v>93</v>
      </c>
      <c r="C1898" t="s">
        <v>328</v>
      </c>
      <c r="D1898" t="s">
        <v>95</v>
      </c>
      <c r="E1898" t="s">
        <v>31</v>
      </c>
      <c r="F1898" t="s">
        <v>20</v>
      </c>
      <c r="G1898">
        <v>82941</v>
      </c>
      <c r="H1898">
        <v>1102</v>
      </c>
      <c r="I1898">
        <v>572</v>
      </c>
      <c r="J1898">
        <v>27</v>
      </c>
      <c r="K1898" s="2">
        <v>3210.36</v>
      </c>
      <c r="L1898" s="2">
        <v>4221.87</v>
      </c>
      <c r="M1898">
        <v>9</v>
      </c>
      <c r="N1898">
        <v>18</v>
      </c>
      <c r="O1898" t="s">
        <v>23</v>
      </c>
      <c r="P1898" s="3">
        <f t="shared" si="203"/>
        <v>1.3286553091956932</v>
      </c>
      <c r="Q1898" s="3">
        <f t="shared" si="204"/>
        <v>2.4500907441016335</v>
      </c>
      <c r="R1898" s="2">
        <f t="shared" si="205"/>
        <v>2.9132123411978221</v>
      </c>
      <c r="S1898" s="2">
        <f t="shared" si="206"/>
        <v>5.6125174825174824</v>
      </c>
      <c r="T1898" s="2">
        <f t="shared" si="207"/>
        <v>356.70666666666671</v>
      </c>
      <c r="U1898" s="4">
        <f t="shared" si="208"/>
        <v>1.3150768138152729</v>
      </c>
      <c r="V1898" s="3">
        <f t="shared" si="209"/>
        <v>31.507681381527298</v>
      </c>
    </row>
    <row r="1899" spans="1:22" x14ac:dyDescent="0.25">
      <c r="A1899" t="s">
        <v>178</v>
      </c>
      <c r="B1899" t="s">
        <v>179</v>
      </c>
      <c r="C1899" t="s">
        <v>328</v>
      </c>
      <c r="D1899" t="s">
        <v>95</v>
      </c>
      <c r="E1899" t="s">
        <v>64</v>
      </c>
      <c r="F1899" t="s">
        <v>55</v>
      </c>
      <c r="G1899">
        <v>56165</v>
      </c>
      <c r="H1899">
        <v>660</v>
      </c>
      <c r="I1899">
        <v>277</v>
      </c>
      <c r="J1899">
        <v>15</v>
      </c>
      <c r="K1899" s="2">
        <v>2395.67</v>
      </c>
      <c r="L1899" s="2">
        <v>2118.5100000000002</v>
      </c>
      <c r="M1899">
        <v>6</v>
      </c>
      <c r="N1899">
        <v>26</v>
      </c>
      <c r="O1899" t="s">
        <v>21</v>
      </c>
      <c r="P1899" s="3">
        <f t="shared" si="203"/>
        <v>1.1751090536811182</v>
      </c>
      <c r="Q1899" s="3">
        <f t="shared" si="204"/>
        <v>2.2727272727272729</v>
      </c>
      <c r="R1899" s="2">
        <f t="shared" si="205"/>
        <v>3.6298030303030302</v>
      </c>
      <c r="S1899" s="2">
        <f t="shared" si="206"/>
        <v>8.6486281588447653</v>
      </c>
      <c r="T1899" s="2">
        <f t="shared" si="207"/>
        <v>399.27833333333336</v>
      </c>
      <c r="U1899" s="4">
        <f t="shared" si="208"/>
        <v>0.88430793890644377</v>
      </c>
      <c r="V1899" s="3">
        <f t="shared" si="209"/>
        <v>-11.569206109355623</v>
      </c>
    </row>
    <row r="1900" spans="1:22" x14ac:dyDescent="0.25">
      <c r="A1900" t="s">
        <v>178</v>
      </c>
      <c r="B1900" t="s">
        <v>179</v>
      </c>
      <c r="C1900" t="s">
        <v>328</v>
      </c>
      <c r="D1900" t="s">
        <v>95</v>
      </c>
      <c r="E1900" t="s">
        <v>64</v>
      </c>
      <c r="F1900" t="s">
        <v>32</v>
      </c>
      <c r="G1900">
        <v>59596</v>
      </c>
      <c r="H1900">
        <v>459</v>
      </c>
      <c r="I1900">
        <v>165</v>
      </c>
      <c r="J1900">
        <v>8</v>
      </c>
      <c r="K1900" s="2">
        <v>1118.6199999999999</v>
      </c>
      <c r="L1900" s="2">
        <v>1223.4000000000001</v>
      </c>
      <c r="M1900">
        <v>4</v>
      </c>
      <c r="N1900">
        <v>8</v>
      </c>
      <c r="O1900" t="s">
        <v>23</v>
      </c>
      <c r="P1900" s="3">
        <f t="shared" si="203"/>
        <v>0.77018591851802132</v>
      </c>
      <c r="Q1900" s="3">
        <f t="shared" si="204"/>
        <v>1.7429193899782136</v>
      </c>
      <c r="R1900" s="2">
        <f t="shared" si="205"/>
        <v>2.4370806100217863</v>
      </c>
      <c r="S1900" s="2">
        <f t="shared" si="206"/>
        <v>6.7795151515151506</v>
      </c>
      <c r="T1900" s="2">
        <f t="shared" si="207"/>
        <v>279.65499999999997</v>
      </c>
      <c r="U1900" s="4">
        <f t="shared" si="208"/>
        <v>1.0936689849993744</v>
      </c>
      <c r="V1900" s="3">
        <f t="shared" si="209"/>
        <v>9.3668984999374416</v>
      </c>
    </row>
    <row r="1901" spans="1:22" x14ac:dyDescent="0.25">
      <c r="A1901" t="s">
        <v>33</v>
      </c>
      <c r="B1901" t="s">
        <v>34</v>
      </c>
      <c r="C1901" t="s">
        <v>328</v>
      </c>
      <c r="D1901" t="s">
        <v>170</v>
      </c>
      <c r="E1901" t="s">
        <v>37</v>
      </c>
      <c r="F1901" t="s">
        <v>20</v>
      </c>
      <c r="G1901">
        <v>28441</v>
      </c>
      <c r="H1901">
        <v>1016</v>
      </c>
      <c r="I1901">
        <v>362</v>
      </c>
      <c r="J1901">
        <v>82</v>
      </c>
      <c r="K1901" s="2">
        <v>4312.1499999999996</v>
      </c>
      <c r="L1901" s="2">
        <v>27277.7</v>
      </c>
      <c r="M1901">
        <v>57</v>
      </c>
      <c r="N1901">
        <v>22</v>
      </c>
      <c r="O1901" t="s">
        <v>43</v>
      </c>
      <c r="P1901" s="3">
        <f t="shared" si="203"/>
        <v>3.5723075841215146</v>
      </c>
      <c r="Q1901" s="3">
        <f t="shared" si="204"/>
        <v>8.0708661417322833</v>
      </c>
      <c r="R1901" s="2">
        <f t="shared" si="205"/>
        <v>4.2442421259842513</v>
      </c>
      <c r="S1901" s="2">
        <f t="shared" si="206"/>
        <v>11.912016574585634</v>
      </c>
      <c r="T1901" s="2">
        <f t="shared" si="207"/>
        <v>75.651754385964907</v>
      </c>
      <c r="U1901" s="4">
        <f t="shared" si="208"/>
        <v>6.3257771645234984</v>
      </c>
      <c r="V1901" s="3">
        <f t="shared" si="209"/>
        <v>532.57771645234982</v>
      </c>
    </row>
    <row r="1902" spans="1:22" x14ac:dyDescent="0.25">
      <c r="A1902" t="s">
        <v>33</v>
      </c>
      <c r="B1902" t="s">
        <v>34</v>
      </c>
      <c r="C1902" t="s">
        <v>328</v>
      </c>
      <c r="D1902" t="s">
        <v>170</v>
      </c>
      <c r="E1902" t="s">
        <v>37</v>
      </c>
      <c r="F1902" t="s">
        <v>51</v>
      </c>
      <c r="G1902">
        <v>13260</v>
      </c>
      <c r="H1902">
        <v>497</v>
      </c>
      <c r="I1902">
        <v>255</v>
      </c>
      <c r="J1902">
        <v>53</v>
      </c>
      <c r="K1902" s="2">
        <v>1909.5</v>
      </c>
      <c r="L1902" s="2">
        <v>16466.88</v>
      </c>
      <c r="M1902">
        <v>38</v>
      </c>
      <c r="N1902">
        <v>22</v>
      </c>
      <c r="O1902" t="s">
        <v>43</v>
      </c>
      <c r="P1902" s="3">
        <f t="shared" si="203"/>
        <v>3.7481146304675717</v>
      </c>
      <c r="Q1902" s="3">
        <f t="shared" si="204"/>
        <v>10.663983903420524</v>
      </c>
      <c r="R1902" s="2">
        <f t="shared" si="205"/>
        <v>3.8420523138832996</v>
      </c>
      <c r="S1902" s="2">
        <f t="shared" si="206"/>
        <v>7.4882352941176471</v>
      </c>
      <c r="T1902" s="2">
        <f t="shared" si="207"/>
        <v>50.25</v>
      </c>
      <c r="U1902" s="4">
        <f t="shared" si="208"/>
        <v>8.6236606441476837</v>
      </c>
      <c r="V1902" s="3">
        <f t="shared" si="209"/>
        <v>762.36606441476829</v>
      </c>
    </row>
    <row r="1903" spans="1:22" x14ac:dyDescent="0.25">
      <c r="A1903" t="s">
        <v>113</v>
      </c>
      <c r="B1903" t="s">
        <v>114</v>
      </c>
      <c r="C1903" t="s">
        <v>328</v>
      </c>
      <c r="D1903" t="s">
        <v>170</v>
      </c>
      <c r="E1903" t="s">
        <v>19</v>
      </c>
      <c r="F1903" t="s">
        <v>32</v>
      </c>
      <c r="G1903">
        <v>17448</v>
      </c>
      <c r="H1903">
        <v>1004</v>
      </c>
      <c r="I1903">
        <v>398</v>
      </c>
      <c r="J1903">
        <v>91</v>
      </c>
      <c r="K1903" s="2">
        <v>2880.17</v>
      </c>
      <c r="L1903" s="2">
        <v>23696.04</v>
      </c>
      <c r="M1903">
        <v>56</v>
      </c>
      <c r="N1903">
        <v>29</v>
      </c>
      <c r="O1903" t="s">
        <v>23</v>
      </c>
      <c r="P1903" s="3">
        <f t="shared" si="203"/>
        <v>5.7542411737734982</v>
      </c>
      <c r="Q1903" s="3">
        <f t="shared" si="204"/>
        <v>9.0637450199203187</v>
      </c>
      <c r="R1903" s="2">
        <f t="shared" si="205"/>
        <v>2.8686952191235062</v>
      </c>
      <c r="S1903" s="2">
        <f t="shared" si="206"/>
        <v>7.2366080402010056</v>
      </c>
      <c r="T1903" s="2">
        <f t="shared" si="207"/>
        <v>51.431607142857146</v>
      </c>
      <c r="U1903" s="4">
        <f t="shared" si="208"/>
        <v>8.2273060270747909</v>
      </c>
      <c r="V1903" s="3">
        <f t="shared" si="209"/>
        <v>722.73060270747919</v>
      </c>
    </row>
    <row r="1904" spans="1:22" x14ac:dyDescent="0.25">
      <c r="A1904" t="s">
        <v>113</v>
      </c>
      <c r="B1904" t="s">
        <v>114</v>
      </c>
      <c r="C1904" t="s">
        <v>328</v>
      </c>
      <c r="D1904" t="s">
        <v>170</v>
      </c>
      <c r="E1904" t="s">
        <v>19</v>
      </c>
      <c r="F1904" t="s">
        <v>26</v>
      </c>
      <c r="G1904">
        <v>37160</v>
      </c>
      <c r="H1904">
        <v>1811</v>
      </c>
      <c r="I1904">
        <v>902</v>
      </c>
      <c r="J1904">
        <v>180</v>
      </c>
      <c r="K1904" s="2">
        <v>7710.21</v>
      </c>
      <c r="L1904" s="2">
        <v>44410.68</v>
      </c>
      <c r="M1904">
        <v>126</v>
      </c>
      <c r="N1904">
        <v>12</v>
      </c>
      <c r="O1904" t="s">
        <v>43</v>
      </c>
      <c r="P1904" s="3">
        <f t="shared" si="203"/>
        <v>4.8735199138858984</v>
      </c>
      <c r="Q1904" s="3">
        <f t="shared" si="204"/>
        <v>9.9392600773053559</v>
      </c>
      <c r="R1904" s="2">
        <f t="shared" si="205"/>
        <v>4.2574323578133626</v>
      </c>
      <c r="S1904" s="2">
        <f t="shared" si="206"/>
        <v>8.5479046563192913</v>
      </c>
      <c r="T1904" s="2">
        <f t="shared" si="207"/>
        <v>61.192142857142855</v>
      </c>
      <c r="U1904" s="4">
        <f t="shared" si="208"/>
        <v>5.759983191119308</v>
      </c>
      <c r="V1904" s="3">
        <f t="shared" si="209"/>
        <v>475.99831911193081</v>
      </c>
    </row>
    <row r="1905" spans="1:22" x14ac:dyDescent="0.25">
      <c r="A1905" t="s">
        <v>47</v>
      </c>
      <c r="B1905" t="s">
        <v>48</v>
      </c>
      <c r="C1905" t="s">
        <v>328</v>
      </c>
      <c r="D1905" t="s">
        <v>106</v>
      </c>
      <c r="E1905" t="s">
        <v>37</v>
      </c>
      <c r="F1905" t="s">
        <v>26</v>
      </c>
      <c r="G1905">
        <v>33789</v>
      </c>
      <c r="H1905">
        <v>1784</v>
      </c>
      <c r="I1905">
        <v>735</v>
      </c>
      <c r="J1905">
        <v>154</v>
      </c>
      <c r="K1905" s="2">
        <v>4929.01</v>
      </c>
      <c r="L1905" s="2">
        <v>32134.23</v>
      </c>
      <c r="M1905">
        <v>86</v>
      </c>
      <c r="N1905">
        <v>26</v>
      </c>
      <c r="O1905" t="s">
        <v>21</v>
      </c>
      <c r="P1905" s="3">
        <f t="shared" si="203"/>
        <v>5.2798247950516446</v>
      </c>
      <c r="Q1905" s="3">
        <f t="shared" si="204"/>
        <v>8.6322869955156953</v>
      </c>
      <c r="R1905" s="2">
        <f t="shared" si="205"/>
        <v>2.7628979820627806</v>
      </c>
      <c r="S1905" s="2">
        <f t="shared" si="206"/>
        <v>6.7061360544217692</v>
      </c>
      <c r="T1905" s="2">
        <f t="shared" si="207"/>
        <v>57.314069767441865</v>
      </c>
      <c r="U1905" s="4">
        <f t="shared" si="208"/>
        <v>6.5194085627742684</v>
      </c>
      <c r="V1905" s="3">
        <f t="shared" si="209"/>
        <v>551.94085627742697</v>
      </c>
    </row>
    <row r="1906" spans="1:22" x14ac:dyDescent="0.25">
      <c r="A1906" t="s">
        <v>92</v>
      </c>
      <c r="B1906" t="s">
        <v>93</v>
      </c>
      <c r="C1906" t="s">
        <v>513</v>
      </c>
      <c r="D1906" t="s">
        <v>95</v>
      </c>
      <c r="E1906" t="s">
        <v>31</v>
      </c>
      <c r="F1906" t="s">
        <v>20</v>
      </c>
      <c r="G1906">
        <v>76068</v>
      </c>
      <c r="H1906">
        <v>895</v>
      </c>
      <c r="I1906">
        <v>247</v>
      </c>
      <c r="J1906">
        <v>34</v>
      </c>
      <c r="K1906" s="2">
        <v>2897.06</v>
      </c>
      <c r="L1906" s="2">
        <v>4362.24</v>
      </c>
      <c r="M1906">
        <v>16</v>
      </c>
      <c r="N1906">
        <v>15</v>
      </c>
      <c r="O1906" t="s">
        <v>43</v>
      </c>
      <c r="P1906" s="3">
        <f t="shared" si="203"/>
        <v>1.1765788505021821</v>
      </c>
      <c r="Q1906" s="3">
        <f t="shared" si="204"/>
        <v>3.7988826815642458</v>
      </c>
      <c r="R1906" s="2">
        <f t="shared" si="205"/>
        <v>3.2369385474860333</v>
      </c>
      <c r="S1906" s="2">
        <f t="shared" si="206"/>
        <v>11.728987854251011</v>
      </c>
      <c r="T1906" s="2">
        <f t="shared" si="207"/>
        <v>181.06625</v>
      </c>
      <c r="U1906" s="4">
        <f t="shared" si="208"/>
        <v>1.5057472057879366</v>
      </c>
      <c r="V1906" s="3">
        <f t="shared" si="209"/>
        <v>50.574720578793666</v>
      </c>
    </row>
    <row r="1907" spans="1:22" x14ac:dyDescent="0.25">
      <c r="A1907" t="s">
        <v>92</v>
      </c>
      <c r="B1907" t="s">
        <v>93</v>
      </c>
      <c r="C1907" t="s">
        <v>513</v>
      </c>
      <c r="D1907" t="s">
        <v>95</v>
      </c>
      <c r="E1907" t="s">
        <v>31</v>
      </c>
      <c r="F1907" t="s">
        <v>32</v>
      </c>
      <c r="G1907">
        <v>56294</v>
      </c>
      <c r="H1907">
        <v>288</v>
      </c>
      <c r="I1907">
        <v>149</v>
      </c>
      <c r="J1907">
        <v>7</v>
      </c>
      <c r="K1907" s="2">
        <v>609.59</v>
      </c>
      <c r="L1907" s="2">
        <v>1252.17</v>
      </c>
      <c r="M1907">
        <v>2</v>
      </c>
      <c r="N1907">
        <v>21</v>
      </c>
      <c r="O1907" t="s">
        <v>23</v>
      </c>
      <c r="P1907" s="3">
        <f t="shared" si="203"/>
        <v>0.51159981525562226</v>
      </c>
      <c r="Q1907" s="3">
        <f t="shared" si="204"/>
        <v>2.4305555555555558</v>
      </c>
      <c r="R1907" s="2">
        <f t="shared" si="205"/>
        <v>2.1166319444444444</v>
      </c>
      <c r="S1907" s="2">
        <f t="shared" si="206"/>
        <v>4.0912080536912754</v>
      </c>
      <c r="T1907" s="2">
        <f t="shared" si="207"/>
        <v>304.79500000000002</v>
      </c>
      <c r="U1907" s="4">
        <f t="shared" si="208"/>
        <v>2.054118341836316</v>
      </c>
      <c r="V1907" s="3">
        <f t="shared" si="209"/>
        <v>105.41183418363163</v>
      </c>
    </row>
    <row r="1908" spans="1:22" x14ac:dyDescent="0.25">
      <c r="A1908" t="s">
        <v>178</v>
      </c>
      <c r="B1908" t="s">
        <v>179</v>
      </c>
      <c r="C1908" t="s">
        <v>513</v>
      </c>
      <c r="D1908" t="s">
        <v>95</v>
      </c>
      <c r="E1908" t="s">
        <v>64</v>
      </c>
      <c r="F1908" t="s">
        <v>32</v>
      </c>
      <c r="G1908">
        <v>49571</v>
      </c>
      <c r="H1908">
        <v>802</v>
      </c>
      <c r="I1908">
        <v>288</v>
      </c>
      <c r="J1908">
        <v>31</v>
      </c>
      <c r="K1908" s="2">
        <v>2605.2399999999998</v>
      </c>
      <c r="L1908" s="2">
        <v>5808.83</v>
      </c>
      <c r="M1908">
        <v>15</v>
      </c>
      <c r="N1908">
        <v>18</v>
      </c>
      <c r="O1908" t="s">
        <v>23</v>
      </c>
      <c r="P1908" s="3">
        <f t="shared" si="203"/>
        <v>1.617881422605959</v>
      </c>
      <c r="Q1908" s="3">
        <f t="shared" si="204"/>
        <v>3.8653366583541149</v>
      </c>
      <c r="R1908" s="2">
        <f t="shared" si="205"/>
        <v>3.2484289276807976</v>
      </c>
      <c r="S1908" s="2">
        <f t="shared" si="206"/>
        <v>9.0459722222222219</v>
      </c>
      <c r="T1908" s="2">
        <f t="shared" si="207"/>
        <v>173.68266666666665</v>
      </c>
      <c r="U1908" s="4">
        <f t="shared" si="208"/>
        <v>2.2296717384962617</v>
      </c>
      <c r="V1908" s="3">
        <f t="shared" si="209"/>
        <v>122.96717384962615</v>
      </c>
    </row>
    <row r="1909" spans="1:22" x14ac:dyDescent="0.25">
      <c r="A1909" t="s">
        <v>113</v>
      </c>
      <c r="B1909" t="s">
        <v>114</v>
      </c>
      <c r="C1909" t="s">
        <v>513</v>
      </c>
      <c r="D1909" t="s">
        <v>170</v>
      </c>
      <c r="E1909" t="s">
        <v>19</v>
      </c>
      <c r="F1909" t="s">
        <v>55</v>
      </c>
      <c r="G1909">
        <v>20277</v>
      </c>
      <c r="H1909">
        <v>1106</v>
      </c>
      <c r="I1909">
        <v>518</v>
      </c>
      <c r="J1909">
        <v>128</v>
      </c>
      <c r="K1909" s="2">
        <v>3178.87</v>
      </c>
      <c r="L1909" s="2">
        <v>43409.56</v>
      </c>
      <c r="M1909">
        <v>96</v>
      </c>
      <c r="N1909">
        <v>27</v>
      </c>
      <c r="O1909" t="s">
        <v>43</v>
      </c>
      <c r="P1909" s="3">
        <f t="shared" si="203"/>
        <v>5.4544557873452675</v>
      </c>
      <c r="Q1909" s="3">
        <f t="shared" si="204"/>
        <v>11.573236889692586</v>
      </c>
      <c r="R1909" s="2">
        <f t="shared" si="205"/>
        <v>2.8742043399638337</v>
      </c>
      <c r="S1909" s="2">
        <f t="shared" si="206"/>
        <v>6.1368146718146717</v>
      </c>
      <c r="T1909" s="2">
        <f t="shared" si="207"/>
        <v>33.113229166666663</v>
      </c>
      <c r="U1909" s="4">
        <f t="shared" si="208"/>
        <v>13.655657513518955</v>
      </c>
      <c r="V1909" s="3">
        <f t="shared" si="209"/>
        <v>1265.5657513518954</v>
      </c>
    </row>
    <row r="1910" spans="1:22" x14ac:dyDescent="0.25">
      <c r="A1910" t="s">
        <v>47</v>
      </c>
      <c r="B1910" t="s">
        <v>48</v>
      </c>
      <c r="C1910" t="s">
        <v>513</v>
      </c>
      <c r="D1910" t="s">
        <v>106</v>
      </c>
      <c r="E1910" t="s">
        <v>37</v>
      </c>
      <c r="F1910" t="s">
        <v>55</v>
      </c>
      <c r="G1910">
        <v>46593</v>
      </c>
      <c r="H1910">
        <v>1945</v>
      </c>
      <c r="I1910">
        <v>1019</v>
      </c>
      <c r="J1910">
        <v>143</v>
      </c>
      <c r="K1910" s="2">
        <v>4931.7700000000004</v>
      </c>
      <c r="L1910" s="2">
        <v>29756.66</v>
      </c>
      <c r="M1910">
        <v>89</v>
      </c>
      <c r="N1910">
        <v>19</v>
      </c>
      <c r="O1910" t="s">
        <v>23</v>
      </c>
      <c r="P1910" s="3">
        <f t="shared" si="203"/>
        <v>4.1744468053141031</v>
      </c>
      <c r="Q1910" s="3">
        <f t="shared" si="204"/>
        <v>7.3521850899742933</v>
      </c>
      <c r="R1910" s="2">
        <f t="shared" si="205"/>
        <v>2.5356143958868897</v>
      </c>
      <c r="S1910" s="2">
        <f t="shared" si="206"/>
        <v>4.8398135426889111</v>
      </c>
      <c r="T1910" s="2">
        <f t="shared" si="207"/>
        <v>55.413146067415738</v>
      </c>
      <c r="U1910" s="4">
        <f t="shared" si="208"/>
        <v>6.0336674256909788</v>
      </c>
      <c r="V1910" s="3">
        <f t="shared" si="209"/>
        <v>503.36674256909788</v>
      </c>
    </row>
    <row r="1911" spans="1:22" x14ac:dyDescent="0.25">
      <c r="A1911" t="s">
        <v>27</v>
      </c>
      <c r="B1911" t="s">
        <v>28</v>
      </c>
      <c r="C1911" t="s">
        <v>513</v>
      </c>
      <c r="D1911" t="s">
        <v>89</v>
      </c>
      <c r="E1911" t="s">
        <v>31</v>
      </c>
      <c r="F1911" t="s">
        <v>51</v>
      </c>
      <c r="G1911">
        <v>55165</v>
      </c>
      <c r="H1911">
        <v>2390</v>
      </c>
      <c r="I1911">
        <v>1086</v>
      </c>
      <c r="J1911">
        <v>335</v>
      </c>
      <c r="K1911" s="2">
        <v>513.38</v>
      </c>
      <c r="L1911" s="2">
        <v>122742.89</v>
      </c>
      <c r="M1911">
        <v>233</v>
      </c>
      <c r="N1911">
        <v>25</v>
      </c>
      <c r="O1911" t="s">
        <v>43</v>
      </c>
      <c r="P1911" s="3">
        <f t="shared" si="203"/>
        <v>4.3324571739327471</v>
      </c>
      <c r="Q1911" s="3">
        <f t="shared" si="204"/>
        <v>14.01673640167364</v>
      </c>
      <c r="R1911" s="2">
        <f t="shared" si="205"/>
        <v>0.21480334728033473</v>
      </c>
      <c r="S1911" s="2">
        <f t="shared" si="206"/>
        <v>0.47272559852670348</v>
      </c>
      <c r="T1911" s="2">
        <f t="shared" si="207"/>
        <v>2.2033476394849787</v>
      </c>
      <c r="U1911" s="4">
        <f t="shared" si="208"/>
        <v>239.08779072032414</v>
      </c>
      <c r="V1911" s="3">
        <f t="shared" si="209"/>
        <v>23808.779072032412</v>
      </c>
    </row>
    <row r="1912" spans="1:22" x14ac:dyDescent="0.25">
      <c r="A1912" t="s">
        <v>27</v>
      </c>
      <c r="B1912" t="s">
        <v>28</v>
      </c>
      <c r="C1912" t="s">
        <v>513</v>
      </c>
      <c r="D1912" t="s">
        <v>89</v>
      </c>
      <c r="E1912" t="s">
        <v>31</v>
      </c>
      <c r="F1912" t="s">
        <v>51</v>
      </c>
      <c r="G1912">
        <v>57750</v>
      </c>
      <c r="H1912">
        <v>2663</v>
      </c>
      <c r="I1912">
        <v>1149</v>
      </c>
      <c r="J1912">
        <v>269</v>
      </c>
      <c r="K1912" s="2">
        <v>578.22</v>
      </c>
      <c r="L1912" s="2">
        <v>81631.09</v>
      </c>
      <c r="M1912">
        <v>214</v>
      </c>
      <c r="N1912">
        <v>22</v>
      </c>
      <c r="O1912" t="s">
        <v>43</v>
      </c>
      <c r="P1912" s="3">
        <f t="shared" si="203"/>
        <v>4.6112554112554109</v>
      </c>
      <c r="Q1912" s="3">
        <f t="shared" si="204"/>
        <v>10.101389410439355</v>
      </c>
      <c r="R1912" s="2">
        <f t="shared" si="205"/>
        <v>0.21713105520090126</v>
      </c>
      <c r="S1912" s="2">
        <f t="shared" si="206"/>
        <v>0.50323759791122713</v>
      </c>
      <c r="T1912" s="2">
        <f t="shared" si="207"/>
        <v>2.70196261682243</v>
      </c>
      <c r="U1912" s="4">
        <f t="shared" si="208"/>
        <v>141.17652450624328</v>
      </c>
      <c r="V1912" s="3">
        <f t="shared" si="209"/>
        <v>14017.652450624328</v>
      </c>
    </row>
    <row r="1913" spans="1:22" x14ac:dyDescent="0.25">
      <c r="A1913" t="s">
        <v>129</v>
      </c>
      <c r="B1913" t="s">
        <v>130</v>
      </c>
      <c r="C1913" t="s">
        <v>513</v>
      </c>
      <c r="D1913" t="s">
        <v>82</v>
      </c>
      <c r="E1913" t="s">
        <v>31</v>
      </c>
      <c r="F1913" t="s">
        <v>32</v>
      </c>
      <c r="G1913">
        <v>53441</v>
      </c>
      <c r="H1913">
        <v>603</v>
      </c>
      <c r="I1913">
        <v>178</v>
      </c>
      <c r="J1913">
        <v>30</v>
      </c>
      <c r="K1913" s="2">
        <v>1432.94</v>
      </c>
      <c r="L1913" s="2">
        <v>6319.99</v>
      </c>
      <c r="M1913">
        <v>19</v>
      </c>
      <c r="N1913">
        <v>8</v>
      </c>
      <c r="O1913" t="s">
        <v>43</v>
      </c>
      <c r="P1913" s="3">
        <f t="shared" si="203"/>
        <v>1.1283471491925676</v>
      </c>
      <c r="Q1913" s="3">
        <f t="shared" si="204"/>
        <v>4.9751243781094532</v>
      </c>
      <c r="R1913" s="2">
        <f t="shared" si="205"/>
        <v>2.3763515754560531</v>
      </c>
      <c r="S1913" s="2">
        <f t="shared" si="206"/>
        <v>8.0502247191011236</v>
      </c>
      <c r="T1913" s="2">
        <f t="shared" si="207"/>
        <v>75.417894736842115</v>
      </c>
      <c r="U1913" s="4">
        <f t="shared" si="208"/>
        <v>4.4105056736499781</v>
      </c>
      <c r="V1913" s="3">
        <f t="shared" si="209"/>
        <v>341.05056736499779</v>
      </c>
    </row>
    <row r="1914" spans="1:22" x14ac:dyDescent="0.25">
      <c r="A1914" t="s">
        <v>178</v>
      </c>
      <c r="B1914" t="s">
        <v>179</v>
      </c>
      <c r="C1914" t="s">
        <v>400</v>
      </c>
      <c r="D1914" t="s">
        <v>95</v>
      </c>
      <c r="E1914" t="s">
        <v>64</v>
      </c>
      <c r="F1914" t="s">
        <v>55</v>
      </c>
      <c r="G1914">
        <v>46624</v>
      </c>
      <c r="H1914">
        <v>457</v>
      </c>
      <c r="I1914">
        <v>150</v>
      </c>
      <c r="J1914">
        <v>13</v>
      </c>
      <c r="K1914" s="2">
        <v>1200.93</v>
      </c>
      <c r="L1914" s="2">
        <v>1660.13</v>
      </c>
      <c r="M1914">
        <v>4</v>
      </c>
      <c r="N1914">
        <v>17</v>
      </c>
      <c r="O1914" t="s">
        <v>21</v>
      </c>
      <c r="P1914" s="3">
        <f t="shared" si="203"/>
        <v>0.98018188057652711</v>
      </c>
      <c r="Q1914" s="3">
        <f t="shared" si="204"/>
        <v>2.8446389496717726</v>
      </c>
      <c r="R1914" s="2">
        <f t="shared" si="205"/>
        <v>2.6278555798687093</v>
      </c>
      <c r="S1914" s="2">
        <f t="shared" si="206"/>
        <v>8.0061999999999998</v>
      </c>
      <c r="T1914" s="2">
        <f t="shared" si="207"/>
        <v>300.23250000000002</v>
      </c>
      <c r="U1914" s="4">
        <f t="shared" si="208"/>
        <v>1.3823703296611793</v>
      </c>
      <c r="V1914" s="3">
        <f t="shared" si="209"/>
        <v>38.23703296611793</v>
      </c>
    </row>
    <row r="1915" spans="1:22" x14ac:dyDescent="0.25">
      <c r="A1915" t="s">
        <v>98</v>
      </c>
      <c r="B1915" t="s">
        <v>99</v>
      </c>
      <c r="C1915" t="s">
        <v>400</v>
      </c>
      <c r="D1915" t="s">
        <v>68</v>
      </c>
      <c r="E1915" t="s">
        <v>42</v>
      </c>
      <c r="F1915" t="s">
        <v>51</v>
      </c>
      <c r="G1915">
        <v>14405</v>
      </c>
      <c r="H1915">
        <v>1700</v>
      </c>
      <c r="I1915">
        <v>457</v>
      </c>
      <c r="J1915">
        <v>321</v>
      </c>
      <c r="K1915" s="2">
        <v>1140.06</v>
      </c>
      <c r="L1915" s="2">
        <v>75423.47</v>
      </c>
      <c r="M1915">
        <v>256</v>
      </c>
      <c r="N1915">
        <v>21</v>
      </c>
      <c r="O1915" t="s">
        <v>21</v>
      </c>
      <c r="P1915" s="3">
        <f t="shared" si="203"/>
        <v>11.801457827143352</v>
      </c>
      <c r="Q1915" s="3">
        <f t="shared" si="204"/>
        <v>18.882352941176471</v>
      </c>
      <c r="R1915" s="2">
        <f t="shared" si="205"/>
        <v>0.67062352941176462</v>
      </c>
      <c r="S1915" s="2">
        <f t="shared" si="206"/>
        <v>2.4946608315098469</v>
      </c>
      <c r="T1915" s="2">
        <f t="shared" si="207"/>
        <v>4.4533593749999998</v>
      </c>
      <c r="U1915" s="4">
        <f t="shared" si="208"/>
        <v>66.157456625089907</v>
      </c>
      <c r="V1915" s="3">
        <f t="shared" si="209"/>
        <v>6515.7456625089908</v>
      </c>
    </row>
    <row r="1916" spans="1:22" x14ac:dyDescent="0.25">
      <c r="A1916" t="s">
        <v>98</v>
      </c>
      <c r="B1916" t="s">
        <v>99</v>
      </c>
      <c r="C1916" t="s">
        <v>400</v>
      </c>
      <c r="D1916" t="s">
        <v>68</v>
      </c>
      <c r="E1916" t="s">
        <v>42</v>
      </c>
      <c r="F1916" t="s">
        <v>20</v>
      </c>
      <c r="G1916">
        <v>11086</v>
      </c>
      <c r="H1916">
        <v>1183</v>
      </c>
      <c r="I1916">
        <v>621</v>
      </c>
      <c r="J1916">
        <v>225</v>
      </c>
      <c r="K1916" s="2">
        <v>660.57</v>
      </c>
      <c r="L1916" s="2">
        <v>75391.7</v>
      </c>
      <c r="M1916">
        <v>192</v>
      </c>
      <c r="N1916">
        <v>29</v>
      </c>
      <c r="O1916" t="s">
        <v>21</v>
      </c>
      <c r="P1916" s="3">
        <f t="shared" si="203"/>
        <v>10.671116723795778</v>
      </c>
      <c r="Q1916" s="3">
        <f t="shared" si="204"/>
        <v>19.019442096365175</v>
      </c>
      <c r="R1916" s="2">
        <f t="shared" si="205"/>
        <v>0.55838546069315309</v>
      </c>
      <c r="S1916" s="2">
        <f t="shared" si="206"/>
        <v>1.0637198067632851</v>
      </c>
      <c r="T1916" s="2">
        <f t="shared" si="207"/>
        <v>3.4404687500000004</v>
      </c>
      <c r="U1916" s="4">
        <f t="shared" si="208"/>
        <v>114.13128056072784</v>
      </c>
      <c r="V1916" s="3">
        <f t="shared" si="209"/>
        <v>11313.128056072783</v>
      </c>
    </row>
    <row r="1917" spans="1:22" x14ac:dyDescent="0.25">
      <c r="A1917" t="s">
        <v>72</v>
      </c>
      <c r="B1917" t="s">
        <v>73</v>
      </c>
      <c r="C1917" t="s">
        <v>400</v>
      </c>
      <c r="D1917" t="s">
        <v>70</v>
      </c>
      <c r="E1917" t="s">
        <v>31</v>
      </c>
      <c r="F1917" t="s">
        <v>32</v>
      </c>
      <c r="G1917">
        <v>33863</v>
      </c>
      <c r="H1917">
        <v>1466</v>
      </c>
      <c r="I1917">
        <v>662</v>
      </c>
      <c r="J1917">
        <v>128</v>
      </c>
      <c r="K1917" s="2">
        <v>3766.12</v>
      </c>
      <c r="L1917" s="2">
        <v>25283.66</v>
      </c>
      <c r="M1917">
        <v>86</v>
      </c>
      <c r="N1917">
        <v>21</v>
      </c>
      <c r="O1917" t="s">
        <v>43</v>
      </c>
      <c r="P1917" s="3">
        <f t="shared" si="203"/>
        <v>4.3292088710391869</v>
      </c>
      <c r="Q1917" s="3">
        <f t="shared" si="204"/>
        <v>8.7312414733969987</v>
      </c>
      <c r="R1917" s="2">
        <f t="shared" si="205"/>
        <v>2.568976807639836</v>
      </c>
      <c r="S1917" s="2">
        <f t="shared" si="206"/>
        <v>5.6890030211480358</v>
      </c>
      <c r="T1917" s="2">
        <f t="shared" si="207"/>
        <v>43.792093023255809</v>
      </c>
      <c r="U1917" s="4">
        <f t="shared" si="208"/>
        <v>6.7134504476755916</v>
      </c>
      <c r="V1917" s="3">
        <f t="shared" si="209"/>
        <v>571.34504476755922</v>
      </c>
    </row>
    <row r="1918" spans="1:22" x14ac:dyDescent="0.25">
      <c r="A1918" t="s">
        <v>33</v>
      </c>
      <c r="B1918" t="s">
        <v>34</v>
      </c>
      <c r="C1918" t="s">
        <v>400</v>
      </c>
      <c r="D1918" t="s">
        <v>170</v>
      </c>
      <c r="E1918" t="s">
        <v>37</v>
      </c>
      <c r="F1918" t="s">
        <v>20</v>
      </c>
      <c r="G1918">
        <v>27713</v>
      </c>
      <c r="H1918">
        <v>1549</v>
      </c>
      <c r="I1918">
        <v>576</v>
      </c>
      <c r="J1918">
        <v>198</v>
      </c>
      <c r="K1918" s="2">
        <v>4912.3</v>
      </c>
      <c r="L1918" s="2">
        <v>65532.35</v>
      </c>
      <c r="M1918">
        <v>157</v>
      </c>
      <c r="N1918">
        <v>8</v>
      </c>
      <c r="O1918" t="s">
        <v>23</v>
      </c>
      <c r="P1918" s="3">
        <f t="shared" si="203"/>
        <v>5.5894345613971783</v>
      </c>
      <c r="Q1918" s="3">
        <f t="shared" si="204"/>
        <v>12.782440284054228</v>
      </c>
      <c r="R1918" s="2">
        <f t="shared" si="205"/>
        <v>3.1712717882504844</v>
      </c>
      <c r="S1918" s="2">
        <f t="shared" si="206"/>
        <v>8.5282986111111114</v>
      </c>
      <c r="T1918" s="2">
        <f t="shared" si="207"/>
        <v>31.288535031847136</v>
      </c>
      <c r="U1918" s="4">
        <f t="shared" si="208"/>
        <v>13.340461698186186</v>
      </c>
      <c r="V1918" s="3">
        <f t="shared" si="209"/>
        <v>1234.0461698186184</v>
      </c>
    </row>
    <row r="1919" spans="1:22" x14ac:dyDescent="0.25">
      <c r="A1919" t="s">
        <v>47</v>
      </c>
      <c r="B1919" t="s">
        <v>48</v>
      </c>
      <c r="C1919" t="s">
        <v>400</v>
      </c>
      <c r="D1919" t="s">
        <v>106</v>
      </c>
      <c r="E1919" t="s">
        <v>37</v>
      </c>
      <c r="F1919" t="s">
        <v>55</v>
      </c>
      <c r="G1919">
        <v>35279</v>
      </c>
      <c r="H1919">
        <v>1438</v>
      </c>
      <c r="I1919">
        <v>738</v>
      </c>
      <c r="J1919">
        <v>118</v>
      </c>
      <c r="K1919" s="2">
        <v>2969.79</v>
      </c>
      <c r="L1919" s="2">
        <v>22514.799999999999</v>
      </c>
      <c r="M1919">
        <v>62</v>
      </c>
      <c r="N1919">
        <v>24</v>
      </c>
      <c r="O1919" t="s">
        <v>43</v>
      </c>
      <c r="P1919" s="3">
        <f t="shared" si="203"/>
        <v>4.0760792539471078</v>
      </c>
      <c r="Q1919" s="3">
        <f t="shared" si="204"/>
        <v>8.2058414464534071</v>
      </c>
      <c r="R1919" s="2">
        <f t="shared" si="205"/>
        <v>2.0652225312934633</v>
      </c>
      <c r="S1919" s="2">
        <f t="shared" si="206"/>
        <v>4.0241056910569108</v>
      </c>
      <c r="T1919" s="2">
        <f t="shared" si="207"/>
        <v>47.899838709677418</v>
      </c>
      <c r="U1919" s="4">
        <f t="shared" si="208"/>
        <v>7.5812767906148242</v>
      </c>
      <c r="V1919" s="3">
        <f t="shared" si="209"/>
        <v>658.12767906148247</v>
      </c>
    </row>
    <row r="1920" spans="1:22" x14ac:dyDescent="0.25">
      <c r="A1920" t="s">
        <v>15</v>
      </c>
      <c r="B1920" t="s">
        <v>16</v>
      </c>
      <c r="C1920" t="s">
        <v>400</v>
      </c>
      <c r="D1920" t="s">
        <v>25</v>
      </c>
      <c r="E1920" t="s">
        <v>19</v>
      </c>
      <c r="F1920" t="s">
        <v>51</v>
      </c>
      <c r="G1920">
        <v>22664</v>
      </c>
      <c r="H1920">
        <v>509</v>
      </c>
      <c r="I1920">
        <v>181</v>
      </c>
      <c r="J1920">
        <v>49</v>
      </c>
      <c r="K1920" s="2">
        <v>4400.78</v>
      </c>
      <c r="L1920" s="2">
        <v>30945.41</v>
      </c>
      <c r="M1920">
        <v>24</v>
      </c>
      <c r="N1920">
        <v>27</v>
      </c>
      <c r="O1920" t="s">
        <v>21</v>
      </c>
      <c r="P1920" s="3">
        <f t="shared" si="203"/>
        <v>2.2458524532297917</v>
      </c>
      <c r="Q1920" s="3">
        <f t="shared" si="204"/>
        <v>9.6267190569744603</v>
      </c>
      <c r="R1920" s="2">
        <f t="shared" si="205"/>
        <v>8.645933202357563</v>
      </c>
      <c r="S1920" s="2">
        <f t="shared" si="206"/>
        <v>24.313701657458562</v>
      </c>
      <c r="T1920" s="2">
        <f t="shared" si="207"/>
        <v>183.36583333333331</v>
      </c>
      <c r="U1920" s="4">
        <f t="shared" si="208"/>
        <v>7.0318011806997855</v>
      </c>
      <c r="V1920" s="3">
        <f t="shared" si="209"/>
        <v>603.18011806997856</v>
      </c>
    </row>
    <row r="1921" spans="1:22" x14ac:dyDescent="0.25">
      <c r="A1921" t="s">
        <v>44</v>
      </c>
      <c r="B1921" t="s">
        <v>45</v>
      </c>
      <c r="C1921" t="s">
        <v>400</v>
      </c>
      <c r="D1921" t="s">
        <v>25</v>
      </c>
      <c r="E1921" t="s">
        <v>19</v>
      </c>
      <c r="F1921" t="s">
        <v>55</v>
      </c>
      <c r="G1921">
        <v>7166</v>
      </c>
      <c r="H1921">
        <v>143</v>
      </c>
      <c r="I1921">
        <v>65</v>
      </c>
      <c r="J1921">
        <v>13</v>
      </c>
      <c r="K1921" s="2">
        <v>1116.26</v>
      </c>
      <c r="L1921" s="2">
        <v>8731.85</v>
      </c>
      <c r="M1921">
        <v>5</v>
      </c>
      <c r="N1921">
        <v>14</v>
      </c>
      <c r="O1921" t="s">
        <v>43</v>
      </c>
      <c r="P1921" s="3">
        <f t="shared" si="203"/>
        <v>1.9955344683226346</v>
      </c>
      <c r="Q1921" s="3">
        <f t="shared" si="204"/>
        <v>9.0909090909090917</v>
      </c>
      <c r="R1921" s="2">
        <f t="shared" si="205"/>
        <v>7.8060139860139861</v>
      </c>
      <c r="S1921" s="2">
        <f t="shared" si="206"/>
        <v>17.17323076923077</v>
      </c>
      <c r="T1921" s="2">
        <f t="shared" si="207"/>
        <v>223.25200000000001</v>
      </c>
      <c r="U1921" s="4">
        <f t="shared" si="208"/>
        <v>7.8224159246053793</v>
      </c>
      <c r="V1921" s="3">
        <f t="shared" si="209"/>
        <v>682.24159246053796</v>
      </c>
    </row>
    <row r="1922" spans="1:22" x14ac:dyDescent="0.25">
      <c r="A1922" t="s">
        <v>52</v>
      </c>
      <c r="B1922" t="s">
        <v>53</v>
      </c>
      <c r="C1922" t="s">
        <v>400</v>
      </c>
      <c r="D1922" t="s">
        <v>89</v>
      </c>
      <c r="E1922" t="s">
        <v>37</v>
      </c>
      <c r="F1922" t="s">
        <v>26</v>
      </c>
      <c r="G1922">
        <v>36589</v>
      </c>
      <c r="H1922">
        <v>1855</v>
      </c>
      <c r="I1922">
        <v>495</v>
      </c>
      <c r="J1922">
        <v>277</v>
      </c>
      <c r="K1922" s="2">
        <v>398.18</v>
      </c>
      <c r="L1922" s="2">
        <v>83870.14</v>
      </c>
      <c r="M1922">
        <v>213</v>
      </c>
      <c r="N1922">
        <v>23</v>
      </c>
      <c r="O1922" t="s">
        <v>23</v>
      </c>
      <c r="P1922" s="3">
        <f t="shared" ref="P1922:P1985" si="210">IFERROR(H1922/G1922*100, 0)</f>
        <v>5.0698297302467958</v>
      </c>
      <c r="Q1922" s="3">
        <f t="shared" ref="Q1922:Q1985" si="211">IFERROR(J1922/H1922*100, 0)</f>
        <v>14.932614555256066</v>
      </c>
      <c r="R1922" s="2">
        <f t="shared" ref="R1922:R1985" si="212">IFERROR(K1922/H1922, 0)</f>
        <v>0.2146522911051213</v>
      </c>
      <c r="S1922" s="2">
        <f t="shared" ref="S1922:S1985" si="213">IFERROR(K1922/I1922, 0)</f>
        <v>0.80440404040404045</v>
      </c>
      <c r="T1922" s="2">
        <f t="shared" ref="T1922:T1985" si="214">IFERROR(K1922/M1922, 0)</f>
        <v>1.8693896713615024</v>
      </c>
      <c r="U1922" s="4">
        <f t="shared" ref="U1922:U1985" si="215">IFERROR(L1922/K1922, 0)</f>
        <v>210.63373348736752</v>
      </c>
      <c r="V1922" s="3">
        <f t="shared" ref="V1922:V1985" si="216">IFERROR((L1922-K1922)/K1922*100, 0)</f>
        <v>20963.373348736754</v>
      </c>
    </row>
    <row r="1923" spans="1:22" x14ac:dyDescent="0.25">
      <c r="A1923" t="s">
        <v>129</v>
      </c>
      <c r="B1923" t="s">
        <v>130</v>
      </c>
      <c r="C1923" t="s">
        <v>400</v>
      </c>
      <c r="D1923" t="s">
        <v>82</v>
      </c>
      <c r="E1923" t="s">
        <v>31</v>
      </c>
      <c r="F1923" t="s">
        <v>51</v>
      </c>
      <c r="G1923">
        <v>57585</v>
      </c>
      <c r="H1923">
        <v>1317</v>
      </c>
      <c r="I1923">
        <v>500</v>
      </c>
      <c r="J1923">
        <v>65</v>
      </c>
      <c r="K1923" s="2">
        <v>2118.1</v>
      </c>
      <c r="L1923" s="2">
        <v>10538.3</v>
      </c>
      <c r="M1923">
        <v>41</v>
      </c>
      <c r="N1923">
        <v>29</v>
      </c>
      <c r="O1923" t="s">
        <v>21</v>
      </c>
      <c r="P1923" s="3">
        <f t="shared" si="210"/>
        <v>2.2870539202917426</v>
      </c>
      <c r="Q1923" s="3">
        <f t="shared" si="211"/>
        <v>4.9354593773728164</v>
      </c>
      <c r="R1923" s="2">
        <f t="shared" si="212"/>
        <v>1.6082763857251328</v>
      </c>
      <c r="S1923" s="2">
        <f t="shared" si="213"/>
        <v>4.2362000000000002</v>
      </c>
      <c r="T1923" s="2">
        <f t="shared" si="214"/>
        <v>51.660975609756093</v>
      </c>
      <c r="U1923" s="4">
        <f t="shared" si="215"/>
        <v>4.9753552712336528</v>
      </c>
      <c r="V1923" s="3">
        <f t="shared" si="216"/>
        <v>397.53552712336523</v>
      </c>
    </row>
    <row r="1924" spans="1:22" x14ac:dyDescent="0.25">
      <c r="A1924" t="s">
        <v>76</v>
      </c>
      <c r="B1924" t="s">
        <v>77</v>
      </c>
      <c r="C1924" t="s">
        <v>400</v>
      </c>
      <c r="D1924" t="s">
        <v>82</v>
      </c>
      <c r="E1924" t="s">
        <v>42</v>
      </c>
      <c r="F1924" t="s">
        <v>26</v>
      </c>
      <c r="G1924">
        <v>37349</v>
      </c>
      <c r="H1924">
        <v>715</v>
      </c>
      <c r="I1924">
        <v>265</v>
      </c>
      <c r="J1924">
        <v>46</v>
      </c>
      <c r="K1924" s="2">
        <v>1087.55</v>
      </c>
      <c r="L1924" s="2">
        <v>7154.49</v>
      </c>
      <c r="M1924">
        <v>29</v>
      </c>
      <c r="N1924">
        <v>11</v>
      </c>
      <c r="O1924" t="s">
        <v>21</v>
      </c>
      <c r="P1924" s="3">
        <f t="shared" si="210"/>
        <v>1.9143752175426385</v>
      </c>
      <c r="Q1924" s="3">
        <f t="shared" si="211"/>
        <v>6.4335664335664333</v>
      </c>
      <c r="R1924" s="2">
        <f t="shared" si="212"/>
        <v>1.5210489510489509</v>
      </c>
      <c r="S1924" s="2">
        <f t="shared" si="213"/>
        <v>4.103962264150943</v>
      </c>
      <c r="T1924" s="2">
        <f t="shared" si="214"/>
        <v>37.501724137931035</v>
      </c>
      <c r="U1924" s="4">
        <f t="shared" si="215"/>
        <v>6.5785389177509082</v>
      </c>
      <c r="V1924" s="3">
        <f t="shared" si="216"/>
        <v>557.8538917750908</v>
      </c>
    </row>
    <row r="1925" spans="1:22" x14ac:dyDescent="0.25">
      <c r="A1925" t="s">
        <v>76</v>
      </c>
      <c r="B1925" t="s">
        <v>77</v>
      </c>
      <c r="C1925" t="s">
        <v>400</v>
      </c>
      <c r="D1925" t="s">
        <v>82</v>
      </c>
      <c r="E1925" t="s">
        <v>42</v>
      </c>
      <c r="F1925" t="s">
        <v>20</v>
      </c>
      <c r="G1925">
        <v>54643</v>
      </c>
      <c r="H1925">
        <v>792</v>
      </c>
      <c r="I1925">
        <v>249</v>
      </c>
      <c r="J1925">
        <v>48</v>
      </c>
      <c r="K1925" s="2">
        <v>1807.94</v>
      </c>
      <c r="L1925" s="2">
        <v>10193.26</v>
      </c>
      <c r="M1925">
        <v>22</v>
      </c>
      <c r="N1925">
        <v>27</v>
      </c>
      <c r="O1925" t="s">
        <v>23</v>
      </c>
      <c r="P1925" s="3">
        <f t="shared" si="210"/>
        <v>1.4494079754039859</v>
      </c>
      <c r="Q1925" s="3">
        <f t="shared" si="211"/>
        <v>6.0606060606060606</v>
      </c>
      <c r="R1925" s="2">
        <f t="shared" si="212"/>
        <v>2.2827525252525254</v>
      </c>
      <c r="S1925" s="2">
        <f t="shared" si="213"/>
        <v>7.260803212851406</v>
      </c>
      <c r="T1925" s="2">
        <f t="shared" si="214"/>
        <v>82.179090909090917</v>
      </c>
      <c r="U1925" s="4">
        <f t="shared" si="215"/>
        <v>5.6380521477482661</v>
      </c>
      <c r="V1925" s="3">
        <f t="shared" si="216"/>
        <v>463.80521477482654</v>
      </c>
    </row>
    <row r="1926" spans="1:22" x14ac:dyDescent="0.25">
      <c r="A1926" t="s">
        <v>76</v>
      </c>
      <c r="B1926" t="s">
        <v>77</v>
      </c>
      <c r="C1926" t="s">
        <v>400</v>
      </c>
      <c r="D1926" t="s">
        <v>82</v>
      </c>
      <c r="E1926" t="s">
        <v>42</v>
      </c>
      <c r="F1926" t="s">
        <v>26</v>
      </c>
      <c r="G1926">
        <v>84366</v>
      </c>
      <c r="H1926">
        <v>943</v>
      </c>
      <c r="I1926">
        <v>385</v>
      </c>
      <c r="J1926">
        <v>59</v>
      </c>
      <c r="K1926" s="2">
        <v>1445.34</v>
      </c>
      <c r="L1926" s="2">
        <v>12087.95</v>
      </c>
      <c r="M1926">
        <v>35</v>
      </c>
      <c r="N1926">
        <v>7</v>
      </c>
      <c r="O1926" t="s">
        <v>21</v>
      </c>
      <c r="P1926" s="3">
        <f t="shared" si="210"/>
        <v>1.1177488561742883</v>
      </c>
      <c r="Q1926" s="3">
        <f t="shared" si="211"/>
        <v>6.2566277836691411</v>
      </c>
      <c r="R1926" s="2">
        <f t="shared" si="212"/>
        <v>1.5327041357370095</v>
      </c>
      <c r="S1926" s="2">
        <f t="shared" si="213"/>
        <v>3.7541298701298698</v>
      </c>
      <c r="T1926" s="2">
        <f t="shared" si="214"/>
        <v>41.295428571428566</v>
      </c>
      <c r="U1926" s="4">
        <f t="shared" si="215"/>
        <v>8.3633954640430641</v>
      </c>
      <c r="V1926" s="3">
        <f t="shared" si="216"/>
        <v>736.33954640430636</v>
      </c>
    </row>
    <row r="1927" spans="1:22" x14ac:dyDescent="0.25">
      <c r="A1927" t="s">
        <v>92</v>
      </c>
      <c r="B1927" t="s">
        <v>93</v>
      </c>
      <c r="C1927" t="s">
        <v>359</v>
      </c>
      <c r="D1927" t="s">
        <v>95</v>
      </c>
      <c r="E1927" t="s">
        <v>31</v>
      </c>
      <c r="F1927" t="s">
        <v>32</v>
      </c>
      <c r="G1927">
        <v>99816</v>
      </c>
      <c r="H1927">
        <v>876</v>
      </c>
      <c r="I1927">
        <v>366</v>
      </c>
      <c r="J1927">
        <v>32</v>
      </c>
      <c r="K1927" s="2">
        <v>1855.49</v>
      </c>
      <c r="L1927" s="2">
        <v>4565.79</v>
      </c>
      <c r="M1927">
        <v>16</v>
      </c>
      <c r="N1927">
        <v>23</v>
      </c>
      <c r="O1927" t="s">
        <v>21</v>
      </c>
      <c r="P1927" s="3">
        <f t="shared" si="210"/>
        <v>0.87761481125270491</v>
      </c>
      <c r="Q1927" s="3">
        <f t="shared" si="211"/>
        <v>3.6529680365296802</v>
      </c>
      <c r="R1927" s="2">
        <f t="shared" si="212"/>
        <v>2.1181392694063925</v>
      </c>
      <c r="S1927" s="2">
        <f t="shared" si="213"/>
        <v>5.0696448087431696</v>
      </c>
      <c r="T1927" s="2">
        <f t="shared" si="214"/>
        <v>115.968125</v>
      </c>
      <c r="U1927" s="4">
        <f t="shared" si="215"/>
        <v>2.4606923238605436</v>
      </c>
      <c r="V1927" s="3">
        <f t="shared" si="216"/>
        <v>146.06923238605435</v>
      </c>
    </row>
    <row r="1928" spans="1:22" x14ac:dyDescent="0.25">
      <c r="A1928" t="s">
        <v>98</v>
      </c>
      <c r="B1928" t="s">
        <v>99</v>
      </c>
      <c r="C1928" t="s">
        <v>359</v>
      </c>
      <c r="D1928" t="s">
        <v>68</v>
      </c>
      <c r="E1928" t="s">
        <v>42</v>
      </c>
      <c r="F1928" t="s">
        <v>55</v>
      </c>
      <c r="G1928">
        <v>9013</v>
      </c>
      <c r="H1928">
        <v>1348</v>
      </c>
      <c r="I1928">
        <v>638</v>
      </c>
      <c r="J1928">
        <v>202</v>
      </c>
      <c r="K1928" s="2">
        <v>426.33</v>
      </c>
      <c r="L1928" s="2">
        <v>42312.23</v>
      </c>
      <c r="M1928">
        <v>177</v>
      </c>
      <c r="N1928">
        <v>24</v>
      </c>
      <c r="O1928" t="s">
        <v>43</v>
      </c>
      <c r="P1928" s="3">
        <f t="shared" si="210"/>
        <v>14.956174414734273</v>
      </c>
      <c r="Q1928" s="3">
        <f t="shared" si="211"/>
        <v>14.985163204747776</v>
      </c>
      <c r="R1928" s="2">
        <f t="shared" si="212"/>
        <v>0.31626854599406529</v>
      </c>
      <c r="S1928" s="2">
        <f t="shared" si="213"/>
        <v>0.66822884012539185</v>
      </c>
      <c r="T1928" s="2">
        <f t="shared" si="214"/>
        <v>2.4086440677966099</v>
      </c>
      <c r="U1928" s="4">
        <f t="shared" si="215"/>
        <v>99.247601623155788</v>
      </c>
      <c r="V1928" s="3">
        <f t="shared" si="216"/>
        <v>9824.760162315577</v>
      </c>
    </row>
    <row r="1929" spans="1:22" x14ac:dyDescent="0.25">
      <c r="A1929" t="s">
        <v>65</v>
      </c>
      <c r="B1929" t="s">
        <v>66</v>
      </c>
      <c r="C1929" t="s">
        <v>359</v>
      </c>
      <c r="D1929" t="s">
        <v>68</v>
      </c>
      <c r="E1929" t="s">
        <v>37</v>
      </c>
      <c r="F1929" t="s">
        <v>26</v>
      </c>
      <c r="G1929">
        <v>15551</v>
      </c>
      <c r="H1929">
        <v>1719</v>
      </c>
      <c r="I1929">
        <v>774</v>
      </c>
      <c r="J1929">
        <v>278</v>
      </c>
      <c r="K1929" s="2">
        <v>888.36</v>
      </c>
      <c r="L1929" s="2">
        <v>98220.08</v>
      </c>
      <c r="M1929">
        <v>211</v>
      </c>
      <c r="N1929">
        <v>23</v>
      </c>
      <c r="O1929" t="s">
        <v>43</v>
      </c>
      <c r="P1929" s="3">
        <f t="shared" si="210"/>
        <v>11.053951514372066</v>
      </c>
      <c r="Q1929" s="3">
        <f t="shared" si="211"/>
        <v>16.172193135543921</v>
      </c>
      <c r="R1929" s="2">
        <f t="shared" si="212"/>
        <v>0.51678883071553228</v>
      </c>
      <c r="S1929" s="2">
        <f t="shared" si="213"/>
        <v>1.147751937984496</v>
      </c>
      <c r="T1929" s="2">
        <f t="shared" si="214"/>
        <v>4.2102369668246444</v>
      </c>
      <c r="U1929" s="4">
        <f t="shared" si="215"/>
        <v>110.56337520824891</v>
      </c>
      <c r="V1929" s="3">
        <f t="shared" si="216"/>
        <v>10956.337520824891</v>
      </c>
    </row>
    <row r="1930" spans="1:22" x14ac:dyDescent="0.25">
      <c r="A1930" t="s">
        <v>33</v>
      </c>
      <c r="B1930" t="s">
        <v>34</v>
      </c>
      <c r="C1930" t="s">
        <v>359</v>
      </c>
      <c r="D1930" t="s">
        <v>170</v>
      </c>
      <c r="E1930" t="s">
        <v>37</v>
      </c>
      <c r="F1930" t="s">
        <v>26</v>
      </c>
      <c r="G1930">
        <v>13313</v>
      </c>
      <c r="H1930">
        <v>716</v>
      </c>
      <c r="I1930">
        <v>329</v>
      </c>
      <c r="J1930">
        <v>81</v>
      </c>
      <c r="K1930" s="2">
        <v>2822.46</v>
      </c>
      <c r="L1930" s="2">
        <v>17919.86</v>
      </c>
      <c r="M1930">
        <v>49</v>
      </c>
      <c r="N1930">
        <v>20</v>
      </c>
      <c r="O1930" t="s">
        <v>43</v>
      </c>
      <c r="P1930" s="3">
        <f t="shared" si="210"/>
        <v>5.378201757680463</v>
      </c>
      <c r="Q1930" s="3">
        <f t="shared" si="211"/>
        <v>11.312849162011174</v>
      </c>
      <c r="R1930" s="2">
        <f t="shared" si="212"/>
        <v>3.9419832402234638</v>
      </c>
      <c r="S1930" s="2">
        <f t="shared" si="213"/>
        <v>8.5789057750759881</v>
      </c>
      <c r="T1930" s="2">
        <f t="shared" si="214"/>
        <v>57.601224489795918</v>
      </c>
      <c r="U1930" s="4">
        <f t="shared" si="215"/>
        <v>6.3490217753307396</v>
      </c>
      <c r="V1930" s="3">
        <f t="shared" si="216"/>
        <v>534.90217753307411</v>
      </c>
    </row>
    <row r="1931" spans="1:22" x14ac:dyDescent="0.25">
      <c r="A1931" t="s">
        <v>33</v>
      </c>
      <c r="B1931" t="s">
        <v>34</v>
      </c>
      <c r="C1931" t="s">
        <v>359</v>
      </c>
      <c r="D1931" t="s">
        <v>170</v>
      </c>
      <c r="E1931" t="s">
        <v>37</v>
      </c>
      <c r="F1931" t="s">
        <v>51</v>
      </c>
      <c r="G1931">
        <v>46750</v>
      </c>
      <c r="H1931">
        <v>2555</v>
      </c>
      <c r="I1931">
        <v>1086</v>
      </c>
      <c r="J1931">
        <v>337</v>
      </c>
      <c r="K1931" s="2">
        <v>8827.98</v>
      </c>
      <c r="L1931" s="2">
        <v>115486.45</v>
      </c>
      <c r="M1931">
        <v>212</v>
      </c>
      <c r="N1931">
        <v>7</v>
      </c>
      <c r="O1931" t="s">
        <v>23</v>
      </c>
      <c r="P1931" s="3">
        <f t="shared" si="210"/>
        <v>5.4652406417112296</v>
      </c>
      <c r="Q1931" s="3">
        <f t="shared" si="211"/>
        <v>13.189823874755383</v>
      </c>
      <c r="R1931" s="2">
        <f t="shared" si="212"/>
        <v>3.4551780821917806</v>
      </c>
      <c r="S1931" s="2">
        <f t="shared" si="213"/>
        <v>8.1288950276243082</v>
      </c>
      <c r="T1931" s="2">
        <f t="shared" si="214"/>
        <v>41.641415094339621</v>
      </c>
      <c r="U1931" s="4">
        <f t="shared" si="215"/>
        <v>13.081865840203536</v>
      </c>
      <c r="V1931" s="3">
        <f t="shared" si="216"/>
        <v>1208.1865840203536</v>
      </c>
    </row>
    <row r="1932" spans="1:22" x14ac:dyDescent="0.25">
      <c r="A1932" t="s">
        <v>113</v>
      </c>
      <c r="B1932" t="s">
        <v>114</v>
      </c>
      <c r="C1932" t="s">
        <v>359</v>
      </c>
      <c r="D1932" t="s">
        <v>170</v>
      </c>
      <c r="E1932" t="s">
        <v>19</v>
      </c>
      <c r="F1932" t="s">
        <v>51</v>
      </c>
      <c r="G1932">
        <v>11846</v>
      </c>
      <c r="H1932">
        <v>718</v>
      </c>
      <c r="I1932">
        <v>180</v>
      </c>
      <c r="J1932">
        <v>75</v>
      </c>
      <c r="K1932" s="2">
        <v>2577.19</v>
      </c>
      <c r="L1932" s="2">
        <v>23965.67</v>
      </c>
      <c r="M1932">
        <v>52</v>
      </c>
      <c r="N1932">
        <v>21</v>
      </c>
      <c r="O1932" t="s">
        <v>23</v>
      </c>
      <c r="P1932" s="3">
        <f t="shared" si="210"/>
        <v>6.0611176768529456</v>
      </c>
      <c r="Q1932" s="3">
        <f t="shared" si="211"/>
        <v>10.445682451253482</v>
      </c>
      <c r="R1932" s="2">
        <f t="shared" si="212"/>
        <v>3.5894011142061282</v>
      </c>
      <c r="S1932" s="2">
        <f t="shared" si="213"/>
        <v>14.317722222222223</v>
      </c>
      <c r="T1932" s="2">
        <f t="shared" si="214"/>
        <v>49.561346153846152</v>
      </c>
      <c r="U1932" s="4">
        <f t="shared" si="215"/>
        <v>9.2991475211373622</v>
      </c>
      <c r="V1932" s="3">
        <f t="shared" si="216"/>
        <v>829.9147521137362</v>
      </c>
    </row>
    <row r="1933" spans="1:22" x14ac:dyDescent="0.25">
      <c r="A1933" t="s">
        <v>15</v>
      </c>
      <c r="B1933" t="s">
        <v>16</v>
      </c>
      <c r="C1933" t="s">
        <v>359</v>
      </c>
      <c r="D1933" t="s">
        <v>25</v>
      </c>
      <c r="E1933" t="s">
        <v>19</v>
      </c>
      <c r="F1933" t="s">
        <v>26</v>
      </c>
      <c r="G1933">
        <v>19282</v>
      </c>
      <c r="H1933">
        <v>345</v>
      </c>
      <c r="I1933">
        <v>160</v>
      </c>
      <c r="J1933">
        <v>33</v>
      </c>
      <c r="K1933" s="2">
        <v>3670.61</v>
      </c>
      <c r="L1933" s="2">
        <v>18684.57</v>
      </c>
      <c r="M1933">
        <v>14</v>
      </c>
      <c r="N1933">
        <v>8</v>
      </c>
      <c r="O1933" t="s">
        <v>23</v>
      </c>
      <c r="P1933" s="3">
        <f t="shared" si="210"/>
        <v>1.7892334820039415</v>
      </c>
      <c r="Q1933" s="3">
        <f t="shared" si="211"/>
        <v>9.5652173913043477</v>
      </c>
      <c r="R1933" s="2">
        <f t="shared" si="212"/>
        <v>10.639449275362319</v>
      </c>
      <c r="S1933" s="2">
        <f t="shared" si="213"/>
        <v>22.941312500000002</v>
      </c>
      <c r="T1933" s="2">
        <f t="shared" si="214"/>
        <v>262.18642857142856</v>
      </c>
      <c r="U1933" s="4">
        <f t="shared" si="215"/>
        <v>5.0903174131820048</v>
      </c>
      <c r="V1933" s="3">
        <f t="shared" si="216"/>
        <v>409.03174131820049</v>
      </c>
    </row>
    <row r="1934" spans="1:22" x14ac:dyDescent="0.25">
      <c r="A1934" t="s">
        <v>44</v>
      </c>
      <c r="B1934" t="s">
        <v>45</v>
      </c>
      <c r="C1934" t="s">
        <v>359</v>
      </c>
      <c r="D1934" t="s">
        <v>25</v>
      </c>
      <c r="E1934" t="s">
        <v>19</v>
      </c>
      <c r="F1934" t="s">
        <v>20</v>
      </c>
      <c r="G1934">
        <v>15000</v>
      </c>
      <c r="H1934">
        <v>298</v>
      </c>
      <c r="I1934">
        <v>111</v>
      </c>
      <c r="J1934">
        <v>37</v>
      </c>
      <c r="K1934" s="2">
        <v>2937.84</v>
      </c>
      <c r="L1934" s="2">
        <v>20173.45</v>
      </c>
      <c r="M1934">
        <v>22</v>
      </c>
      <c r="N1934">
        <v>27</v>
      </c>
      <c r="O1934" t="s">
        <v>43</v>
      </c>
      <c r="P1934" s="3">
        <f t="shared" si="210"/>
        <v>1.9866666666666668</v>
      </c>
      <c r="Q1934" s="3">
        <f t="shared" si="211"/>
        <v>12.416107382550337</v>
      </c>
      <c r="R1934" s="2">
        <f t="shared" si="212"/>
        <v>9.8585234899328871</v>
      </c>
      <c r="S1934" s="2">
        <f t="shared" si="213"/>
        <v>26.467027027027029</v>
      </c>
      <c r="T1934" s="2">
        <f t="shared" si="214"/>
        <v>133.53818181818181</v>
      </c>
      <c r="U1934" s="4">
        <f t="shared" si="215"/>
        <v>6.8667626555564629</v>
      </c>
      <c r="V1934" s="3">
        <f t="shared" si="216"/>
        <v>586.6762655556463</v>
      </c>
    </row>
    <row r="1935" spans="1:22" x14ac:dyDescent="0.25">
      <c r="A1935" t="s">
        <v>60</v>
      </c>
      <c r="B1935" t="s">
        <v>61</v>
      </c>
      <c r="C1935" t="s">
        <v>189</v>
      </c>
      <c r="D1935" t="s">
        <v>70</v>
      </c>
      <c r="E1935" t="s">
        <v>64</v>
      </c>
      <c r="F1935" t="s">
        <v>26</v>
      </c>
      <c r="G1935">
        <v>59466</v>
      </c>
      <c r="H1935">
        <v>2433</v>
      </c>
      <c r="I1935">
        <v>828</v>
      </c>
      <c r="J1935">
        <v>263</v>
      </c>
      <c r="K1935" s="2">
        <v>5397.26</v>
      </c>
      <c r="L1935" s="2">
        <v>49921.05</v>
      </c>
      <c r="M1935">
        <v>158</v>
      </c>
      <c r="N1935">
        <v>14</v>
      </c>
      <c r="O1935" t="s">
        <v>23</v>
      </c>
      <c r="P1935" s="3">
        <f t="shared" si="210"/>
        <v>4.0914135808697409</v>
      </c>
      <c r="Q1935" s="3">
        <f t="shared" si="211"/>
        <v>10.809699958898479</v>
      </c>
      <c r="R1935" s="2">
        <f t="shared" si="212"/>
        <v>2.2183559391697494</v>
      </c>
      <c r="S1935" s="2">
        <f t="shared" si="213"/>
        <v>6.5184299516908215</v>
      </c>
      <c r="T1935" s="2">
        <f t="shared" si="214"/>
        <v>34.159873417721521</v>
      </c>
      <c r="U1935" s="4">
        <f t="shared" si="215"/>
        <v>9.249332068494013</v>
      </c>
      <c r="V1935" s="3">
        <f t="shared" si="216"/>
        <v>824.93320684940136</v>
      </c>
    </row>
    <row r="1936" spans="1:22" x14ac:dyDescent="0.25">
      <c r="A1936" t="s">
        <v>60</v>
      </c>
      <c r="B1936" t="s">
        <v>61</v>
      </c>
      <c r="C1936" t="s">
        <v>189</v>
      </c>
      <c r="D1936" t="s">
        <v>70</v>
      </c>
      <c r="E1936" t="s">
        <v>64</v>
      </c>
      <c r="F1936" t="s">
        <v>51</v>
      </c>
      <c r="G1936">
        <v>15882</v>
      </c>
      <c r="H1936">
        <v>682</v>
      </c>
      <c r="I1936">
        <v>349</v>
      </c>
      <c r="J1936">
        <v>74</v>
      </c>
      <c r="K1936" s="2">
        <v>1164.55</v>
      </c>
      <c r="L1936" s="2">
        <v>17925.48</v>
      </c>
      <c r="M1936">
        <v>50</v>
      </c>
      <c r="N1936">
        <v>18</v>
      </c>
      <c r="O1936" t="s">
        <v>21</v>
      </c>
      <c r="P1936" s="3">
        <f t="shared" si="210"/>
        <v>4.2941695000629645</v>
      </c>
      <c r="Q1936" s="3">
        <f t="shared" si="211"/>
        <v>10.850439882697946</v>
      </c>
      <c r="R1936" s="2">
        <f t="shared" si="212"/>
        <v>1.7075513196480938</v>
      </c>
      <c r="S1936" s="2">
        <f t="shared" si="213"/>
        <v>3.3368194842406877</v>
      </c>
      <c r="T1936" s="2">
        <f t="shared" si="214"/>
        <v>23.291</v>
      </c>
      <c r="U1936" s="4">
        <f t="shared" si="215"/>
        <v>15.392623760250741</v>
      </c>
      <c r="V1936" s="3">
        <f t="shared" si="216"/>
        <v>1439.262376025074</v>
      </c>
    </row>
    <row r="1937" spans="1:22" x14ac:dyDescent="0.25">
      <c r="A1937" t="s">
        <v>72</v>
      </c>
      <c r="B1937" t="s">
        <v>73</v>
      </c>
      <c r="C1937" t="s">
        <v>189</v>
      </c>
      <c r="D1937" t="s">
        <v>70</v>
      </c>
      <c r="E1937" t="s">
        <v>31</v>
      </c>
      <c r="F1937" t="s">
        <v>26</v>
      </c>
      <c r="G1937">
        <v>16307</v>
      </c>
      <c r="H1937">
        <v>646</v>
      </c>
      <c r="I1937">
        <v>248</v>
      </c>
      <c r="J1937">
        <v>50</v>
      </c>
      <c r="K1937" s="2">
        <v>2053.77</v>
      </c>
      <c r="L1937" s="2">
        <v>11204.68</v>
      </c>
      <c r="M1937">
        <v>33</v>
      </c>
      <c r="N1937">
        <v>12</v>
      </c>
      <c r="O1937" t="s">
        <v>23</v>
      </c>
      <c r="P1937" s="3">
        <f t="shared" si="210"/>
        <v>3.9614889311338692</v>
      </c>
      <c r="Q1937" s="3">
        <f t="shared" si="211"/>
        <v>7.7399380804953566</v>
      </c>
      <c r="R1937" s="2">
        <f t="shared" si="212"/>
        <v>3.1792105263157895</v>
      </c>
      <c r="S1937" s="2">
        <f t="shared" si="213"/>
        <v>8.2813306451612902</v>
      </c>
      <c r="T1937" s="2">
        <f t="shared" si="214"/>
        <v>62.235454545454544</v>
      </c>
      <c r="U1937" s="4">
        <f t="shared" si="215"/>
        <v>5.4556644609669052</v>
      </c>
      <c r="V1937" s="3">
        <f t="shared" si="216"/>
        <v>445.56644609669053</v>
      </c>
    </row>
    <row r="1938" spans="1:22" x14ac:dyDescent="0.25">
      <c r="A1938" t="s">
        <v>38</v>
      </c>
      <c r="B1938" t="s">
        <v>39</v>
      </c>
      <c r="C1938" t="s">
        <v>189</v>
      </c>
      <c r="D1938" t="s">
        <v>106</v>
      </c>
      <c r="E1938" t="s">
        <v>42</v>
      </c>
      <c r="F1938" t="s">
        <v>51</v>
      </c>
      <c r="G1938">
        <v>23745</v>
      </c>
      <c r="H1938">
        <v>801</v>
      </c>
      <c r="I1938">
        <v>367</v>
      </c>
      <c r="J1938">
        <v>79</v>
      </c>
      <c r="K1938" s="2">
        <v>1533.1</v>
      </c>
      <c r="L1938" s="2">
        <v>15103.54</v>
      </c>
      <c r="M1938">
        <v>42</v>
      </c>
      <c r="N1938">
        <v>20</v>
      </c>
      <c r="O1938" t="s">
        <v>21</v>
      </c>
      <c r="P1938" s="3">
        <f t="shared" si="210"/>
        <v>3.3733417561591912</v>
      </c>
      <c r="Q1938" s="3">
        <f t="shared" si="211"/>
        <v>9.8626716604244695</v>
      </c>
      <c r="R1938" s="2">
        <f t="shared" si="212"/>
        <v>1.9139825218476902</v>
      </c>
      <c r="S1938" s="2">
        <f t="shared" si="213"/>
        <v>4.1773841961852858</v>
      </c>
      <c r="T1938" s="2">
        <f t="shared" si="214"/>
        <v>36.502380952380953</v>
      </c>
      <c r="U1938" s="4">
        <f t="shared" si="215"/>
        <v>9.8516339442958731</v>
      </c>
      <c r="V1938" s="3">
        <f t="shared" si="216"/>
        <v>885.16339442958713</v>
      </c>
    </row>
    <row r="1939" spans="1:22" x14ac:dyDescent="0.25">
      <c r="A1939" t="s">
        <v>47</v>
      </c>
      <c r="B1939" t="s">
        <v>48</v>
      </c>
      <c r="C1939" t="s">
        <v>189</v>
      </c>
      <c r="D1939" t="s">
        <v>106</v>
      </c>
      <c r="E1939" t="s">
        <v>37</v>
      </c>
      <c r="F1939" t="s">
        <v>32</v>
      </c>
      <c r="G1939">
        <v>35202</v>
      </c>
      <c r="H1939">
        <v>1254</v>
      </c>
      <c r="I1939">
        <v>490</v>
      </c>
      <c r="J1939">
        <v>89</v>
      </c>
      <c r="K1939" s="2">
        <v>2740.35</v>
      </c>
      <c r="L1939" s="2">
        <v>18754.759999999998</v>
      </c>
      <c r="M1939">
        <v>61</v>
      </c>
      <c r="N1939">
        <v>14</v>
      </c>
      <c r="O1939" t="s">
        <v>43</v>
      </c>
      <c r="P1939" s="3">
        <f t="shared" si="210"/>
        <v>3.5622975967274586</v>
      </c>
      <c r="Q1939" s="3">
        <f t="shared" si="211"/>
        <v>7.0972886762360448</v>
      </c>
      <c r="R1939" s="2">
        <f t="shared" si="212"/>
        <v>2.1852870813397129</v>
      </c>
      <c r="S1939" s="2">
        <f t="shared" si="213"/>
        <v>5.5925510204081634</v>
      </c>
      <c r="T1939" s="2">
        <f t="shared" si="214"/>
        <v>44.923770491803275</v>
      </c>
      <c r="U1939" s="4">
        <f t="shared" si="215"/>
        <v>6.8439286952396587</v>
      </c>
      <c r="V1939" s="3">
        <f t="shared" si="216"/>
        <v>584.39286952396583</v>
      </c>
    </row>
    <row r="1940" spans="1:22" x14ac:dyDescent="0.25">
      <c r="A1940" t="s">
        <v>15</v>
      </c>
      <c r="B1940" t="s">
        <v>16</v>
      </c>
      <c r="C1940" t="s">
        <v>189</v>
      </c>
      <c r="D1940" t="s">
        <v>25</v>
      </c>
      <c r="E1940" t="s">
        <v>19</v>
      </c>
      <c r="F1940" t="s">
        <v>26</v>
      </c>
      <c r="G1940">
        <v>6412</v>
      </c>
      <c r="H1940">
        <v>103</v>
      </c>
      <c r="I1940">
        <v>53</v>
      </c>
      <c r="J1940">
        <v>8</v>
      </c>
      <c r="K1940" s="2">
        <v>805.56</v>
      </c>
      <c r="L1940" s="2">
        <v>4203.32</v>
      </c>
      <c r="M1940">
        <v>4</v>
      </c>
      <c r="N1940">
        <v>12</v>
      </c>
      <c r="O1940" t="s">
        <v>21</v>
      </c>
      <c r="P1940" s="3">
        <f t="shared" si="210"/>
        <v>1.6063630692451654</v>
      </c>
      <c r="Q1940" s="3">
        <f t="shared" si="211"/>
        <v>7.7669902912621351</v>
      </c>
      <c r="R1940" s="2">
        <f t="shared" si="212"/>
        <v>7.8209708737864077</v>
      </c>
      <c r="S1940" s="2">
        <f t="shared" si="213"/>
        <v>15.199245283018866</v>
      </c>
      <c r="T1940" s="2">
        <f t="shared" si="214"/>
        <v>201.39</v>
      </c>
      <c r="U1940" s="4">
        <f t="shared" si="215"/>
        <v>5.2178856944237548</v>
      </c>
      <c r="V1940" s="3">
        <f t="shared" si="216"/>
        <v>421.78856944237549</v>
      </c>
    </row>
    <row r="1941" spans="1:22" x14ac:dyDescent="0.25">
      <c r="A1941" t="s">
        <v>27</v>
      </c>
      <c r="B1941" t="s">
        <v>28</v>
      </c>
      <c r="C1941" t="s">
        <v>189</v>
      </c>
      <c r="D1941" t="s">
        <v>89</v>
      </c>
      <c r="E1941" t="s">
        <v>31</v>
      </c>
      <c r="F1941" t="s">
        <v>20</v>
      </c>
      <c r="G1941">
        <v>40619</v>
      </c>
      <c r="H1941">
        <v>2081</v>
      </c>
      <c r="I1941">
        <v>723</v>
      </c>
      <c r="J1941">
        <v>291</v>
      </c>
      <c r="K1941" s="2">
        <v>1006.13</v>
      </c>
      <c r="L1941" s="2">
        <v>90261.82</v>
      </c>
      <c r="M1941">
        <v>190</v>
      </c>
      <c r="N1941">
        <v>11</v>
      </c>
      <c r="O1941" t="s">
        <v>23</v>
      </c>
      <c r="P1941" s="3">
        <f t="shared" si="210"/>
        <v>5.1232181983800684</v>
      </c>
      <c r="Q1941" s="3">
        <f t="shared" si="211"/>
        <v>13.983661701105238</v>
      </c>
      <c r="R1941" s="2">
        <f t="shared" si="212"/>
        <v>0.48348390197020663</v>
      </c>
      <c r="S1941" s="2">
        <f t="shared" si="213"/>
        <v>1.3916044260027662</v>
      </c>
      <c r="T1941" s="2">
        <f t="shared" si="214"/>
        <v>5.2954210526315793</v>
      </c>
      <c r="U1941" s="4">
        <f t="shared" si="215"/>
        <v>89.711886137974219</v>
      </c>
      <c r="V1941" s="3">
        <f t="shared" si="216"/>
        <v>8871.1886137974216</v>
      </c>
    </row>
    <row r="1942" spans="1:22" x14ac:dyDescent="0.25">
      <c r="A1942" t="s">
        <v>27</v>
      </c>
      <c r="B1942" t="s">
        <v>28</v>
      </c>
      <c r="C1942" t="s">
        <v>189</v>
      </c>
      <c r="D1942" t="s">
        <v>89</v>
      </c>
      <c r="E1942" t="s">
        <v>31</v>
      </c>
      <c r="F1942" t="s">
        <v>51</v>
      </c>
      <c r="G1942">
        <v>42942</v>
      </c>
      <c r="H1942">
        <v>2560</v>
      </c>
      <c r="I1942">
        <v>741</v>
      </c>
      <c r="J1942">
        <v>244</v>
      </c>
      <c r="K1942" s="2">
        <v>1007.49</v>
      </c>
      <c r="L1942" s="2">
        <v>85968.56</v>
      </c>
      <c r="M1942">
        <v>196</v>
      </c>
      <c r="N1942">
        <v>12</v>
      </c>
      <c r="O1942" t="s">
        <v>21</v>
      </c>
      <c r="P1942" s="3">
        <f t="shared" si="210"/>
        <v>5.9615295049136039</v>
      </c>
      <c r="Q1942" s="3">
        <f t="shared" si="211"/>
        <v>9.53125</v>
      </c>
      <c r="R1942" s="2">
        <f t="shared" si="212"/>
        <v>0.39355078124999998</v>
      </c>
      <c r="S1942" s="2">
        <f t="shared" si="213"/>
        <v>1.3596356275303645</v>
      </c>
      <c r="T1942" s="2">
        <f t="shared" si="214"/>
        <v>5.1402551020408165</v>
      </c>
      <c r="U1942" s="4">
        <f t="shared" si="215"/>
        <v>85.329442475855842</v>
      </c>
      <c r="V1942" s="3">
        <f t="shared" si="216"/>
        <v>8432.9442475855831</v>
      </c>
    </row>
    <row r="1943" spans="1:22" x14ac:dyDescent="0.25">
      <c r="A1943" t="s">
        <v>52</v>
      </c>
      <c r="B1943" t="s">
        <v>53</v>
      </c>
      <c r="C1943" t="s">
        <v>189</v>
      </c>
      <c r="D1943" t="s">
        <v>89</v>
      </c>
      <c r="E1943" t="s">
        <v>37</v>
      </c>
      <c r="F1943" t="s">
        <v>51</v>
      </c>
      <c r="G1943">
        <v>63346</v>
      </c>
      <c r="H1943">
        <v>4167</v>
      </c>
      <c r="I1943">
        <v>2226</v>
      </c>
      <c r="J1943">
        <v>393</v>
      </c>
      <c r="K1943" s="2">
        <v>1319.3</v>
      </c>
      <c r="L1943" s="2">
        <v>156494.54</v>
      </c>
      <c r="M1943">
        <v>273</v>
      </c>
      <c r="N1943">
        <v>21</v>
      </c>
      <c r="O1943" t="s">
        <v>23</v>
      </c>
      <c r="P1943" s="3">
        <f t="shared" si="210"/>
        <v>6.5781580526000072</v>
      </c>
      <c r="Q1943" s="3">
        <f t="shared" si="211"/>
        <v>9.4312455003599709</v>
      </c>
      <c r="R1943" s="2">
        <f t="shared" si="212"/>
        <v>0.31660667146628269</v>
      </c>
      <c r="S1943" s="2">
        <f t="shared" si="213"/>
        <v>0.59267744833782565</v>
      </c>
      <c r="T1943" s="2">
        <f t="shared" si="214"/>
        <v>4.8326007326007323</v>
      </c>
      <c r="U1943" s="4">
        <f t="shared" si="215"/>
        <v>118.61937391040705</v>
      </c>
      <c r="V1943" s="3">
        <f t="shared" si="216"/>
        <v>11761.937391040705</v>
      </c>
    </row>
    <row r="1944" spans="1:22" x14ac:dyDescent="0.25">
      <c r="A1944" t="s">
        <v>129</v>
      </c>
      <c r="B1944" t="s">
        <v>130</v>
      </c>
      <c r="C1944" t="s">
        <v>189</v>
      </c>
      <c r="D1944" t="s">
        <v>82</v>
      </c>
      <c r="E1944" t="s">
        <v>31</v>
      </c>
      <c r="F1944" t="s">
        <v>51</v>
      </c>
      <c r="G1944">
        <v>76338</v>
      </c>
      <c r="H1944">
        <v>1028</v>
      </c>
      <c r="I1944">
        <v>403</v>
      </c>
      <c r="J1944">
        <v>69</v>
      </c>
      <c r="K1944" s="2">
        <v>1522.86</v>
      </c>
      <c r="L1944" s="2">
        <v>14592.97</v>
      </c>
      <c r="M1944">
        <v>33</v>
      </c>
      <c r="N1944">
        <v>7</v>
      </c>
      <c r="O1944" t="s">
        <v>23</v>
      </c>
      <c r="P1944" s="3">
        <f t="shared" si="210"/>
        <v>1.3466425633367392</v>
      </c>
      <c r="Q1944" s="3">
        <f t="shared" si="211"/>
        <v>6.7120622568093387</v>
      </c>
      <c r="R1944" s="2">
        <f t="shared" si="212"/>
        <v>1.4813813229571984</v>
      </c>
      <c r="S1944" s="2">
        <f t="shared" si="213"/>
        <v>3.7788089330024812</v>
      </c>
      <c r="T1944" s="2">
        <f t="shared" si="214"/>
        <v>46.147272727272721</v>
      </c>
      <c r="U1944" s="4">
        <f t="shared" si="215"/>
        <v>9.5826077249386028</v>
      </c>
      <c r="V1944" s="3">
        <f t="shared" si="216"/>
        <v>858.26077249386026</v>
      </c>
    </row>
    <row r="1945" spans="1:22" x14ac:dyDescent="0.25">
      <c r="A1945" t="s">
        <v>60</v>
      </c>
      <c r="B1945" t="s">
        <v>61</v>
      </c>
      <c r="C1945" t="s">
        <v>537</v>
      </c>
      <c r="D1945" t="s">
        <v>70</v>
      </c>
      <c r="E1945" t="s">
        <v>64</v>
      </c>
      <c r="F1945" t="s">
        <v>20</v>
      </c>
      <c r="G1945">
        <v>55952</v>
      </c>
      <c r="H1945">
        <v>2111</v>
      </c>
      <c r="I1945">
        <v>652</v>
      </c>
      <c r="J1945">
        <v>177</v>
      </c>
      <c r="K1945" s="2">
        <v>3913.52</v>
      </c>
      <c r="L1945" s="2">
        <v>32675.63</v>
      </c>
      <c r="M1945">
        <v>115</v>
      </c>
      <c r="N1945">
        <v>22</v>
      </c>
      <c r="O1945" t="s">
        <v>21</v>
      </c>
      <c r="P1945" s="3">
        <f t="shared" si="210"/>
        <v>3.7728767515012871</v>
      </c>
      <c r="Q1945" s="3">
        <f t="shared" si="211"/>
        <v>8.3846518237801995</v>
      </c>
      <c r="R1945" s="2">
        <f t="shared" si="212"/>
        <v>1.8538702036949313</v>
      </c>
      <c r="S1945" s="2">
        <f t="shared" si="213"/>
        <v>6.0023312883435587</v>
      </c>
      <c r="T1945" s="2">
        <f t="shared" si="214"/>
        <v>34.030608695652177</v>
      </c>
      <c r="U1945" s="4">
        <f t="shared" si="215"/>
        <v>8.3494220037204361</v>
      </c>
      <c r="V1945" s="3">
        <f t="shared" si="216"/>
        <v>734.94220037204366</v>
      </c>
    </row>
    <row r="1946" spans="1:22" x14ac:dyDescent="0.25">
      <c r="A1946" t="s">
        <v>60</v>
      </c>
      <c r="B1946" t="s">
        <v>61</v>
      </c>
      <c r="C1946" t="s">
        <v>537</v>
      </c>
      <c r="D1946" t="s">
        <v>70</v>
      </c>
      <c r="E1946" t="s">
        <v>64</v>
      </c>
      <c r="F1946" t="s">
        <v>26</v>
      </c>
      <c r="G1946">
        <v>47168</v>
      </c>
      <c r="H1946">
        <v>1627</v>
      </c>
      <c r="I1946">
        <v>877</v>
      </c>
      <c r="J1946">
        <v>112</v>
      </c>
      <c r="K1946" s="2">
        <v>4819.6899999999996</v>
      </c>
      <c r="L1946" s="2">
        <v>20963.57</v>
      </c>
      <c r="M1946">
        <v>74</v>
      </c>
      <c r="N1946">
        <v>18</v>
      </c>
      <c r="O1946" t="s">
        <v>43</v>
      </c>
      <c r="P1946" s="3">
        <f t="shared" si="210"/>
        <v>3.4493724559023069</v>
      </c>
      <c r="Q1946" s="3">
        <f t="shared" si="211"/>
        <v>6.8838352796558091</v>
      </c>
      <c r="R1946" s="2">
        <f t="shared" si="212"/>
        <v>2.962317148125384</v>
      </c>
      <c r="S1946" s="2">
        <f t="shared" si="213"/>
        <v>5.495655644241733</v>
      </c>
      <c r="T1946" s="2">
        <f t="shared" si="214"/>
        <v>65.130945945945939</v>
      </c>
      <c r="U1946" s="4">
        <f t="shared" si="215"/>
        <v>4.3495681257508263</v>
      </c>
      <c r="V1946" s="3">
        <f t="shared" si="216"/>
        <v>334.95681257508267</v>
      </c>
    </row>
    <row r="1947" spans="1:22" x14ac:dyDescent="0.25">
      <c r="A1947" t="s">
        <v>33</v>
      </c>
      <c r="B1947" t="s">
        <v>34</v>
      </c>
      <c r="C1947" t="s">
        <v>537</v>
      </c>
      <c r="D1947" t="s">
        <v>170</v>
      </c>
      <c r="E1947" t="s">
        <v>37</v>
      </c>
      <c r="F1947" t="s">
        <v>26</v>
      </c>
      <c r="G1947">
        <v>42102</v>
      </c>
      <c r="H1947">
        <v>2354</v>
      </c>
      <c r="I1947">
        <v>1172</v>
      </c>
      <c r="J1947">
        <v>242</v>
      </c>
      <c r="K1947" s="2">
        <v>10190.6</v>
      </c>
      <c r="L1947" s="2">
        <v>69029.83</v>
      </c>
      <c r="M1947">
        <v>165</v>
      </c>
      <c r="N1947">
        <v>21</v>
      </c>
      <c r="O1947" t="s">
        <v>43</v>
      </c>
      <c r="P1947" s="3">
        <f t="shared" si="210"/>
        <v>5.5911833167070446</v>
      </c>
      <c r="Q1947" s="3">
        <f t="shared" si="211"/>
        <v>10.2803738317757</v>
      </c>
      <c r="R1947" s="2">
        <f t="shared" si="212"/>
        <v>4.3290569243840276</v>
      </c>
      <c r="S1947" s="2">
        <f t="shared" si="213"/>
        <v>8.6950511945392499</v>
      </c>
      <c r="T1947" s="2">
        <f t="shared" si="214"/>
        <v>61.761212121212125</v>
      </c>
      <c r="U1947" s="4">
        <f t="shared" si="215"/>
        <v>6.7738729809824738</v>
      </c>
      <c r="V1947" s="3">
        <f t="shared" si="216"/>
        <v>577.38729809824736</v>
      </c>
    </row>
    <row r="1948" spans="1:22" x14ac:dyDescent="0.25">
      <c r="A1948" t="s">
        <v>113</v>
      </c>
      <c r="B1948" t="s">
        <v>114</v>
      </c>
      <c r="C1948" t="s">
        <v>537</v>
      </c>
      <c r="D1948" t="s">
        <v>170</v>
      </c>
      <c r="E1948" t="s">
        <v>19</v>
      </c>
      <c r="F1948" t="s">
        <v>26</v>
      </c>
      <c r="G1948">
        <v>47805</v>
      </c>
      <c r="H1948">
        <v>2882</v>
      </c>
      <c r="I1948">
        <v>1282</v>
      </c>
      <c r="J1948">
        <v>319</v>
      </c>
      <c r="K1948" s="2">
        <v>7268.94</v>
      </c>
      <c r="L1948" s="2">
        <v>84052.61</v>
      </c>
      <c r="M1948">
        <v>247</v>
      </c>
      <c r="N1948">
        <v>12</v>
      </c>
      <c r="O1948" t="s">
        <v>43</v>
      </c>
      <c r="P1948" s="3">
        <f t="shared" si="210"/>
        <v>6.0286580901579327</v>
      </c>
      <c r="Q1948" s="3">
        <f t="shared" si="211"/>
        <v>11.068702290076336</v>
      </c>
      <c r="R1948" s="2">
        <f t="shared" si="212"/>
        <v>2.5221859819569743</v>
      </c>
      <c r="S1948" s="2">
        <f t="shared" si="213"/>
        <v>5.67</v>
      </c>
      <c r="T1948" s="2">
        <f t="shared" si="214"/>
        <v>29.428906882591093</v>
      </c>
      <c r="U1948" s="4">
        <f t="shared" si="215"/>
        <v>11.563255440270522</v>
      </c>
      <c r="V1948" s="3">
        <f t="shared" si="216"/>
        <v>1056.3255440270523</v>
      </c>
    </row>
    <row r="1949" spans="1:22" x14ac:dyDescent="0.25">
      <c r="A1949" t="s">
        <v>47</v>
      </c>
      <c r="B1949" t="s">
        <v>48</v>
      </c>
      <c r="C1949" t="s">
        <v>537</v>
      </c>
      <c r="D1949" t="s">
        <v>106</v>
      </c>
      <c r="E1949" t="s">
        <v>37</v>
      </c>
      <c r="F1949" t="s">
        <v>32</v>
      </c>
      <c r="G1949">
        <v>35674</v>
      </c>
      <c r="H1949">
        <v>1174</v>
      </c>
      <c r="I1949">
        <v>578</v>
      </c>
      <c r="J1949">
        <v>78</v>
      </c>
      <c r="K1949" s="2">
        <v>2617.96</v>
      </c>
      <c r="L1949" s="2">
        <v>16390.07</v>
      </c>
      <c r="M1949">
        <v>53</v>
      </c>
      <c r="N1949">
        <v>15</v>
      </c>
      <c r="O1949" t="s">
        <v>21</v>
      </c>
      <c r="P1949" s="3">
        <f t="shared" si="210"/>
        <v>3.2909121489039634</v>
      </c>
      <c r="Q1949" s="3">
        <f t="shared" si="211"/>
        <v>6.6439522998296416</v>
      </c>
      <c r="R1949" s="2">
        <f t="shared" si="212"/>
        <v>2.2299488926746167</v>
      </c>
      <c r="S1949" s="2">
        <f t="shared" si="213"/>
        <v>4.5293425605536335</v>
      </c>
      <c r="T1949" s="2">
        <f t="shared" si="214"/>
        <v>49.395471698113205</v>
      </c>
      <c r="U1949" s="4">
        <f t="shared" si="215"/>
        <v>6.2606265947531661</v>
      </c>
      <c r="V1949" s="3">
        <f t="shared" si="216"/>
        <v>526.06265947531665</v>
      </c>
    </row>
    <row r="1950" spans="1:22" x14ac:dyDescent="0.25">
      <c r="A1950" t="s">
        <v>44</v>
      </c>
      <c r="B1950" t="s">
        <v>45</v>
      </c>
      <c r="C1950" t="s">
        <v>537</v>
      </c>
      <c r="D1950" t="s">
        <v>25</v>
      </c>
      <c r="E1950" t="s">
        <v>19</v>
      </c>
      <c r="F1950" t="s">
        <v>51</v>
      </c>
      <c r="G1950">
        <v>16747</v>
      </c>
      <c r="H1950">
        <v>421</v>
      </c>
      <c r="I1950">
        <v>117</v>
      </c>
      <c r="J1950">
        <v>50</v>
      </c>
      <c r="K1950" s="2">
        <v>4305.6099999999997</v>
      </c>
      <c r="L1950" s="2">
        <v>35647.42</v>
      </c>
      <c r="M1950">
        <v>22</v>
      </c>
      <c r="N1950">
        <v>28</v>
      </c>
      <c r="O1950" t="s">
        <v>21</v>
      </c>
      <c r="P1950" s="3">
        <f t="shared" si="210"/>
        <v>2.5138830835373502</v>
      </c>
      <c r="Q1950" s="3">
        <f t="shared" si="211"/>
        <v>11.87648456057007</v>
      </c>
      <c r="R1950" s="2">
        <f t="shared" si="212"/>
        <v>10.22710213776722</v>
      </c>
      <c r="S1950" s="2">
        <f t="shared" si="213"/>
        <v>36.80008547008547</v>
      </c>
      <c r="T1950" s="2">
        <f t="shared" si="214"/>
        <v>195.70954545454543</v>
      </c>
      <c r="U1950" s="4">
        <f t="shared" si="215"/>
        <v>8.2792960811592327</v>
      </c>
      <c r="V1950" s="3">
        <f t="shared" si="216"/>
        <v>727.9296081159232</v>
      </c>
    </row>
    <row r="1951" spans="1:22" x14ac:dyDescent="0.25">
      <c r="A1951" t="s">
        <v>76</v>
      </c>
      <c r="B1951" t="s">
        <v>77</v>
      </c>
      <c r="C1951" t="s">
        <v>537</v>
      </c>
      <c r="D1951" t="s">
        <v>82</v>
      </c>
      <c r="E1951" t="s">
        <v>42</v>
      </c>
      <c r="F1951" t="s">
        <v>51</v>
      </c>
      <c r="G1951">
        <v>72287</v>
      </c>
      <c r="H1951">
        <v>1740</v>
      </c>
      <c r="I1951">
        <v>916</v>
      </c>
      <c r="J1951">
        <v>69</v>
      </c>
      <c r="K1951" s="2">
        <v>2088.8000000000002</v>
      </c>
      <c r="L1951" s="2">
        <v>14184.73</v>
      </c>
      <c r="M1951">
        <v>35</v>
      </c>
      <c r="N1951">
        <v>11</v>
      </c>
      <c r="O1951" t="s">
        <v>43</v>
      </c>
      <c r="P1951" s="3">
        <f t="shared" si="210"/>
        <v>2.4070718109756939</v>
      </c>
      <c r="Q1951" s="3">
        <f t="shared" si="211"/>
        <v>3.9655172413793105</v>
      </c>
      <c r="R1951" s="2">
        <f t="shared" si="212"/>
        <v>1.2004597701149426</v>
      </c>
      <c r="S1951" s="2">
        <f t="shared" si="213"/>
        <v>2.2803493449781662</v>
      </c>
      <c r="T1951" s="2">
        <f t="shared" si="214"/>
        <v>59.680000000000007</v>
      </c>
      <c r="U1951" s="4">
        <f t="shared" si="215"/>
        <v>6.7908512064343158</v>
      </c>
      <c r="V1951" s="3">
        <f t="shared" si="216"/>
        <v>579.08512064343154</v>
      </c>
    </row>
    <row r="1952" spans="1:22" x14ac:dyDescent="0.25">
      <c r="A1952" t="s">
        <v>33</v>
      </c>
      <c r="B1952" t="s">
        <v>34</v>
      </c>
      <c r="C1952" t="s">
        <v>252</v>
      </c>
      <c r="D1952" t="s">
        <v>170</v>
      </c>
      <c r="E1952" t="s">
        <v>37</v>
      </c>
      <c r="F1952" t="s">
        <v>20</v>
      </c>
      <c r="G1952">
        <v>30656</v>
      </c>
      <c r="H1952">
        <v>1302</v>
      </c>
      <c r="I1952">
        <v>356</v>
      </c>
      <c r="J1952">
        <v>117</v>
      </c>
      <c r="K1952" s="2">
        <v>5203.8100000000004</v>
      </c>
      <c r="L1952" s="2">
        <v>35501.089999999997</v>
      </c>
      <c r="M1952">
        <v>76</v>
      </c>
      <c r="N1952">
        <v>18</v>
      </c>
      <c r="O1952" t="s">
        <v>23</v>
      </c>
      <c r="P1952" s="3">
        <f t="shared" si="210"/>
        <v>4.2471294363256789</v>
      </c>
      <c r="Q1952" s="3">
        <f t="shared" si="211"/>
        <v>8.9861751152073737</v>
      </c>
      <c r="R1952" s="2">
        <f t="shared" si="212"/>
        <v>3.996781874039939</v>
      </c>
      <c r="S1952" s="2">
        <f t="shared" si="213"/>
        <v>14.61744382022472</v>
      </c>
      <c r="T1952" s="2">
        <f t="shared" si="214"/>
        <v>68.471184210526317</v>
      </c>
      <c r="U1952" s="4">
        <f t="shared" si="215"/>
        <v>6.8221341670814253</v>
      </c>
      <c r="V1952" s="3">
        <f t="shared" si="216"/>
        <v>582.21341670814252</v>
      </c>
    </row>
    <row r="1953" spans="1:22" x14ac:dyDescent="0.25">
      <c r="A1953" t="s">
        <v>33</v>
      </c>
      <c r="B1953" t="s">
        <v>34</v>
      </c>
      <c r="C1953" t="s">
        <v>252</v>
      </c>
      <c r="D1953" t="s">
        <v>170</v>
      </c>
      <c r="E1953" t="s">
        <v>37</v>
      </c>
      <c r="F1953" t="s">
        <v>55</v>
      </c>
      <c r="G1953">
        <v>40720</v>
      </c>
      <c r="H1953">
        <v>2295</v>
      </c>
      <c r="I1953">
        <v>706</v>
      </c>
      <c r="J1953">
        <v>300</v>
      </c>
      <c r="K1953" s="2">
        <v>7453.97</v>
      </c>
      <c r="L1953" s="2">
        <v>85166.38</v>
      </c>
      <c r="M1953">
        <v>190</v>
      </c>
      <c r="N1953">
        <v>26</v>
      </c>
      <c r="O1953" t="s">
        <v>21</v>
      </c>
      <c r="P1953" s="3">
        <f t="shared" si="210"/>
        <v>5.6360510805500983</v>
      </c>
      <c r="Q1953" s="3">
        <f t="shared" si="211"/>
        <v>13.071895424836603</v>
      </c>
      <c r="R1953" s="2">
        <f t="shared" si="212"/>
        <v>3.2479172113289763</v>
      </c>
      <c r="S1953" s="2">
        <f t="shared" si="213"/>
        <v>10.558031161473089</v>
      </c>
      <c r="T1953" s="2">
        <f t="shared" si="214"/>
        <v>39.231421052631582</v>
      </c>
      <c r="U1953" s="4">
        <f t="shared" si="215"/>
        <v>11.425640296378976</v>
      </c>
      <c r="V1953" s="3">
        <f t="shared" si="216"/>
        <v>1042.5640296378976</v>
      </c>
    </row>
    <row r="1954" spans="1:22" x14ac:dyDescent="0.25">
      <c r="A1954" t="s">
        <v>47</v>
      </c>
      <c r="B1954" t="s">
        <v>48</v>
      </c>
      <c r="C1954" t="s">
        <v>252</v>
      </c>
      <c r="D1954" t="s">
        <v>106</v>
      </c>
      <c r="E1954" t="s">
        <v>37</v>
      </c>
      <c r="F1954" t="s">
        <v>26</v>
      </c>
      <c r="G1954">
        <v>16879</v>
      </c>
      <c r="H1954">
        <v>695</v>
      </c>
      <c r="I1954">
        <v>326</v>
      </c>
      <c r="J1954">
        <v>65</v>
      </c>
      <c r="K1954" s="2">
        <v>2209.39</v>
      </c>
      <c r="L1954" s="2">
        <v>16337.18</v>
      </c>
      <c r="M1954">
        <v>35</v>
      </c>
      <c r="N1954">
        <v>25</v>
      </c>
      <c r="O1954" t="s">
        <v>21</v>
      </c>
      <c r="P1954" s="3">
        <f t="shared" si="210"/>
        <v>4.1175425084424431</v>
      </c>
      <c r="Q1954" s="3">
        <f t="shared" si="211"/>
        <v>9.3525179856115113</v>
      </c>
      <c r="R1954" s="2">
        <f t="shared" si="212"/>
        <v>3.1789784172661868</v>
      </c>
      <c r="S1954" s="2">
        <f t="shared" si="213"/>
        <v>6.7772699386503064</v>
      </c>
      <c r="T1954" s="2">
        <f t="shared" si="214"/>
        <v>63.125428571428564</v>
      </c>
      <c r="U1954" s="4">
        <f t="shared" si="215"/>
        <v>7.3944301368250969</v>
      </c>
      <c r="V1954" s="3">
        <f t="shared" si="216"/>
        <v>639.44301368250967</v>
      </c>
    </row>
    <row r="1955" spans="1:22" x14ac:dyDescent="0.25">
      <c r="A1955" t="s">
        <v>15</v>
      </c>
      <c r="B1955" t="s">
        <v>16</v>
      </c>
      <c r="C1955" t="s">
        <v>252</v>
      </c>
      <c r="D1955" t="s">
        <v>25</v>
      </c>
      <c r="E1955" t="s">
        <v>19</v>
      </c>
      <c r="F1955" t="s">
        <v>32</v>
      </c>
      <c r="G1955">
        <v>14455</v>
      </c>
      <c r="H1955">
        <v>433</v>
      </c>
      <c r="I1955">
        <v>170</v>
      </c>
      <c r="J1955">
        <v>44</v>
      </c>
      <c r="K1955" s="2">
        <v>2603.4699999999998</v>
      </c>
      <c r="L1955" s="2">
        <v>30053.25</v>
      </c>
      <c r="M1955">
        <v>17</v>
      </c>
      <c r="N1955">
        <v>15</v>
      </c>
      <c r="O1955" t="s">
        <v>43</v>
      </c>
      <c r="P1955" s="3">
        <f t="shared" si="210"/>
        <v>2.9955032860601869</v>
      </c>
      <c r="Q1955" s="3">
        <f t="shared" si="211"/>
        <v>10.161662817551962</v>
      </c>
      <c r="R1955" s="2">
        <f t="shared" si="212"/>
        <v>6.0126327944572742</v>
      </c>
      <c r="S1955" s="2">
        <f t="shared" si="213"/>
        <v>15.314529411764704</v>
      </c>
      <c r="T1955" s="2">
        <f t="shared" si="214"/>
        <v>153.14529411764704</v>
      </c>
      <c r="U1955" s="4">
        <f t="shared" si="215"/>
        <v>11.543536126784637</v>
      </c>
      <c r="V1955" s="3">
        <f t="shared" si="216"/>
        <v>1054.3536126784638</v>
      </c>
    </row>
    <row r="1956" spans="1:22" x14ac:dyDescent="0.25">
      <c r="A1956" t="s">
        <v>15</v>
      </c>
      <c r="B1956" t="s">
        <v>16</v>
      </c>
      <c r="C1956" t="s">
        <v>252</v>
      </c>
      <c r="D1956" t="s">
        <v>25</v>
      </c>
      <c r="E1956" t="s">
        <v>19</v>
      </c>
      <c r="F1956" t="s">
        <v>32</v>
      </c>
      <c r="G1956">
        <v>13165</v>
      </c>
      <c r="H1956">
        <v>254</v>
      </c>
      <c r="I1956">
        <v>77</v>
      </c>
      <c r="J1956">
        <v>24</v>
      </c>
      <c r="K1956" s="2">
        <v>2510.9899999999998</v>
      </c>
      <c r="L1956" s="2">
        <v>14797.92</v>
      </c>
      <c r="M1956">
        <v>13</v>
      </c>
      <c r="N1956">
        <v>21</v>
      </c>
      <c r="O1956" t="s">
        <v>21</v>
      </c>
      <c r="P1956" s="3">
        <f t="shared" si="210"/>
        <v>1.9293581466008354</v>
      </c>
      <c r="Q1956" s="3">
        <f t="shared" si="211"/>
        <v>9.4488188976377945</v>
      </c>
      <c r="R1956" s="2">
        <f t="shared" si="212"/>
        <v>9.8857874015748024</v>
      </c>
      <c r="S1956" s="2">
        <f t="shared" si="213"/>
        <v>32.610259740259735</v>
      </c>
      <c r="T1956" s="2">
        <f t="shared" si="214"/>
        <v>193.1530769230769</v>
      </c>
      <c r="U1956" s="4">
        <f t="shared" si="215"/>
        <v>5.8932612236607875</v>
      </c>
      <c r="V1956" s="3">
        <f t="shared" si="216"/>
        <v>489.32612236607878</v>
      </c>
    </row>
    <row r="1957" spans="1:22" x14ac:dyDescent="0.25">
      <c r="A1957" t="s">
        <v>52</v>
      </c>
      <c r="B1957" t="s">
        <v>53</v>
      </c>
      <c r="C1957" t="s">
        <v>252</v>
      </c>
      <c r="D1957" t="s">
        <v>89</v>
      </c>
      <c r="E1957" t="s">
        <v>37</v>
      </c>
      <c r="F1957" t="s">
        <v>55</v>
      </c>
      <c r="G1957">
        <v>47536</v>
      </c>
      <c r="H1957">
        <v>2350</v>
      </c>
      <c r="I1957">
        <v>844</v>
      </c>
      <c r="J1957">
        <v>339</v>
      </c>
      <c r="K1957" s="2">
        <v>850.78</v>
      </c>
      <c r="L1957" s="2">
        <v>93195.34</v>
      </c>
      <c r="M1957">
        <v>274</v>
      </c>
      <c r="N1957">
        <v>19</v>
      </c>
      <c r="O1957" t="s">
        <v>23</v>
      </c>
      <c r="P1957" s="3">
        <f t="shared" si="210"/>
        <v>4.9436216762032981</v>
      </c>
      <c r="Q1957" s="3">
        <f t="shared" si="211"/>
        <v>14.425531914893616</v>
      </c>
      <c r="R1957" s="2">
        <f t="shared" si="212"/>
        <v>0.36203404255319149</v>
      </c>
      <c r="S1957" s="2">
        <f t="shared" si="213"/>
        <v>1.0080331753554501</v>
      </c>
      <c r="T1957" s="2">
        <f t="shared" si="214"/>
        <v>3.1050364963503649</v>
      </c>
      <c r="U1957" s="4">
        <f t="shared" si="215"/>
        <v>109.54105644232351</v>
      </c>
      <c r="V1957" s="3">
        <f t="shared" si="216"/>
        <v>10854.105644232352</v>
      </c>
    </row>
    <row r="1958" spans="1:22" x14ac:dyDescent="0.25">
      <c r="A1958" t="s">
        <v>129</v>
      </c>
      <c r="B1958" t="s">
        <v>130</v>
      </c>
      <c r="C1958" t="s">
        <v>252</v>
      </c>
      <c r="D1958" t="s">
        <v>82</v>
      </c>
      <c r="E1958" t="s">
        <v>31</v>
      </c>
      <c r="F1958" t="s">
        <v>55</v>
      </c>
      <c r="G1958">
        <v>86317</v>
      </c>
      <c r="H1958">
        <v>2065</v>
      </c>
      <c r="I1958">
        <v>794</v>
      </c>
      <c r="J1958">
        <v>105</v>
      </c>
      <c r="K1958" s="2">
        <v>3809.58</v>
      </c>
      <c r="L1958" s="2">
        <v>19411.939999999999</v>
      </c>
      <c r="M1958">
        <v>50</v>
      </c>
      <c r="N1958">
        <v>9</v>
      </c>
      <c r="O1958" t="s">
        <v>23</v>
      </c>
      <c r="P1958" s="3">
        <f t="shared" si="210"/>
        <v>2.3923444976076556</v>
      </c>
      <c r="Q1958" s="3">
        <f t="shared" si="211"/>
        <v>5.0847457627118651</v>
      </c>
      <c r="R1958" s="2">
        <f t="shared" si="212"/>
        <v>1.8448329297820822</v>
      </c>
      <c r="S1958" s="2">
        <f t="shared" si="213"/>
        <v>4.7979596977329972</v>
      </c>
      <c r="T1958" s="2">
        <f t="shared" si="214"/>
        <v>76.191599999999994</v>
      </c>
      <c r="U1958" s="4">
        <f t="shared" si="215"/>
        <v>5.0955590905034152</v>
      </c>
      <c r="V1958" s="3">
        <f t="shared" si="216"/>
        <v>409.55590905034154</v>
      </c>
    </row>
    <row r="1959" spans="1:22" x14ac:dyDescent="0.25">
      <c r="A1959" t="s">
        <v>92</v>
      </c>
      <c r="B1959" t="s">
        <v>93</v>
      </c>
      <c r="C1959" t="s">
        <v>260</v>
      </c>
      <c r="D1959" t="s">
        <v>95</v>
      </c>
      <c r="E1959" t="s">
        <v>31</v>
      </c>
      <c r="F1959" t="s">
        <v>55</v>
      </c>
      <c r="G1959">
        <v>92215</v>
      </c>
      <c r="H1959">
        <v>601</v>
      </c>
      <c r="I1959">
        <v>209</v>
      </c>
      <c r="J1959">
        <v>18</v>
      </c>
      <c r="K1959" s="2">
        <v>1111.5999999999999</v>
      </c>
      <c r="L1959" s="2">
        <v>2297.33</v>
      </c>
      <c r="M1959">
        <v>7</v>
      </c>
      <c r="N1959">
        <v>11</v>
      </c>
      <c r="O1959" t="s">
        <v>21</v>
      </c>
      <c r="P1959" s="3">
        <f t="shared" si="210"/>
        <v>0.65173778669413873</v>
      </c>
      <c r="Q1959" s="3">
        <f t="shared" si="211"/>
        <v>2.9950083194675541</v>
      </c>
      <c r="R1959" s="2">
        <f t="shared" si="212"/>
        <v>1.849584026622296</v>
      </c>
      <c r="S1959" s="2">
        <f t="shared" si="213"/>
        <v>5.3186602870813395</v>
      </c>
      <c r="T1959" s="2">
        <f t="shared" si="214"/>
        <v>158.79999999999998</v>
      </c>
      <c r="U1959" s="4">
        <f t="shared" si="215"/>
        <v>2.0666876574307307</v>
      </c>
      <c r="V1959" s="3">
        <f t="shared" si="216"/>
        <v>106.66876574307307</v>
      </c>
    </row>
    <row r="1960" spans="1:22" x14ac:dyDescent="0.25">
      <c r="A1960" t="s">
        <v>92</v>
      </c>
      <c r="B1960" t="s">
        <v>93</v>
      </c>
      <c r="C1960" t="s">
        <v>260</v>
      </c>
      <c r="D1960" t="s">
        <v>95</v>
      </c>
      <c r="E1960" t="s">
        <v>31</v>
      </c>
      <c r="F1960" t="s">
        <v>51</v>
      </c>
      <c r="G1960">
        <v>51438</v>
      </c>
      <c r="H1960">
        <v>909</v>
      </c>
      <c r="I1960">
        <v>452</v>
      </c>
      <c r="J1960">
        <v>16</v>
      </c>
      <c r="K1960" s="2">
        <v>3017.25</v>
      </c>
      <c r="L1960" s="2">
        <v>1770.03</v>
      </c>
      <c r="M1960">
        <v>6</v>
      </c>
      <c r="N1960">
        <v>14</v>
      </c>
      <c r="O1960" t="s">
        <v>21</v>
      </c>
      <c r="P1960" s="3">
        <f t="shared" si="210"/>
        <v>1.7671760177300828</v>
      </c>
      <c r="Q1960" s="3">
        <f t="shared" si="211"/>
        <v>1.76017601760176</v>
      </c>
      <c r="R1960" s="2">
        <f t="shared" si="212"/>
        <v>3.3193069306930694</v>
      </c>
      <c r="S1960" s="2">
        <f t="shared" si="213"/>
        <v>6.6753318584070795</v>
      </c>
      <c r="T1960" s="2">
        <f t="shared" si="214"/>
        <v>502.875</v>
      </c>
      <c r="U1960" s="4">
        <f t="shared" si="215"/>
        <v>0.58663683818046231</v>
      </c>
      <c r="V1960" s="3">
        <f t="shared" si="216"/>
        <v>-41.336316181953769</v>
      </c>
    </row>
    <row r="1961" spans="1:22" x14ac:dyDescent="0.25">
      <c r="A1961" t="s">
        <v>47</v>
      </c>
      <c r="B1961" t="s">
        <v>48</v>
      </c>
      <c r="C1961" t="s">
        <v>260</v>
      </c>
      <c r="D1961" t="s">
        <v>106</v>
      </c>
      <c r="E1961" t="s">
        <v>37</v>
      </c>
      <c r="F1961" t="s">
        <v>26</v>
      </c>
      <c r="G1961">
        <v>40362</v>
      </c>
      <c r="H1961">
        <v>1799</v>
      </c>
      <c r="I1961">
        <v>637</v>
      </c>
      <c r="J1961">
        <v>128</v>
      </c>
      <c r="K1961" s="2">
        <v>6102.42</v>
      </c>
      <c r="L1961" s="2">
        <v>22697.84</v>
      </c>
      <c r="M1961">
        <v>68</v>
      </c>
      <c r="N1961">
        <v>19</v>
      </c>
      <c r="O1961" t="s">
        <v>23</v>
      </c>
      <c r="P1961" s="3">
        <f t="shared" si="210"/>
        <v>4.4571626777662159</v>
      </c>
      <c r="Q1961" s="3">
        <f t="shared" si="211"/>
        <v>7.1150639244024454</v>
      </c>
      <c r="R1961" s="2">
        <f t="shared" si="212"/>
        <v>3.3921178432462478</v>
      </c>
      <c r="S1961" s="2">
        <f t="shared" si="213"/>
        <v>9.5799372056514915</v>
      </c>
      <c r="T1961" s="2">
        <f t="shared" si="214"/>
        <v>89.741470588235302</v>
      </c>
      <c r="U1961" s="4">
        <f t="shared" si="215"/>
        <v>3.719481779359664</v>
      </c>
      <c r="V1961" s="3">
        <f t="shared" si="216"/>
        <v>271.94817793596633</v>
      </c>
    </row>
    <row r="1962" spans="1:22" x14ac:dyDescent="0.25">
      <c r="A1962" t="s">
        <v>15</v>
      </c>
      <c r="B1962" t="s">
        <v>16</v>
      </c>
      <c r="C1962" t="s">
        <v>260</v>
      </c>
      <c r="D1962" t="s">
        <v>25</v>
      </c>
      <c r="E1962" t="s">
        <v>19</v>
      </c>
      <c r="F1962" t="s">
        <v>55</v>
      </c>
      <c r="G1962">
        <v>24805</v>
      </c>
      <c r="H1962">
        <v>721</v>
      </c>
      <c r="I1962">
        <v>281</v>
      </c>
      <c r="J1962">
        <v>60</v>
      </c>
      <c r="K1962" s="2">
        <v>5755.86</v>
      </c>
      <c r="L1962" s="2">
        <v>32789.07</v>
      </c>
      <c r="M1962">
        <v>28</v>
      </c>
      <c r="N1962">
        <v>29</v>
      </c>
      <c r="O1962" t="s">
        <v>21</v>
      </c>
      <c r="P1962" s="3">
        <f t="shared" si="210"/>
        <v>2.9066720419270307</v>
      </c>
      <c r="Q1962" s="3">
        <f t="shared" si="211"/>
        <v>8.3217753120665741</v>
      </c>
      <c r="R1962" s="2">
        <f t="shared" si="212"/>
        <v>7.9831622746185849</v>
      </c>
      <c r="S1962" s="2">
        <f t="shared" si="213"/>
        <v>20.483487544483985</v>
      </c>
      <c r="T1962" s="2">
        <f t="shared" si="214"/>
        <v>205.56642857142856</v>
      </c>
      <c r="U1962" s="4">
        <f t="shared" si="215"/>
        <v>5.6966413359602219</v>
      </c>
      <c r="V1962" s="3">
        <f t="shared" si="216"/>
        <v>469.66413359602217</v>
      </c>
    </row>
    <row r="1963" spans="1:22" x14ac:dyDescent="0.25">
      <c r="A1963" t="s">
        <v>76</v>
      </c>
      <c r="B1963" t="s">
        <v>77</v>
      </c>
      <c r="C1963" t="s">
        <v>260</v>
      </c>
      <c r="D1963" t="s">
        <v>82</v>
      </c>
      <c r="E1963" t="s">
        <v>42</v>
      </c>
      <c r="F1963" t="s">
        <v>55</v>
      </c>
      <c r="G1963">
        <v>69964</v>
      </c>
      <c r="H1963">
        <v>812</v>
      </c>
      <c r="I1963">
        <v>239</v>
      </c>
      <c r="J1963">
        <v>38</v>
      </c>
      <c r="K1963" s="2">
        <v>1726.41</v>
      </c>
      <c r="L1963" s="2">
        <v>9117.2099999999991</v>
      </c>
      <c r="M1963">
        <v>19</v>
      </c>
      <c r="N1963">
        <v>20</v>
      </c>
      <c r="O1963" t="s">
        <v>23</v>
      </c>
      <c r="P1963" s="3">
        <f t="shared" si="210"/>
        <v>1.160596878394603</v>
      </c>
      <c r="Q1963" s="3">
        <f t="shared" si="211"/>
        <v>4.6798029556650249</v>
      </c>
      <c r="R1963" s="2">
        <f t="shared" si="212"/>
        <v>2.1261206896551723</v>
      </c>
      <c r="S1963" s="2">
        <f t="shared" si="213"/>
        <v>7.2234728033472804</v>
      </c>
      <c r="T1963" s="2">
        <f t="shared" si="214"/>
        <v>90.863684210526316</v>
      </c>
      <c r="U1963" s="4">
        <f t="shared" si="215"/>
        <v>5.2810224685908898</v>
      </c>
      <c r="V1963" s="3">
        <f t="shared" si="216"/>
        <v>428.10224685908906</v>
      </c>
    </row>
    <row r="1964" spans="1:22" x14ac:dyDescent="0.25">
      <c r="A1964" t="s">
        <v>76</v>
      </c>
      <c r="B1964" t="s">
        <v>77</v>
      </c>
      <c r="C1964" t="s">
        <v>260</v>
      </c>
      <c r="D1964" t="s">
        <v>82</v>
      </c>
      <c r="E1964" t="s">
        <v>42</v>
      </c>
      <c r="F1964" t="s">
        <v>32</v>
      </c>
      <c r="G1964">
        <v>68518</v>
      </c>
      <c r="H1964">
        <v>1173</v>
      </c>
      <c r="I1964">
        <v>483</v>
      </c>
      <c r="J1964">
        <v>39</v>
      </c>
      <c r="K1964" s="2">
        <v>2137.62</v>
      </c>
      <c r="L1964" s="2">
        <v>7362.64</v>
      </c>
      <c r="M1964">
        <v>22</v>
      </c>
      <c r="N1964">
        <v>13</v>
      </c>
      <c r="O1964" t="s">
        <v>23</v>
      </c>
      <c r="P1964" s="3">
        <f t="shared" si="210"/>
        <v>1.7119589013106045</v>
      </c>
      <c r="Q1964" s="3">
        <f t="shared" si="211"/>
        <v>3.3248081841432229</v>
      </c>
      <c r="R1964" s="2">
        <f t="shared" si="212"/>
        <v>1.8223529411764705</v>
      </c>
      <c r="S1964" s="2">
        <f t="shared" si="213"/>
        <v>4.4257142857142853</v>
      </c>
      <c r="T1964" s="2">
        <f t="shared" si="214"/>
        <v>97.164545454545447</v>
      </c>
      <c r="U1964" s="4">
        <f t="shared" si="215"/>
        <v>3.4443165763793382</v>
      </c>
      <c r="V1964" s="3">
        <f t="shared" si="216"/>
        <v>244.43165763793382</v>
      </c>
    </row>
    <row r="1965" spans="1:22" x14ac:dyDescent="0.25">
      <c r="A1965" t="s">
        <v>178</v>
      </c>
      <c r="B1965" t="s">
        <v>179</v>
      </c>
      <c r="C1965" t="s">
        <v>173</v>
      </c>
      <c r="D1965" t="s">
        <v>95</v>
      </c>
      <c r="E1965" t="s">
        <v>64</v>
      </c>
      <c r="F1965" t="s">
        <v>26</v>
      </c>
      <c r="G1965">
        <v>68718</v>
      </c>
      <c r="H1965">
        <v>591</v>
      </c>
      <c r="I1965">
        <v>195</v>
      </c>
      <c r="J1965">
        <v>9</v>
      </c>
      <c r="K1965" s="2">
        <v>1141.3</v>
      </c>
      <c r="L1965" s="2">
        <v>1121.22</v>
      </c>
      <c r="M1965">
        <v>4</v>
      </c>
      <c r="N1965">
        <v>25</v>
      </c>
      <c r="O1965" t="s">
        <v>23</v>
      </c>
      <c r="P1965" s="3">
        <f t="shared" si="210"/>
        <v>0.8600366716144241</v>
      </c>
      <c r="Q1965" s="3">
        <f t="shared" si="211"/>
        <v>1.5228426395939088</v>
      </c>
      <c r="R1965" s="2">
        <f t="shared" si="212"/>
        <v>1.9311336717428087</v>
      </c>
      <c r="S1965" s="2">
        <f t="shared" si="213"/>
        <v>5.8528205128205126</v>
      </c>
      <c r="T1965" s="2">
        <f t="shared" si="214"/>
        <v>285.32499999999999</v>
      </c>
      <c r="U1965" s="4">
        <f t="shared" si="215"/>
        <v>0.98240602821344092</v>
      </c>
      <c r="V1965" s="3">
        <f t="shared" si="216"/>
        <v>-1.7593971786559124</v>
      </c>
    </row>
    <row r="1966" spans="1:22" x14ac:dyDescent="0.25">
      <c r="A1966" t="s">
        <v>60</v>
      </c>
      <c r="B1966" t="s">
        <v>61</v>
      </c>
      <c r="C1966" t="s">
        <v>173</v>
      </c>
      <c r="D1966" t="s">
        <v>70</v>
      </c>
      <c r="E1966" t="s">
        <v>64</v>
      </c>
      <c r="F1966" t="s">
        <v>32</v>
      </c>
      <c r="G1966">
        <v>56156</v>
      </c>
      <c r="H1966">
        <v>2366</v>
      </c>
      <c r="I1966">
        <v>603</v>
      </c>
      <c r="J1966">
        <v>238</v>
      </c>
      <c r="K1966" s="2">
        <v>7467.66</v>
      </c>
      <c r="L1966" s="2">
        <v>51722.21</v>
      </c>
      <c r="M1966">
        <v>165</v>
      </c>
      <c r="N1966">
        <v>15</v>
      </c>
      <c r="O1966" t="s">
        <v>21</v>
      </c>
      <c r="P1966" s="3">
        <f t="shared" si="210"/>
        <v>4.2132630529239972</v>
      </c>
      <c r="Q1966" s="3">
        <f t="shared" si="211"/>
        <v>10.059171597633137</v>
      </c>
      <c r="R1966" s="2">
        <f t="shared" si="212"/>
        <v>3.1562383770076079</v>
      </c>
      <c r="S1966" s="2">
        <f t="shared" si="213"/>
        <v>12.384179104477612</v>
      </c>
      <c r="T1966" s="2">
        <f t="shared" si="214"/>
        <v>45.258545454545455</v>
      </c>
      <c r="U1966" s="4">
        <f t="shared" si="215"/>
        <v>6.9261602697498281</v>
      </c>
      <c r="V1966" s="3">
        <f t="shared" si="216"/>
        <v>592.61602697498279</v>
      </c>
    </row>
    <row r="1967" spans="1:22" x14ac:dyDescent="0.25">
      <c r="A1967" t="s">
        <v>60</v>
      </c>
      <c r="B1967" t="s">
        <v>61</v>
      </c>
      <c r="C1967" t="s">
        <v>173</v>
      </c>
      <c r="D1967" t="s">
        <v>70</v>
      </c>
      <c r="E1967" t="s">
        <v>64</v>
      </c>
      <c r="F1967" t="s">
        <v>26</v>
      </c>
      <c r="G1967">
        <v>56373</v>
      </c>
      <c r="H1967">
        <v>1555</v>
      </c>
      <c r="I1967">
        <v>434</v>
      </c>
      <c r="J1967">
        <v>131</v>
      </c>
      <c r="K1967" s="2">
        <v>4447.8</v>
      </c>
      <c r="L1967" s="2">
        <v>30765.39</v>
      </c>
      <c r="M1967">
        <v>86</v>
      </c>
      <c r="N1967">
        <v>12</v>
      </c>
      <c r="O1967" t="s">
        <v>43</v>
      </c>
      <c r="P1967" s="3">
        <f t="shared" si="210"/>
        <v>2.7584127153069731</v>
      </c>
      <c r="Q1967" s="3">
        <f t="shared" si="211"/>
        <v>8.42443729903537</v>
      </c>
      <c r="R1967" s="2">
        <f t="shared" si="212"/>
        <v>2.8603215434083604</v>
      </c>
      <c r="S1967" s="2">
        <f t="shared" si="213"/>
        <v>10.248387096774193</v>
      </c>
      <c r="T1967" s="2">
        <f t="shared" si="214"/>
        <v>51.718604651162792</v>
      </c>
      <c r="U1967" s="4">
        <f t="shared" si="215"/>
        <v>6.9169904222312146</v>
      </c>
      <c r="V1967" s="3">
        <f t="shared" si="216"/>
        <v>591.69904222312152</v>
      </c>
    </row>
    <row r="1968" spans="1:22" x14ac:dyDescent="0.25">
      <c r="A1968" t="s">
        <v>38</v>
      </c>
      <c r="B1968" t="s">
        <v>39</v>
      </c>
      <c r="C1968" t="s">
        <v>173</v>
      </c>
      <c r="D1968" t="s">
        <v>106</v>
      </c>
      <c r="E1968" t="s">
        <v>42</v>
      </c>
      <c r="F1968" t="s">
        <v>32</v>
      </c>
      <c r="G1968">
        <v>16561</v>
      </c>
      <c r="H1968">
        <v>500</v>
      </c>
      <c r="I1968">
        <v>195</v>
      </c>
      <c r="J1968">
        <v>39</v>
      </c>
      <c r="K1968" s="2">
        <v>1502.53</v>
      </c>
      <c r="L1968" s="2">
        <v>8577.14</v>
      </c>
      <c r="M1968">
        <v>21</v>
      </c>
      <c r="N1968">
        <v>13</v>
      </c>
      <c r="O1968" t="s">
        <v>21</v>
      </c>
      <c r="P1968" s="3">
        <f t="shared" si="210"/>
        <v>3.0191413561982969</v>
      </c>
      <c r="Q1968" s="3">
        <f t="shared" si="211"/>
        <v>7.8</v>
      </c>
      <c r="R1968" s="2">
        <f t="shared" si="212"/>
        <v>3.0050599999999998</v>
      </c>
      <c r="S1968" s="2">
        <f t="shared" si="213"/>
        <v>7.705282051282051</v>
      </c>
      <c r="T1968" s="2">
        <f t="shared" si="214"/>
        <v>71.549047619047613</v>
      </c>
      <c r="U1968" s="4">
        <f t="shared" si="215"/>
        <v>5.7084650556062106</v>
      </c>
      <c r="V1968" s="3">
        <f t="shared" si="216"/>
        <v>470.84650556062104</v>
      </c>
    </row>
    <row r="1969" spans="1:22" x14ac:dyDescent="0.25">
      <c r="A1969" t="s">
        <v>38</v>
      </c>
      <c r="B1969" t="s">
        <v>39</v>
      </c>
      <c r="C1969" t="s">
        <v>173</v>
      </c>
      <c r="D1969" t="s">
        <v>106</v>
      </c>
      <c r="E1969" t="s">
        <v>42</v>
      </c>
      <c r="F1969" t="s">
        <v>20</v>
      </c>
      <c r="G1969">
        <v>25518</v>
      </c>
      <c r="H1969">
        <v>1164</v>
      </c>
      <c r="I1969">
        <v>514</v>
      </c>
      <c r="J1969">
        <v>73</v>
      </c>
      <c r="K1969" s="2">
        <v>2725.14</v>
      </c>
      <c r="L1969" s="2">
        <v>18327.77</v>
      </c>
      <c r="M1969">
        <v>39</v>
      </c>
      <c r="N1969">
        <v>12</v>
      </c>
      <c r="O1969" t="s">
        <v>43</v>
      </c>
      <c r="P1969" s="3">
        <f t="shared" si="210"/>
        <v>4.5614860098753818</v>
      </c>
      <c r="Q1969" s="3">
        <f t="shared" si="211"/>
        <v>6.2714776632302405</v>
      </c>
      <c r="R1969" s="2">
        <f t="shared" si="212"/>
        <v>2.3411855670103092</v>
      </c>
      <c r="S1969" s="2">
        <f t="shared" si="213"/>
        <v>5.3018287937743187</v>
      </c>
      <c r="T1969" s="2">
        <f t="shared" si="214"/>
        <v>69.875384615384618</v>
      </c>
      <c r="U1969" s="4">
        <f t="shared" si="215"/>
        <v>6.7254416286869674</v>
      </c>
      <c r="V1969" s="3">
        <f t="shared" si="216"/>
        <v>572.54416286869673</v>
      </c>
    </row>
    <row r="1970" spans="1:22" x14ac:dyDescent="0.25">
      <c r="A1970" t="s">
        <v>38</v>
      </c>
      <c r="B1970" t="s">
        <v>39</v>
      </c>
      <c r="C1970" t="s">
        <v>173</v>
      </c>
      <c r="D1970" t="s">
        <v>106</v>
      </c>
      <c r="E1970" t="s">
        <v>42</v>
      </c>
      <c r="F1970" t="s">
        <v>55</v>
      </c>
      <c r="G1970">
        <v>18723</v>
      </c>
      <c r="H1970">
        <v>894</v>
      </c>
      <c r="I1970">
        <v>344</v>
      </c>
      <c r="J1970">
        <v>50</v>
      </c>
      <c r="K1970" s="2">
        <v>2393.2800000000002</v>
      </c>
      <c r="L1970" s="2">
        <v>8419.3799999999992</v>
      </c>
      <c r="M1970">
        <v>26</v>
      </c>
      <c r="N1970">
        <v>24</v>
      </c>
      <c r="O1970" t="s">
        <v>21</v>
      </c>
      <c r="P1970" s="3">
        <f t="shared" si="210"/>
        <v>4.7748758211825022</v>
      </c>
      <c r="Q1970" s="3">
        <f t="shared" si="211"/>
        <v>5.592841163310962</v>
      </c>
      <c r="R1970" s="2">
        <f t="shared" si="212"/>
        <v>2.6770469798657719</v>
      </c>
      <c r="S1970" s="2">
        <f t="shared" si="213"/>
        <v>6.9572093023255821</v>
      </c>
      <c r="T1970" s="2">
        <f t="shared" si="214"/>
        <v>92.049230769230775</v>
      </c>
      <c r="U1970" s="4">
        <f t="shared" si="215"/>
        <v>3.517925190533493</v>
      </c>
      <c r="V1970" s="3">
        <f t="shared" si="216"/>
        <v>251.79251905334928</v>
      </c>
    </row>
    <row r="1971" spans="1:22" x14ac:dyDescent="0.25">
      <c r="A1971" t="s">
        <v>15</v>
      </c>
      <c r="B1971" t="s">
        <v>16</v>
      </c>
      <c r="C1971" t="s">
        <v>173</v>
      </c>
      <c r="D1971" t="s">
        <v>25</v>
      </c>
      <c r="E1971" t="s">
        <v>19</v>
      </c>
      <c r="F1971" t="s">
        <v>55</v>
      </c>
      <c r="G1971">
        <v>14917</v>
      </c>
      <c r="H1971">
        <v>281</v>
      </c>
      <c r="I1971">
        <v>94</v>
      </c>
      <c r="J1971">
        <v>20</v>
      </c>
      <c r="K1971" s="2">
        <v>2670.28</v>
      </c>
      <c r="L1971" s="2">
        <v>12465.83</v>
      </c>
      <c r="M1971">
        <v>10</v>
      </c>
      <c r="N1971">
        <v>18</v>
      </c>
      <c r="O1971" t="s">
        <v>43</v>
      </c>
      <c r="P1971" s="3">
        <f t="shared" si="210"/>
        <v>1.8837567875578201</v>
      </c>
      <c r="Q1971" s="3">
        <f t="shared" si="211"/>
        <v>7.1174377224199299</v>
      </c>
      <c r="R1971" s="2">
        <f t="shared" si="212"/>
        <v>9.5027758007117438</v>
      </c>
      <c r="S1971" s="2">
        <f t="shared" si="213"/>
        <v>28.407234042553192</v>
      </c>
      <c r="T1971" s="2">
        <f t="shared" si="214"/>
        <v>267.02800000000002</v>
      </c>
      <c r="U1971" s="4">
        <f t="shared" si="215"/>
        <v>4.6683606213580591</v>
      </c>
      <c r="V1971" s="3">
        <f t="shared" si="216"/>
        <v>366.83606213580589</v>
      </c>
    </row>
    <row r="1972" spans="1:22" x14ac:dyDescent="0.25">
      <c r="A1972" t="s">
        <v>44</v>
      </c>
      <c r="B1972" t="s">
        <v>45</v>
      </c>
      <c r="C1972" t="s">
        <v>173</v>
      </c>
      <c r="D1972" t="s">
        <v>25</v>
      </c>
      <c r="E1972" t="s">
        <v>19</v>
      </c>
      <c r="F1972" t="s">
        <v>20</v>
      </c>
      <c r="G1972">
        <v>16761</v>
      </c>
      <c r="H1972">
        <v>363</v>
      </c>
      <c r="I1972">
        <v>130</v>
      </c>
      <c r="J1972">
        <v>26</v>
      </c>
      <c r="K1972" s="2">
        <v>2727.63</v>
      </c>
      <c r="L1972" s="2">
        <v>19476.72</v>
      </c>
      <c r="M1972">
        <v>14</v>
      </c>
      <c r="N1972">
        <v>24</v>
      </c>
      <c r="O1972" t="s">
        <v>21</v>
      </c>
      <c r="P1972" s="3">
        <f t="shared" si="210"/>
        <v>2.1657419008412386</v>
      </c>
      <c r="Q1972" s="3">
        <f t="shared" si="211"/>
        <v>7.1625344352617084</v>
      </c>
      <c r="R1972" s="2">
        <f t="shared" si="212"/>
        <v>7.5141322314049592</v>
      </c>
      <c r="S1972" s="2">
        <f t="shared" si="213"/>
        <v>20.981769230769231</v>
      </c>
      <c r="T1972" s="2">
        <f t="shared" si="214"/>
        <v>194.83071428571429</v>
      </c>
      <c r="U1972" s="4">
        <f t="shared" si="215"/>
        <v>7.1405285907546112</v>
      </c>
      <c r="V1972" s="3">
        <f t="shared" si="216"/>
        <v>614.05285907546113</v>
      </c>
    </row>
    <row r="1973" spans="1:22" x14ac:dyDescent="0.25">
      <c r="A1973" t="s">
        <v>27</v>
      </c>
      <c r="B1973" t="s">
        <v>28</v>
      </c>
      <c r="C1973" t="s">
        <v>173</v>
      </c>
      <c r="D1973" t="s">
        <v>89</v>
      </c>
      <c r="E1973" t="s">
        <v>31</v>
      </c>
      <c r="F1973" t="s">
        <v>32</v>
      </c>
      <c r="G1973">
        <v>47888</v>
      </c>
      <c r="H1973">
        <v>3605</v>
      </c>
      <c r="I1973">
        <v>1063</v>
      </c>
      <c r="J1973">
        <v>382</v>
      </c>
      <c r="K1973" s="2">
        <v>1355.33</v>
      </c>
      <c r="L1973" s="2">
        <v>128914.31</v>
      </c>
      <c r="M1973">
        <v>269</v>
      </c>
      <c r="N1973">
        <v>7</v>
      </c>
      <c r="O1973" t="s">
        <v>43</v>
      </c>
      <c r="P1973" s="3">
        <f t="shared" si="210"/>
        <v>7.5279819579017708</v>
      </c>
      <c r="Q1973" s="3">
        <f t="shared" si="211"/>
        <v>10.596393897364772</v>
      </c>
      <c r="R1973" s="2">
        <f t="shared" si="212"/>
        <v>0.37595839112343965</v>
      </c>
      <c r="S1973" s="2">
        <f t="shared" si="213"/>
        <v>1.2750047036688616</v>
      </c>
      <c r="T1973" s="2">
        <f t="shared" si="214"/>
        <v>5.0384014869888469</v>
      </c>
      <c r="U1973" s="4">
        <f t="shared" si="215"/>
        <v>95.11654726155254</v>
      </c>
      <c r="V1973" s="3">
        <f t="shared" si="216"/>
        <v>9411.6547261552532</v>
      </c>
    </row>
    <row r="1974" spans="1:22" x14ac:dyDescent="0.25">
      <c r="A1974" t="s">
        <v>27</v>
      </c>
      <c r="B1974" t="s">
        <v>28</v>
      </c>
      <c r="C1974" t="s">
        <v>173</v>
      </c>
      <c r="D1974" t="s">
        <v>89</v>
      </c>
      <c r="E1974" t="s">
        <v>31</v>
      </c>
      <c r="F1974" t="s">
        <v>20</v>
      </c>
      <c r="G1974">
        <v>57727</v>
      </c>
      <c r="H1974">
        <v>4469</v>
      </c>
      <c r="I1974">
        <v>1953</v>
      </c>
      <c r="J1974">
        <v>562</v>
      </c>
      <c r="K1974" s="2">
        <v>1774.08</v>
      </c>
      <c r="L1974" s="2">
        <v>171681.04</v>
      </c>
      <c r="M1974">
        <v>438</v>
      </c>
      <c r="N1974">
        <v>12</v>
      </c>
      <c r="O1974" t="s">
        <v>23</v>
      </c>
      <c r="P1974" s="3">
        <f t="shared" si="210"/>
        <v>7.7416113776915481</v>
      </c>
      <c r="Q1974" s="3">
        <f t="shared" si="211"/>
        <v>12.57552025061535</v>
      </c>
      <c r="R1974" s="2">
        <f t="shared" si="212"/>
        <v>0.39697471470127543</v>
      </c>
      <c r="S1974" s="2">
        <f t="shared" si="213"/>
        <v>0.90838709677419349</v>
      </c>
      <c r="T1974" s="2">
        <f t="shared" si="214"/>
        <v>4.0504109589041093</v>
      </c>
      <c r="U1974" s="4">
        <f t="shared" si="215"/>
        <v>96.771870490620501</v>
      </c>
      <c r="V1974" s="3">
        <f t="shared" si="216"/>
        <v>9577.1870490620495</v>
      </c>
    </row>
    <row r="1975" spans="1:22" x14ac:dyDescent="0.25">
      <c r="A1975" t="s">
        <v>27</v>
      </c>
      <c r="B1975" t="s">
        <v>28</v>
      </c>
      <c r="C1975" t="s">
        <v>173</v>
      </c>
      <c r="D1975" t="s">
        <v>89</v>
      </c>
      <c r="E1975" t="s">
        <v>31</v>
      </c>
      <c r="F1975" t="s">
        <v>32</v>
      </c>
      <c r="G1975">
        <v>67787</v>
      </c>
      <c r="H1975">
        <v>4094</v>
      </c>
      <c r="I1975">
        <v>1577</v>
      </c>
      <c r="J1975">
        <v>453</v>
      </c>
      <c r="K1975" s="2">
        <v>1902.07</v>
      </c>
      <c r="L1975" s="2">
        <v>156600.5</v>
      </c>
      <c r="M1975">
        <v>295</v>
      </c>
      <c r="N1975">
        <v>30</v>
      </c>
      <c r="O1975" t="s">
        <v>21</v>
      </c>
      <c r="P1975" s="3">
        <f t="shared" si="210"/>
        <v>6.0395060999896737</v>
      </c>
      <c r="Q1975" s="3">
        <f t="shared" si="211"/>
        <v>11.064973131411822</v>
      </c>
      <c r="R1975" s="2">
        <f t="shared" si="212"/>
        <v>0.46459941377625791</v>
      </c>
      <c r="S1975" s="2">
        <f t="shared" si="213"/>
        <v>1.2061318960050729</v>
      </c>
      <c r="T1975" s="2">
        <f t="shared" si="214"/>
        <v>6.4476949152542371</v>
      </c>
      <c r="U1975" s="4">
        <f t="shared" si="215"/>
        <v>82.3316176586561</v>
      </c>
      <c r="V1975" s="3">
        <f t="shared" si="216"/>
        <v>8133.1617658656096</v>
      </c>
    </row>
    <row r="1976" spans="1:22" x14ac:dyDescent="0.25">
      <c r="A1976" t="s">
        <v>52</v>
      </c>
      <c r="B1976" t="s">
        <v>53</v>
      </c>
      <c r="C1976" t="s">
        <v>173</v>
      </c>
      <c r="D1976" t="s">
        <v>89</v>
      </c>
      <c r="E1976" t="s">
        <v>37</v>
      </c>
      <c r="F1976" t="s">
        <v>20</v>
      </c>
      <c r="G1976">
        <v>51970</v>
      </c>
      <c r="H1976">
        <v>2818</v>
      </c>
      <c r="I1976">
        <v>789</v>
      </c>
      <c r="J1976">
        <v>398</v>
      </c>
      <c r="K1976" s="2">
        <v>1448.07</v>
      </c>
      <c r="L1976" s="2">
        <v>150475.31</v>
      </c>
      <c r="M1976">
        <v>284</v>
      </c>
      <c r="N1976">
        <v>18</v>
      </c>
      <c r="O1976" t="s">
        <v>23</v>
      </c>
      <c r="P1976" s="3">
        <f t="shared" si="210"/>
        <v>5.4223590532999806</v>
      </c>
      <c r="Q1976" s="3">
        <f t="shared" si="211"/>
        <v>14.123491838183108</v>
      </c>
      <c r="R1976" s="2">
        <f t="shared" si="212"/>
        <v>0.51386444286728172</v>
      </c>
      <c r="S1976" s="2">
        <f t="shared" si="213"/>
        <v>1.8353231939163497</v>
      </c>
      <c r="T1976" s="2">
        <f t="shared" si="214"/>
        <v>5.0988380281690135</v>
      </c>
      <c r="U1976" s="4">
        <f t="shared" si="215"/>
        <v>103.91438949774528</v>
      </c>
      <c r="V1976" s="3">
        <f t="shared" si="216"/>
        <v>10291.438949774527</v>
      </c>
    </row>
    <row r="1977" spans="1:22" x14ac:dyDescent="0.25">
      <c r="A1977" t="s">
        <v>76</v>
      </c>
      <c r="B1977" t="s">
        <v>77</v>
      </c>
      <c r="C1977" t="s">
        <v>173</v>
      </c>
      <c r="D1977" t="s">
        <v>82</v>
      </c>
      <c r="E1977" t="s">
        <v>42</v>
      </c>
      <c r="F1977" t="s">
        <v>32</v>
      </c>
      <c r="G1977">
        <v>60063</v>
      </c>
      <c r="H1977">
        <v>981</v>
      </c>
      <c r="I1977">
        <v>502</v>
      </c>
      <c r="J1977">
        <v>32</v>
      </c>
      <c r="K1977" s="2">
        <v>2343.62</v>
      </c>
      <c r="L1977" s="2">
        <v>4975.34</v>
      </c>
      <c r="M1977">
        <v>14</v>
      </c>
      <c r="N1977">
        <v>26</v>
      </c>
      <c r="O1977" t="s">
        <v>43</v>
      </c>
      <c r="P1977" s="3">
        <f t="shared" si="210"/>
        <v>1.6332850506967682</v>
      </c>
      <c r="Q1977" s="3">
        <f t="shared" si="211"/>
        <v>3.2619775739041796</v>
      </c>
      <c r="R1977" s="2">
        <f t="shared" si="212"/>
        <v>2.38901121304791</v>
      </c>
      <c r="S1977" s="2">
        <f t="shared" si="213"/>
        <v>4.668565737051793</v>
      </c>
      <c r="T1977" s="2">
        <f t="shared" si="214"/>
        <v>167.40142857142857</v>
      </c>
      <c r="U1977" s="4">
        <f t="shared" si="215"/>
        <v>2.1229294851554434</v>
      </c>
      <c r="V1977" s="3">
        <f t="shared" si="216"/>
        <v>112.29294851554434</v>
      </c>
    </row>
    <row r="1978" spans="1:22" x14ac:dyDescent="0.25">
      <c r="A1978" t="s">
        <v>98</v>
      </c>
      <c r="B1978" t="s">
        <v>99</v>
      </c>
      <c r="C1978" t="s">
        <v>101</v>
      </c>
      <c r="D1978" t="s">
        <v>68</v>
      </c>
      <c r="E1978" t="s">
        <v>42</v>
      </c>
      <c r="F1978" t="s">
        <v>55</v>
      </c>
      <c r="G1978">
        <v>29418</v>
      </c>
      <c r="H1978">
        <v>2531</v>
      </c>
      <c r="I1978">
        <v>855</v>
      </c>
      <c r="J1978">
        <v>502</v>
      </c>
      <c r="K1978" s="2">
        <v>1397.34</v>
      </c>
      <c r="L1978" s="2">
        <v>151161.93</v>
      </c>
      <c r="M1978">
        <v>384</v>
      </c>
      <c r="N1978">
        <v>29</v>
      </c>
      <c r="O1978" t="s">
        <v>23</v>
      </c>
      <c r="P1978" s="3">
        <f t="shared" si="210"/>
        <v>8.603576041879121</v>
      </c>
      <c r="Q1978" s="3">
        <f t="shared" si="211"/>
        <v>19.834057684709602</v>
      </c>
      <c r="R1978" s="2">
        <f t="shared" si="212"/>
        <v>0.55209008297115758</v>
      </c>
      <c r="S1978" s="2">
        <f t="shared" si="213"/>
        <v>1.6343157894736842</v>
      </c>
      <c r="T1978" s="2">
        <f t="shared" si="214"/>
        <v>3.6389062499999998</v>
      </c>
      <c r="U1978" s="4">
        <f t="shared" si="215"/>
        <v>108.17834600025763</v>
      </c>
      <c r="V1978" s="3">
        <f t="shared" si="216"/>
        <v>10717.834600025762</v>
      </c>
    </row>
    <row r="1979" spans="1:22" x14ac:dyDescent="0.25">
      <c r="A1979" t="s">
        <v>65</v>
      </c>
      <c r="B1979" t="s">
        <v>66</v>
      </c>
      <c r="C1979" t="s">
        <v>101</v>
      </c>
      <c r="D1979" t="s">
        <v>68</v>
      </c>
      <c r="E1979" t="s">
        <v>37</v>
      </c>
      <c r="F1979" t="s">
        <v>51</v>
      </c>
      <c r="G1979">
        <v>24455</v>
      </c>
      <c r="H1979">
        <v>2071</v>
      </c>
      <c r="I1979">
        <v>764</v>
      </c>
      <c r="J1979">
        <v>399</v>
      </c>
      <c r="K1979" s="2">
        <v>897.68</v>
      </c>
      <c r="L1979" s="2">
        <v>107850.83</v>
      </c>
      <c r="M1979">
        <v>319</v>
      </c>
      <c r="N1979">
        <v>11</v>
      </c>
      <c r="O1979" t="s">
        <v>43</v>
      </c>
      <c r="P1979" s="3">
        <f t="shared" si="210"/>
        <v>8.4686158249846653</v>
      </c>
      <c r="Q1979" s="3">
        <f t="shared" si="211"/>
        <v>19.26605504587156</v>
      </c>
      <c r="R1979" s="2">
        <f t="shared" si="212"/>
        <v>0.43345243843553838</v>
      </c>
      <c r="S1979" s="2">
        <f t="shared" si="213"/>
        <v>1.1749738219895287</v>
      </c>
      <c r="T1979" s="2">
        <f t="shared" si="214"/>
        <v>2.8140438871473354</v>
      </c>
      <c r="U1979" s="4">
        <f t="shared" si="215"/>
        <v>120.14395998574103</v>
      </c>
      <c r="V1979" s="3">
        <f t="shared" si="216"/>
        <v>11914.395998574104</v>
      </c>
    </row>
    <row r="1980" spans="1:22" x14ac:dyDescent="0.25">
      <c r="A1980" t="s">
        <v>65</v>
      </c>
      <c r="B1980" t="s">
        <v>66</v>
      </c>
      <c r="C1980" t="s">
        <v>101</v>
      </c>
      <c r="D1980" t="s">
        <v>68</v>
      </c>
      <c r="E1980" t="s">
        <v>37</v>
      </c>
      <c r="F1980" t="s">
        <v>55</v>
      </c>
      <c r="G1980">
        <v>27014</v>
      </c>
      <c r="H1980">
        <v>3071</v>
      </c>
      <c r="I1980">
        <v>1674</v>
      </c>
      <c r="J1980">
        <v>412</v>
      </c>
      <c r="K1980" s="2">
        <v>1981.56</v>
      </c>
      <c r="L1980" s="2">
        <v>136632.70000000001</v>
      </c>
      <c r="M1980">
        <v>369</v>
      </c>
      <c r="N1980">
        <v>10</v>
      </c>
      <c r="O1980" t="s">
        <v>21</v>
      </c>
      <c r="P1980" s="3">
        <f t="shared" si="210"/>
        <v>11.368179462500926</v>
      </c>
      <c r="Q1980" s="3">
        <f t="shared" si="211"/>
        <v>13.415825464018235</v>
      </c>
      <c r="R1980" s="2">
        <f t="shared" si="212"/>
        <v>0.64524910452621298</v>
      </c>
      <c r="S1980" s="2">
        <f t="shared" si="213"/>
        <v>1.1837275985663083</v>
      </c>
      <c r="T1980" s="2">
        <f t="shared" si="214"/>
        <v>5.3700813008130082</v>
      </c>
      <c r="U1980" s="4">
        <f t="shared" si="215"/>
        <v>68.952088253699117</v>
      </c>
      <c r="V1980" s="3">
        <f t="shared" si="216"/>
        <v>6795.2088253699112</v>
      </c>
    </row>
    <row r="1981" spans="1:22" x14ac:dyDescent="0.25">
      <c r="A1981" t="s">
        <v>60</v>
      </c>
      <c r="B1981" t="s">
        <v>61</v>
      </c>
      <c r="C1981" t="s">
        <v>101</v>
      </c>
      <c r="D1981" t="s">
        <v>70</v>
      </c>
      <c r="E1981" t="s">
        <v>64</v>
      </c>
      <c r="F1981" t="s">
        <v>20</v>
      </c>
      <c r="G1981">
        <v>49179</v>
      </c>
      <c r="H1981">
        <v>2253</v>
      </c>
      <c r="I1981">
        <v>809</v>
      </c>
      <c r="J1981">
        <v>161</v>
      </c>
      <c r="K1981" s="2">
        <v>4657.28</v>
      </c>
      <c r="L1981" s="2">
        <v>41754.57</v>
      </c>
      <c r="M1981">
        <v>91</v>
      </c>
      <c r="N1981">
        <v>13</v>
      </c>
      <c r="O1981" t="s">
        <v>21</v>
      </c>
      <c r="P1981" s="3">
        <f t="shared" si="210"/>
        <v>4.5812236930397123</v>
      </c>
      <c r="Q1981" s="3">
        <f t="shared" si="211"/>
        <v>7.146027518863737</v>
      </c>
      <c r="R1981" s="2">
        <f t="shared" si="212"/>
        <v>2.0671460275188638</v>
      </c>
      <c r="S1981" s="2">
        <f t="shared" si="213"/>
        <v>5.7568355995055622</v>
      </c>
      <c r="T1981" s="2">
        <f t="shared" si="214"/>
        <v>51.178901098901093</v>
      </c>
      <c r="U1981" s="4">
        <f t="shared" si="215"/>
        <v>8.9654412017314833</v>
      </c>
      <c r="V1981" s="3">
        <f t="shared" si="216"/>
        <v>796.54412017314837</v>
      </c>
    </row>
    <row r="1982" spans="1:22" x14ac:dyDescent="0.25">
      <c r="A1982" t="s">
        <v>72</v>
      </c>
      <c r="B1982" t="s">
        <v>73</v>
      </c>
      <c r="C1982" t="s">
        <v>101</v>
      </c>
      <c r="D1982" t="s">
        <v>70</v>
      </c>
      <c r="E1982" t="s">
        <v>31</v>
      </c>
      <c r="F1982" t="s">
        <v>26</v>
      </c>
      <c r="G1982">
        <v>43420</v>
      </c>
      <c r="H1982">
        <v>1409</v>
      </c>
      <c r="I1982">
        <v>579</v>
      </c>
      <c r="J1982">
        <v>107</v>
      </c>
      <c r="K1982" s="2">
        <v>2413.48</v>
      </c>
      <c r="L1982" s="2">
        <v>26897.32</v>
      </c>
      <c r="M1982">
        <v>77</v>
      </c>
      <c r="N1982">
        <v>29</v>
      </c>
      <c r="O1982" t="s">
        <v>43</v>
      </c>
      <c r="P1982" s="3">
        <f t="shared" si="210"/>
        <v>3.2450483648088437</v>
      </c>
      <c r="Q1982" s="3">
        <f t="shared" si="211"/>
        <v>7.5940383250532291</v>
      </c>
      <c r="R1982" s="2">
        <f t="shared" si="212"/>
        <v>1.7129027679205111</v>
      </c>
      <c r="S1982" s="2">
        <f t="shared" si="213"/>
        <v>4.1683592400690843</v>
      </c>
      <c r="T1982" s="2">
        <f t="shared" si="214"/>
        <v>31.343896103896103</v>
      </c>
      <c r="U1982" s="4">
        <f t="shared" si="215"/>
        <v>11.144621045129854</v>
      </c>
      <c r="V1982" s="3">
        <f t="shared" si="216"/>
        <v>1014.4621045129854</v>
      </c>
    </row>
    <row r="1983" spans="1:22" x14ac:dyDescent="0.25">
      <c r="A1983" t="s">
        <v>72</v>
      </c>
      <c r="B1983" t="s">
        <v>73</v>
      </c>
      <c r="C1983" t="s">
        <v>101</v>
      </c>
      <c r="D1983" t="s">
        <v>70</v>
      </c>
      <c r="E1983" t="s">
        <v>31</v>
      </c>
      <c r="F1983" t="s">
        <v>26</v>
      </c>
      <c r="G1983">
        <v>37383</v>
      </c>
      <c r="H1983">
        <v>1161</v>
      </c>
      <c r="I1983">
        <v>359</v>
      </c>
      <c r="J1983">
        <v>81</v>
      </c>
      <c r="K1983" s="2">
        <v>1822.88</v>
      </c>
      <c r="L1983" s="2">
        <v>20092.77</v>
      </c>
      <c r="M1983">
        <v>48</v>
      </c>
      <c r="N1983">
        <v>7</v>
      </c>
      <c r="O1983" t="s">
        <v>23</v>
      </c>
      <c r="P1983" s="3">
        <f t="shared" si="210"/>
        <v>3.105689752026322</v>
      </c>
      <c r="Q1983" s="3">
        <f t="shared" si="211"/>
        <v>6.9767441860465116</v>
      </c>
      <c r="R1983" s="2">
        <f t="shared" si="212"/>
        <v>1.5700947459086996</v>
      </c>
      <c r="S1983" s="2">
        <f t="shared" si="213"/>
        <v>5.0776601671309196</v>
      </c>
      <c r="T1983" s="2">
        <f t="shared" si="214"/>
        <v>37.976666666666667</v>
      </c>
      <c r="U1983" s="4">
        <f t="shared" si="215"/>
        <v>11.022541253401211</v>
      </c>
      <c r="V1983" s="3">
        <f t="shared" si="216"/>
        <v>1002.2541253401209</v>
      </c>
    </row>
    <row r="1984" spans="1:22" x14ac:dyDescent="0.25">
      <c r="A1984" t="s">
        <v>33</v>
      </c>
      <c r="B1984" t="s">
        <v>34</v>
      </c>
      <c r="C1984" t="s">
        <v>101</v>
      </c>
      <c r="D1984" t="s">
        <v>170</v>
      </c>
      <c r="E1984" t="s">
        <v>37</v>
      </c>
      <c r="F1984" t="s">
        <v>26</v>
      </c>
      <c r="G1984">
        <v>13958</v>
      </c>
      <c r="H1984">
        <v>745</v>
      </c>
      <c r="I1984">
        <v>266</v>
      </c>
      <c r="J1984">
        <v>78</v>
      </c>
      <c r="K1984" s="2">
        <v>2854.61</v>
      </c>
      <c r="L1984" s="2">
        <v>17358.02</v>
      </c>
      <c r="M1984">
        <v>57</v>
      </c>
      <c r="N1984">
        <v>25</v>
      </c>
      <c r="O1984" t="s">
        <v>43</v>
      </c>
      <c r="P1984" s="3">
        <f t="shared" si="210"/>
        <v>5.3374408941109044</v>
      </c>
      <c r="Q1984" s="3">
        <f t="shared" si="211"/>
        <v>10.469798657718121</v>
      </c>
      <c r="R1984" s="2">
        <f t="shared" si="212"/>
        <v>3.8316912751677856</v>
      </c>
      <c r="S1984" s="2">
        <f t="shared" si="213"/>
        <v>10.731616541353384</v>
      </c>
      <c r="T1984" s="2">
        <f t="shared" si="214"/>
        <v>50.080877192982456</v>
      </c>
      <c r="U1984" s="4">
        <f t="shared" si="215"/>
        <v>6.0806975383677626</v>
      </c>
      <c r="V1984" s="3">
        <f t="shared" si="216"/>
        <v>508.06975383677627</v>
      </c>
    </row>
    <row r="1985" spans="1:22" x14ac:dyDescent="0.25">
      <c r="A1985" t="s">
        <v>113</v>
      </c>
      <c r="B1985" t="s">
        <v>114</v>
      </c>
      <c r="C1985" t="s">
        <v>101</v>
      </c>
      <c r="D1985" t="s">
        <v>170</v>
      </c>
      <c r="E1985" t="s">
        <v>19</v>
      </c>
      <c r="F1985" t="s">
        <v>55</v>
      </c>
      <c r="G1985">
        <v>12174</v>
      </c>
      <c r="H1985">
        <v>734</v>
      </c>
      <c r="I1985">
        <v>297</v>
      </c>
      <c r="J1985">
        <v>86</v>
      </c>
      <c r="K1985" s="2">
        <v>1913.14</v>
      </c>
      <c r="L1985" s="2">
        <v>26262.9</v>
      </c>
      <c r="M1985">
        <v>67</v>
      </c>
      <c r="N1985">
        <v>12</v>
      </c>
      <c r="O1985" t="s">
        <v>23</v>
      </c>
      <c r="P1985" s="3">
        <f t="shared" si="210"/>
        <v>6.0292426482667976</v>
      </c>
      <c r="Q1985" s="3">
        <f t="shared" si="211"/>
        <v>11.716621253405995</v>
      </c>
      <c r="R1985" s="2">
        <f t="shared" si="212"/>
        <v>2.6064577656675749</v>
      </c>
      <c r="S1985" s="2">
        <f t="shared" si="213"/>
        <v>6.4415488215488219</v>
      </c>
      <c r="T1985" s="2">
        <f t="shared" si="214"/>
        <v>28.554328358208956</v>
      </c>
      <c r="U1985" s="4">
        <f t="shared" si="215"/>
        <v>13.727641468998609</v>
      </c>
      <c r="V1985" s="3">
        <f t="shared" si="216"/>
        <v>1272.7641468998611</v>
      </c>
    </row>
    <row r="1986" spans="1:22" x14ac:dyDescent="0.25">
      <c r="A1986" t="s">
        <v>113</v>
      </c>
      <c r="B1986" t="s">
        <v>114</v>
      </c>
      <c r="C1986" t="s">
        <v>101</v>
      </c>
      <c r="D1986" t="s">
        <v>170</v>
      </c>
      <c r="E1986" t="s">
        <v>19</v>
      </c>
      <c r="F1986" t="s">
        <v>55</v>
      </c>
      <c r="G1986">
        <v>42459</v>
      </c>
      <c r="H1986">
        <v>1793</v>
      </c>
      <c r="I1986">
        <v>500</v>
      </c>
      <c r="J1986">
        <v>188</v>
      </c>
      <c r="K1986" s="2">
        <v>6996.48</v>
      </c>
      <c r="L1986" s="2">
        <v>57806.18</v>
      </c>
      <c r="M1986">
        <v>117</v>
      </c>
      <c r="N1986">
        <v>18</v>
      </c>
      <c r="O1986" t="s">
        <v>43</v>
      </c>
      <c r="P1986" s="3">
        <f t="shared" ref="P1986:P2049" si="217">IFERROR(H1986/G1986*100, 0)</f>
        <v>4.2228973833580632</v>
      </c>
      <c r="Q1986" s="3">
        <f t="shared" ref="Q1986:Q2049" si="218">IFERROR(J1986/H1986*100, 0)</f>
        <v>10.485220301171221</v>
      </c>
      <c r="R1986" s="2">
        <f t="shared" ref="R1986:R2049" si="219">IFERROR(K1986/H1986, 0)</f>
        <v>3.9021081985499162</v>
      </c>
      <c r="S1986" s="2">
        <f t="shared" ref="S1986:S2049" si="220">IFERROR(K1986/I1986, 0)</f>
        <v>13.992959999999998</v>
      </c>
      <c r="T1986" s="2">
        <f t="shared" ref="T1986:T2049" si="221">IFERROR(K1986/M1986, 0)</f>
        <v>59.798974358974355</v>
      </c>
      <c r="U1986" s="4">
        <f t="shared" ref="U1986:U2049" si="222">IFERROR(L1986/K1986, 0)</f>
        <v>8.2621804107208199</v>
      </c>
      <c r="V1986" s="3">
        <f t="shared" ref="V1986:V2049" si="223">IFERROR((L1986-K1986)/K1986*100, 0)</f>
        <v>726.21804107208197</v>
      </c>
    </row>
    <row r="1987" spans="1:22" x14ac:dyDescent="0.25">
      <c r="A1987" t="s">
        <v>15</v>
      </c>
      <c r="B1987" t="s">
        <v>16</v>
      </c>
      <c r="C1987" t="s">
        <v>101</v>
      </c>
      <c r="D1987" t="s">
        <v>25</v>
      </c>
      <c r="E1987" t="s">
        <v>19</v>
      </c>
      <c r="F1987" t="s">
        <v>55</v>
      </c>
      <c r="G1987">
        <v>23057</v>
      </c>
      <c r="H1987">
        <v>455</v>
      </c>
      <c r="I1987">
        <v>128</v>
      </c>
      <c r="J1987">
        <v>44</v>
      </c>
      <c r="K1987" s="2">
        <v>4083.63</v>
      </c>
      <c r="L1987" s="2">
        <v>30800.98</v>
      </c>
      <c r="M1987">
        <v>25</v>
      </c>
      <c r="N1987">
        <v>24</v>
      </c>
      <c r="O1987" t="s">
        <v>43</v>
      </c>
      <c r="P1987" s="3">
        <f t="shared" si="217"/>
        <v>1.973370343062844</v>
      </c>
      <c r="Q1987" s="3">
        <f t="shared" si="218"/>
        <v>9.6703296703296715</v>
      </c>
      <c r="R1987" s="2">
        <f t="shared" si="219"/>
        <v>8.9750109890109897</v>
      </c>
      <c r="S1987" s="2">
        <f t="shared" si="220"/>
        <v>31.903359375000001</v>
      </c>
      <c r="T1987" s="2">
        <f t="shared" si="221"/>
        <v>163.34520000000001</v>
      </c>
      <c r="U1987" s="4">
        <f t="shared" si="222"/>
        <v>7.5425491535716995</v>
      </c>
      <c r="V1987" s="3">
        <f t="shared" si="223"/>
        <v>654.25491535716992</v>
      </c>
    </row>
    <row r="1988" spans="1:22" x14ac:dyDescent="0.25">
      <c r="A1988" t="s">
        <v>44</v>
      </c>
      <c r="B1988" t="s">
        <v>45</v>
      </c>
      <c r="C1988" t="s">
        <v>101</v>
      </c>
      <c r="D1988" t="s">
        <v>25</v>
      </c>
      <c r="E1988" t="s">
        <v>19</v>
      </c>
      <c r="F1988" t="s">
        <v>51</v>
      </c>
      <c r="G1988">
        <v>22472</v>
      </c>
      <c r="H1988">
        <v>564</v>
      </c>
      <c r="I1988">
        <v>270</v>
      </c>
      <c r="J1988">
        <v>73</v>
      </c>
      <c r="K1988" s="2">
        <v>4462.3900000000003</v>
      </c>
      <c r="L1988" s="2">
        <v>48783.51</v>
      </c>
      <c r="M1988">
        <v>46</v>
      </c>
      <c r="N1988">
        <v>29</v>
      </c>
      <c r="O1988" t="s">
        <v>43</v>
      </c>
      <c r="P1988" s="3">
        <f t="shared" si="217"/>
        <v>2.5097899608401564</v>
      </c>
      <c r="Q1988" s="3">
        <f t="shared" si="218"/>
        <v>12.943262411347517</v>
      </c>
      <c r="R1988" s="2">
        <f t="shared" si="219"/>
        <v>7.9120390070921989</v>
      </c>
      <c r="S1988" s="2">
        <f t="shared" si="220"/>
        <v>16.52737037037037</v>
      </c>
      <c r="T1988" s="2">
        <f t="shared" si="221"/>
        <v>97.008478260869566</v>
      </c>
      <c r="U1988" s="4">
        <f t="shared" si="222"/>
        <v>10.93214846752525</v>
      </c>
      <c r="V1988" s="3">
        <f t="shared" si="223"/>
        <v>993.21484675252498</v>
      </c>
    </row>
    <row r="1989" spans="1:22" x14ac:dyDescent="0.25">
      <c r="A1989" t="s">
        <v>52</v>
      </c>
      <c r="B1989" t="s">
        <v>53</v>
      </c>
      <c r="C1989" t="s">
        <v>101</v>
      </c>
      <c r="D1989" t="s">
        <v>89</v>
      </c>
      <c r="E1989" t="s">
        <v>37</v>
      </c>
      <c r="F1989" t="s">
        <v>55</v>
      </c>
      <c r="G1989">
        <v>19281</v>
      </c>
      <c r="H1989">
        <v>1366</v>
      </c>
      <c r="I1989">
        <v>599</v>
      </c>
      <c r="J1989">
        <v>147</v>
      </c>
      <c r="K1989" s="2">
        <v>342.47</v>
      </c>
      <c r="L1989" s="2">
        <v>50200.62</v>
      </c>
      <c r="M1989">
        <v>117</v>
      </c>
      <c r="N1989">
        <v>30</v>
      </c>
      <c r="O1989" t="s">
        <v>43</v>
      </c>
      <c r="P1989" s="3">
        <f t="shared" si="217"/>
        <v>7.084694777241844</v>
      </c>
      <c r="Q1989" s="3">
        <f t="shared" si="218"/>
        <v>10.761346998535872</v>
      </c>
      <c r="R1989" s="2">
        <f t="shared" si="219"/>
        <v>0.25071010248901904</v>
      </c>
      <c r="S1989" s="2">
        <f t="shared" si="220"/>
        <v>0.57173622704507521</v>
      </c>
      <c r="T1989" s="2">
        <f t="shared" si="221"/>
        <v>2.9270940170940172</v>
      </c>
      <c r="U1989" s="4">
        <f t="shared" si="222"/>
        <v>146.58399275848979</v>
      </c>
      <c r="V1989" s="3">
        <f t="shared" si="223"/>
        <v>14558.399275848979</v>
      </c>
    </row>
    <row r="1990" spans="1:22" x14ac:dyDescent="0.25">
      <c r="A1990" t="s">
        <v>76</v>
      </c>
      <c r="B1990" t="s">
        <v>77</v>
      </c>
      <c r="C1990" t="s">
        <v>101</v>
      </c>
      <c r="D1990" t="s">
        <v>82</v>
      </c>
      <c r="E1990" t="s">
        <v>42</v>
      </c>
      <c r="F1990" t="s">
        <v>20</v>
      </c>
      <c r="G1990">
        <v>89276</v>
      </c>
      <c r="H1990">
        <v>1153</v>
      </c>
      <c r="I1990">
        <v>506</v>
      </c>
      <c r="J1990">
        <v>66</v>
      </c>
      <c r="K1990" s="2">
        <v>1810.34</v>
      </c>
      <c r="L1990" s="2">
        <v>11442.57</v>
      </c>
      <c r="M1990">
        <v>39</v>
      </c>
      <c r="N1990">
        <v>27</v>
      </c>
      <c r="O1990" t="s">
        <v>21</v>
      </c>
      <c r="P1990" s="3">
        <f t="shared" si="217"/>
        <v>1.2915005152560599</v>
      </c>
      <c r="Q1990" s="3">
        <f t="shared" si="218"/>
        <v>5.7241977450130088</v>
      </c>
      <c r="R1990" s="2">
        <f t="shared" si="219"/>
        <v>1.5701127493495228</v>
      </c>
      <c r="S1990" s="2">
        <f t="shared" si="220"/>
        <v>3.5777470355731222</v>
      </c>
      <c r="T1990" s="2">
        <f t="shared" si="221"/>
        <v>46.41897435897436</v>
      </c>
      <c r="U1990" s="4">
        <f t="shared" si="222"/>
        <v>6.3206745694178998</v>
      </c>
      <c r="V1990" s="3">
        <f t="shared" si="223"/>
        <v>532.06745694178994</v>
      </c>
    </row>
    <row r="1991" spans="1:22" x14ac:dyDescent="0.25">
      <c r="A1991" t="s">
        <v>92</v>
      </c>
      <c r="B1991" t="s">
        <v>93</v>
      </c>
      <c r="C1991" t="s">
        <v>444</v>
      </c>
      <c r="D1991" t="s">
        <v>95</v>
      </c>
      <c r="E1991" t="s">
        <v>31</v>
      </c>
      <c r="F1991" t="s">
        <v>26</v>
      </c>
      <c r="G1991">
        <v>81948</v>
      </c>
      <c r="H1991">
        <v>1080</v>
      </c>
      <c r="I1991">
        <v>526</v>
      </c>
      <c r="J1991">
        <v>16</v>
      </c>
      <c r="K1991" s="2">
        <v>2044.36</v>
      </c>
      <c r="L1991" s="2">
        <v>2128.81</v>
      </c>
      <c r="M1991">
        <v>5</v>
      </c>
      <c r="N1991">
        <v>18</v>
      </c>
      <c r="O1991" t="s">
        <v>43</v>
      </c>
      <c r="P1991" s="3">
        <f t="shared" si="217"/>
        <v>1.317908917850344</v>
      </c>
      <c r="Q1991" s="3">
        <f t="shared" si="218"/>
        <v>1.4814814814814816</v>
      </c>
      <c r="R1991" s="2">
        <f t="shared" si="219"/>
        <v>1.8929259259259259</v>
      </c>
      <c r="S1991" s="2">
        <f t="shared" si="220"/>
        <v>3.886615969581749</v>
      </c>
      <c r="T1991" s="2">
        <f t="shared" si="221"/>
        <v>408.87199999999996</v>
      </c>
      <c r="U1991" s="4">
        <f t="shared" si="222"/>
        <v>1.0413087714492555</v>
      </c>
      <c r="V1991" s="3">
        <f t="shared" si="223"/>
        <v>4.1308771449255532</v>
      </c>
    </row>
    <row r="1992" spans="1:22" x14ac:dyDescent="0.25">
      <c r="A1992" t="s">
        <v>98</v>
      </c>
      <c r="B1992" t="s">
        <v>99</v>
      </c>
      <c r="C1992" t="s">
        <v>444</v>
      </c>
      <c r="D1992" t="s">
        <v>68</v>
      </c>
      <c r="E1992" t="s">
        <v>42</v>
      </c>
      <c r="F1992" t="s">
        <v>51</v>
      </c>
      <c r="G1992">
        <v>27214</v>
      </c>
      <c r="H1992">
        <v>2350</v>
      </c>
      <c r="I1992">
        <v>602</v>
      </c>
      <c r="J1992">
        <v>511</v>
      </c>
      <c r="K1992" s="2">
        <v>998.12</v>
      </c>
      <c r="L1992" s="2">
        <v>191762.54</v>
      </c>
      <c r="M1992">
        <v>392</v>
      </c>
      <c r="N1992">
        <v>9</v>
      </c>
      <c r="O1992" t="s">
        <v>23</v>
      </c>
      <c r="P1992" s="3">
        <f t="shared" si="217"/>
        <v>8.6352612625854341</v>
      </c>
      <c r="Q1992" s="3">
        <f t="shared" si="218"/>
        <v>21.74468085106383</v>
      </c>
      <c r="R1992" s="2">
        <f t="shared" si="219"/>
        <v>0.424731914893617</v>
      </c>
      <c r="S1992" s="2">
        <f t="shared" si="220"/>
        <v>1.6580066445182724</v>
      </c>
      <c r="T1992" s="2">
        <f t="shared" si="221"/>
        <v>2.5462244897959185</v>
      </c>
      <c r="U1992" s="4">
        <f t="shared" si="222"/>
        <v>192.12373261732057</v>
      </c>
      <c r="V1992" s="3">
        <f t="shared" si="223"/>
        <v>19112.373261732057</v>
      </c>
    </row>
    <row r="1993" spans="1:22" x14ac:dyDescent="0.25">
      <c r="A1993" t="s">
        <v>65</v>
      </c>
      <c r="B1993" t="s">
        <v>66</v>
      </c>
      <c r="C1993" t="s">
        <v>444</v>
      </c>
      <c r="D1993" t="s">
        <v>68</v>
      </c>
      <c r="E1993" t="s">
        <v>37</v>
      </c>
      <c r="F1993" t="s">
        <v>32</v>
      </c>
      <c r="G1993">
        <v>18451</v>
      </c>
      <c r="H1993">
        <v>2038</v>
      </c>
      <c r="I1993">
        <v>1041</v>
      </c>
      <c r="J1993">
        <v>245</v>
      </c>
      <c r="K1993" s="2">
        <v>1126.81</v>
      </c>
      <c r="L1993" s="2">
        <v>74488.820000000007</v>
      </c>
      <c r="M1993">
        <v>177</v>
      </c>
      <c r="N1993">
        <v>18</v>
      </c>
      <c r="O1993" t="s">
        <v>43</v>
      </c>
      <c r="P1993" s="3">
        <f t="shared" si="217"/>
        <v>11.045471790146875</v>
      </c>
      <c r="Q1993" s="3">
        <f t="shared" si="218"/>
        <v>12.021589793915604</v>
      </c>
      <c r="R1993" s="2">
        <f t="shared" si="219"/>
        <v>0.55289990186457305</v>
      </c>
      <c r="S1993" s="2">
        <f t="shared" si="220"/>
        <v>1.0824303554274735</v>
      </c>
      <c r="T1993" s="2">
        <f t="shared" si="221"/>
        <v>6.3661581920903956</v>
      </c>
      <c r="U1993" s="4">
        <f t="shared" si="222"/>
        <v>66.105927352437419</v>
      </c>
      <c r="V1993" s="3">
        <f t="shared" si="223"/>
        <v>6510.592735243742</v>
      </c>
    </row>
    <row r="1994" spans="1:22" x14ac:dyDescent="0.25">
      <c r="A1994" t="s">
        <v>72</v>
      </c>
      <c r="B1994" t="s">
        <v>73</v>
      </c>
      <c r="C1994" t="s">
        <v>444</v>
      </c>
      <c r="D1994" t="s">
        <v>70</v>
      </c>
      <c r="E1994" t="s">
        <v>31</v>
      </c>
      <c r="F1994" t="s">
        <v>32</v>
      </c>
      <c r="G1994">
        <v>54275</v>
      </c>
      <c r="H1994">
        <v>2330</v>
      </c>
      <c r="I1994">
        <v>1088</v>
      </c>
      <c r="J1994">
        <v>155</v>
      </c>
      <c r="K1994" s="2">
        <v>4487.38</v>
      </c>
      <c r="L1994" s="2">
        <v>38681.96</v>
      </c>
      <c r="M1994">
        <v>115</v>
      </c>
      <c r="N1994">
        <v>14</v>
      </c>
      <c r="O1994" t="s">
        <v>43</v>
      </c>
      <c r="P1994" s="3">
        <f t="shared" si="217"/>
        <v>4.2929525564256101</v>
      </c>
      <c r="Q1994" s="3">
        <f t="shared" si="218"/>
        <v>6.6523605150214591</v>
      </c>
      <c r="R1994" s="2">
        <f t="shared" si="219"/>
        <v>1.9259141630901289</v>
      </c>
      <c r="S1994" s="2">
        <f t="shared" si="220"/>
        <v>4.124430147058824</v>
      </c>
      <c r="T1994" s="2">
        <f t="shared" si="221"/>
        <v>39.020695652173913</v>
      </c>
      <c r="U1994" s="4">
        <f t="shared" si="222"/>
        <v>8.6201658874443439</v>
      </c>
      <c r="V1994" s="3">
        <f t="shared" si="223"/>
        <v>762.01658874443433</v>
      </c>
    </row>
    <row r="1995" spans="1:22" x14ac:dyDescent="0.25">
      <c r="A1995" t="s">
        <v>72</v>
      </c>
      <c r="B1995" t="s">
        <v>73</v>
      </c>
      <c r="C1995" t="s">
        <v>444</v>
      </c>
      <c r="D1995" t="s">
        <v>70</v>
      </c>
      <c r="E1995" t="s">
        <v>31</v>
      </c>
      <c r="F1995" t="s">
        <v>51</v>
      </c>
      <c r="G1995">
        <v>43012</v>
      </c>
      <c r="H1995">
        <v>1444</v>
      </c>
      <c r="I1995">
        <v>474</v>
      </c>
      <c r="J1995">
        <v>151</v>
      </c>
      <c r="K1995" s="2">
        <v>2473.38</v>
      </c>
      <c r="L1995" s="2">
        <v>37206.230000000003</v>
      </c>
      <c r="M1995">
        <v>92</v>
      </c>
      <c r="N1995">
        <v>17</v>
      </c>
      <c r="O1995" t="s">
        <v>21</v>
      </c>
      <c r="P1995" s="3">
        <f t="shared" si="217"/>
        <v>3.3572026411234073</v>
      </c>
      <c r="Q1995" s="3">
        <f t="shared" si="218"/>
        <v>10.457063711911358</v>
      </c>
      <c r="R1995" s="2">
        <f t="shared" si="219"/>
        <v>1.7128670360110805</v>
      </c>
      <c r="S1995" s="2">
        <f t="shared" si="220"/>
        <v>5.218101265822785</v>
      </c>
      <c r="T1995" s="2">
        <f t="shared" si="221"/>
        <v>26.884565217391305</v>
      </c>
      <c r="U1995" s="4">
        <f t="shared" si="222"/>
        <v>15.042666310878232</v>
      </c>
      <c r="V1995" s="3">
        <f t="shared" si="223"/>
        <v>1404.2666310878235</v>
      </c>
    </row>
    <row r="1996" spans="1:22" x14ac:dyDescent="0.25">
      <c r="A1996" t="s">
        <v>113</v>
      </c>
      <c r="B1996" t="s">
        <v>114</v>
      </c>
      <c r="C1996" t="s">
        <v>444</v>
      </c>
      <c r="D1996" t="s">
        <v>170</v>
      </c>
      <c r="E1996" t="s">
        <v>19</v>
      </c>
      <c r="F1996" t="s">
        <v>51</v>
      </c>
      <c r="G1996">
        <v>42822</v>
      </c>
      <c r="H1996">
        <v>2214</v>
      </c>
      <c r="I1996">
        <v>813</v>
      </c>
      <c r="J1996">
        <v>204</v>
      </c>
      <c r="K1996" s="2">
        <v>7917.03</v>
      </c>
      <c r="L1996" s="2">
        <v>52333.38</v>
      </c>
      <c r="M1996">
        <v>172</v>
      </c>
      <c r="N1996">
        <v>23</v>
      </c>
      <c r="O1996" t="s">
        <v>23</v>
      </c>
      <c r="P1996" s="3">
        <f t="shared" si="217"/>
        <v>5.1702395964691048</v>
      </c>
      <c r="Q1996" s="3">
        <f t="shared" si="218"/>
        <v>9.2140921409214087</v>
      </c>
      <c r="R1996" s="2">
        <f t="shared" si="219"/>
        <v>3.5758943089430892</v>
      </c>
      <c r="S1996" s="2">
        <f t="shared" si="220"/>
        <v>9.7380442804428036</v>
      </c>
      <c r="T1996" s="2">
        <f t="shared" si="221"/>
        <v>46.029244186046512</v>
      </c>
      <c r="U1996" s="4">
        <f t="shared" si="222"/>
        <v>6.6102288358134302</v>
      </c>
      <c r="V1996" s="3">
        <f t="shared" si="223"/>
        <v>561.02288358134297</v>
      </c>
    </row>
    <row r="1997" spans="1:22" x14ac:dyDescent="0.25">
      <c r="A1997" t="s">
        <v>38</v>
      </c>
      <c r="B1997" t="s">
        <v>39</v>
      </c>
      <c r="C1997" t="s">
        <v>444</v>
      </c>
      <c r="D1997" t="s">
        <v>106</v>
      </c>
      <c r="E1997" t="s">
        <v>42</v>
      </c>
      <c r="F1997" t="s">
        <v>26</v>
      </c>
      <c r="G1997">
        <v>46834</v>
      </c>
      <c r="H1997">
        <v>1805</v>
      </c>
      <c r="I1997">
        <v>475</v>
      </c>
      <c r="J1997">
        <v>146</v>
      </c>
      <c r="K1997" s="2">
        <v>5408.29</v>
      </c>
      <c r="L1997" s="2">
        <v>30080.43</v>
      </c>
      <c r="M1997">
        <v>75</v>
      </c>
      <c r="N1997">
        <v>30</v>
      </c>
      <c r="O1997" t="s">
        <v>43</v>
      </c>
      <c r="P1997" s="3">
        <f t="shared" si="217"/>
        <v>3.8540376649442711</v>
      </c>
      <c r="Q1997" s="3">
        <f t="shared" si="218"/>
        <v>8.0886426592797775</v>
      </c>
      <c r="R1997" s="2">
        <f t="shared" si="219"/>
        <v>2.9962825484764544</v>
      </c>
      <c r="S1997" s="2">
        <f t="shared" si="220"/>
        <v>11.385873684210527</v>
      </c>
      <c r="T1997" s="2">
        <f t="shared" si="221"/>
        <v>72.110533333333336</v>
      </c>
      <c r="U1997" s="4">
        <f t="shared" si="222"/>
        <v>5.5619114359621991</v>
      </c>
      <c r="V1997" s="3">
        <f t="shared" si="223"/>
        <v>456.19114359621989</v>
      </c>
    </row>
    <row r="1998" spans="1:22" x14ac:dyDescent="0.25">
      <c r="A1998" t="s">
        <v>15</v>
      </c>
      <c r="B1998" t="s">
        <v>16</v>
      </c>
      <c r="C1998" t="s">
        <v>444</v>
      </c>
      <c r="D1998" t="s">
        <v>25</v>
      </c>
      <c r="E1998" t="s">
        <v>19</v>
      </c>
      <c r="F1998" t="s">
        <v>26</v>
      </c>
      <c r="G1998">
        <v>13946</v>
      </c>
      <c r="H1998">
        <v>228</v>
      </c>
      <c r="I1998">
        <v>114</v>
      </c>
      <c r="J1998">
        <v>21</v>
      </c>
      <c r="K1998" s="2">
        <v>1532.07</v>
      </c>
      <c r="L1998" s="2">
        <v>10798.22</v>
      </c>
      <c r="M1998">
        <v>9</v>
      </c>
      <c r="N1998">
        <v>8</v>
      </c>
      <c r="O1998" t="s">
        <v>23</v>
      </c>
      <c r="P1998" s="3">
        <f t="shared" si="217"/>
        <v>1.6348773841961852</v>
      </c>
      <c r="Q1998" s="3">
        <f t="shared" si="218"/>
        <v>9.2105263157894726</v>
      </c>
      <c r="R1998" s="2">
        <f t="shared" si="219"/>
        <v>6.7196052631578942</v>
      </c>
      <c r="S1998" s="2">
        <f t="shared" si="220"/>
        <v>13.439210526315788</v>
      </c>
      <c r="T1998" s="2">
        <f t="shared" si="221"/>
        <v>170.23</v>
      </c>
      <c r="U1998" s="4">
        <f t="shared" si="222"/>
        <v>7.048124432956719</v>
      </c>
      <c r="V1998" s="3">
        <f t="shared" si="223"/>
        <v>604.81244329567187</v>
      </c>
    </row>
    <row r="1999" spans="1:22" x14ac:dyDescent="0.25">
      <c r="A1999" t="s">
        <v>129</v>
      </c>
      <c r="B1999" t="s">
        <v>130</v>
      </c>
      <c r="C1999" t="s">
        <v>444</v>
      </c>
      <c r="D1999" t="s">
        <v>82</v>
      </c>
      <c r="E1999" t="s">
        <v>31</v>
      </c>
      <c r="F1999" t="s">
        <v>51</v>
      </c>
      <c r="G1999">
        <v>64269</v>
      </c>
      <c r="H1999">
        <v>786</v>
      </c>
      <c r="I1999">
        <v>309</v>
      </c>
      <c r="J1999">
        <v>27</v>
      </c>
      <c r="K1999" s="2">
        <v>1825.83</v>
      </c>
      <c r="L1999" s="2">
        <v>6352.28</v>
      </c>
      <c r="M1999">
        <v>17</v>
      </c>
      <c r="N1999">
        <v>30</v>
      </c>
      <c r="O1999" t="s">
        <v>21</v>
      </c>
      <c r="P1999" s="3">
        <f t="shared" si="217"/>
        <v>1.2229846426737618</v>
      </c>
      <c r="Q1999" s="3">
        <f t="shared" si="218"/>
        <v>3.4351145038167941</v>
      </c>
      <c r="R1999" s="2">
        <f t="shared" si="219"/>
        <v>2.3229389312977098</v>
      </c>
      <c r="S1999" s="2">
        <f t="shared" si="220"/>
        <v>5.9088349514563108</v>
      </c>
      <c r="T1999" s="2">
        <f t="shared" si="221"/>
        <v>107.40176470588234</v>
      </c>
      <c r="U1999" s="4">
        <f t="shared" si="222"/>
        <v>3.4791190855665644</v>
      </c>
      <c r="V1999" s="3">
        <f t="shared" si="223"/>
        <v>247.91190855665644</v>
      </c>
    </row>
    <row r="2000" spans="1:22" x14ac:dyDescent="0.25">
      <c r="A2000" t="s">
        <v>129</v>
      </c>
      <c r="B2000" t="s">
        <v>130</v>
      </c>
      <c r="C2000" t="s">
        <v>444</v>
      </c>
      <c r="D2000" t="s">
        <v>82</v>
      </c>
      <c r="E2000" t="s">
        <v>31</v>
      </c>
      <c r="F2000" t="s">
        <v>51</v>
      </c>
      <c r="G2000">
        <v>36707</v>
      </c>
      <c r="H2000">
        <v>373</v>
      </c>
      <c r="I2000">
        <v>111</v>
      </c>
      <c r="J2000">
        <v>23</v>
      </c>
      <c r="K2000" s="2">
        <v>809.52</v>
      </c>
      <c r="L2000" s="2">
        <v>5590.03</v>
      </c>
      <c r="M2000">
        <v>11</v>
      </c>
      <c r="N2000">
        <v>9</v>
      </c>
      <c r="O2000" t="s">
        <v>21</v>
      </c>
      <c r="P2000" s="3">
        <f t="shared" si="217"/>
        <v>1.0161549568202251</v>
      </c>
      <c r="Q2000" s="3">
        <f t="shared" si="218"/>
        <v>6.1662198391420908</v>
      </c>
      <c r="R2000" s="2">
        <f t="shared" si="219"/>
        <v>2.17029490616622</v>
      </c>
      <c r="S2000" s="2">
        <f t="shared" si="220"/>
        <v>7.2929729729729731</v>
      </c>
      <c r="T2000" s="2">
        <f t="shared" si="221"/>
        <v>73.592727272727274</v>
      </c>
      <c r="U2000" s="4">
        <f t="shared" si="222"/>
        <v>6.9053636722996341</v>
      </c>
      <c r="V2000" s="3">
        <f t="shared" si="223"/>
        <v>590.5363672299635</v>
      </c>
    </row>
    <row r="2001" spans="1:22" x14ac:dyDescent="0.25">
      <c r="A2001" t="s">
        <v>178</v>
      </c>
      <c r="B2001" t="s">
        <v>179</v>
      </c>
      <c r="C2001" t="s">
        <v>145</v>
      </c>
      <c r="D2001" t="s">
        <v>95</v>
      </c>
      <c r="E2001" t="s">
        <v>64</v>
      </c>
      <c r="F2001" t="s">
        <v>20</v>
      </c>
      <c r="G2001">
        <v>64123</v>
      </c>
      <c r="H2001">
        <v>1145</v>
      </c>
      <c r="I2001">
        <v>467</v>
      </c>
      <c r="J2001">
        <v>20</v>
      </c>
      <c r="K2001" s="2">
        <v>3332.5</v>
      </c>
      <c r="L2001" s="2">
        <v>2780.13</v>
      </c>
      <c r="M2001">
        <v>9</v>
      </c>
      <c r="N2001">
        <v>15</v>
      </c>
      <c r="O2001" t="s">
        <v>21</v>
      </c>
      <c r="P2001" s="3">
        <f t="shared" si="217"/>
        <v>1.7856307409197949</v>
      </c>
      <c r="Q2001" s="3">
        <f t="shared" si="218"/>
        <v>1.7467248908296942</v>
      </c>
      <c r="R2001" s="2">
        <f t="shared" si="219"/>
        <v>2.910480349344978</v>
      </c>
      <c r="S2001" s="2">
        <f t="shared" si="220"/>
        <v>7.1359743040685224</v>
      </c>
      <c r="T2001" s="2">
        <f t="shared" si="221"/>
        <v>370.27777777777777</v>
      </c>
      <c r="U2001" s="4">
        <f t="shared" si="222"/>
        <v>0.83424756189047267</v>
      </c>
      <c r="V2001" s="3">
        <f t="shared" si="223"/>
        <v>-16.575243810952735</v>
      </c>
    </row>
    <row r="2002" spans="1:22" x14ac:dyDescent="0.25">
      <c r="A2002" t="s">
        <v>178</v>
      </c>
      <c r="B2002" t="s">
        <v>179</v>
      </c>
      <c r="C2002" t="s">
        <v>145</v>
      </c>
      <c r="D2002" t="s">
        <v>95</v>
      </c>
      <c r="E2002" t="s">
        <v>64</v>
      </c>
      <c r="F2002" t="s">
        <v>26</v>
      </c>
      <c r="G2002">
        <v>71785</v>
      </c>
      <c r="H2002">
        <v>747</v>
      </c>
      <c r="I2002">
        <v>261</v>
      </c>
      <c r="J2002">
        <v>27</v>
      </c>
      <c r="K2002" s="2">
        <v>1821.11</v>
      </c>
      <c r="L2002" s="2">
        <v>3718.91</v>
      </c>
      <c r="M2002">
        <v>14</v>
      </c>
      <c r="N2002">
        <v>8</v>
      </c>
      <c r="O2002" t="s">
        <v>21</v>
      </c>
      <c r="P2002" s="3">
        <f t="shared" si="217"/>
        <v>1.0406073692275544</v>
      </c>
      <c r="Q2002" s="3">
        <f t="shared" si="218"/>
        <v>3.6144578313253009</v>
      </c>
      <c r="R2002" s="2">
        <f t="shared" si="219"/>
        <v>2.4378982597054883</v>
      </c>
      <c r="S2002" s="2">
        <f t="shared" si="220"/>
        <v>6.9774329501915702</v>
      </c>
      <c r="T2002" s="2">
        <f t="shared" si="221"/>
        <v>130.0792857142857</v>
      </c>
      <c r="U2002" s="4">
        <f t="shared" si="222"/>
        <v>2.0421116791407439</v>
      </c>
      <c r="V2002" s="3">
        <f t="shared" si="223"/>
        <v>104.21116791407439</v>
      </c>
    </row>
    <row r="2003" spans="1:22" x14ac:dyDescent="0.25">
      <c r="A2003" t="s">
        <v>98</v>
      </c>
      <c r="B2003" t="s">
        <v>99</v>
      </c>
      <c r="C2003" t="s">
        <v>145</v>
      </c>
      <c r="D2003" t="s">
        <v>68</v>
      </c>
      <c r="E2003" t="s">
        <v>42</v>
      </c>
      <c r="F2003" t="s">
        <v>26</v>
      </c>
      <c r="G2003">
        <v>18269</v>
      </c>
      <c r="H2003">
        <v>2272</v>
      </c>
      <c r="I2003">
        <v>1089</v>
      </c>
      <c r="J2003">
        <v>334</v>
      </c>
      <c r="K2003" s="2">
        <v>686.95</v>
      </c>
      <c r="L2003" s="2">
        <v>112562.94</v>
      </c>
      <c r="M2003">
        <v>245</v>
      </c>
      <c r="N2003">
        <v>12</v>
      </c>
      <c r="O2003" t="s">
        <v>23</v>
      </c>
      <c r="P2003" s="3">
        <f t="shared" si="217"/>
        <v>12.436367617275165</v>
      </c>
      <c r="Q2003" s="3">
        <f t="shared" si="218"/>
        <v>14.700704225352112</v>
      </c>
      <c r="R2003" s="2">
        <f t="shared" si="219"/>
        <v>0.30235475352112678</v>
      </c>
      <c r="S2003" s="2">
        <f t="shared" si="220"/>
        <v>0.63080808080808082</v>
      </c>
      <c r="T2003" s="2">
        <f t="shared" si="221"/>
        <v>2.8038775510204084</v>
      </c>
      <c r="U2003" s="4">
        <f t="shared" si="222"/>
        <v>163.85899992721448</v>
      </c>
      <c r="V2003" s="3">
        <f t="shared" si="223"/>
        <v>16285.899992721448</v>
      </c>
    </row>
    <row r="2004" spans="1:22" x14ac:dyDescent="0.25">
      <c r="A2004" t="s">
        <v>98</v>
      </c>
      <c r="B2004" t="s">
        <v>99</v>
      </c>
      <c r="C2004" t="s">
        <v>145</v>
      </c>
      <c r="D2004" t="s">
        <v>68</v>
      </c>
      <c r="E2004" t="s">
        <v>42</v>
      </c>
      <c r="F2004" t="s">
        <v>20</v>
      </c>
      <c r="G2004">
        <v>27318</v>
      </c>
      <c r="H2004">
        <v>3514</v>
      </c>
      <c r="I2004">
        <v>1373</v>
      </c>
      <c r="J2004">
        <v>634</v>
      </c>
      <c r="K2004" s="2">
        <v>2676.71</v>
      </c>
      <c r="L2004" s="2">
        <v>202234.33</v>
      </c>
      <c r="M2004">
        <v>516</v>
      </c>
      <c r="N2004">
        <v>29</v>
      </c>
      <c r="O2004" t="s">
        <v>21</v>
      </c>
      <c r="P2004" s="3">
        <f t="shared" si="217"/>
        <v>12.863313566146864</v>
      </c>
      <c r="Q2004" s="3">
        <f t="shared" si="218"/>
        <v>18.042117245304496</v>
      </c>
      <c r="R2004" s="2">
        <f t="shared" si="219"/>
        <v>0.76172737620944797</v>
      </c>
      <c r="S2004" s="2">
        <f t="shared" si="220"/>
        <v>1.9495338674435543</v>
      </c>
      <c r="T2004" s="2">
        <f t="shared" si="221"/>
        <v>5.187422480620155</v>
      </c>
      <c r="U2004" s="4">
        <f t="shared" si="222"/>
        <v>75.553321054578191</v>
      </c>
      <c r="V2004" s="3">
        <f t="shared" si="223"/>
        <v>7455.3321054578191</v>
      </c>
    </row>
    <row r="2005" spans="1:22" x14ac:dyDescent="0.25">
      <c r="A2005" t="s">
        <v>65</v>
      </c>
      <c r="B2005" t="s">
        <v>66</v>
      </c>
      <c r="C2005" t="s">
        <v>145</v>
      </c>
      <c r="D2005" t="s">
        <v>68</v>
      </c>
      <c r="E2005" t="s">
        <v>37</v>
      </c>
      <c r="F2005" t="s">
        <v>51</v>
      </c>
      <c r="G2005">
        <v>14308</v>
      </c>
      <c r="H2005">
        <v>1465</v>
      </c>
      <c r="I2005">
        <v>600</v>
      </c>
      <c r="J2005">
        <v>189</v>
      </c>
      <c r="K2005" s="2">
        <v>499.82</v>
      </c>
      <c r="L2005" s="2">
        <v>70854.81</v>
      </c>
      <c r="M2005">
        <v>161</v>
      </c>
      <c r="N2005">
        <v>27</v>
      </c>
      <c r="O2005" t="s">
        <v>43</v>
      </c>
      <c r="P2005" s="3">
        <f t="shared" si="217"/>
        <v>10.239027117696393</v>
      </c>
      <c r="Q2005" s="3">
        <f t="shared" si="218"/>
        <v>12.901023890784982</v>
      </c>
      <c r="R2005" s="2">
        <f t="shared" si="219"/>
        <v>0.34117406143344708</v>
      </c>
      <c r="S2005" s="2">
        <f t="shared" si="220"/>
        <v>0.83303333333333329</v>
      </c>
      <c r="T2005" s="2">
        <f t="shared" si="221"/>
        <v>3.1044720496894409</v>
      </c>
      <c r="U2005" s="4">
        <f t="shared" si="222"/>
        <v>141.76065383538074</v>
      </c>
      <c r="V2005" s="3">
        <f t="shared" si="223"/>
        <v>14076.065383538071</v>
      </c>
    </row>
    <row r="2006" spans="1:22" x14ac:dyDescent="0.25">
      <c r="A2006" t="s">
        <v>33</v>
      </c>
      <c r="B2006" t="s">
        <v>34</v>
      </c>
      <c r="C2006" t="s">
        <v>145</v>
      </c>
      <c r="D2006" t="s">
        <v>170</v>
      </c>
      <c r="E2006" t="s">
        <v>37</v>
      </c>
      <c r="F2006" t="s">
        <v>55</v>
      </c>
      <c r="G2006">
        <v>44585</v>
      </c>
      <c r="H2006">
        <v>2405</v>
      </c>
      <c r="I2006">
        <v>1143</v>
      </c>
      <c r="J2006">
        <v>252</v>
      </c>
      <c r="K2006" s="2">
        <v>9628.73</v>
      </c>
      <c r="L2006" s="2">
        <v>78817.350000000006</v>
      </c>
      <c r="M2006">
        <v>199</v>
      </c>
      <c r="N2006">
        <v>8</v>
      </c>
      <c r="O2006" t="s">
        <v>23</v>
      </c>
      <c r="P2006" s="3">
        <f t="shared" si="217"/>
        <v>5.394190871369295</v>
      </c>
      <c r="Q2006" s="3">
        <f t="shared" si="218"/>
        <v>10.47817047817048</v>
      </c>
      <c r="R2006" s="2">
        <f t="shared" si="219"/>
        <v>4.0036299376299374</v>
      </c>
      <c r="S2006" s="2">
        <f t="shared" si="220"/>
        <v>8.4240857392825887</v>
      </c>
      <c r="T2006" s="2">
        <f t="shared" si="221"/>
        <v>48.385577889447234</v>
      </c>
      <c r="U2006" s="4">
        <f t="shared" si="222"/>
        <v>8.1856433818374814</v>
      </c>
      <c r="V2006" s="3">
        <f t="shared" si="223"/>
        <v>718.56433818374819</v>
      </c>
    </row>
    <row r="2007" spans="1:22" x14ac:dyDescent="0.25">
      <c r="A2007" t="s">
        <v>38</v>
      </c>
      <c r="B2007" t="s">
        <v>39</v>
      </c>
      <c r="C2007" t="s">
        <v>145</v>
      </c>
      <c r="D2007" t="s">
        <v>106</v>
      </c>
      <c r="E2007" t="s">
        <v>42</v>
      </c>
      <c r="F2007" t="s">
        <v>26</v>
      </c>
      <c r="G2007">
        <v>18767</v>
      </c>
      <c r="H2007">
        <v>824</v>
      </c>
      <c r="I2007">
        <v>376</v>
      </c>
      <c r="J2007">
        <v>78</v>
      </c>
      <c r="K2007" s="2">
        <v>1992.78</v>
      </c>
      <c r="L2007" s="2">
        <v>17621.47</v>
      </c>
      <c r="M2007">
        <v>41</v>
      </c>
      <c r="N2007">
        <v>24</v>
      </c>
      <c r="O2007" t="s">
        <v>21</v>
      </c>
      <c r="P2007" s="3">
        <f t="shared" si="217"/>
        <v>4.3906857782277404</v>
      </c>
      <c r="Q2007" s="3">
        <f t="shared" si="218"/>
        <v>9.4660194174757279</v>
      </c>
      <c r="R2007" s="2">
        <f t="shared" si="219"/>
        <v>2.4184223300970875</v>
      </c>
      <c r="S2007" s="2">
        <f t="shared" si="220"/>
        <v>5.2999468085106383</v>
      </c>
      <c r="T2007" s="2">
        <f t="shared" si="221"/>
        <v>48.604390243902436</v>
      </c>
      <c r="U2007" s="4">
        <f t="shared" si="222"/>
        <v>8.8426569917401832</v>
      </c>
      <c r="V2007" s="3">
        <f t="shared" si="223"/>
        <v>784.26569917401821</v>
      </c>
    </row>
    <row r="2008" spans="1:22" x14ac:dyDescent="0.25">
      <c r="A2008" t="s">
        <v>15</v>
      </c>
      <c r="B2008" t="s">
        <v>16</v>
      </c>
      <c r="C2008" t="s">
        <v>145</v>
      </c>
      <c r="D2008" t="s">
        <v>25</v>
      </c>
      <c r="E2008" t="s">
        <v>19</v>
      </c>
      <c r="F2008" t="s">
        <v>20</v>
      </c>
      <c r="G2008">
        <v>19547</v>
      </c>
      <c r="H2008">
        <v>303</v>
      </c>
      <c r="I2008">
        <v>87</v>
      </c>
      <c r="J2008">
        <v>32</v>
      </c>
      <c r="K2008" s="2">
        <v>2380.11</v>
      </c>
      <c r="L2008" s="2">
        <v>14591.62</v>
      </c>
      <c r="M2008">
        <v>16</v>
      </c>
      <c r="N2008">
        <v>7</v>
      </c>
      <c r="O2008" t="s">
        <v>23</v>
      </c>
      <c r="P2008" s="3">
        <f t="shared" si="217"/>
        <v>1.5501099913030134</v>
      </c>
      <c r="Q2008" s="3">
        <f t="shared" si="218"/>
        <v>10.561056105610561</v>
      </c>
      <c r="R2008" s="2">
        <f t="shared" si="219"/>
        <v>7.8551485148514857</v>
      </c>
      <c r="S2008" s="2">
        <f t="shared" si="220"/>
        <v>27.357586206896553</v>
      </c>
      <c r="T2008" s="2">
        <f t="shared" si="221"/>
        <v>148.75687500000001</v>
      </c>
      <c r="U2008" s="4">
        <f t="shared" si="222"/>
        <v>6.1306494237661289</v>
      </c>
      <c r="V2008" s="3">
        <f t="shared" si="223"/>
        <v>513.06494237661275</v>
      </c>
    </row>
    <row r="2009" spans="1:22" x14ac:dyDescent="0.25">
      <c r="A2009" t="s">
        <v>44</v>
      </c>
      <c r="B2009" t="s">
        <v>45</v>
      </c>
      <c r="C2009" t="s">
        <v>145</v>
      </c>
      <c r="D2009" t="s">
        <v>25</v>
      </c>
      <c r="E2009" t="s">
        <v>19</v>
      </c>
      <c r="F2009" t="s">
        <v>26</v>
      </c>
      <c r="G2009">
        <v>16666</v>
      </c>
      <c r="H2009">
        <v>484</v>
      </c>
      <c r="I2009">
        <v>198</v>
      </c>
      <c r="J2009">
        <v>35</v>
      </c>
      <c r="K2009" s="2">
        <v>4342.32</v>
      </c>
      <c r="L2009" s="2">
        <v>16356.83</v>
      </c>
      <c r="M2009">
        <v>15</v>
      </c>
      <c r="N2009">
        <v>18</v>
      </c>
      <c r="O2009" t="s">
        <v>43</v>
      </c>
      <c r="P2009" s="3">
        <f t="shared" si="217"/>
        <v>2.9041161646465858</v>
      </c>
      <c r="Q2009" s="3">
        <f t="shared" si="218"/>
        <v>7.2314049586776852</v>
      </c>
      <c r="R2009" s="2">
        <f t="shared" si="219"/>
        <v>8.9717355371900815</v>
      </c>
      <c r="S2009" s="2">
        <f t="shared" si="220"/>
        <v>21.93090909090909</v>
      </c>
      <c r="T2009" s="2">
        <f t="shared" si="221"/>
        <v>289.488</v>
      </c>
      <c r="U2009" s="4">
        <f t="shared" si="222"/>
        <v>3.7668412277307985</v>
      </c>
      <c r="V2009" s="3">
        <f t="shared" si="223"/>
        <v>276.68412277307988</v>
      </c>
    </row>
    <row r="2010" spans="1:22" x14ac:dyDescent="0.25">
      <c r="A2010" t="s">
        <v>76</v>
      </c>
      <c r="B2010" t="s">
        <v>77</v>
      </c>
      <c r="C2010" t="s">
        <v>145</v>
      </c>
      <c r="D2010" t="s">
        <v>82</v>
      </c>
      <c r="E2010" t="s">
        <v>42</v>
      </c>
      <c r="F2010" t="s">
        <v>51</v>
      </c>
      <c r="G2010">
        <v>39267</v>
      </c>
      <c r="H2010">
        <v>963</v>
      </c>
      <c r="I2010">
        <v>409</v>
      </c>
      <c r="J2010">
        <v>49</v>
      </c>
      <c r="K2010" s="2">
        <v>1880.68</v>
      </c>
      <c r="L2010" s="2">
        <v>11015.08</v>
      </c>
      <c r="M2010">
        <v>22</v>
      </c>
      <c r="N2010">
        <v>16</v>
      </c>
      <c r="O2010" t="s">
        <v>21</v>
      </c>
      <c r="P2010" s="3">
        <f t="shared" si="217"/>
        <v>2.4524409809763923</v>
      </c>
      <c r="Q2010" s="3">
        <f t="shared" si="218"/>
        <v>5.0882658359293877</v>
      </c>
      <c r="R2010" s="2">
        <f t="shared" si="219"/>
        <v>1.9529387331256491</v>
      </c>
      <c r="S2010" s="2">
        <f t="shared" si="220"/>
        <v>4.5982396088019559</v>
      </c>
      <c r="T2010" s="2">
        <f t="shared" si="221"/>
        <v>85.485454545454544</v>
      </c>
      <c r="U2010" s="4">
        <f t="shared" si="222"/>
        <v>5.8569666290916054</v>
      </c>
      <c r="V2010" s="3">
        <f t="shared" si="223"/>
        <v>485.69666290916047</v>
      </c>
    </row>
    <row r="2011" spans="1:22" x14ac:dyDescent="0.25">
      <c r="A2011" t="s">
        <v>72</v>
      </c>
      <c r="B2011" t="s">
        <v>73</v>
      </c>
      <c r="C2011" t="s">
        <v>155</v>
      </c>
      <c r="D2011" t="s">
        <v>70</v>
      </c>
      <c r="E2011" t="s">
        <v>31</v>
      </c>
      <c r="F2011" t="s">
        <v>51</v>
      </c>
      <c r="G2011">
        <v>46223</v>
      </c>
      <c r="H2011">
        <v>1465</v>
      </c>
      <c r="I2011">
        <v>448</v>
      </c>
      <c r="J2011">
        <v>94</v>
      </c>
      <c r="K2011" s="2">
        <v>3692.65</v>
      </c>
      <c r="L2011" s="2">
        <v>20891.84</v>
      </c>
      <c r="M2011">
        <v>58</v>
      </c>
      <c r="N2011">
        <v>19</v>
      </c>
      <c r="O2011" t="s">
        <v>23</v>
      </c>
      <c r="P2011" s="3">
        <f t="shared" si="217"/>
        <v>3.1694178222962597</v>
      </c>
      <c r="Q2011" s="3">
        <f t="shared" si="218"/>
        <v>6.4163822525597265</v>
      </c>
      <c r="R2011" s="2">
        <f t="shared" si="219"/>
        <v>2.5205802047781569</v>
      </c>
      <c r="S2011" s="2">
        <f t="shared" si="220"/>
        <v>8.2425223214285719</v>
      </c>
      <c r="T2011" s="2">
        <f t="shared" si="221"/>
        <v>63.66637931034483</v>
      </c>
      <c r="U2011" s="4">
        <f t="shared" si="222"/>
        <v>5.6576821523837895</v>
      </c>
      <c r="V2011" s="3">
        <f t="shared" si="223"/>
        <v>465.76821523837884</v>
      </c>
    </row>
    <row r="2012" spans="1:22" x14ac:dyDescent="0.25">
      <c r="A2012" t="s">
        <v>47</v>
      </c>
      <c r="B2012" t="s">
        <v>48</v>
      </c>
      <c r="C2012" t="s">
        <v>155</v>
      </c>
      <c r="D2012" t="s">
        <v>106</v>
      </c>
      <c r="E2012" t="s">
        <v>37</v>
      </c>
      <c r="F2012" t="s">
        <v>32</v>
      </c>
      <c r="G2012">
        <v>44543</v>
      </c>
      <c r="H2012">
        <v>1897</v>
      </c>
      <c r="I2012">
        <v>847</v>
      </c>
      <c r="J2012">
        <v>152</v>
      </c>
      <c r="K2012" s="2">
        <v>4821.1899999999996</v>
      </c>
      <c r="L2012" s="2">
        <v>25072.57</v>
      </c>
      <c r="M2012">
        <v>76</v>
      </c>
      <c r="N2012">
        <v>14</v>
      </c>
      <c r="O2012" t="s">
        <v>43</v>
      </c>
      <c r="P2012" s="3">
        <f t="shared" si="217"/>
        <v>4.2588060974788409</v>
      </c>
      <c r="Q2012" s="3">
        <f t="shared" si="218"/>
        <v>8.012651555086979</v>
      </c>
      <c r="R2012" s="2">
        <f t="shared" si="219"/>
        <v>2.5414812862414338</v>
      </c>
      <c r="S2012" s="2">
        <f t="shared" si="220"/>
        <v>5.6920779220779218</v>
      </c>
      <c r="T2012" s="2">
        <f t="shared" si="221"/>
        <v>63.436710526315785</v>
      </c>
      <c r="U2012" s="4">
        <f t="shared" si="222"/>
        <v>5.2004940688917056</v>
      </c>
      <c r="V2012" s="3">
        <f t="shared" si="223"/>
        <v>420.04940688917054</v>
      </c>
    </row>
    <row r="2013" spans="1:22" x14ac:dyDescent="0.25">
      <c r="A2013" t="s">
        <v>15</v>
      </c>
      <c r="B2013" t="s">
        <v>16</v>
      </c>
      <c r="C2013" t="s">
        <v>155</v>
      </c>
      <c r="D2013" t="s">
        <v>25</v>
      </c>
      <c r="E2013" t="s">
        <v>19</v>
      </c>
      <c r="F2013" t="s">
        <v>51</v>
      </c>
      <c r="G2013">
        <v>15083</v>
      </c>
      <c r="H2013">
        <v>376</v>
      </c>
      <c r="I2013">
        <v>132</v>
      </c>
      <c r="J2013">
        <v>44</v>
      </c>
      <c r="K2013" s="2">
        <v>4070.11</v>
      </c>
      <c r="L2013" s="2">
        <v>32558.78</v>
      </c>
      <c r="M2013">
        <v>17</v>
      </c>
      <c r="N2013">
        <v>24</v>
      </c>
      <c r="O2013" t="s">
        <v>23</v>
      </c>
      <c r="P2013" s="3">
        <f t="shared" si="217"/>
        <v>2.4928727706689648</v>
      </c>
      <c r="Q2013" s="3">
        <f t="shared" si="218"/>
        <v>11.702127659574469</v>
      </c>
      <c r="R2013" s="2">
        <f t="shared" si="219"/>
        <v>10.824760638297873</v>
      </c>
      <c r="S2013" s="2">
        <f t="shared" si="220"/>
        <v>30.834166666666668</v>
      </c>
      <c r="T2013" s="2">
        <f t="shared" si="221"/>
        <v>239.41823529411766</v>
      </c>
      <c r="U2013" s="4">
        <f t="shared" si="222"/>
        <v>7.9994840434288008</v>
      </c>
      <c r="V2013" s="3">
        <f t="shared" si="223"/>
        <v>699.94840434288005</v>
      </c>
    </row>
    <row r="2014" spans="1:22" x14ac:dyDescent="0.25">
      <c r="A2014" t="s">
        <v>44</v>
      </c>
      <c r="B2014" t="s">
        <v>45</v>
      </c>
      <c r="C2014" t="s">
        <v>155</v>
      </c>
      <c r="D2014" t="s">
        <v>25</v>
      </c>
      <c r="E2014" t="s">
        <v>19</v>
      </c>
      <c r="F2014" t="s">
        <v>20</v>
      </c>
      <c r="G2014">
        <v>24384</v>
      </c>
      <c r="H2014">
        <v>596</v>
      </c>
      <c r="I2014">
        <v>193</v>
      </c>
      <c r="J2014">
        <v>42</v>
      </c>
      <c r="K2014" s="2">
        <v>4955.03</v>
      </c>
      <c r="L2014" s="2">
        <v>24294.19</v>
      </c>
      <c r="M2014">
        <v>25</v>
      </c>
      <c r="N2014">
        <v>13</v>
      </c>
      <c r="O2014" t="s">
        <v>21</v>
      </c>
      <c r="P2014" s="3">
        <f t="shared" si="217"/>
        <v>2.4442257217847771</v>
      </c>
      <c r="Q2014" s="3">
        <f t="shared" si="218"/>
        <v>7.0469798657718119</v>
      </c>
      <c r="R2014" s="2">
        <f t="shared" si="219"/>
        <v>8.3138087248322137</v>
      </c>
      <c r="S2014" s="2">
        <f t="shared" si="220"/>
        <v>25.673730569948184</v>
      </c>
      <c r="T2014" s="2">
        <f t="shared" si="221"/>
        <v>198.2012</v>
      </c>
      <c r="U2014" s="4">
        <f t="shared" si="222"/>
        <v>4.9029349973663123</v>
      </c>
      <c r="V2014" s="3">
        <f t="shared" si="223"/>
        <v>390.2934997366313</v>
      </c>
    </row>
    <row r="2015" spans="1:22" x14ac:dyDescent="0.25">
      <c r="A2015" t="s">
        <v>27</v>
      </c>
      <c r="B2015" t="s">
        <v>28</v>
      </c>
      <c r="C2015" t="s">
        <v>155</v>
      </c>
      <c r="D2015" t="s">
        <v>89</v>
      </c>
      <c r="E2015" t="s">
        <v>31</v>
      </c>
      <c r="F2015" t="s">
        <v>55</v>
      </c>
      <c r="G2015">
        <v>52198</v>
      </c>
      <c r="H2015">
        <v>3770</v>
      </c>
      <c r="I2015">
        <v>2047</v>
      </c>
      <c r="J2015">
        <v>427</v>
      </c>
      <c r="K2015" s="2">
        <v>975.29</v>
      </c>
      <c r="L2015" s="2">
        <v>151661.16</v>
      </c>
      <c r="M2015">
        <v>303</v>
      </c>
      <c r="N2015">
        <v>24</v>
      </c>
      <c r="O2015" t="s">
        <v>21</v>
      </c>
      <c r="P2015" s="3">
        <f t="shared" si="217"/>
        <v>7.2224989463197815</v>
      </c>
      <c r="Q2015" s="3">
        <f t="shared" si="218"/>
        <v>11.326259946949602</v>
      </c>
      <c r="R2015" s="2">
        <f t="shared" si="219"/>
        <v>0.25869761273209546</v>
      </c>
      <c r="S2015" s="2">
        <f t="shared" si="220"/>
        <v>0.47644846116267708</v>
      </c>
      <c r="T2015" s="2">
        <f t="shared" si="221"/>
        <v>3.2187788778877886</v>
      </c>
      <c r="U2015" s="4">
        <f t="shared" si="222"/>
        <v>155.50365532303212</v>
      </c>
      <c r="V2015" s="3">
        <f t="shared" si="223"/>
        <v>15450.365532303213</v>
      </c>
    </row>
    <row r="2016" spans="1:22" x14ac:dyDescent="0.25">
      <c r="A2016" t="s">
        <v>52</v>
      </c>
      <c r="B2016" t="s">
        <v>53</v>
      </c>
      <c r="C2016" t="s">
        <v>155</v>
      </c>
      <c r="D2016" t="s">
        <v>89</v>
      </c>
      <c r="E2016" t="s">
        <v>37</v>
      </c>
      <c r="F2016" t="s">
        <v>51</v>
      </c>
      <c r="G2016">
        <v>29434</v>
      </c>
      <c r="H2016">
        <v>1525</v>
      </c>
      <c r="I2016">
        <v>720</v>
      </c>
      <c r="J2016">
        <v>168</v>
      </c>
      <c r="K2016" s="2">
        <v>576.69000000000005</v>
      </c>
      <c r="L2016" s="2">
        <v>53927.26</v>
      </c>
      <c r="M2016">
        <v>141</v>
      </c>
      <c r="N2016">
        <v>27</v>
      </c>
      <c r="O2016" t="s">
        <v>23</v>
      </c>
      <c r="P2016" s="3">
        <f t="shared" si="217"/>
        <v>5.1810831011755116</v>
      </c>
      <c r="Q2016" s="3">
        <f t="shared" si="218"/>
        <v>11.016393442622952</v>
      </c>
      <c r="R2016" s="2">
        <f t="shared" si="219"/>
        <v>0.37815737704918034</v>
      </c>
      <c r="S2016" s="2">
        <f t="shared" si="220"/>
        <v>0.80095833333333344</v>
      </c>
      <c r="T2016" s="2">
        <f t="shared" si="221"/>
        <v>4.0900000000000007</v>
      </c>
      <c r="U2016" s="4">
        <f t="shared" si="222"/>
        <v>93.511696058540977</v>
      </c>
      <c r="V2016" s="3">
        <f t="shared" si="223"/>
        <v>9251.1696058540983</v>
      </c>
    </row>
    <row r="2017" spans="1:22" x14ac:dyDescent="0.25">
      <c r="A2017" t="s">
        <v>76</v>
      </c>
      <c r="B2017" t="s">
        <v>77</v>
      </c>
      <c r="C2017" t="s">
        <v>155</v>
      </c>
      <c r="D2017" t="s">
        <v>82</v>
      </c>
      <c r="E2017" t="s">
        <v>42</v>
      </c>
      <c r="F2017" t="s">
        <v>26</v>
      </c>
      <c r="G2017">
        <v>47849</v>
      </c>
      <c r="H2017">
        <v>526</v>
      </c>
      <c r="I2017">
        <v>184</v>
      </c>
      <c r="J2017">
        <v>25</v>
      </c>
      <c r="K2017" s="2">
        <v>661.75</v>
      </c>
      <c r="L2017" s="2">
        <v>4524.25</v>
      </c>
      <c r="M2017">
        <v>13</v>
      </c>
      <c r="N2017">
        <v>24</v>
      </c>
      <c r="O2017" t="s">
        <v>23</v>
      </c>
      <c r="P2017" s="3">
        <f t="shared" si="217"/>
        <v>1.0992915212439132</v>
      </c>
      <c r="Q2017" s="3">
        <f t="shared" si="218"/>
        <v>4.752851711026616</v>
      </c>
      <c r="R2017" s="2">
        <f t="shared" si="219"/>
        <v>1.2580798479087452</v>
      </c>
      <c r="S2017" s="2">
        <f t="shared" si="220"/>
        <v>3.5964673913043477</v>
      </c>
      <c r="T2017" s="2">
        <f t="shared" si="221"/>
        <v>50.903846153846153</v>
      </c>
      <c r="U2017" s="4">
        <f t="shared" si="222"/>
        <v>6.8367963732527386</v>
      </c>
      <c r="V2017" s="3">
        <f t="shared" si="223"/>
        <v>583.67963732527392</v>
      </c>
    </row>
    <row r="2018" spans="1:22" x14ac:dyDescent="0.25">
      <c r="A2018" t="s">
        <v>178</v>
      </c>
      <c r="B2018" t="s">
        <v>179</v>
      </c>
      <c r="C2018" t="s">
        <v>376</v>
      </c>
      <c r="D2018" t="s">
        <v>95</v>
      </c>
      <c r="E2018" t="s">
        <v>64</v>
      </c>
      <c r="F2018" t="s">
        <v>32</v>
      </c>
      <c r="G2018">
        <v>85133</v>
      </c>
      <c r="H2018">
        <v>882</v>
      </c>
      <c r="I2018">
        <v>359</v>
      </c>
      <c r="J2018">
        <v>32</v>
      </c>
      <c r="K2018" s="2">
        <v>2593.3000000000002</v>
      </c>
      <c r="L2018" s="2">
        <v>4392.5200000000004</v>
      </c>
      <c r="M2018">
        <v>12</v>
      </c>
      <c r="N2018">
        <v>13</v>
      </c>
      <c r="O2018" t="s">
        <v>23</v>
      </c>
      <c r="P2018" s="3">
        <f t="shared" si="217"/>
        <v>1.0360259828738563</v>
      </c>
      <c r="Q2018" s="3">
        <f t="shared" si="218"/>
        <v>3.6281179138321997</v>
      </c>
      <c r="R2018" s="2">
        <f t="shared" si="219"/>
        <v>2.940249433106576</v>
      </c>
      <c r="S2018" s="2">
        <f t="shared" si="220"/>
        <v>7.2236768802228415</v>
      </c>
      <c r="T2018" s="2">
        <f t="shared" si="221"/>
        <v>216.10833333333335</v>
      </c>
      <c r="U2018" s="4">
        <f t="shared" si="222"/>
        <v>1.6937955500713378</v>
      </c>
      <c r="V2018" s="3">
        <f t="shared" si="223"/>
        <v>69.379555007133774</v>
      </c>
    </row>
    <row r="2019" spans="1:22" x14ac:dyDescent="0.25">
      <c r="A2019" t="s">
        <v>98</v>
      </c>
      <c r="B2019" t="s">
        <v>99</v>
      </c>
      <c r="C2019" t="s">
        <v>376</v>
      </c>
      <c r="D2019" t="s">
        <v>68</v>
      </c>
      <c r="E2019" t="s">
        <v>42</v>
      </c>
      <c r="F2019" t="s">
        <v>26</v>
      </c>
      <c r="G2019">
        <v>26208</v>
      </c>
      <c r="H2019">
        <v>3661</v>
      </c>
      <c r="I2019">
        <v>1167</v>
      </c>
      <c r="J2019">
        <v>731</v>
      </c>
      <c r="K2019" s="2">
        <v>2301.71</v>
      </c>
      <c r="L2019" s="2">
        <v>153202.98000000001</v>
      </c>
      <c r="M2019">
        <v>533</v>
      </c>
      <c r="N2019">
        <v>11</v>
      </c>
      <c r="O2019" t="s">
        <v>43</v>
      </c>
      <c r="P2019" s="3">
        <f t="shared" si="217"/>
        <v>13.969017094017094</v>
      </c>
      <c r="Q2019" s="3">
        <f t="shared" si="218"/>
        <v>19.967222070472548</v>
      </c>
      <c r="R2019" s="2">
        <f t="shared" si="219"/>
        <v>0.6287107347719203</v>
      </c>
      <c r="S2019" s="2">
        <f t="shared" si="220"/>
        <v>1.9723307626392459</v>
      </c>
      <c r="T2019" s="2">
        <f t="shared" si="221"/>
        <v>4.3184052532833022</v>
      </c>
      <c r="U2019" s="4">
        <f t="shared" si="222"/>
        <v>66.560505015836057</v>
      </c>
      <c r="V2019" s="3">
        <f t="shared" si="223"/>
        <v>6556.0505015836061</v>
      </c>
    </row>
    <row r="2020" spans="1:22" x14ac:dyDescent="0.25">
      <c r="A2020" t="s">
        <v>60</v>
      </c>
      <c r="B2020" t="s">
        <v>61</v>
      </c>
      <c r="C2020" t="s">
        <v>376</v>
      </c>
      <c r="D2020" t="s">
        <v>70</v>
      </c>
      <c r="E2020" t="s">
        <v>64</v>
      </c>
      <c r="F2020" t="s">
        <v>26</v>
      </c>
      <c r="G2020">
        <v>33029</v>
      </c>
      <c r="H2020">
        <v>1606</v>
      </c>
      <c r="I2020">
        <v>698</v>
      </c>
      <c r="J2020">
        <v>97</v>
      </c>
      <c r="K2020" s="2">
        <v>3327.87</v>
      </c>
      <c r="L2020" s="2">
        <v>25424.34</v>
      </c>
      <c r="M2020">
        <v>67</v>
      </c>
      <c r="N2020">
        <v>9</v>
      </c>
      <c r="O2020" t="s">
        <v>21</v>
      </c>
      <c r="P2020" s="3">
        <f t="shared" si="217"/>
        <v>4.8623936540615826</v>
      </c>
      <c r="Q2020" s="3">
        <f t="shared" si="218"/>
        <v>6.0398505603985058</v>
      </c>
      <c r="R2020" s="2">
        <f t="shared" si="219"/>
        <v>2.0721481942714819</v>
      </c>
      <c r="S2020" s="2">
        <f t="shared" si="220"/>
        <v>4.7677220630372492</v>
      </c>
      <c r="T2020" s="2">
        <f t="shared" si="221"/>
        <v>49.669701492537314</v>
      </c>
      <c r="U2020" s="4">
        <f t="shared" si="222"/>
        <v>7.6398236709967637</v>
      </c>
      <c r="V2020" s="3">
        <f t="shared" si="223"/>
        <v>663.98236709967648</v>
      </c>
    </row>
    <row r="2021" spans="1:22" x14ac:dyDescent="0.25">
      <c r="A2021" t="s">
        <v>72</v>
      </c>
      <c r="B2021" t="s">
        <v>73</v>
      </c>
      <c r="C2021" t="s">
        <v>376</v>
      </c>
      <c r="D2021" t="s">
        <v>70</v>
      </c>
      <c r="E2021" t="s">
        <v>31</v>
      </c>
      <c r="F2021" t="s">
        <v>20</v>
      </c>
      <c r="G2021">
        <v>56400</v>
      </c>
      <c r="H2021">
        <v>1546</v>
      </c>
      <c r="I2021">
        <v>527</v>
      </c>
      <c r="J2021">
        <v>168</v>
      </c>
      <c r="K2021" s="2">
        <v>2378.66</v>
      </c>
      <c r="L2021" s="2">
        <v>40716.839999999997</v>
      </c>
      <c r="M2021">
        <v>120</v>
      </c>
      <c r="N2021">
        <v>23</v>
      </c>
      <c r="O2021" t="s">
        <v>43</v>
      </c>
      <c r="P2021" s="3">
        <f t="shared" si="217"/>
        <v>2.7411347517730498</v>
      </c>
      <c r="Q2021" s="3">
        <f t="shared" si="218"/>
        <v>10.866752910737388</v>
      </c>
      <c r="R2021" s="2">
        <f t="shared" si="219"/>
        <v>1.5385899094437256</v>
      </c>
      <c r="S2021" s="2">
        <f t="shared" si="220"/>
        <v>4.5135863377609109</v>
      </c>
      <c r="T2021" s="2">
        <f t="shared" si="221"/>
        <v>19.822166666666664</v>
      </c>
      <c r="U2021" s="4">
        <f t="shared" si="222"/>
        <v>17.117553580587391</v>
      </c>
      <c r="V2021" s="3">
        <f t="shared" si="223"/>
        <v>1611.7553580587387</v>
      </c>
    </row>
    <row r="2022" spans="1:22" x14ac:dyDescent="0.25">
      <c r="A2022" t="s">
        <v>72</v>
      </c>
      <c r="B2022" t="s">
        <v>73</v>
      </c>
      <c r="C2022" t="s">
        <v>376</v>
      </c>
      <c r="D2022" t="s">
        <v>70</v>
      </c>
      <c r="E2022" t="s">
        <v>31</v>
      </c>
      <c r="F2022" t="s">
        <v>51</v>
      </c>
      <c r="G2022">
        <v>28746</v>
      </c>
      <c r="H2022">
        <v>1367</v>
      </c>
      <c r="I2022">
        <v>351</v>
      </c>
      <c r="J2022">
        <v>82</v>
      </c>
      <c r="K2022" s="2">
        <v>3230.91</v>
      </c>
      <c r="L2022" s="2">
        <v>17078.55</v>
      </c>
      <c r="M2022">
        <v>53</v>
      </c>
      <c r="N2022">
        <v>22</v>
      </c>
      <c r="O2022" t="s">
        <v>43</v>
      </c>
      <c r="P2022" s="3">
        <f t="shared" si="217"/>
        <v>4.7554442357197519</v>
      </c>
      <c r="Q2022" s="3">
        <f t="shared" si="218"/>
        <v>5.998536942209217</v>
      </c>
      <c r="R2022" s="2">
        <f t="shared" si="219"/>
        <v>2.3635040234089244</v>
      </c>
      <c r="S2022" s="2">
        <f t="shared" si="220"/>
        <v>9.204871794871794</v>
      </c>
      <c r="T2022" s="2">
        <f t="shared" si="221"/>
        <v>60.960566037735845</v>
      </c>
      <c r="U2022" s="4">
        <f t="shared" si="222"/>
        <v>5.2859875391143669</v>
      </c>
      <c r="V2022" s="3">
        <f t="shared" si="223"/>
        <v>428.59875391143669</v>
      </c>
    </row>
    <row r="2023" spans="1:22" x14ac:dyDescent="0.25">
      <c r="A2023" t="s">
        <v>33</v>
      </c>
      <c r="B2023" t="s">
        <v>34</v>
      </c>
      <c r="C2023" t="s">
        <v>376</v>
      </c>
      <c r="D2023" t="s">
        <v>170</v>
      </c>
      <c r="E2023" t="s">
        <v>37</v>
      </c>
      <c r="F2023" t="s">
        <v>26</v>
      </c>
      <c r="G2023">
        <v>23138</v>
      </c>
      <c r="H2023">
        <v>1231</v>
      </c>
      <c r="I2023">
        <v>627</v>
      </c>
      <c r="J2023">
        <v>158</v>
      </c>
      <c r="K2023" s="2">
        <v>3109.47</v>
      </c>
      <c r="L2023" s="2">
        <v>52209.24</v>
      </c>
      <c r="M2023">
        <v>99</v>
      </c>
      <c r="N2023">
        <v>13</v>
      </c>
      <c r="O2023" t="s">
        <v>43</v>
      </c>
      <c r="P2023" s="3">
        <f t="shared" si="217"/>
        <v>5.3202523986515686</v>
      </c>
      <c r="Q2023" s="3">
        <f t="shared" si="218"/>
        <v>12.835093419983753</v>
      </c>
      <c r="R2023" s="2">
        <f t="shared" si="219"/>
        <v>2.5259707554833466</v>
      </c>
      <c r="S2023" s="2">
        <f t="shared" si="220"/>
        <v>4.9592822966507173</v>
      </c>
      <c r="T2023" s="2">
        <f t="shared" si="221"/>
        <v>31.408787878787876</v>
      </c>
      <c r="U2023" s="4">
        <f t="shared" si="222"/>
        <v>16.790398363708285</v>
      </c>
      <c r="V2023" s="3">
        <f t="shared" si="223"/>
        <v>1579.0398363708284</v>
      </c>
    </row>
    <row r="2024" spans="1:22" x14ac:dyDescent="0.25">
      <c r="A2024" t="s">
        <v>27</v>
      </c>
      <c r="B2024" t="s">
        <v>28</v>
      </c>
      <c r="C2024" t="s">
        <v>376</v>
      </c>
      <c r="D2024" t="s">
        <v>89</v>
      </c>
      <c r="E2024" t="s">
        <v>31</v>
      </c>
      <c r="F2024" t="s">
        <v>20</v>
      </c>
      <c r="G2024">
        <v>35836</v>
      </c>
      <c r="H2024">
        <v>2812</v>
      </c>
      <c r="I2024">
        <v>1203</v>
      </c>
      <c r="J2024">
        <v>389</v>
      </c>
      <c r="K2024" s="2">
        <v>969.6</v>
      </c>
      <c r="L2024" s="2">
        <v>134476.60999999999</v>
      </c>
      <c r="M2024">
        <v>261</v>
      </c>
      <c r="N2024">
        <v>27</v>
      </c>
      <c r="O2024" t="s">
        <v>23</v>
      </c>
      <c r="P2024" s="3">
        <f t="shared" si="217"/>
        <v>7.8468579082486887</v>
      </c>
      <c r="Q2024" s="3">
        <f t="shared" si="218"/>
        <v>13.833570412517782</v>
      </c>
      <c r="R2024" s="2">
        <f t="shared" si="219"/>
        <v>0.34480796586059742</v>
      </c>
      <c r="S2024" s="2">
        <f t="shared" si="220"/>
        <v>0.80598503740648386</v>
      </c>
      <c r="T2024" s="2">
        <f t="shared" si="221"/>
        <v>3.7149425287356324</v>
      </c>
      <c r="U2024" s="4">
        <f t="shared" si="222"/>
        <v>138.69287334983497</v>
      </c>
      <c r="V2024" s="3">
        <f t="shared" si="223"/>
        <v>13769.287334983497</v>
      </c>
    </row>
    <row r="2025" spans="1:22" x14ac:dyDescent="0.25">
      <c r="A2025" t="s">
        <v>52</v>
      </c>
      <c r="B2025" t="s">
        <v>53</v>
      </c>
      <c r="C2025" t="s">
        <v>376</v>
      </c>
      <c r="D2025" t="s">
        <v>89</v>
      </c>
      <c r="E2025" t="s">
        <v>37</v>
      </c>
      <c r="F2025" t="s">
        <v>51</v>
      </c>
      <c r="G2025">
        <v>22403</v>
      </c>
      <c r="H2025">
        <v>1179</v>
      </c>
      <c r="I2025">
        <v>626</v>
      </c>
      <c r="J2025">
        <v>162</v>
      </c>
      <c r="K2025" s="2">
        <v>435.66</v>
      </c>
      <c r="L2025" s="2">
        <v>67029.7</v>
      </c>
      <c r="M2025">
        <v>133</v>
      </c>
      <c r="N2025">
        <v>29</v>
      </c>
      <c r="O2025" t="s">
        <v>23</v>
      </c>
      <c r="P2025" s="3">
        <f t="shared" si="217"/>
        <v>5.2626880328527426</v>
      </c>
      <c r="Q2025" s="3">
        <f t="shared" si="218"/>
        <v>13.740458015267176</v>
      </c>
      <c r="R2025" s="2">
        <f t="shared" si="219"/>
        <v>0.36951653944020357</v>
      </c>
      <c r="S2025" s="2">
        <f t="shared" si="220"/>
        <v>0.69594249201277958</v>
      </c>
      <c r="T2025" s="2">
        <f t="shared" si="221"/>
        <v>3.275639097744361</v>
      </c>
      <c r="U2025" s="4">
        <f t="shared" si="222"/>
        <v>153.85782490933295</v>
      </c>
      <c r="V2025" s="3">
        <f t="shared" si="223"/>
        <v>15285.782490933294</v>
      </c>
    </row>
    <row r="2026" spans="1:22" x14ac:dyDescent="0.25">
      <c r="A2026" t="s">
        <v>76</v>
      </c>
      <c r="B2026" t="s">
        <v>77</v>
      </c>
      <c r="C2026" t="s">
        <v>376</v>
      </c>
      <c r="D2026" t="s">
        <v>82</v>
      </c>
      <c r="E2026" t="s">
        <v>42</v>
      </c>
      <c r="F2026" t="s">
        <v>32</v>
      </c>
      <c r="G2026">
        <v>41865</v>
      </c>
      <c r="H2026">
        <v>835</v>
      </c>
      <c r="I2026">
        <v>292</v>
      </c>
      <c r="J2026">
        <v>40</v>
      </c>
      <c r="K2026" s="2">
        <v>1277.21</v>
      </c>
      <c r="L2026" s="2">
        <v>9311</v>
      </c>
      <c r="M2026">
        <v>20</v>
      </c>
      <c r="N2026">
        <v>24</v>
      </c>
      <c r="O2026" t="s">
        <v>43</v>
      </c>
      <c r="P2026" s="3">
        <f t="shared" si="217"/>
        <v>1.9945061507225605</v>
      </c>
      <c r="Q2026" s="3">
        <f t="shared" si="218"/>
        <v>4.7904191616766472</v>
      </c>
      <c r="R2026" s="2">
        <f t="shared" si="219"/>
        <v>1.5295928143712576</v>
      </c>
      <c r="S2026" s="2">
        <f t="shared" si="220"/>
        <v>4.3740068493150686</v>
      </c>
      <c r="T2026" s="2">
        <f t="shared" si="221"/>
        <v>63.860500000000002</v>
      </c>
      <c r="U2026" s="4">
        <f t="shared" si="222"/>
        <v>7.290108909263159</v>
      </c>
      <c r="V2026" s="3">
        <f t="shared" si="223"/>
        <v>629.01089092631594</v>
      </c>
    </row>
    <row r="2027" spans="1:22" x14ac:dyDescent="0.25">
      <c r="A2027" t="s">
        <v>178</v>
      </c>
      <c r="B2027" t="s">
        <v>179</v>
      </c>
      <c r="C2027" t="s">
        <v>167</v>
      </c>
      <c r="D2027" t="s">
        <v>95</v>
      </c>
      <c r="E2027" t="s">
        <v>64</v>
      </c>
      <c r="F2027" t="s">
        <v>55</v>
      </c>
      <c r="G2027">
        <v>63376</v>
      </c>
      <c r="H2027">
        <v>1052</v>
      </c>
      <c r="I2027">
        <v>495</v>
      </c>
      <c r="J2027">
        <v>23</v>
      </c>
      <c r="K2027" s="2">
        <v>3155.67</v>
      </c>
      <c r="L2027" s="2">
        <v>4061.12</v>
      </c>
      <c r="M2027">
        <v>10</v>
      </c>
      <c r="N2027">
        <v>16</v>
      </c>
      <c r="O2027" t="s">
        <v>23</v>
      </c>
      <c r="P2027" s="3">
        <f t="shared" si="217"/>
        <v>1.6599343600100984</v>
      </c>
      <c r="Q2027" s="3">
        <f t="shared" si="218"/>
        <v>2.1863117870722433</v>
      </c>
      <c r="R2027" s="2">
        <f t="shared" si="219"/>
        <v>2.9996863117870722</v>
      </c>
      <c r="S2027" s="2">
        <f t="shared" si="220"/>
        <v>6.3750909090909094</v>
      </c>
      <c r="T2027" s="2">
        <f t="shared" si="221"/>
        <v>315.56700000000001</v>
      </c>
      <c r="U2027" s="4">
        <f t="shared" si="222"/>
        <v>1.2869279740910804</v>
      </c>
      <c r="V2027" s="3">
        <f t="shared" si="223"/>
        <v>28.692797409108046</v>
      </c>
    </row>
    <row r="2028" spans="1:22" x14ac:dyDescent="0.25">
      <c r="A2028" t="s">
        <v>98</v>
      </c>
      <c r="B2028" t="s">
        <v>99</v>
      </c>
      <c r="C2028" t="s">
        <v>167</v>
      </c>
      <c r="D2028" t="s">
        <v>68</v>
      </c>
      <c r="E2028" t="s">
        <v>42</v>
      </c>
      <c r="F2028" t="s">
        <v>26</v>
      </c>
      <c r="G2028">
        <v>24377</v>
      </c>
      <c r="H2028">
        <v>3225</v>
      </c>
      <c r="I2028">
        <v>1235</v>
      </c>
      <c r="J2028">
        <v>586</v>
      </c>
      <c r="K2028" s="2">
        <v>2530.5100000000002</v>
      </c>
      <c r="L2028" s="2">
        <v>122918.24</v>
      </c>
      <c r="M2028">
        <v>432</v>
      </c>
      <c r="N2028">
        <v>7</v>
      </c>
      <c r="O2028" t="s">
        <v>21</v>
      </c>
      <c r="P2028" s="3">
        <f t="shared" si="217"/>
        <v>13.229683718259015</v>
      </c>
      <c r="Q2028" s="3">
        <f t="shared" si="218"/>
        <v>18.170542635658915</v>
      </c>
      <c r="R2028" s="2">
        <f t="shared" si="219"/>
        <v>0.78465426356589152</v>
      </c>
      <c r="S2028" s="2">
        <f t="shared" si="220"/>
        <v>2.0489959514170044</v>
      </c>
      <c r="T2028" s="2">
        <f t="shared" si="221"/>
        <v>5.8576620370370378</v>
      </c>
      <c r="U2028" s="4">
        <f t="shared" si="222"/>
        <v>48.574492888785265</v>
      </c>
      <c r="V2028" s="3">
        <f t="shared" si="223"/>
        <v>4757.4492888785262</v>
      </c>
    </row>
    <row r="2029" spans="1:22" x14ac:dyDescent="0.25">
      <c r="A2029" t="s">
        <v>65</v>
      </c>
      <c r="B2029" t="s">
        <v>66</v>
      </c>
      <c r="C2029" t="s">
        <v>167</v>
      </c>
      <c r="D2029" t="s">
        <v>68</v>
      </c>
      <c r="E2029" t="s">
        <v>37</v>
      </c>
      <c r="F2029" t="s">
        <v>51</v>
      </c>
      <c r="G2029">
        <v>10814</v>
      </c>
      <c r="H2029">
        <v>1401</v>
      </c>
      <c r="I2029">
        <v>358</v>
      </c>
      <c r="J2029">
        <v>256</v>
      </c>
      <c r="K2029" s="2">
        <v>808.35</v>
      </c>
      <c r="L2029" s="2">
        <v>88528.98</v>
      </c>
      <c r="M2029">
        <v>219</v>
      </c>
      <c r="N2029">
        <v>25</v>
      </c>
      <c r="O2029" t="s">
        <v>21</v>
      </c>
      <c r="P2029" s="3">
        <f t="shared" si="217"/>
        <v>12.955428148696136</v>
      </c>
      <c r="Q2029" s="3">
        <f t="shared" si="218"/>
        <v>18.272662384011422</v>
      </c>
      <c r="R2029" s="2">
        <f t="shared" si="219"/>
        <v>0.57698072805139189</v>
      </c>
      <c r="S2029" s="2">
        <f t="shared" si="220"/>
        <v>2.2579608938547486</v>
      </c>
      <c r="T2029" s="2">
        <f t="shared" si="221"/>
        <v>3.691095890410959</v>
      </c>
      <c r="U2029" s="4">
        <f t="shared" si="222"/>
        <v>109.5181295231026</v>
      </c>
      <c r="V2029" s="3">
        <f t="shared" si="223"/>
        <v>10851.81295231026</v>
      </c>
    </row>
    <row r="2030" spans="1:22" x14ac:dyDescent="0.25">
      <c r="A2030" t="s">
        <v>60</v>
      </c>
      <c r="B2030" t="s">
        <v>61</v>
      </c>
      <c r="C2030" t="s">
        <v>167</v>
      </c>
      <c r="D2030" t="s">
        <v>70</v>
      </c>
      <c r="E2030" t="s">
        <v>64</v>
      </c>
      <c r="F2030" t="s">
        <v>55</v>
      </c>
      <c r="G2030">
        <v>23413</v>
      </c>
      <c r="H2030">
        <v>725</v>
      </c>
      <c r="I2030">
        <v>384</v>
      </c>
      <c r="J2030">
        <v>50</v>
      </c>
      <c r="K2030" s="2">
        <v>1161.49</v>
      </c>
      <c r="L2030" s="2">
        <v>9587.16</v>
      </c>
      <c r="M2030">
        <v>33</v>
      </c>
      <c r="N2030">
        <v>18</v>
      </c>
      <c r="O2030" t="s">
        <v>43</v>
      </c>
      <c r="P2030" s="3">
        <f t="shared" si="217"/>
        <v>3.0965702814675606</v>
      </c>
      <c r="Q2030" s="3">
        <f t="shared" si="218"/>
        <v>6.8965517241379306</v>
      </c>
      <c r="R2030" s="2">
        <f t="shared" si="219"/>
        <v>1.602055172413793</v>
      </c>
      <c r="S2030" s="2">
        <f t="shared" si="220"/>
        <v>3.0247135416666668</v>
      </c>
      <c r="T2030" s="2">
        <f t="shared" si="221"/>
        <v>35.196666666666665</v>
      </c>
      <c r="U2030" s="4">
        <f t="shared" si="222"/>
        <v>8.2541907377592576</v>
      </c>
      <c r="V2030" s="3">
        <f t="shared" si="223"/>
        <v>725.41907377592577</v>
      </c>
    </row>
    <row r="2031" spans="1:22" x14ac:dyDescent="0.25">
      <c r="A2031" t="s">
        <v>72</v>
      </c>
      <c r="B2031" t="s">
        <v>73</v>
      </c>
      <c r="C2031" t="s">
        <v>167</v>
      </c>
      <c r="D2031" t="s">
        <v>70</v>
      </c>
      <c r="E2031" t="s">
        <v>31</v>
      </c>
      <c r="F2031" t="s">
        <v>20</v>
      </c>
      <c r="G2031">
        <v>61305</v>
      </c>
      <c r="H2031">
        <v>2012</v>
      </c>
      <c r="I2031">
        <v>604</v>
      </c>
      <c r="J2031">
        <v>130</v>
      </c>
      <c r="K2031" s="2">
        <v>5964.92</v>
      </c>
      <c r="L2031" s="2">
        <v>28703.15</v>
      </c>
      <c r="M2031">
        <v>93</v>
      </c>
      <c r="N2031">
        <v>28</v>
      </c>
      <c r="O2031" t="s">
        <v>23</v>
      </c>
      <c r="P2031" s="3">
        <f t="shared" si="217"/>
        <v>3.2819509012315473</v>
      </c>
      <c r="Q2031" s="3">
        <f t="shared" si="218"/>
        <v>6.461232604373758</v>
      </c>
      <c r="R2031" s="2">
        <f t="shared" si="219"/>
        <v>2.9646719681908551</v>
      </c>
      <c r="S2031" s="2">
        <f t="shared" si="220"/>
        <v>9.8756953642384104</v>
      </c>
      <c r="T2031" s="2">
        <f t="shared" si="221"/>
        <v>64.138924731182797</v>
      </c>
      <c r="U2031" s="4">
        <f t="shared" si="222"/>
        <v>4.811992449186242</v>
      </c>
      <c r="V2031" s="3">
        <f t="shared" si="223"/>
        <v>381.19924491862429</v>
      </c>
    </row>
    <row r="2032" spans="1:22" x14ac:dyDescent="0.25">
      <c r="A2032" t="s">
        <v>72</v>
      </c>
      <c r="B2032" t="s">
        <v>73</v>
      </c>
      <c r="C2032" t="s">
        <v>167</v>
      </c>
      <c r="D2032" t="s">
        <v>70</v>
      </c>
      <c r="E2032" t="s">
        <v>31</v>
      </c>
      <c r="F2032" t="s">
        <v>20</v>
      </c>
      <c r="G2032">
        <v>33995</v>
      </c>
      <c r="H2032">
        <v>1059</v>
      </c>
      <c r="I2032">
        <v>567</v>
      </c>
      <c r="J2032">
        <v>81</v>
      </c>
      <c r="K2032" s="2">
        <v>1623.71</v>
      </c>
      <c r="L2032" s="2">
        <v>21590.01</v>
      </c>
      <c r="M2032">
        <v>53</v>
      </c>
      <c r="N2032">
        <v>19</v>
      </c>
      <c r="O2032" t="s">
        <v>21</v>
      </c>
      <c r="P2032" s="3">
        <f t="shared" si="217"/>
        <v>3.1151639947051035</v>
      </c>
      <c r="Q2032" s="3">
        <f t="shared" si="218"/>
        <v>7.6487252124645897</v>
      </c>
      <c r="R2032" s="2">
        <f t="shared" si="219"/>
        <v>1.5332483474976393</v>
      </c>
      <c r="S2032" s="2">
        <f t="shared" si="220"/>
        <v>2.8636860670194002</v>
      </c>
      <c r="T2032" s="2">
        <f t="shared" si="221"/>
        <v>30.636037735849058</v>
      </c>
      <c r="U2032" s="4">
        <f t="shared" si="222"/>
        <v>13.296715546495371</v>
      </c>
      <c r="V2032" s="3">
        <f t="shared" si="223"/>
        <v>1229.671554649537</v>
      </c>
    </row>
    <row r="2033" spans="1:22" x14ac:dyDescent="0.25">
      <c r="A2033" t="s">
        <v>47</v>
      </c>
      <c r="B2033" t="s">
        <v>48</v>
      </c>
      <c r="C2033" t="s">
        <v>167</v>
      </c>
      <c r="D2033" t="s">
        <v>106</v>
      </c>
      <c r="E2033" t="s">
        <v>37</v>
      </c>
      <c r="F2033" t="s">
        <v>26</v>
      </c>
      <c r="G2033">
        <v>30777</v>
      </c>
      <c r="H2033">
        <v>1535</v>
      </c>
      <c r="I2033">
        <v>512</v>
      </c>
      <c r="J2033">
        <v>107</v>
      </c>
      <c r="K2033" s="2">
        <v>4855.53</v>
      </c>
      <c r="L2033" s="2">
        <v>19711.05</v>
      </c>
      <c r="M2033">
        <v>57</v>
      </c>
      <c r="N2033">
        <v>15</v>
      </c>
      <c r="O2033" t="s">
        <v>43</v>
      </c>
      <c r="P2033" s="3">
        <f t="shared" si="217"/>
        <v>4.987490658608702</v>
      </c>
      <c r="Q2033" s="3">
        <f t="shared" si="218"/>
        <v>6.9706840390879474</v>
      </c>
      <c r="R2033" s="2">
        <f t="shared" si="219"/>
        <v>3.1632117263843647</v>
      </c>
      <c r="S2033" s="2">
        <f t="shared" si="220"/>
        <v>9.4834570312499995</v>
      </c>
      <c r="T2033" s="2">
        <f t="shared" si="221"/>
        <v>85.184736842105252</v>
      </c>
      <c r="U2033" s="4">
        <f t="shared" si="222"/>
        <v>4.0595053475109824</v>
      </c>
      <c r="V2033" s="3">
        <f t="shared" si="223"/>
        <v>305.95053475109825</v>
      </c>
    </row>
    <row r="2034" spans="1:22" x14ac:dyDescent="0.25">
      <c r="A2034" t="s">
        <v>47</v>
      </c>
      <c r="B2034" t="s">
        <v>48</v>
      </c>
      <c r="C2034" t="s">
        <v>167</v>
      </c>
      <c r="D2034" t="s">
        <v>106</v>
      </c>
      <c r="E2034" t="s">
        <v>37</v>
      </c>
      <c r="F2034" t="s">
        <v>26</v>
      </c>
      <c r="G2034">
        <v>26309</v>
      </c>
      <c r="H2034">
        <v>923</v>
      </c>
      <c r="I2034">
        <v>495</v>
      </c>
      <c r="J2034">
        <v>87</v>
      </c>
      <c r="K2034" s="2">
        <v>1779.76</v>
      </c>
      <c r="L2034" s="2">
        <v>18324.22</v>
      </c>
      <c r="M2034">
        <v>60</v>
      </c>
      <c r="N2034">
        <v>21</v>
      </c>
      <c r="O2034" t="s">
        <v>23</v>
      </c>
      <c r="P2034" s="3">
        <f t="shared" si="217"/>
        <v>3.5083051427268237</v>
      </c>
      <c r="Q2034" s="3">
        <f t="shared" si="218"/>
        <v>9.4257854821235103</v>
      </c>
      <c r="R2034" s="2">
        <f t="shared" si="219"/>
        <v>1.9282340195016252</v>
      </c>
      <c r="S2034" s="2">
        <f t="shared" si="220"/>
        <v>3.5954747474747473</v>
      </c>
      <c r="T2034" s="2">
        <f t="shared" si="221"/>
        <v>29.662666666666667</v>
      </c>
      <c r="U2034" s="4">
        <f t="shared" si="222"/>
        <v>10.295893828381356</v>
      </c>
      <c r="V2034" s="3">
        <f t="shared" si="223"/>
        <v>929.58938283813563</v>
      </c>
    </row>
    <row r="2035" spans="1:22" x14ac:dyDescent="0.25">
      <c r="A2035" t="s">
        <v>44</v>
      </c>
      <c r="B2035" t="s">
        <v>45</v>
      </c>
      <c r="C2035" t="s">
        <v>167</v>
      </c>
      <c r="D2035" t="s">
        <v>25</v>
      </c>
      <c r="E2035" t="s">
        <v>19</v>
      </c>
      <c r="F2035" t="s">
        <v>51</v>
      </c>
      <c r="G2035">
        <v>17617</v>
      </c>
      <c r="H2035">
        <v>598</v>
      </c>
      <c r="I2035">
        <v>154</v>
      </c>
      <c r="J2035">
        <v>53</v>
      </c>
      <c r="K2035" s="2">
        <v>4393.17</v>
      </c>
      <c r="L2035" s="2">
        <v>32644.63</v>
      </c>
      <c r="M2035">
        <v>22</v>
      </c>
      <c r="N2035">
        <v>23</v>
      </c>
      <c r="O2035" t="s">
        <v>23</v>
      </c>
      <c r="P2035" s="3">
        <f t="shared" si="217"/>
        <v>3.3944485440199803</v>
      </c>
      <c r="Q2035" s="3">
        <f t="shared" si="218"/>
        <v>8.8628762541806019</v>
      </c>
      <c r="R2035" s="2">
        <f t="shared" si="219"/>
        <v>7.346438127090301</v>
      </c>
      <c r="S2035" s="2">
        <f t="shared" si="220"/>
        <v>28.527077922077922</v>
      </c>
      <c r="T2035" s="2">
        <f t="shared" si="221"/>
        <v>199.68954545454545</v>
      </c>
      <c r="U2035" s="4">
        <f t="shared" si="222"/>
        <v>7.4307686704589173</v>
      </c>
      <c r="V2035" s="3">
        <f t="shared" si="223"/>
        <v>643.07686704589162</v>
      </c>
    </row>
    <row r="2036" spans="1:22" x14ac:dyDescent="0.25">
      <c r="A2036" t="s">
        <v>129</v>
      </c>
      <c r="B2036" t="s">
        <v>130</v>
      </c>
      <c r="C2036" t="s">
        <v>167</v>
      </c>
      <c r="D2036" t="s">
        <v>82</v>
      </c>
      <c r="E2036" t="s">
        <v>31</v>
      </c>
      <c r="F2036" t="s">
        <v>55</v>
      </c>
      <c r="G2036">
        <v>64024</v>
      </c>
      <c r="H2036">
        <v>1003</v>
      </c>
      <c r="I2036">
        <v>297</v>
      </c>
      <c r="J2036">
        <v>59</v>
      </c>
      <c r="K2036" s="2">
        <v>1237.05</v>
      </c>
      <c r="L2036" s="2">
        <v>9212.27</v>
      </c>
      <c r="M2036">
        <v>35</v>
      </c>
      <c r="N2036">
        <v>9</v>
      </c>
      <c r="O2036" t="s">
        <v>23</v>
      </c>
      <c r="P2036" s="3">
        <f t="shared" si="217"/>
        <v>1.5666000249906287</v>
      </c>
      <c r="Q2036" s="3">
        <f t="shared" si="218"/>
        <v>5.8823529411764701</v>
      </c>
      <c r="R2036" s="2">
        <f t="shared" si="219"/>
        <v>1.2333499501495513</v>
      </c>
      <c r="S2036" s="2">
        <f t="shared" si="220"/>
        <v>4.165151515151515</v>
      </c>
      <c r="T2036" s="2">
        <f t="shared" si="221"/>
        <v>35.344285714285711</v>
      </c>
      <c r="U2036" s="4">
        <f t="shared" si="222"/>
        <v>7.4469665737035697</v>
      </c>
      <c r="V2036" s="3">
        <f t="shared" si="223"/>
        <v>644.696657370357</v>
      </c>
    </row>
    <row r="2037" spans="1:22" x14ac:dyDescent="0.25">
      <c r="A2037" t="s">
        <v>76</v>
      </c>
      <c r="B2037" t="s">
        <v>77</v>
      </c>
      <c r="C2037" t="s">
        <v>167</v>
      </c>
      <c r="D2037" t="s">
        <v>82</v>
      </c>
      <c r="E2037" t="s">
        <v>42</v>
      </c>
      <c r="F2037" t="s">
        <v>26</v>
      </c>
      <c r="G2037">
        <v>43399</v>
      </c>
      <c r="H2037">
        <v>754</v>
      </c>
      <c r="I2037">
        <v>332</v>
      </c>
      <c r="J2037">
        <v>40</v>
      </c>
      <c r="K2037" s="2">
        <v>1594.91</v>
      </c>
      <c r="L2037" s="2">
        <v>6028.54</v>
      </c>
      <c r="M2037">
        <v>25</v>
      </c>
      <c r="N2037">
        <v>8</v>
      </c>
      <c r="O2037" t="s">
        <v>23</v>
      </c>
      <c r="P2037" s="3">
        <f t="shared" si="217"/>
        <v>1.7373672204428674</v>
      </c>
      <c r="Q2037" s="3">
        <f t="shared" si="218"/>
        <v>5.3050397877984086</v>
      </c>
      <c r="R2037" s="2">
        <f t="shared" si="219"/>
        <v>2.1152652519893902</v>
      </c>
      <c r="S2037" s="2">
        <f t="shared" si="220"/>
        <v>4.8039457831325301</v>
      </c>
      <c r="T2037" s="2">
        <f t="shared" si="221"/>
        <v>63.796400000000006</v>
      </c>
      <c r="U2037" s="4">
        <f t="shared" si="222"/>
        <v>3.7798621865810609</v>
      </c>
      <c r="V2037" s="3">
        <f t="shared" si="223"/>
        <v>277.98621865810611</v>
      </c>
    </row>
    <row r="2038" spans="1:22" x14ac:dyDescent="0.25">
      <c r="A2038" t="s">
        <v>76</v>
      </c>
      <c r="B2038" t="s">
        <v>77</v>
      </c>
      <c r="C2038" t="s">
        <v>167</v>
      </c>
      <c r="D2038" t="s">
        <v>82</v>
      </c>
      <c r="E2038" t="s">
        <v>42</v>
      </c>
      <c r="F2038" t="s">
        <v>26</v>
      </c>
      <c r="G2038">
        <v>60680</v>
      </c>
      <c r="H2038">
        <v>1108</v>
      </c>
      <c r="I2038">
        <v>414</v>
      </c>
      <c r="J2038">
        <v>56</v>
      </c>
      <c r="K2038" s="2">
        <v>2586.91</v>
      </c>
      <c r="L2038" s="2">
        <v>11821.79</v>
      </c>
      <c r="M2038">
        <v>27</v>
      </c>
      <c r="N2038">
        <v>23</v>
      </c>
      <c r="O2038" t="s">
        <v>23</v>
      </c>
      <c r="P2038" s="3">
        <f t="shared" si="217"/>
        <v>1.8259723137771917</v>
      </c>
      <c r="Q2038" s="3">
        <f t="shared" si="218"/>
        <v>5.0541516245487363</v>
      </c>
      <c r="R2038" s="2">
        <f t="shared" si="219"/>
        <v>2.3347563176895307</v>
      </c>
      <c r="S2038" s="2">
        <f t="shared" si="220"/>
        <v>6.2485748792270526</v>
      </c>
      <c r="T2038" s="2">
        <f t="shared" si="221"/>
        <v>95.811481481481479</v>
      </c>
      <c r="U2038" s="4">
        <f t="shared" si="222"/>
        <v>4.5698497435163965</v>
      </c>
      <c r="V2038" s="3">
        <f t="shared" si="223"/>
        <v>356.98497435163966</v>
      </c>
    </row>
    <row r="2039" spans="1:22" x14ac:dyDescent="0.25">
      <c r="A2039" t="s">
        <v>178</v>
      </c>
      <c r="B2039" t="s">
        <v>179</v>
      </c>
      <c r="C2039" t="s">
        <v>505</v>
      </c>
      <c r="D2039" t="s">
        <v>95</v>
      </c>
      <c r="E2039" t="s">
        <v>64</v>
      </c>
      <c r="F2039" t="s">
        <v>51</v>
      </c>
      <c r="G2039">
        <v>81440</v>
      </c>
      <c r="H2039">
        <v>1000</v>
      </c>
      <c r="I2039">
        <v>529</v>
      </c>
      <c r="J2039">
        <v>30</v>
      </c>
      <c r="K2039" s="2">
        <v>3574.71</v>
      </c>
      <c r="L2039" s="2">
        <v>4117.53</v>
      </c>
      <c r="M2039">
        <v>11</v>
      </c>
      <c r="N2039">
        <v>8</v>
      </c>
      <c r="O2039" t="s">
        <v>21</v>
      </c>
      <c r="P2039" s="3">
        <f t="shared" si="217"/>
        <v>1.2278978388998034</v>
      </c>
      <c r="Q2039" s="3">
        <f t="shared" si="218"/>
        <v>3</v>
      </c>
      <c r="R2039" s="2">
        <f t="shared" si="219"/>
        <v>3.5747100000000001</v>
      </c>
      <c r="S2039" s="2">
        <f t="shared" si="220"/>
        <v>6.7574858223062382</v>
      </c>
      <c r="T2039" s="2">
        <f t="shared" si="221"/>
        <v>324.97363636363639</v>
      </c>
      <c r="U2039" s="4">
        <f t="shared" si="222"/>
        <v>1.1518500801463614</v>
      </c>
      <c r="V2039" s="3">
        <f t="shared" si="223"/>
        <v>15.185008014636145</v>
      </c>
    </row>
    <row r="2040" spans="1:22" x14ac:dyDescent="0.25">
      <c r="A2040" t="s">
        <v>178</v>
      </c>
      <c r="B2040" t="s">
        <v>179</v>
      </c>
      <c r="C2040" t="s">
        <v>505</v>
      </c>
      <c r="D2040" t="s">
        <v>95</v>
      </c>
      <c r="E2040" t="s">
        <v>64</v>
      </c>
      <c r="F2040" t="s">
        <v>32</v>
      </c>
      <c r="G2040">
        <v>40119</v>
      </c>
      <c r="H2040">
        <v>387</v>
      </c>
      <c r="I2040">
        <v>184</v>
      </c>
      <c r="J2040">
        <v>10</v>
      </c>
      <c r="K2040" s="2">
        <v>1361.98</v>
      </c>
      <c r="L2040" s="2">
        <v>1280.8699999999999</v>
      </c>
      <c r="M2040">
        <v>5</v>
      </c>
      <c r="N2040">
        <v>29</v>
      </c>
      <c r="O2040" t="s">
        <v>23</v>
      </c>
      <c r="P2040" s="3">
        <f t="shared" si="217"/>
        <v>0.96463022508038598</v>
      </c>
      <c r="Q2040" s="3">
        <f t="shared" si="218"/>
        <v>2.5839793281653747</v>
      </c>
      <c r="R2040" s="2">
        <f t="shared" si="219"/>
        <v>3.5193281653746769</v>
      </c>
      <c r="S2040" s="2">
        <f t="shared" si="220"/>
        <v>7.4020652173913044</v>
      </c>
      <c r="T2040" s="2">
        <f t="shared" si="221"/>
        <v>272.39600000000002</v>
      </c>
      <c r="U2040" s="4">
        <f t="shared" si="222"/>
        <v>0.94044699628482054</v>
      </c>
      <c r="V2040" s="3">
        <f t="shared" si="223"/>
        <v>-5.9553003715179464</v>
      </c>
    </row>
    <row r="2041" spans="1:22" x14ac:dyDescent="0.25">
      <c r="A2041" t="s">
        <v>33</v>
      </c>
      <c r="B2041" t="s">
        <v>34</v>
      </c>
      <c r="C2041" t="s">
        <v>505</v>
      </c>
      <c r="D2041" t="s">
        <v>170</v>
      </c>
      <c r="E2041" t="s">
        <v>37</v>
      </c>
      <c r="F2041" t="s">
        <v>51</v>
      </c>
      <c r="G2041">
        <v>42220</v>
      </c>
      <c r="H2041">
        <v>1883</v>
      </c>
      <c r="I2041">
        <v>684</v>
      </c>
      <c r="J2041">
        <v>182</v>
      </c>
      <c r="K2041" s="2">
        <v>5953.65</v>
      </c>
      <c r="L2041" s="2">
        <v>52033.95</v>
      </c>
      <c r="M2041">
        <v>134</v>
      </c>
      <c r="N2041">
        <v>9</v>
      </c>
      <c r="O2041" t="s">
        <v>43</v>
      </c>
      <c r="P2041" s="3">
        <f t="shared" si="217"/>
        <v>4.4599715774514452</v>
      </c>
      <c r="Q2041" s="3">
        <f t="shared" si="218"/>
        <v>9.6654275092936803</v>
      </c>
      <c r="R2041" s="2">
        <f t="shared" si="219"/>
        <v>3.1617896972915558</v>
      </c>
      <c r="S2041" s="2">
        <f t="shared" si="220"/>
        <v>8.7041666666666657</v>
      </c>
      <c r="T2041" s="2">
        <f t="shared" si="221"/>
        <v>44.430223880597012</v>
      </c>
      <c r="U2041" s="4">
        <f t="shared" si="222"/>
        <v>8.7398402660552765</v>
      </c>
      <c r="V2041" s="3">
        <f t="shared" si="223"/>
        <v>773.98402660552767</v>
      </c>
    </row>
    <row r="2042" spans="1:22" x14ac:dyDescent="0.25">
      <c r="A2042" t="s">
        <v>38</v>
      </c>
      <c r="B2042" t="s">
        <v>39</v>
      </c>
      <c r="C2042" t="s">
        <v>505</v>
      </c>
      <c r="D2042" t="s">
        <v>106</v>
      </c>
      <c r="E2042" t="s">
        <v>42</v>
      </c>
      <c r="F2042" t="s">
        <v>20</v>
      </c>
      <c r="G2042">
        <v>38699</v>
      </c>
      <c r="H2042">
        <v>1528</v>
      </c>
      <c r="I2042">
        <v>606</v>
      </c>
      <c r="J2042">
        <v>138</v>
      </c>
      <c r="K2042" s="2">
        <v>3360.14</v>
      </c>
      <c r="L2042" s="2">
        <v>23495.18</v>
      </c>
      <c r="M2042">
        <v>80</v>
      </c>
      <c r="N2042">
        <v>29</v>
      </c>
      <c r="O2042" t="s">
        <v>21</v>
      </c>
      <c r="P2042" s="3">
        <f t="shared" si="217"/>
        <v>3.9484224398563272</v>
      </c>
      <c r="Q2042" s="3">
        <f t="shared" si="218"/>
        <v>9.0314136125654443</v>
      </c>
      <c r="R2042" s="2">
        <f t="shared" si="219"/>
        <v>2.1990445026178009</v>
      </c>
      <c r="S2042" s="2">
        <f t="shared" si="220"/>
        <v>5.5447854785478548</v>
      </c>
      <c r="T2042" s="2">
        <f t="shared" si="221"/>
        <v>42.001750000000001</v>
      </c>
      <c r="U2042" s="4">
        <f t="shared" si="222"/>
        <v>6.9923217484985747</v>
      </c>
      <c r="V2042" s="3">
        <f t="shared" si="223"/>
        <v>599.23217484985742</v>
      </c>
    </row>
    <row r="2043" spans="1:22" x14ac:dyDescent="0.25">
      <c r="A2043" t="s">
        <v>47</v>
      </c>
      <c r="B2043" t="s">
        <v>48</v>
      </c>
      <c r="C2043" t="s">
        <v>505</v>
      </c>
      <c r="D2043" t="s">
        <v>106</v>
      </c>
      <c r="E2043" t="s">
        <v>37</v>
      </c>
      <c r="F2043" t="s">
        <v>20</v>
      </c>
      <c r="G2043">
        <v>48051</v>
      </c>
      <c r="H2043">
        <v>1485</v>
      </c>
      <c r="I2043">
        <v>756</v>
      </c>
      <c r="J2043">
        <v>92</v>
      </c>
      <c r="K2043" s="2">
        <v>2895.31</v>
      </c>
      <c r="L2043" s="2">
        <v>15786.48</v>
      </c>
      <c r="M2043">
        <v>60</v>
      </c>
      <c r="N2043">
        <v>18</v>
      </c>
      <c r="O2043" t="s">
        <v>21</v>
      </c>
      <c r="P2043" s="3">
        <f t="shared" si="217"/>
        <v>3.0904663794718115</v>
      </c>
      <c r="Q2043" s="3">
        <f t="shared" si="218"/>
        <v>6.1952861952861955</v>
      </c>
      <c r="R2043" s="2">
        <f t="shared" si="219"/>
        <v>1.9497037037037037</v>
      </c>
      <c r="S2043" s="2">
        <f t="shared" si="220"/>
        <v>3.8297751322751323</v>
      </c>
      <c r="T2043" s="2">
        <f t="shared" si="221"/>
        <v>48.255166666666668</v>
      </c>
      <c r="U2043" s="4">
        <f t="shared" si="222"/>
        <v>5.4524316912524045</v>
      </c>
      <c r="V2043" s="3">
        <f t="shared" si="223"/>
        <v>445.24316912524046</v>
      </c>
    </row>
    <row r="2044" spans="1:22" x14ac:dyDescent="0.25">
      <c r="A2044" t="s">
        <v>47</v>
      </c>
      <c r="B2044" t="s">
        <v>48</v>
      </c>
      <c r="C2044" t="s">
        <v>505</v>
      </c>
      <c r="D2044" t="s">
        <v>106</v>
      </c>
      <c r="E2044" t="s">
        <v>37</v>
      </c>
      <c r="F2044" t="s">
        <v>20</v>
      </c>
      <c r="G2044">
        <v>54160</v>
      </c>
      <c r="H2044">
        <v>2533</v>
      </c>
      <c r="I2044">
        <v>919</v>
      </c>
      <c r="J2044">
        <v>167</v>
      </c>
      <c r="K2044" s="2">
        <v>7943.15</v>
      </c>
      <c r="L2044" s="2">
        <v>33672.620000000003</v>
      </c>
      <c r="M2044">
        <v>88</v>
      </c>
      <c r="N2044">
        <v>18</v>
      </c>
      <c r="O2044" t="s">
        <v>21</v>
      </c>
      <c r="P2044" s="3">
        <f t="shared" si="217"/>
        <v>4.6768833087149186</v>
      </c>
      <c r="Q2044" s="3">
        <f t="shared" si="218"/>
        <v>6.5929727595736285</v>
      </c>
      <c r="R2044" s="2">
        <f t="shared" si="219"/>
        <v>3.1358665613896566</v>
      </c>
      <c r="S2044" s="2">
        <f t="shared" si="220"/>
        <v>8.643253536452665</v>
      </c>
      <c r="T2044" s="2">
        <f t="shared" si="221"/>
        <v>90.263068181818184</v>
      </c>
      <c r="U2044" s="4">
        <f t="shared" si="222"/>
        <v>4.2392023315687108</v>
      </c>
      <c r="V2044" s="3">
        <f t="shared" si="223"/>
        <v>323.92023315687106</v>
      </c>
    </row>
    <row r="2045" spans="1:22" x14ac:dyDescent="0.25">
      <c r="A2045" t="s">
        <v>15</v>
      </c>
      <c r="B2045" t="s">
        <v>16</v>
      </c>
      <c r="C2045" t="s">
        <v>505</v>
      </c>
      <c r="D2045" t="s">
        <v>25</v>
      </c>
      <c r="E2045" t="s">
        <v>19</v>
      </c>
      <c r="F2045" t="s">
        <v>32</v>
      </c>
      <c r="G2045">
        <v>11715</v>
      </c>
      <c r="H2045">
        <v>247</v>
      </c>
      <c r="I2045">
        <v>121</v>
      </c>
      <c r="J2045">
        <v>17</v>
      </c>
      <c r="K2045" s="2">
        <v>1642.19</v>
      </c>
      <c r="L2045" s="2">
        <v>9492.24</v>
      </c>
      <c r="M2045">
        <v>10</v>
      </c>
      <c r="N2045">
        <v>30</v>
      </c>
      <c r="O2045" t="s">
        <v>21</v>
      </c>
      <c r="P2045" s="3">
        <f t="shared" si="217"/>
        <v>2.1084080239009815</v>
      </c>
      <c r="Q2045" s="3">
        <f t="shared" si="218"/>
        <v>6.8825910931174086</v>
      </c>
      <c r="R2045" s="2">
        <f t="shared" si="219"/>
        <v>6.6485425101214579</v>
      </c>
      <c r="S2045" s="2">
        <f t="shared" si="220"/>
        <v>13.571818181818182</v>
      </c>
      <c r="T2045" s="2">
        <f t="shared" si="221"/>
        <v>164.21899999999999</v>
      </c>
      <c r="U2045" s="4">
        <f t="shared" si="222"/>
        <v>5.7802324944129486</v>
      </c>
      <c r="V2045" s="3">
        <f t="shared" si="223"/>
        <v>478.02324944129475</v>
      </c>
    </row>
    <row r="2046" spans="1:22" x14ac:dyDescent="0.25">
      <c r="A2046" t="s">
        <v>15</v>
      </c>
      <c r="B2046" t="s">
        <v>16</v>
      </c>
      <c r="C2046" t="s">
        <v>505</v>
      </c>
      <c r="D2046" t="s">
        <v>25</v>
      </c>
      <c r="E2046" t="s">
        <v>19</v>
      </c>
      <c r="F2046" t="s">
        <v>26</v>
      </c>
      <c r="G2046">
        <v>20375</v>
      </c>
      <c r="H2046">
        <v>423</v>
      </c>
      <c r="I2046">
        <v>106</v>
      </c>
      <c r="J2046">
        <v>51</v>
      </c>
      <c r="K2046" s="2">
        <v>3968.08</v>
      </c>
      <c r="L2046" s="2">
        <v>23887.38</v>
      </c>
      <c r="M2046">
        <v>22</v>
      </c>
      <c r="N2046">
        <v>12</v>
      </c>
      <c r="O2046" t="s">
        <v>21</v>
      </c>
      <c r="P2046" s="3">
        <f t="shared" si="217"/>
        <v>2.0760736196319018</v>
      </c>
      <c r="Q2046" s="3">
        <f t="shared" si="218"/>
        <v>12.056737588652481</v>
      </c>
      <c r="R2046" s="2">
        <f t="shared" si="219"/>
        <v>9.3808037825059092</v>
      </c>
      <c r="S2046" s="2">
        <f t="shared" si="220"/>
        <v>37.434716981132077</v>
      </c>
      <c r="T2046" s="2">
        <f t="shared" si="221"/>
        <v>180.36727272727273</v>
      </c>
      <c r="U2046" s="4">
        <f t="shared" si="222"/>
        <v>6.0198836717001676</v>
      </c>
      <c r="V2046" s="3">
        <f t="shared" si="223"/>
        <v>501.98836717001683</v>
      </c>
    </row>
    <row r="2047" spans="1:22" x14ac:dyDescent="0.25">
      <c r="A2047" t="s">
        <v>27</v>
      </c>
      <c r="B2047" t="s">
        <v>28</v>
      </c>
      <c r="C2047" t="s">
        <v>505</v>
      </c>
      <c r="D2047" t="s">
        <v>89</v>
      </c>
      <c r="E2047" t="s">
        <v>31</v>
      </c>
      <c r="F2047" t="s">
        <v>51</v>
      </c>
      <c r="G2047">
        <v>42238</v>
      </c>
      <c r="H2047">
        <v>2889</v>
      </c>
      <c r="I2047">
        <v>913</v>
      </c>
      <c r="J2047">
        <v>293</v>
      </c>
      <c r="K2047" s="2">
        <v>1090.72</v>
      </c>
      <c r="L2047" s="2">
        <v>101412.46</v>
      </c>
      <c r="M2047">
        <v>237</v>
      </c>
      <c r="N2047">
        <v>22</v>
      </c>
      <c r="O2047" t="s">
        <v>21</v>
      </c>
      <c r="P2047" s="3">
        <f t="shared" si="217"/>
        <v>6.8398124911217382</v>
      </c>
      <c r="Q2047" s="3">
        <f t="shared" si="218"/>
        <v>10.141917618553133</v>
      </c>
      <c r="R2047" s="2">
        <f t="shared" si="219"/>
        <v>0.37754240221529944</v>
      </c>
      <c r="S2047" s="2">
        <f t="shared" si="220"/>
        <v>1.1946549835706461</v>
      </c>
      <c r="T2047" s="2">
        <f t="shared" si="221"/>
        <v>4.6021940928270046</v>
      </c>
      <c r="U2047" s="4">
        <f t="shared" si="222"/>
        <v>92.977537773214024</v>
      </c>
      <c r="V2047" s="3">
        <f t="shared" si="223"/>
        <v>9197.7537773214026</v>
      </c>
    </row>
    <row r="2048" spans="1:22" x14ac:dyDescent="0.25">
      <c r="A2048" t="s">
        <v>76</v>
      </c>
      <c r="B2048" t="s">
        <v>77</v>
      </c>
      <c r="C2048" t="s">
        <v>505</v>
      </c>
      <c r="D2048" t="s">
        <v>82</v>
      </c>
      <c r="E2048" t="s">
        <v>42</v>
      </c>
      <c r="F2048" t="s">
        <v>55</v>
      </c>
      <c r="G2048">
        <v>67467</v>
      </c>
      <c r="H2048">
        <v>1553</v>
      </c>
      <c r="I2048">
        <v>584</v>
      </c>
      <c r="J2048">
        <v>93</v>
      </c>
      <c r="K2048" s="2">
        <v>2819.03</v>
      </c>
      <c r="L2048" s="2">
        <v>18658.96</v>
      </c>
      <c r="M2048">
        <v>49</v>
      </c>
      <c r="N2048">
        <v>28</v>
      </c>
      <c r="O2048" t="s">
        <v>23</v>
      </c>
      <c r="P2048" s="3">
        <f t="shared" si="217"/>
        <v>2.3018660974995182</v>
      </c>
      <c r="Q2048" s="3">
        <f t="shared" si="218"/>
        <v>5.9884095299420483</v>
      </c>
      <c r="R2048" s="2">
        <f t="shared" si="219"/>
        <v>1.8152157115260787</v>
      </c>
      <c r="S2048" s="2">
        <f t="shared" si="220"/>
        <v>4.8271061643835615</v>
      </c>
      <c r="T2048" s="2">
        <f t="shared" si="221"/>
        <v>57.531224489795925</v>
      </c>
      <c r="U2048" s="4">
        <f t="shared" si="222"/>
        <v>6.6189292061453751</v>
      </c>
      <c r="V2048" s="3">
        <f t="shared" si="223"/>
        <v>561.8929206145375</v>
      </c>
    </row>
    <row r="2049" spans="1:22" x14ac:dyDescent="0.25">
      <c r="A2049" t="s">
        <v>65</v>
      </c>
      <c r="B2049" t="s">
        <v>66</v>
      </c>
      <c r="C2049" t="s">
        <v>491</v>
      </c>
      <c r="D2049" t="s">
        <v>68</v>
      </c>
      <c r="E2049" t="s">
        <v>37</v>
      </c>
      <c r="F2049" t="s">
        <v>55</v>
      </c>
      <c r="G2049">
        <v>20080</v>
      </c>
      <c r="H2049">
        <v>1615</v>
      </c>
      <c r="I2049">
        <v>717</v>
      </c>
      <c r="J2049">
        <v>222</v>
      </c>
      <c r="K2049" s="2">
        <v>695.22</v>
      </c>
      <c r="L2049" s="2">
        <v>44893.5</v>
      </c>
      <c r="M2049">
        <v>179</v>
      </c>
      <c r="N2049">
        <v>19</v>
      </c>
      <c r="O2049" t="s">
        <v>21</v>
      </c>
      <c r="P2049" s="3">
        <f t="shared" si="217"/>
        <v>8.0428286852589643</v>
      </c>
      <c r="Q2049" s="3">
        <f t="shared" si="218"/>
        <v>13.746130030959753</v>
      </c>
      <c r="R2049" s="2">
        <f t="shared" si="219"/>
        <v>0.43047678018575852</v>
      </c>
      <c r="S2049" s="2">
        <f t="shared" si="220"/>
        <v>0.96962343096234316</v>
      </c>
      <c r="T2049" s="2">
        <f t="shared" si="221"/>
        <v>3.8839106145251399</v>
      </c>
      <c r="U2049" s="4">
        <f t="shared" si="222"/>
        <v>64.574523172520927</v>
      </c>
      <c r="V2049" s="3">
        <f t="shared" si="223"/>
        <v>6357.4523172520931</v>
      </c>
    </row>
    <row r="2050" spans="1:22" x14ac:dyDescent="0.25">
      <c r="A2050" t="s">
        <v>113</v>
      </c>
      <c r="B2050" t="s">
        <v>114</v>
      </c>
      <c r="C2050" t="s">
        <v>491</v>
      </c>
      <c r="D2050" t="s">
        <v>170</v>
      </c>
      <c r="E2050" t="s">
        <v>19</v>
      </c>
      <c r="F2050" t="s">
        <v>20</v>
      </c>
      <c r="G2050">
        <v>43139</v>
      </c>
      <c r="H2050">
        <v>2554</v>
      </c>
      <c r="I2050">
        <v>734</v>
      </c>
      <c r="J2050">
        <v>234</v>
      </c>
      <c r="K2050" s="2">
        <v>10623.44</v>
      </c>
      <c r="L2050" s="2">
        <v>52653.43</v>
      </c>
      <c r="M2050">
        <v>141</v>
      </c>
      <c r="N2050">
        <v>10</v>
      </c>
      <c r="O2050" t="s">
        <v>21</v>
      </c>
      <c r="P2050" s="3">
        <f t="shared" ref="P2050:P2113" si="224">IFERROR(H2050/G2050*100, 0)</f>
        <v>5.9203968566726157</v>
      </c>
      <c r="Q2050" s="3">
        <f t="shared" ref="Q2050:Q2113" si="225">IFERROR(J2050/H2050*100, 0)</f>
        <v>9.1620986687548935</v>
      </c>
      <c r="R2050" s="2">
        <f t="shared" ref="R2050:R2113" si="226">IFERROR(K2050/H2050, 0)</f>
        <v>4.1595301487862182</v>
      </c>
      <c r="S2050" s="2">
        <f t="shared" ref="S2050:S2113" si="227">IFERROR(K2050/I2050, 0)</f>
        <v>14.473351498637603</v>
      </c>
      <c r="T2050" s="2">
        <f t="shared" ref="T2050:T2113" si="228">IFERROR(K2050/M2050, 0)</f>
        <v>75.343546099290791</v>
      </c>
      <c r="U2050" s="4">
        <f t="shared" ref="U2050:U2113" si="229">IFERROR(L2050/K2050, 0)</f>
        <v>4.9563446491908456</v>
      </c>
      <c r="V2050" s="3">
        <f t="shared" ref="V2050:V2113" si="230">IFERROR((L2050-K2050)/K2050*100, 0)</f>
        <v>395.63446491908456</v>
      </c>
    </row>
    <row r="2051" spans="1:22" x14ac:dyDescent="0.25">
      <c r="A2051" t="s">
        <v>44</v>
      </c>
      <c r="B2051" t="s">
        <v>45</v>
      </c>
      <c r="C2051" t="s">
        <v>491</v>
      </c>
      <c r="D2051" t="s">
        <v>25</v>
      </c>
      <c r="E2051" t="s">
        <v>19</v>
      </c>
      <c r="F2051" t="s">
        <v>51</v>
      </c>
      <c r="G2051">
        <v>7549</v>
      </c>
      <c r="H2051">
        <v>149</v>
      </c>
      <c r="I2051">
        <v>68</v>
      </c>
      <c r="J2051">
        <v>11</v>
      </c>
      <c r="K2051" s="2">
        <v>1625.87</v>
      </c>
      <c r="L2051" s="2">
        <v>7871.56</v>
      </c>
      <c r="M2051">
        <v>4</v>
      </c>
      <c r="N2051">
        <v>30</v>
      </c>
      <c r="O2051" t="s">
        <v>23</v>
      </c>
      <c r="P2051" s="3">
        <f t="shared" si="224"/>
        <v>1.9737713604450919</v>
      </c>
      <c r="Q2051" s="3">
        <f t="shared" si="225"/>
        <v>7.3825503355704702</v>
      </c>
      <c r="R2051" s="2">
        <f t="shared" si="226"/>
        <v>10.911879194630872</v>
      </c>
      <c r="S2051" s="2">
        <f t="shared" si="227"/>
        <v>23.909852941176467</v>
      </c>
      <c r="T2051" s="2">
        <f t="shared" si="228"/>
        <v>406.46749999999997</v>
      </c>
      <c r="U2051" s="4">
        <f t="shared" si="229"/>
        <v>4.8414448879676737</v>
      </c>
      <c r="V2051" s="3">
        <f t="shared" si="230"/>
        <v>384.14448879676735</v>
      </c>
    </row>
    <row r="2052" spans="1:22" x14ac:dyDescent="0.25">
      <c r="A2052" t="s">
        <v>44</v>
      </c>
      <c r="B2052" t="s">
        <v>45</v>
      </c>
      <c r="C2052" t="s">
        <v>491</v>
      </c>
      <c r="D2052" t="s">
        <v>25</v>
      </c>
      <c r="E2052" t="s">
        <v>19</v>
      </c>
      <c r="F2052" t="s">
        <v>32</v>
      </c>
      <c r="G2052">
        <v>23758</v>
      </c>
      <c r="H2052">
        <v>466</v>
      </c>
      <c r="I2052">
        <v>145</v>
      </c>
      <c r="J2052">
        <v>59</v>
      </c>
      <c r="K2052" s="2">
        <v>4132.8100000000004</v>
      </c>
      <c r="L2052" s="2">
        <v>36364.160000000003</v>
      </c>
      <c r="M2052">
        <v>27</v>
      </c>
      <c r="N2052">
        <v>19</v>
      </c>
      <c r="O2052" t="s">
        <v>21</v>
      </c>
      <c r="P2052" s="3">
        <f t="shared" si="224"/>
        <v>1.9614445660409126</v>
      </c>
      <c r="Q2052" s="3">
        <f t="shared" si="225"/>
        <v>12.660944206008583</v>
      </c>
      <c r="R2052" s="2">
        <f t="shared" si="226"/>
        <v>8.8686909871244648</v>
      </c>
      <c r="S2052" s="2">
        <f t="shared" si="227"/>
        <v>28.502137931034486</v>
      </c>
      <c r="T2052" s="2">
        <f t="shared" si="228"/>
        <v>153.06703703703704</v>
      </c>
      <c r="U2052" s="4">
        <f t="shared" si="229"/>
        <v>8.7988946987642791</v>
      </c>
      <c r="V2052" s="3">
        <f t="shared" si="230"/>
        <v>779.88946987642794</v>
      </c>
    </row>
    <row r="2053" spans="1:22" x14ac:dyDescent="0.25">
      <c r="A2053" t="s">
        <v>44</v>
      </c>
      <c r="B2053" t="s">
        <v>45</v>
      </c>
      <c r="C2053" t="s">
        <v>491</v>
      </c>
      <c r="D2053" t="s">
        <v>25</v>
      </c>
      <c r="E2053" t="s">
        <v>19</v>
      </c>
      <c r="F2053" t="s">
        <v>26</v>
      </c>
      <c r="G2053">
        <v>16043</v>
      </c>
      <c r="H2053">
        <v>481</v>
      </c>
      <c r="I2053">
        <v>239</v>
      </c>
      <c r="J2053">
        <v>34</v>
      </c>
      <c r="K2053" s="2">
        <v>3385.99</v>
      </c>
      <c r="L2053" s="2">
        <v>23561.11</v>
      </c>
      <c r="M2053">
        <v>19</v>
      </c>
      <c r="N2053">
        <v>12</v>
      </c>
      <c r="O2053" t="s">
        <v>23</v>
      </c>
      <c r="P2053" s="3">
        <f t="shared" si="224"/>
        <v>2.9981923580377736</v>
      </c>
      <c r="Q2053" s="3">
        <f t="shared" si="225"/>
        <v>7.0686070686070686</v>
      </c>
      <c r="R2053" s="2">
        <f t="shared" si="226"/>
        <v>7.0394802494802491</v>
      </c>
      <c r="S2053" s="2">
        <f t="shared" si="227"/>
        <v>14.167322175732217</v>
      </c>
      <c r="T2053" s="2">
        <f t="shared" si="228"/>
        <v>178.20999999999998</v>
      </c>
      <c r="U2053" s="4">
        <f t="shared" si="229"/>
        <v>6.9584109817217419</v>
      </c>
      <c r="V2053" s="3">
        <f t="shared" si="230"/>
        <v>595.84109817217427</v>
      </c>
    </row>
    <row r="2054" spans="1:22" x14ac:dyDescent="0.25">
      <c r="A2054" t="s">
        <v>52</v>
      </c>
      <c r="B2054" t="s">
        <v>53</v>
      </c>
      <c r="C2054" t="s">
        <v>491</v>
      </c>
      <c r="D2054" t="s">
        <v>89</v>
      </c>
      <c r="E2054" t="s">
        <v>37</v>
      </c>
      <c r="F2054" t="s">
        <v>20</v>
      </c>
      <c r="G2054">
        <v>63852</v>
      </c>
      <c r="H2054">
        <v>4617</v>
      </c>
      <c r="I2054">
        <v>1760</v>
      </c>
      <c r="J2054">
        <v>438</v>
      </c>
      <c r="K2054" s="2">
        <v>2627.62</v>
      </c>
      <c r="L2054" s="2">
        <v>167975.27</v>
      </c>
      <c r="M2054">
        <v>289</v>
      </c>
      <c r="N2054">
        <v>12</v>
      </c>
      <c r="O2054" t="s">
        <v>23</v>
      </c>
      <c r="P2054" s="3">
        <f t="shared" si="224"/>
        <v>7.2307836872768272</v>
      </c>
      <c r="Q2054" s="3">
        <f t="shared" si="225"/>
        <v>9.4866796621182576</v>
      </c>
      <c r="R2054" s="2">
        <f t="shared" si="226"/>
        <v>0.56911847520034653</v>
      </c>
      <c r="S2054" s="2">
        <f t="shared" si="227"/>
        <v>1.4929659090909091</v>
      </c>
      <c r="T2054" s="2">
        <f t="shared" si="228"/>
        <v>9.0921107266435985</v>
      </c>
      <c r="U2054" s="4">
        <f t="shared" si="229"/>
        <v>63.926774038864068</v>
      </c>
      <c r="V2054" s="3">
        <f t="shared" si="230"/>
        <v>6292.6774038864069</v>
      </c>
    </row>
    <row r="2055" spans="1:22" x14ac:dyDescent="0.25">
      <c r="A2055" t="s">
        <v>76</v>
      </c>
      <c r="B2055" t="s">
        <v>77</v>
      </c>
      <c r="C2055" t="s">
        <v>491</v>
      </c>
      <c r="D2055" t="s">
        <v>82</v>
      </c>
      <c r="E2055" t="s">
        <v>42</v>
      </c>
      <c r="F2055" t="s">
        <v>51</v>
      </c>
      <c r="G2055">
        <v>50034</v>
      </c>
      <c r="H2055">
        <v>1003</v>
      </c>
      <c r="I2055">
        <v>310</v>
      </c>
      <c r="J2055">
        <v>68</v>
      </c>
      <c r="K2055" s="2">
        <v>1419.8</v>
      </c>
      <c r="L2055" s="2">
        <v>11975.04</v>
      </c>
      <c r="M2055">
        <v>37</v>
      </c>
      <c r="N2055">
        <v>15</v>
      </c>
      <c r="O2055" t="s">
        <v>43</v>
      </c>
      <c r="P2055" s="3">
        <f t="shared" si="224"/>
        <v>2.0046368469440781</v>
      </c>
      <c r="Q2055" s="3">
        <f t="shared" si="225"/>
        <v>6.7796610169491522</v>
      </c>
      <c r="R2055" s="2">
        <f t="shared" si="226"/>
        <v>1.4155533399800597</v>
      </c>
      <c r="S2055" s="2">
        <f t="shared" si="227"/>
        <v>4.58</v>
      </c>
      <c r="T2055" s="2">
        <f t="shared" si="228"/>
        <v>38.372972972972974</v>
      </c>
      <c r="U2055" s="4">
        <f t="shared" si="229"/>
        <v>8.4343146922101706</v>
      </c>
      <c r="V2055" s="3">
        <f t="shared" si="230"/>
        <v>743.4314692210171</v>
      </c>
    </row>
    <row r="2056" spans="1:22" x14ac:dyDescent="0.25">
      <c r="A2056" t="s">
        <v>92</v>
      </c>
      <c r="B2056" t="s">
        <v>93</v>
      </c>
      <c r="C2056" t="s">
        <v>333</v>
      </c>
      <c r="D2056" t="s">
        <v>95</v>
      </c>
      <c r="E2056" t="s">
        <v>31</v>
      </c>
      <c r="F2056" t="s">
        <v>20</v>
      </c>
      <c r="G2056">
        <v>44233</v>
      </c>
      <c r="H2056">
        <v>763</v>
      </c>
      <c r="I2056">
        <v>239</v>
      </c>
      <c r="J2056">
        <v>24</v>
      </c>
      <c r="K2056" s="2">
        <v>2450.21</v>
      </c>
      <c r="L2056" s="2">
        <v>4555.55</v>
      </c>
      <c r="M2056">
        <v>13</v>
      </c>
      <c r="N2056">
        <v>7</v>
      </c>
      <c r="O2056" t="s">
        <v>23</v>
      </c>
      <c r="P2056" s="3">
        <f t="shared" si="224"/>
        <v>1.7249564804557682</v>
      </c>
      <c r="Q2056" s="3">
        <f t="shared" si="225"/>
        <v>3.1454783748361725</v>
      </c>
      <c r="R2056" s="2">
        <f t="shared" si="226"/>
        <v>3.2112844036697248</v>
      </c>
      <c r="S2056" s="2">
        <f t="shared" si="227"/>
        <v>10.251924686192469</v>
      </c>
      <c r="T2056" s="2">
        <f t="shared" si="228"/>
        <v>188.47769230769231</v>
      </c>
      <c r="U2056" s="4">
        <f t="shared" si="229"/>
        <v>1.8592487990825277</v>
      </c>
      <c r="V2056" s="3">
        <f t="shared" si="230"/>
        <v>85.924879908252777</v>
      </c>
    </row>
    <row r="2057" spans="1:22" x14ac:dyDescent="0.25">
      <c r="A2057" t="s">
        <v>98</v>
      </c>
      <c r="B2057" t="s">
        <v>99</v>
      </c>
      <c r="C2057" t="s">
        <v>333</v>
      </c>
      <c r="D2057" t="s">
        <v>68</v>
      </c>
      <c r="E2057" t="s">
        <v>42</v>
      </c>
      <c r="F2057" t="s">
        <v>55</v>
      </c>
      <c r="G2057">
        <v>14716</v>
      </c>
      <c r="H2057">
        <v>2170</v>
      </c>
      <c r="I2057">
        <v>1168</v>
      </c>
      <c r="J2057">
        <v>443</v>
      </c>
      <c r="K2057" s="2">
        <v>986.4</v>
      </c>
      <c r="L2057" s="2">
        <v>109290.38</v>
      </c>
      <c r="M2057">
        <v>341</v>
      </c>
      <c r="N2057">
        <v>27</v>
      </c>
      <c r="O2057" t="s">
        <v>43</v>
      </c>
      <c r="P2057" s="3">
        <f t="shared" si="224"/>
        <v>14.745854851861919</v>
      </c>
      <c r="Q2057" s="3">
        <f t="shared" si="225"/>
        <v>20.414746543778804</v>
      </c>
      <c r="R2057" s="2">
        <f t="shared" si="226"/>
        <v>0.45456221198156682</v>
      </c>
      <c r="S2057" s="2">
        <f t="shared" si="227"/>
        <v>0.84452054794520548</v>
      </c>
      <c r="T2057" s="2">
        <f t="shared" si="228"/>
        <v>2.8926686217008797</v>
      </c>
      <c r="U2057" s="4">
        <f t="shared" si="229"/>
        <v>110.79722222222223</v>
      </c>
      <c r="V2057" s="3">
        <f t="shared" si="230"/>
        <v>10979.722222222223</v>
      </c>
    </row>
    <row r="2058" spans="1:22" x14ac:dyDescent="0.25">
      <c r="A2058" t="s">
        <v>98</v>
      </c>
      <c r="B2058" t="s">
        <v>99</v>
      </c>
      <c r="C2058" t="s">
        <v>333</v>
      </c>
      <c r="D2058" t="s">
        <v>68</v>
      </c>
      <c r="E2058" t="s">
        <v>42</v>
      </c>
      <c r="F2058" t="s">
        <v>32</v>
      </c>
      <c r="G2058">
        <v>27708</v>
      </c>
      <c r="H2058">
        <v>2766</v>
      </c>
      <c r="I2058">
        <v>957</v>
      </c>
      <c r="J2058">
        <v>566</v>
      </c>
      <c r="K2058" s="2">
        <v>1862.98</v>
      </c>
      <c r="L2058" s="2">
        <v>197531.3</v>
      </c>
      <c r="M2058">
        <v>400</v>
      </c>
      <c r="N2058">
        <v>11</v>
      </c>
      <c r="O2058" t="s">
        <v>23</v>
      </c>
      <c r="P2058" s="3">
        <f t="shared" si="224"/>
        <v>9.9826764833261148</v>
      </c>
      <c r="Q2058" s="3">
        <f t="shared" si="225"/>
        <v>20.462762111352134</v>
      </c>
      <c r="R2058" s="2">
        <f t="shared" si="226"/>
        <v>0.67352856109906001</v>
      </c>
      <c r="S2058" s="2">
        <f t="shared" si="227"/>
        <v>1.9466875653082549</v>
      </c>
      <c r="T2058" s="2">
        <f t="shared" si="228"/>
        <v>4.6574499999999999</v>
      </c>
      <c r="U2058" s="4">
        <f t="shared" si="229"/>
        <v>106.02974803808951</v>
      </c>
      <c r="V2058" s="3">
        <f t="shared" si="230"/>
        <v>10502.974803808949</v>
      </c>
    </row>
    <row r="2059" spans="1:22" x14ac:dyDescent="0.25">
      <c r="A2059" t="s">
        <v>60</v>
      </c>
      <c r="B2059" t="s">
        <v>61</v>
      </c>
      <c r="C2059" t="s">
        <v>333</v>
      </c>
      <c r="D2059" t="s">
        <v>70</v>
      </c>
      <c r="E2059" t="s">
        <v>64</v>
      </c>
      <c r="F2059" t="s">
        <v>26</v>
      </c>
      <c r="G2059">
        <v>39625</v>
      </c>
      <c r="H2059">
        <v>1193</v>
      </c>
      <c r="I2059">
        <v>562</v>
      </c>
      <c r="J2059">
        <v>126</v>
      </c>
      <c r="K2059" s="2">
        <v>1866.38</v>
      </c>
      <c r="L2059" s="2">
        <v>30215.75</v>
      </c>
      <c r="M2059">
        <v>93</v>
      </c>
      <c r="N2059">
        <v>11</v>
      </c>
      <c r="O2059" t="s">
        <v>43</v>
      </c>
      <c r="P2059" s="3">
        <f t="shared" si="224"/>
        <v>3.0107255520504732</v>
      </c>
      <c r="Q2059" s="3">
        <f t="shared" si="225"/>
        <v>10.561609388097235</v>
      </c>
      <c r="R2059" s="2">
        <f t="shared" si="226"/>
        <v>1.5644425817267393</v>
      </c>
      <c r="S2059" s="2">
        <f t="shared" si="227"/>
        <v>3.3209608540925268</v>
      </c>
      <c r="T2059" s="2">
        <f t="shared" si="228"/>
        <v>20.068602150537636</v>
      </c>
      <c r="U2059" s="4">
        <f t="shared" si="229"/>
        <v>16.189495172472913</v>
      </c>
      <c r="V2059" s="3">
        <f t="shared" si="230"/>
        <v>1518.9495172472914</v>
      </c>
    </row>
    <row r="2060" spans="1:22" x14ac:dyDescent="0.25">
      <c r="A2060" t="s">
        <v>72</v>
      </c>
      <c r="B2060" t="s">
        <v>73</v>
      </c>
      <c r="C2060" t="s">
        <v>333</v>
      </c>
      <c r="D2060" t="s">
        <v>70</v>
      </c>
      <c r="E2060" t="s">
        <v>31</v>
      </c>
      <c r="F2060" t="s">
        <v>26</v>
      </c>
      <c r="G2060">
        <v>15799</v>
      </c>
      <c r="H2060">
        <v>726</v>
      </c>
      <c r="I2060">
        <v>225</v>
      </c>
      <c r="J2060">
        <v>71</v>
      </c>
      <c r="K2060" s="2">
        <v>2132.8200000000002</v>
      </c>
      <c r="L2060" s="2">
        <v>16501.240000000002</v>
      </c>
      <c r="M2060">
        <v>42</v>
      </c>
      <c r="N2060">
        <v>27</v>
      </c>
      <c r="O2060" t="s">
        <v>43</v>
      </c>
      <c r="P2060" s="3">
        <f t="shared" si="224"/>
        <v>4.5952275460472185</v>
      </c>
      <c r="Q2060" s="3">
        <f t="shared" si="225"/>
        <v>9.7796143250688701</v>
      </c>
      <c r="R2060" s="2">
        <f t="shared" si="226"/>
        <v>2.9377685950413226</v>
      </c>
      <c r="S2060" s="2">
        <f t="shared" si="227"/>
        <v>9.4792000000000005</v>
      </c>
      <c r="T2060" s="2">
        <f t="shared" si="228"/>
        <v>50.781428571428577</v>
      </c>
      <c r="U2060" s="4">
        <f t="shared" si="229"/>
        <v>7.7368179218124364</v>
      </c>
      <c r="V2060" s="3">
        <f t="shared" si="230"/>
        <v>673.68179218124362</v>
      </c>
    </row>
    <row r="2061" spans="1:22" x14ac:dyDescent="0.25">
      <c r="A2061" t="s">
        <v>15</v>
      </c>
      <c r="B2061" t="s">
        <v>16</v>
      </c>
      <c r="C2061" t="s">
        <v>333</v>
      </c>
      <c r="D2061" t="s">
        <v>25</v>
      </c>
      <c r="E2061" t="s">
        <v>19</v>
      </c>
      <c r="F2061" t="s">
        <v>20</v>
      </c>
      <c r="G2061">
        <v>5079</v>
      </c>
      <c r="H2061">
        <v>143</v>
      </c>
      <c r="I2061">
        <v>76</v>
      </c>
      <c r="J2061">
        <v>14</v>
      </c>
      <c r="K2061" s="2">
        <v>1493.97</v>
      </c>
      <c r="L2061" s="2">
        <v>8972.3799999999992</v>
      </c>
      <c r="M2061">
        <v>7</v>
      </c>
      <c r="N2061">
        <v>12</v>
      </c>
      <c r="O2061" t="s">
        <v>23</v>
      </c>
      <c r="P2061" s="3">
        <f t="shared" si="224"/>
        <v>2.8155148651309312</v>
      </c>
      <c r="Q2061" s="3">
        <f t="shared" si="225"/>
        <v>9.79020979020979</v>
      </c>
      <c r="R2061" s="2">
        <f t="shared" si="226"/>
        <v>10.447342657342658</v>
      </c>
      <c r="S2061" s="2">
        <f t="shared" si="227"/>
        <v>19.657499999999999</v>
      </c>
      <c r="T2061" s="2">
        <f t="shared" si="228"/>
        <v>213.42428571428573</v>
      </c>
      <c r="U2061" s="4">
        <f t="shared" si="229"/>
        <v>6.0057297000609111</v>
      </c>
      <c r="V2061" s="3">
        <f t="shared" si="230"/>
        <v>500.57297000609111</v>
      </c>
    </row>
    <row r="2062" spans="1:22" x14ac:dyDescent="0.25">
      <c r="A2062" t="s">
        <v>44</v>
      </c>
      <c r="B2062" t="s">
        <v>45</v>
      </c>
      <c r="C2062" t="s">
        <v>333</v>
      </c>
      <c r="D2062" t="s">
        <v>25</v>
      </c>
      <c r="E2062" t="s">
        <v>19</v>
      </c>
      <c r="F2062" t="s">
        <v>51</v>
      </c>
      <c r="G2062">
        <v>10343</v>
      </c>
      <c r="H2062">
        <v>300</v>
      </c>
      <c r="I2062">
        <v>92</v>
      </c>
      <c r="J2062">
        <v>32</v>
      </c>
      <c r="K2062" s="2">
        <v>2777.65</v>
      </c>
      <c r="L2062" s="2">
        <v>20368.47</v>
      </c>
      <c r="M2062">
        <v>19</v>
      </c>
      <c r="N2062">
        <v>17</v>
      </c>
      <c r="O2062" t="s">
        <v>21</v>
      </c>
      <c r="P2062" s="3">
        <f t="shared" si="224"/>
        <v>2.9005124238615489</v>
      </c>
      <c r="Q2062" s="3">
        <f t="shared" si="225"/>
        <v>10.666666666666668</v>
      </c>
      <c r="R2062" s="2">
        <f t="shared" si="226"/>
        <v>9.2588333333333335</v>
      </c>
      <c r="S2062" s="2">
        <f t="shared" si="227"/>
        <v>30.191847826086956</v>
      </c>
      <c r="T2062" s="2">
        <f t="shared" si="228"/>
        <v>146.19210526315791</v>
      </c>
      <c r="U2062" s="4">
        <f t="shared" si="229"/>
        <v>7.3329865173797995</v>
      </c>
      <c r="V2062" s="3">
        <f t="shared" si="230"/>
        <v>633.29865173797998</v>
      </c>
    </row>
    <row r="2063" spans="1:22" x14ac:dyDescent="0.25">
      <c r="A2063" t="s">
        <v>27</v>
      </c>
      <c r="B2063" t="s">
        <v>28</v>
      </c>
      <c r="C2063" t="s">
        <v>333</v>
      </c>
      <c r="D2063" t="s">
        <v>89</v>
      </c>
      <c r="E2063" t="s">
        <v>31</v>
      </c>
      <c r="F2063" t="s">
        <v>51</v>
      </c>
      <c r="G2063">
        <v>36091</v>
      </c>
      <c r="H2063">
        <v>2472</v>
      </c>
      <c r="I2063">
        <v>1049</v>
      </c>
      <c r="J2063">
        <v>306</v>
      </c>
      <c r="K2063" s="2">
        <v>1013.99</v>
      </c>
      <c r="L2063" s="2">
        <v>126218.21</v>
      </c>
      <c r="M2063">
        <v>227</v>
      </c>
      <c r="N2063">
        <v>12</v>
      </c>
      <c r="O2063" t="s">
        <v>43</v>
      </c>
      <c r="P2063" s="3">
        <f t="shared" si="224"/>
        <v>6.8493530242996865</v>
      </c>
      <c r="Q2063" s="3">
        <f t="shared" si="225"/>
        <v>12.378640776699029</v>
      </c>
      <c r="R2063" s="2">
        <f t="shared" si="226"/>
        <v>0.41019012944983818</v>
      </c>
      <c r="S2063" s="2">
        <f t="shared" si="227"/>
        <v>0.96662535748331746</v>
      </c>
      <c r="T2063" s="2">
        <f t="shared" si="228"/>
        <v>4.4669162995594718</v>
      </c>
      <c r="U2063" s="4">
        <f t="shared" si="229"/>
        <v>124.4767798498999</v>
      </c>
      <c r="V2063" s="3">
        <f t="shared" si="230"/>
        <v>12347.67798498999</v>
      </c>
    </row>
    <row r="2064" spans="1:22" x14ac:dyDescent="0.25">
      <c r="A2064" t="s">
        <v>129</v>
      </c>
      <c r="B2064" t="s">
        <v>130</v>
      </c>
      <c r="C2064" t="s">
        <v>333</v>
      </c>
      <c r="D2064" t="s">
        <v>82</v>
      </c>
      <c r="E2064" t="s">
        <v>31</v>
      </c>
      <c r="F2064" t="s">
        <v>20</v>
      </c>
      <c r="G2064">
        <v>64844</v>
      </c>
      <c r="H2064">
        <v>1507</v>
      </c>
      <c r="I2064">
        <v>412</v>
      </c>
      <c r="J2064">
        <v>80</v>
      </c>
      <c r="K2064" s="2">
        <v>2274.4299999999998</v>
      </c>
      <c r="L2064" s="2">
        <v>15805.7</v>
      </c>
      <c r="M2064">
        <v>42</v>
      </c>
      <c r="N2064">
        <v>7</v>
      </c>
      <c r="O2064" t="s">
        <v>43</v>
      </c>
      <c r="P2064" s="3">
        <f t="shared" si="224"/>
        <v>2.324039232619826</v>
      </c>
      <c r="Q2064" s="3">
        <f t="shared" si="225"/>
        <v>5.3085600530856007</v>
      </c>
      <c r="R2064" s="2">
        <f t="shared" si="226"/>
        <v>1.5092435301924352</v>
      </c>
      <c r="S2064" s="2">
        <f t="shared" si="227"/>
        <v>5.5204611650485429</v>
      </c>
      <c r="T2064" s="2">
        <f t="shared" si="228"/>
        <v>54.153095238095233</v>
      </c>
      <c r="U2064" s="4">
        <f t="shared" si="229"/>
        <v>6.9493015832538267</v>
      </c>
      <c r="V2064" s="3">
        <f t="shared" si="230"/>
        <v>594.93015832538265</v>
      </c>
    </row>
    <row r="2065" spans="1:22" x14ac:dyDescent="0.25">
      <c r="A2065" t="s">
        <v>76</v>
      </c>
      <c r="B2065" t="s">
        <v>77</v>
      </c>
      <c r="C2065" t="s">
        <v>333</v>
      </c>
      <c r="D2065" t="s">
        <v>82</v>
      </c>
      <c r="E2065" t="s">
        <v>42</v>
      </c>
      <c r="F2065" t="s">
        <v>55</v>
      </c>
      <c r="G2065">
        <v>80172</v>
      </c>
      <c r="H2065">
        <v>1646</v>
      </c>
      <c r="I2065">
        <v>760</v>
      </c>
      <c r="J2065">
        <v>60</v>
      </c>
      <c r="K2065" s="2">
        <v>2927.69</v>
      </c>
      <c r="L2065" s="2">
        <v>14853.77</v>
      </c>
      <c r="M2065">
        <v>36</v>
      </c>
      <c r="N2065">
        <v>7</v>
      </c>
      <c r="O2065" t="s">
        <v>21</v>
      </c>
      <c r="P2065" s="3">
        <f t="shared" si="224"/>
        <v>2.0530858653894128</v>
      </c>
      <c r="Q2065" s="3">
        <f t="shared" si="225"/>
        <v>3.6452004860267313</v>
      </c>
      <c r="R2065" s="2">
        <f t="shared" si="226"/>
        <v>1.7786695018226002</v>
      </c>
      <c r="S2065" s="2">
        <f t="shared" si="227"/>
        <v>3.8522236842105264</v>
      </c>
      <c r="T2065" s="2">
        <f t="shared" si="228"/>
        <v>81.324722222222221</v>
      </c>
      <c r="U2065" s="4">
        <f t="shared" si="229"/>
        <v>5.0735460380026574</v>
      </c>
      <c r="V2065" s="3">
        <f t="shared" si="230"/>
        <v>407.35460380026575</v>
      </c>
    </row>
    <row r="2066" spans="1:22" x14ac:dyDescent="0.25">
      <c r="A2066" t="s">
        <v>76</v>
      </c>
      <c r="B2066" t="s">
        <v>77</v>
      </c>
      <c r="C2066" t="s">
        <v>333</v>
      </c>
      <c r="D2066" t="s">
        <v>82</v>
      </c>
      <c r="E2066" t="s">
        <v>42</v>
      </c>
      <c r="F2066" t="s">
        <v>55</v>
      </c>
      <c r="G2066">
        <v>44895</v>
      </c>
      <c r="H2066">
        <v>813</v>
      </c>
      <c r="I2066">
        <v>282</v>
      </c>
      <c r="J2066">
        <v>34</v>
      </c>
      <c r="K2066" s="2">
        <v>1699.3</v>
      </c>
      <c r="L2066" s="2">
        <v>7130.78</v>
      </c>
      <c r="M2066">
        <v>19</v>
      </c>
      <c r="N2066">
        <v>19</v>
      </c>
      <c r="O2066" t="s">
        <v>43</v>
      </c>
      <c r="P2066" s="3">
        <f t="shared" si="224"/>
        <v>1.810892081523555</v>
      </c>
      <c r="Q2066" s="3">
        <f t="shared" si="225"/>
        <v>4.1820418204182044</v>
      </c>
      <c r="R2066" s="2">
        <f t="shared" si="226"/>
        <v>2.0901599015990158</v>
      </c>
      <c r="S2066" s="2">
        <f t="shared" si="227"/>
        <v>6.0258865248226945</v>
      </c>
      <c r="T2066" s="2">
        <f t="shared" si="228"/>
        <v>89.436842105263153</v>
      </c>
      <c r="U2066" s="4">
        <f t="shared" si="229"/>
        <v>4.1963043606190782</v>
      </c>
      <c r="V2066" s="3">
        <f t="shared" si="230"/>
        <v>319.6304360619078</v>
      </c>
    </row>
    <row r="2067" spans="1:22" x14ac:dyDescent="0.25">
      <c r="A2067" t="s">
        <v>92</v>
      </c>
      <c r="B2067" t="s">
        <v>93</v>
      </c>
      <c r="C2067" t="s">
        <v>347</v>
      </c>
      <c r="D2067" t="s">
        <v>95</v>
      </c>
      <c r="E2067" t="s">
        <v>31</v>
      </c>
      <c r="F2067" t="s">
        <v>32</v>
      </c>
      <c r="G2067">
        <v>75531</v>
      </c>
      <c r="H2067">
        <v>1292</v>
      </c>
      <c r="I2067">
        <v>611</v>
      </c>
      <c r="J2067">
        <v>22</v>
      </c>
      <c r="K2067" s="2">
        <v>3028</v>
      </c>
      <c r="L2067" s="2">
        <v>3084.51</v>
      </c>
      <c r="M2067">
        <v>11</v>
      </c>
      <c r="N2067">
        <v>14</v>
      </c>
      <c r="O2067" t="s">
        <v>21</v>
      </c>
      <c r="P2067" s="3">
        <f t="shared" si="224"/>
        <v>1.7105559306774702</v>
      </c>
      <c r="Q2067" s="3">
        <f t="shared" si="225"/>
        <v>1.7027863777089782</v>
      </c>
      <c r="R2067" s="2">
        <f t="shared" si="226"/>
        <v>2.3436532507739938</v>
      </c>
      <c r="S2067" s="2">
        <f t="shared" si="227"/>
        <v>4.9558101472995091</v>
      </c>
      <c r="T2067" s="2">
        <f t="shared" si="228"/>
        <v>275.27272727272725</v>
      </c>
      <c r="U2067" s="4">
        <f t="shared" si="229"/>
        <v>1.0186624834874505</v>
      </c>
      <c r="V2067" s="3">
        <f t="shared" si="230"/>
        <v>1.8662483487450536</v>
      </c>
    </row>
    <row r="2068" spans="1:22" x14ac:dyDescent="0.25">
      <c r="A2068" t="s">
        <v>65</v>
      </c>
      <c r="B2068" t="s">
        <v>66</v>
      </c>
      <c r="C2068" t="s">
        <v>347</v>
      </c>
      <c r="D2068" t="s">
        <v>68</v>
      </c>
      <c r="E2068" t="s">
        <v>37</v>
      </c>
      <c r="F2068" t="s">
        <v>20</v>
      </c>
      <c r="G2068">
        <v>23406</v>
      </c>
      <c r="H2068">
        <v>3035</v>
      </c>
      <c r="I2068">
        <v>1487</v>
      </c>
      <c r="J2068">
        <v>525</v>
      </c>
      <c r="K2068" s="2">
        <v>1939.83</v>
      </c>
      <c r="L2068" s="2">
        <v>132618.98000000001</v>
      </c>
      <c r="M2068">
        <v>432</v>
      </c>
      <c r="N2068">
        <v>10</v>
      </c>
      <c r="O2068" t="s">
        <v>43</v>
      </c>
      <c r="P2068" s="3">
        <f t="shared" si="224"/>
        <v>12.966760659659915</v>
      </c>
      <c r="Q2068" s="3">
        <f t="shared" si="225"/>
        <v>17.298187808896213</v>
      </c>
      <c r="R2068" s="2">
        <f t="shared" si="226"/>
        <v>0.63915321252059309</v>
      </c>
      <c r="S2068" s="2">
        <f t="shared" si="227"/>
        <v>1.3045258910558171</v>
      </c>
      <c r="T2068" s="2">
        <f t="shared" si="228"/>
        <v>4.4903472222222218</v>
      </c>
      <c r="U2068" s="4">
        <f t="shared" si="229"/>
        <v>68.366289829521151</v>
      </c>
      <c r="V2068" s="3">
        <f t="shared" si="230"/>
        <v>6736.6289829521147</v>
      </c>
    </row>
    <row r="2069" spans="1:22" x14ac:dyDescent="0.25">
      <c r="A2069" t="s">
        <v>60</v>
      </c>
      <c r="B2069" t="s">
        <v>61</v>
      </c>
      <c r="C2069" t="s">
        <v>347</v>
      </c>
      <c r="D2069" t="s">
        <v>70</v>
      </c>
      <c r="E2069" t="s">
        <v>64</v>
      </c>
      <c r="F2069" t="s">
        <v>26</v>
      </c>
      <c r="G2069">
        <v>35585</v>
      </c>
      <c r="H2069">
        <v>1227</v>
      </c>
      <c r="I2069">
        <v>307</v>
      </c>
      <c r="J2069">
        <v>100</v>
      </c>
      <c r="K2069" s="2">
        <v>1924.74</v>
      </c>
      <c r="L2069" s="2">
        <v>18262.509999999998</v>
      </c>
      <c r="M2069">
        <v>66</v>
      </c>
      <c r="N2069">
        <v>8</v>
      </c>
      <c r="O2069" t="s">
        <v>43</v>
      </c>
      <c r="P2069" s="3">
        <f t="shared" si="224"/>
        <v>3.4480820570465078</v>
      </c>
      <c r="Q2069" s="3">
        <f t="shared" si="225"/>
        <v>8.1499592502037483</v>
      </c>
      <c r="R2069" s="2">
        <f t="shared" si="226"/>
        <v>1.5686552567237164</v>
      </c>
      <c r="S2069" s="2">
        <f t="shared" si="227"/>
        <v>6.2695114006514654</v>
      </c>
      <c r="T2069" s="2">
        <f t="shared" si="228"/>
        <v>29.162727272727274</v>
      </c>
      <c r="U2069" s="4">
        <f t="shared" si="229"/>
        <v>9.4882997184035229</v>
      </c>
      <c r="V2069" s="3">
        <f t="shared" si="230"/>
        <v>848.82997184035253</v>
      </c>
    </row>
    <row r="2070" spans="1:22" x14ac:dyDescent="0.25">
      <c r="A2070" t="s">
        <v>72</v>
      </c>
      <c r="B2070" t="s">
        <v>73</v>
      </c>
      <c r="C2070" t="s">
        <v>347</v>
      </c>
      <c r="D2070" t="s">
        <v>70</v>
      </c>
      <c r="E2070" t="s">
        <v>31</v>
      </c>
      <c r="F2070" t="s">
        <v>20</v>
      </c>
      <c r="G2070">
        <v>51515</v>
      </c>
      <c r="H2070">
        <v>2427</v>
      </c>
      <c r="I2070">
        <v>1301</v>
      </c>
      <c r="J2070">
        <v>196</v>
      </c>
      <c r="K2070" s="2">
        <v>7637.83</v>
      </c>
      <c r="L2070" s="2">
        <v>54286.36</v>
      </c>
      <c r="M2070">
        <v>123</v>
      </c>
      <c r="N2070">
        <v>19</v>
      </c>
      <c r="O2070" t="s">
        <v>23</v>
      </c>
      <c r="P2070" s="3">
        <f t="shared" si="224"/>
        <v>4.7112491507327965</v>
      </c>
      <c r="Q2070" s="3">
        <f t="shared" si="225"/>
        <v>8.0758137618459003</v>
      </c>
      <c r="R2070" s="2">
        <f t="shared" si="226"/>
        <v>3.1470251339101774</v>
      </c>
      <c r="S2070" s="2">
        <f t="shared" si="227"/>
        <v>5.8707378939277479</v>
      </c>
      <c r="T2070" s="2">
        <f t="shared" si="228"/>
        <v>62.096178861788616</v>
      </c>
      <c r="U2070" s="4">
        <f t="shared" si="229"/>
        <v>7.1075632738618166</v>
      </c>
      <c r="V2070" s="3">
        <f t="shared" si="230"/>
        <v>610.75632738618162</v>
      </c>
    </row>
    <row r="2071" spans="1:22" x14ac:dyDescent="0.25">
      <c r="A2071" t="s">
        <v>72</v>
      </c>
      <c r="B2071" t="s">
        <v>73</v>
      </c>
      <c r="C2071" t="s">
        <v>347</v>
      </c>
      <c r="D2071" t="s">
        <v>70</v>
      </c>
      <c r="E2071" t="s">
        <v>31</v>
      </c>
      <c r="F2071" t="s">
        <v>51</v>
      </c>
      <c r="G2071">
        <v>28581</v>
      </c>
      <c r="H2071">
        <v>1220</v>
      </c>
      <c r="I2071">
        <v>566</v>
      </c>
      <c r="J2071">
        <v>83</v>
      </c>
      <c r="K2071" s="2">
        <v>3252.87</v>
      </c>
      <c r="L2071" s="2">
        <v>20193.84</v>
      </c>
      <c r="M2071">
        <v>47</v>
      </c>
      <c r="N2071">
        <v>20</v>
      </c>
      <c r="O2071" t="s">
        <v>21</v>
      </c>
      <c r="P2071" s="3">
        <f t="shared" si="224"/>
        <v>4.2685700290402719</v>
      </c>
      <c r="Q2071" s="3">
        <f t="shared" si="225"/>
        <v>6.8032786885245899</v>
      </c>
      <c r="R2071" s="2">
        <f t="shared" si="226"/>
        <v>2.6662868852459014</v>
      </c>
      <c r="S2071" s="2">
        <f t="shared" si="227"/>
        <v>5.747120141342756</v>
      </c>
      <c r="T2071" s="2">
        <f t="shared" si="228"/>
        <v>69.209999999999994</v>
      </c>
      <c r="U2071" s="4">
        <f t="shared" si="229"/>
        <v>6.208007082975957</v>
      </c>
      <c r="V2071" s="3">
        <f t="shared" si="230"/>
        <v>520.80070829759575</v>
      </c>
    </row>
    <row r="2072" spans="1:22" x14ac:dyDescent="0.25">
      <c r="A2072" t="s">
        <v>33</v>
      </c>
      <c r="B2072" t="s">
        <v>34</v>
      </c>
      <c r="C2072" t="s">
        <v>347</v>
      </c>
      <c r="D2072" t="s">
        <v>170</v>
      </c>
      <c r="E2072" t="s">
        <v>37</v>
      </c>
      <c r="F2072" t="s">
        <v>32</v>
      </c>
      <c r="G2072">
        <v>44309</v>
      </c>
      <c r="H2072">
        <v>1749</v>
      </c>
      <c r="I2072">
        <v>693</v>
      </c>
      <c r="J2072">
        <v>215</v>
      </c>
      <c r="K2072" s="2">
        <v>7032.07</v>
      </c>
      <c r="L2072" s="2">
        <v>55897.59</v>
      </c>
      <c r="M2072">
        <v>143</v>
      </c>
      <c r="N2072">
        <v>10</v>
      </c>
      <c r="O2072" t="s">
        <v>43</v>
      </c>
      <c r="P2072" s="3">
        <f t="shared" si="224"/>
        <v>3.9472793337696634</v>
      </c>
      <c r="Q2072" s="3">
        <f t="shared" si="225"/>
        <v>12.292738707833047</v>
      </c>
      <c r="R2072" s="2">
        <f t="shared" si="226"/>
        <v>4.0206232132647228</v>
      </c>
      <c r="S2072" s="2">
        <f t="shared" si="227"/>
        <v>10.147287157287156</v>
      </c>
      <c r="T2072" s="2">
        <f t="shared" si="228"/>
        <v>49.175314685314682</v>
      </c>
      <c r="U2072" s="4">
        <f t="shared" si="229"/>
        <v>7.9489524421685225</v>
      </c>
      <c r="V2072" s="3">
        <f t="shared" si="230"/>
        <v>694.89524421685223</v>
      </c>
    </row>
    <row r="2073" spans="1:22" x14ac:dyDescent="0.25">
      <c r="A2073" t="s">
        <v>33</v>
      </c>
      <c r="B2073" t="s">
        <v>34</v>
      </c>
      <c r="C2073" t="s">
        <v>347</v>
      </c>
      <c r="D2073" t="s">
        <v>170</v>
      </c>
      <c r="E2073" t="s">
        <v>37</v>
      </c>
      <c r="F2073" t="s">
        <v>26</v>
      </c>
      <c r="G2073">
        <v>25499</v>
      </c>
      <c r="H2073">
        <v>932</v>
      </c>
      <c r="I2073">
        <v>367</v>
      </c>
      <c r="J2073">
        <v>98</v>
      </c>
      <c r="K2073" s="2">
        <v>3876.81</v>
      </c>
      <c r="L2073" s="2">
        <v>29166.89</v>
      </c>
      <c r="M2073">
        <v>58</v>
      </c>
      <c r="N2073">
        <v>28</v>
      </c>
      <c r="O2073" t="s">
        <v>43</v>
      </c>
      <c r="P2073" s="3">
        <f t="shared" si="224"/>
        <v>3.6550452958939563</v>
      </c>
      <c r="Q2073" s="3">
        <f t="shared" si="225"/>
        <v>10.515021459227468</v>
      </c>
      <c r="R2073" s="2">
        <f t="shared" si="226"/>
        <v>4.1596673819742485</v>
      </c>
      <c r="S2073" s="2">
        <f t="shared" si="227"/>
        <v>10.563514986376022</v>
      </c>
      <c r="T2073" s="2">
        <f t="shared" si="228"/>
        <v>66.841551724137929</v>
      </c>
      <c r="U2073" s="4">
        <f t="shared" si="229"/>
        <v>7.5234251872028803</v>
      </c>
      <c r="V2073" s="3">
        <f t="shared" si="230"/>
        <v>652.34251872028801</v>
      </c>
    </row>
    <row r="2074" spans="1:22" x14ac:dyDescent="0.25">
      <c r="A2074" t="s">
        <v>38</v>
      </c>
      <c r="B2074" t="s">
        <v>39</v>
      </c>
      <c r="C2074" t="s">
        <v>347</v>
      </c>
      <c r="D2074" t="s">
        <v>106</v>
      </c>
      <c r="E2074" t="s">
        <v>42</v>
      </c>
      <c r="F2074" t="s">
        <v>20</v>
      </c>
      <c r="G2074">
        <v>47809</v>
      </c>
      <c r="H2074">
        <v>1595</v>
      </c>
      <c r="I2074">
        <v>739</v>
      </c>
      <c r="J2074">
        <v>115</v>
      </c>
      <c r="K2074" s="2">
        <v>3992.37</v>
      </c>
      <c r="L2074" s="2">
        <v>20457.099999999999</v>
      </c>
      <c r="M2074">
        <v>71</v>
      </c>
      <c r="N2074">
        <v>25</v>
      </c>
      <c r="O2074" t="s">
        <v>23</v>
      </c>
      <c r="P2074" s="3">
        <f t="shared" si="224"/>
        <v>3.3361919303896759</v>
      </c>
      <c r="Q2074" s="3">
        <f t="shared" si="225"/>
        <v>7.2100313479623823</v>
      </c>
      <c r="R2074" s="2">
        <f t="shared" si="226"/>
        <v>2.5030532915360499</v>
      </c>
      <c r="S2074" s="2">
        <f t="shared" si="227"/>
        <v>5.4023951285520972</v>
      </c>
      <c r="T2074" s="2">
        <f t="shared" si="228"/>
        <v>56.230563380281687</v>
      </c>
      <c r="U2074" s="4">
        <f t="shared" si="229"/>
        <v>5.1240491237034638</v>
      </c>
      <c r="V2074" s="3">
        <f t="shared" si="230"/>
        <v>412.40491237034644</v>
      </c>
    </row>
    <row r="2075" spans="1:22" x14ac:dyDescent="0.25">
      <c r="A2075" t="s">
        <v>44</v>
      </c>
      <c r="B2075" t="s">
        <v>45</v>
      </c>
      <c r="C2075" t="s">
        <v>347</v>
      </c>
      <c r="D2075" t="s">
        <v>25</v>
      </c>
      <c r="E2075" t="s">
        <v>19</v>
      </c>
      <c r="F2075" t="s">
        <v>51</v>
      </c>
      <c r="G2075">
        <v>11864</v>
      </c>
      <c r="H2075">
        <v>234</v>
      </c>
      <c r="I2075">
        <v>59</v>
      </c>
      <c r="J2075">
        <v>21</v>
      </c>
      <c r="K2075" s="2">
        <v>2347.2399999999998</v>
      </c>
      <c r="L2075" s="2">
        <v>12099.88</v>
      </c>
      <c r="M2075">
        <v>10</v>
      </c>
      <c r="N2075">
        <v>13</v>
      </c>
      <c r="O2075" t="s">
        <v>21</v>
      </c>
      <c r="P2075" s="3">
        <f t="shared" si="224"/>
        <v>1.9723533378287257</v>
      </c>
      <c r="Q2075" s="3">
        <f t="shared" si="225"/>
        <v>8.9743589743589745</v>
      </c>
      <c r="R2075" s="2">
        <f t="shared" si="226"/>
        <v>10.03094017094017</v>
      </c>
      <c r="S2075" s="2">
        <f t="shared" si="227"/>
        <v>39.783728813559321</v>
      </c>
      <c r="T2075" s="2">
        <f t="shared" si="228"/>
        <v>234.72399999999999</v>
      </c>
      <c r="U2075" s="4">
        <f t="shared" si="229"/>
        <v>5.1549394182103239</v>
      </c>
      <c r="V2075" s="3">
        <f t="shared" si="230"/>
        <v>415.49394182103237</v>
      </c>
    </row>
    <row r="2076" spans="1:22" x14ac:dyDescent="0.25">
      <c r="A2076" t="s">
        <v>65</v>
      </c>
      <c r="B2076" t="s">
        <v>66</v>
      </c>
      <c r="C2076" t="s">
        <v>143</v>
      </c>
      <c r="D2076" t="s">
        <v>68</v>
      </c>
      <c r="E2076" t="s">
        <v>37</v>
      </c>
      <c r="F2076" t="s">
        <v>32</v>
      </c>
      <c r="G2076">
        <v>24355</v>
      </c>
      <c r="H2076">
        <v>3054</v>
      </c>
      <c r="I2076">
        <v>1242</v>
      </c>
      <c r="J2076">
        <v>491</v>
      </c>
      <c r="K2076" s="2">
        <v>1612.51</v>
      </c>
      <c r="L2076" s="2">
        <v>129328.43</v>
      </c>
      <c r="M2076">
        <v>396</v>
      </c>
      <c r="N2076">
        <v>10</v>
      </c>
      <c r="O2076" t="s">
        <v>43</v>
      </c>
      <c r="P2076" s="3">
        <f t="shared" si="224"/>
        <v>12.539519605830424</v>
      </c>
      <c r="Q2076" s="3">
        <f t="shared" si="225"/>
        <v>16.077275703994761</v>
      </c>
      <c r="R2076" s="2">
        <f t="shared" si="226"/>
        <v>0.52799934512115254</v>
      </c>
      <c r="S2076" s="2">
        <f t="shared" si="227"/>
        <v>1.298317230273752</v>
      </c>
      <c r="T2076" s="2">
        <f t="shared" si="228"/>
        <v>4.0719949494949494</v>
      </c>
      <c r="U2076" s="4">
        <f t="shared" si="229"/>
        <v>80.203180135316984</v>
      </c>
      <c r="V2076" s="3">
        <f t="shared" si="230"/>
        <v>7920.3180135316979</v>
      </c>
    </row>
    <row r="2077" spans="1:22" x14ac:dyDescent="0.25">
      <c r="A2077" t="s">
        <v>60</v>
      </c>
      <c r="B2077" t="s">
        <v>61</v>
      </c>
      <c r="C2077" t="s">
        <v>143</v>
      </c>
      <c r="D2077" t="s">
        <v>70</v>
      </c>
      <c r="E2077" t="s">
        <v>64</v>
      </c>
      <c r="F2077" t="s">
        <v>26</v>
      </c>
      <c r="G2077">
        <v>50928</v>
      </c>
      <c r="H2077">
        <v>2207</v>
      </c>
      <c r="I2077">
        <v>953</v>
      </c>
      <c r="J2077">
        <v>145</v>
      </c>
      <c r="K2077" s="2">
        <v>5332.65</v>
      </c>
      <c r="L2077" s="2">
        <v>38837.949999999997</v>
      </c>
      <c r="M2077">
        <v>102</v>
      </c>
      <c r="N2077">
        <v>27</v>
      </c>
      <c r="O2077" t="s">
        <v>21</v>
      </c>
      <c r="P2077" s="3">
        <f t="shared" si="224"/>
        <v>4.3335689601005338</v>
      </c>
      <c r="Q2077" s="3">
        <f t="shared" si="225"/>
        <v>6.5700045310376067</v>
      </c>
      <c r="R2077" s="2">
        <f t="shared" si="226"/>
        <v>2.4162437698232893</v>
      </c>
      <c r="S2077" s="2">
        <f t="shared" si="227"/>
        <v>5.5956453305351515</v>
      </c>
      <c r="T2077" s="2">
        <f t="shared" si="228"/>
        <v>52.28088235294117</v>
      </c>
      <c r="U2077" s="4">
        <f t="shared" si="229"/>
        <v>7.2830487656230956</v>
      </c>
      <c r="V2077" s="3">
        <f t="shared" si="230"/>
        <v>628.30487656230946</v>
      </c>
    </row>
    <row r="2078" spans="1:22" x14ac:dyDescent="0.25">
      <c r="A2078" t="s">
        <v>38</v>
      </c>
      <c r="B2078" t="s">
        <v>39</v>
      </c>
      <c r="C2078" t="s">
        <v>143</v>
      </c>
      <c r="D2078" t="s">
        <v>106</v>
      </c>
      <c r="E2078" t="s">
        <v>42</v>
      </c>
      <c r="F2078" t="s">
        <v>20</v>
      </c>
      <c r="G2078">
        <v>34605</v>
      </c>
      <c r="H2078">
        <v>1038</v>
      </c>
      <c r="I2078">
        <v>335</v>
      </c>
      <c r="J2078">
        <v>66</v>
      </c>
      <c r="K2078" s="2">
        <v>2254.1</v>
      </c>
      <c r="L2078" s="2">
        <v>14186.14</v>
      </c>
      <c r="M2078">
        <v>41</v>
      </c>
      <c r="N2078">
        <v>9</v>
      </c>
      <c r="O2078" t="s">
        <v>23</v>
      </c>
      <c r="P2078" s="3">
        <f t="shared" si="224"/>
        <v>2.9995665366276549</v>
      </c>
      <c r="Q2078" s="3">
        <f t="shared" si="225"/>
        <v>6.3583815028901727</v>
      </c>
      <c r="R2078" s="2">
        <f t="shared" si="226"/>
        <v>2.1715799614643543</v>
      </c>
      <c r="S2078" s="2">
        <f t="shared" si="227"/>
        <v>6.7286567164179099</v>
      </c>
      <c r="T2078" s="2">
        <f t="shared" si="228"/>
        <v>54.978048780487804</v>
      </c>
      <c r="U2078" s="4">
        <f t="shared" si="229"/>
        <v>6.2934829865578283</v>
      </c>
      <c r="V2078" s="3">
        <f t="shared" si="230"/>
        <v>529.34829865578274</v>
      </c>
    </row>
    <row r="2079" spans="1:22" x14ac:dyDescent="0.25">
      <c r="A2079" t="s">
        <v>27</v>
      </c>
      <c r="B2079" t="s">
        <v>28</v>
      </c>
      <c r="C2079" t="s">
        <v>143</v>
      </c>
      <c r="D2079" t="s">
        <v>89</v>
      </c>
      <c r="E2079" t="s">
        <v>31</v>
      </c>
      <c r="F2079" t="s">
        <v>26</v>
      </c>
      <c r="G2079">
        <v>60024</v>
      </c>
      <c r="H2079">
        <v>2601</v>
      </c>
      <c r="I2079">
        <v>1260</v>
      </c>
      <c r="J2079">
        <v>298</v>
      </c>
      <c r="K2079" s="2">
        <v>1363.5</v>
      </c>
      <c r="L2079" s="2">
        <v>106822.93</v>
      </c>
      <c r="M2079">
        <v>203</v>
      </c>
      <c r="N2079">
        <v>11</v>
      </c>
      <c r="O2079" t="s">
        <v>43</v>
      </c>
      <c r="P2079" s="3">
        <f t="shared" si="224"/>
        <v>4.3332666933226713</v>
      </c>
      <c r="Q2079" s="3">
        <f t="shared" si="225"/>
        <v>11.457131872356786</v>
      </c>
      <c r="R2079" s="2">
        <f t="shared" si="226"/>
        <v>0.52422145328719727</v>
      </c>
      <c r="S2079" s="2">
        <f t="shared" si="227"/>
        <v>1.0821428571428571</v>
      </c>
      <c r="T2079" s="2">
        <f t="shared" si="228"/>
        <v>6.7167487684729066</v>
      </c>
      <c r="U2079" s="4">
        <f t="shared" si="229"/>
        <v>78.344649798313156</v>
      </c>
      <c r="V2079" s="3">
        <f t="shared" si="230"/>
        <v>7734.4649798313158</v>
      </c>
    </row>
    <row r="2080" spans="1:22" x14ac:dyDescent="0.25">
      <c r="A2080" t="s">
        <v>52</v>
      </c>
      <c r="B2080" t="s">
        <v>53</v>
      </c>
      <c r="C2080" t="s">
        <v>143</v>
      </c>
      <c r="D2080" t="s">
        <v>89</v>
      </c>
      <c r="E2080" t="s">
        <v>37</v>
      </c>
      <c r="F2080" t="s">
        <v>20</v>
      </c>
      <c r="G2080">
        <v>67592</v>
      </c>
      <c r="H2080">
        <v>4292</v>
      </c>
      <c r="I2080">
        <v>2326</v>
      </c>
      <c r="J2080">
        <v>579</v>
      </c>
      <c r="K2080" s="2">
        <v>2363.5700000000002</v>
      </c>
      <c r="L2080" s="2">
        <v>233089.74</v>
      </c>
      <c r="M2080">
        <v>392</v>
      </c>
      <c r="N2080">
        <v>24</v>
      </c>
      <c r="O2080" t="s">
        <v>21</v>
      </c>
      <c r="P2080" s="3">
        <f t="shared" si="224"/>
        <v>6.3498638892176595</v>
      </c>
      <c r="Q2080" s="3">
        <f t="shared" si="225"/>
        <v>13.490214352283317</v>
      </c>
      <c r="R2080" s="2">
        <f t="shared" si="226"/>
        <v>0.55069198508853689</v>
      </c>
      <c r="S2080" s="2">
        <f t="shared" si="227"/>
        <v>1.0161521926053312</v>
      </c>
      <c r="T2080" s="2">
        <f t="shared" si="228"/>
        <v>6.0295153061224491</v>
      </c>
      <c r="U2080" s="4">
        <f t="shared" si="229"/>
        <v>98.617658880422397</v>
      </c>
      <c r="V2080" s="3">
        <f t="shared" si="230"/>
        <v>9761.7658880422405</v>
      </c>
    </row>
    <row r="2081" spans="1:22" x14ac:dyDescent="0.25">
      <c r="A2081" t="s">
        <v>52</v>
      </c>
      <c r="B2081" t="s">
        <v>53</v>
      </c>
      <c r="C2081" t="s">
        <v>143</v>
      </c>
      <c r="D2081" t="s">
        <v>89</v>
      </c>
      <c r="E2081" t="s">
        <v>37</v>
      </c>
      <c r="F2081" t="s">
        <v>26</v>
      </c>
      <c r="G2081">
        <v>18483</v>
      </c>
      <c r="H2081">
        <v>1065</v>
      </c>
      <c r="I2081">
        <v>328</v>
      </c>
      <c r="J2081">
        <v>99</v>
      </c>
      <c r="K2081" s="2">
        <v>370.53</v>
      </c>
      <c r="L2081" s="2">
        <v>31187.85</v>
      </c>
      <c r="M2081">
        <v>82</v>
      </c>
      <c r="N2081">
        <v>17</v>
      </c>
      <c r="O2081" t="s">
        <v>43</v>
      </c>
      <c r="P2081" s="3">
        <f t="shared" si="224"/>
        <v>5.7620516149975654</v>
      </c>
      <c r="Q2081" s="3">
        <f t="shared" si="225"/>
        <v>9.295774647887324</v>
      </c>
      <c r="R2081" s="2">
        <f t="shared" si="226"/>
        <v>0.34791549295774643</v>
      </c>
      <c r="S2081" s="2">
        <f t="shared" si="227"/>
        <v>1.1296646341463414</v>
      </c>
      <c r="T2081" s="2">
        <f t="shared" si="228"/>
        <v>4.5186585365853658</v>
      </c>
      <c r="U2081" s="4">
        <f t="shared" si="229"/>
        <v>84.170917334628783</v>
      </c>
      <c r="V2081" s="3">
        <f t="shared" si="230"/>
        <v>8317.0917334628775</v>
      </c>
    </row>
    <row r="2082" spans="1:22" x14ac:dyDescent="0.25">
      <c r="A2082" t="s">
        <v>52</v>
      </c>
      <c r="B2082" t="s">
        <v>53</v>
      </c>
      <c r="C2082" t="s">
        <v>143</v>
      </c>
      <c r="D2082" t="s">
        <v>89</v>
      </c>
      <c r="E2082" t="s">
        <v>37</v>
      </c>
      <c r="F2082" t="s">
        <v>20</v>
      </c>
      <c r="G2082">
        <v>44818</v>
      </c>
      <c r="H2082">
        <v>2849</v>
      </c>
      <c r="I2082">
        <v>993</v>
      </c>
      <c r="J2082">
        <v>348</v>
      </c>
      <c r="K2082" s="2">
        <v>1187.19</v>
      </c>
      <c r="L2082" s="2">
        <v>114842.89</v>
      </c>
      <c r="M2082">
        <v>246</v>
      </c>
      <c r="N2082">
        <v>26</v>
      </c>
      <c r="O2082" t="s">
        <v>21</v>
      </c>
      <c r="P2082" s="3">
        <f t="shared" si="224"/>
        <v>6.3568209201660046</v>
      </c>
      <c r="Q2082" s="3">
        <f t="shared" si="225"/>
        <v>12.214812214812214</v>
      </c>
      <c r="R2082" s="2">
        <f t="shared" si="226"/>
        <v>0.41670410670410674</v>
      </c>
      <c r="S2082" s="2">
        <f t="shared" si="227"/>
        <v>1.195558912386707</v>
      </c>
      <c r="T2082" s="2">
        <f t="shared" si="228"/>
        <v>4.8259756097560977</v>
      </c>
      <c r="U2082" s="4">
        <f t="shared" si="229"/>
        <v>96.735055045948826</v>
      </c>
      <c r="V2082" s="3">
        <f t="shared" si="230"/>
        <v>9573.505504594883</v>
      </c>
    </row>
    <row r="2083" spans="1:22" x14ac:dyDescent="0.25">
      <c r="A2083" t="s">
        <v>129</v>
      </c>
      <c r="B2083" t="s">
        <v>130</v>
      </c>
      <c r="C2083" t="s">
        <v>143</v>
      </c>
      <c r="D2083" t="s">
        <v>82</v>
      </c>
      <c r="E2083" t="s">
        <v>31</v>
      </c>
      <c r="F2083" t="s">
        <v>32</v>
      </c>
      <c r="G2083">
        <v>53218</v>
      </c>
      <c r="H2083">
        <v>1175</v>
      </c>
      <c r="I2083">
        <v>361</v>
      </c>
      <c r="J2083">
        <v>40</v>
      </c>
      <c r="K2083" s="2">
        <v>2799.68</v>
      </c>
      <c r="L2083" s="2">
        <v>6385.26</v>
      </c>
      <c r="M2083">
        <v>19</v>
      </c>
      <c r="N2083">
        <v>28</v>
      </c>
      <c r="O2083" t="s">
        <v>23</v>
      </c>
      <c r="P2083" s="3">
        <f t="shared" si="224"/>
        <v>2.2078995828479084</v>
      </c>
      <c r="Q2083" s="3">
        <f t="shared" si="225"/>
        <v>3.4042553191489362</v>
      </c>
      <c r="R2083" s="2">
        <f t="shared" si="226"/>
        <v>2.3827063829787232</v>
      </c>
      <c r="S2083" s="2">
        <f t="shared" si="227"/>
        <v>7.7553462603878112</v>
      </c>
      <c r="T2083" s="2">
        <f t="shared" si="228"/>
        <v>147.35157894736841</v>
      </c>
      <c r="U2083" s="4">
        <f t="shared" si="229"/>
        <v>2.2807106526460168</v>
      </c>
      <c r="V2083" s="3">
        <f t="shared" si="230"/>
        <v>128.07106526460169</v>
      </c>
    </row>
    <row r="2084" spans="1:22" x14ac:dyDescent="0.25">
      <c r="A2084" t="s">
        <v>76</v>
      </c>
      <c r="B2084" t="s">
        <v>77</v>
      </c>
      <c r="C2084" t="s">
        <v>143</v>
      </c>
      <c r="D2084" t="s">
        <v>82</v>
      </c>
      <c r="E2084" t="s">
        <v>42</v>
      </c>
      <c r="F2084" t="s">
        <v>51</v>
      </c>
      <c r="G2084">
        <v>52597</v>
      </c>
      <c r="H2084">
        <v>1239</v>
      </c>
      <c r="I2084">
        <v>591</v>
      </c>
      <c r="J2084">
        <v>48</v>
      </c>
      <c r="K2084" s="2">
        <v>2808.1</v>
      </c>
      <c r="L2084" s="2">
        <v>10068.969999999999</v>
      </c>
      <c r="M2084">
        <v>27</v>
      </c>
      <c r="N2084">
        <v>29</v>
      </c>
      <c r="O2084" t="s">
        <v>43</v>
      </c>
      <c r="P2084" s="3">
        <f t="shared" si="224"/>
        <v>2.355647660512957</v>
      </c>
      <c r="Q2084" s="3">
        <f t="shared" si="225"/>
        <v>3.87409200968523</v>
      </c>
      <c r="R2084" s="2">
        <f t="shared" si="226"/>
        <v>2.2664245359160611</v>
      </c>
      <c r="S2084" s="2">
        <f t="shared" si="227"/>
        <v>4.7514382402707271</v>
      </c>
      <c r="T2084" s="2">
        <f t="shared" si="228"/>
        <v>104.00370370370371</v>
      </c>
      <c r="U2084" s="4">
        <f t="shared" si="229"/>
        <v>3.5856878316299277</v>
      </c>
      <c r="V2084" s="3">
        <f t="shared" si="230"/>
        <v>258.5687831629927</v>
      </c>
    </row>
    <row r="2085" spans="1:22" x14ac:dyDescent="0.25">
      <c r="A2085" t="s">
        <v>76</v>
      </c>
      <c r="B2085" t="s">
        <v>77</v>
      </c>
      <c r="C2085" t="s">
        <v>143</v>
      </c>
      <c r="D2085" t="s">
        <v>82</v>
      </c>
      <c r="E2085" t="s">
        <v>42</v>
      </c>
      <c r="F2085" t="s">
        <v>26</v>
      </c>
      <c r="G2085">
        <v>71246</v>
      </c>
      <c r="H2085">
        <v>1059</v>
      </c>
      <c r="I2085">
        <v>468</v>
      </c>
      <c r="J2085">
        <v>71</v>
      </c>
      <c r="K2085" s="2">
        <v>1628.48</v>
      </c>
      <c r="L2085" s="2">
        <v>15722.23</v>
      </c>
      <c r="M2085">
        <v>35</v>
      </c>
      <c r="N2085">
        <v>30</v>
      </c>
      <c r="O2085" t="s">
        <v>43</v>
      </c>
      <c r="P2085" s="3">
        <f t="shared" si="224"/>
        <v>1.486399236448362</v>
      </c>
      <c r="Q2085" s="3">
        <f t="shared" si="225"/>
        <v>6.7044381491973564</v>
      </c>
      <c r="R2085" s="2">
        <f t="shared" si="226"/>
        <v>1.5377525967894241</v>
      </c>
      <c r="S2085" s="2">
        <f t="shared" si="227"/>
        <v>3.4796581196581196</v>
      </c>
      <c r="T2085" s="2">
        <f t="shared" si="228"/>
        <v>46.527999999999999</v>
      </c>
      <c r="U2085" s="4">
        <f t="shared" si="229"/>
        <v>9.654542886618195</v>
      </c>
      <c r="V2085" s="3">
        <f t="shared" si="230"/>
        <v>865.45428866181965</v>
      </c>
    </row>
    <row r="2086" spans="1:22" x14ac:dyDescent="0.25">
      <c r="A2086" t="s">
        <v>178</v>
      </c>
      <c r="B2086" t="s">
        <v>179</v>
      </c>
      <c r="C2086" t="s">
        <v>116</v>
      </c>
      <c r="D2086" t="s">
        <v>95</v>
      </c>
      <c r="E2086" t="s">
        <v>64</v>
      </c>
      <c r="F2086" t="s">
        <v>26</v>
      </c>
      <c r="G2086">
        <v>43577</v>
      </c>
      <c r="H2086">
        <v>306</v>
      </c>
      <c r="I2086">
        <v>111</v>
      </c>
      <c r="J2086">
        <v>10</v>
      </c>
      <c r="K2086" s="2">
        <v>917.26</v>
      </c>
      <c r="L2086" s="2">
        <v>1567.95</v>
      </c>
      <c r="M2086">
        <v>4</v>
      </c>
      <c r="N2086">
        <v>9</v>
      </c>
      <c r="O2086" t="s">
        <v>43</v>
      </c>
      <c r="P2086" s="3">
        <f t="shared" si="224"/>
        <v>0.70220529178236224</v>
      </c>
      <c r="Q2086" s="3">
        <f t="shared" si="225"/>
        <v>3.2679738562091507</v>
      </c>
      <c r="R2086" s="2">
        <f t="shared" si="226"/>
        <v>2.9975816993464051</v>
      </c>
      <c r="S2086" s="2">
        <f t="shared" si="227"/>
        <v>8.2636036036036042</v>
      </c>
      <c r="T2086" s="2">
        <f t="shared" si="228"/>
        <v>229.315</v>
      </c>
      <c r="U2086" s="4">
        <f t="shared" si="229"/>
        <v>1.7093844711423152</v>
      </c>
      <c r="V2086" s="3">
        <f t="shared" si="230"/>
        <v>70.938447114231522</v>
      </c>
    </row>
    <row r="2087" spans="1:22" x14ac:dyDescent="0.25">
      <c r="A2087" t="s">
        <v>33</v>
      </c>
      <c r="B2087" t="s">
        <v>34</v>
      </c>
      <c r="C2087" t="s">
        <v>116</v>
      </c>
      <c r="D2087" t="s">
        <v>170</v>
      </c>
      <c r="E2087" t="s">
        <v>37</v>
      </c>
      <c r="F2087" t="s">
        <v>32</v>
      </c>
      <c r="G2087">
        <v>37277</v>
      </c>
      <c r="H2087">
        <v>1971</v>
      </c>
      <c r="I2087">
        <v>693</v>
      </c>
      <c r="J2087">
        <v>195</v>
      </c>
      <c r="K2087" s="2">
        <v>6485.03</v>
      </c>
      <c r="L2087" s="2">
        <v>51057.919999999998</v>
      </c>
      <c r="M2087">
        <v>132</v>
      </c>
      <c r="N2087">
        <v>28</v>
      </c>
      <c r="O2087" t="s">
        <v>23</v>
      </c>
      <c r="P2087" s="3">
        <f t="shared" si="224"/>
        <v>5.2874426590122603</v>
      </c>
      <c r="Q2087" s="3">
        <f t="shared" si="225"/>
        <v>9.8934550989345507</v>
      </c>
      <c r="R2087" s="2">
        <f t="shared" si="226"/>
        <v>3.2902232369355655</v>
      </c>
      <c r="S2087" s="2">
        <f t="shared" si="227"/>
        <v>9.3579076479076484</v>
      </c>
      <c r="T2087" s="2">
        <f t="shared" si="228"/>
        <v>49.129015151515148</v>
      </c>
      <c r="U2087" s="4">
        <f t="shared" si="229"/>
        <v>7.8731971941533043</v>
      </c>
      <c r="V2087" s="3">
        <f t="shared" si="230"/>
        <v>687.31971941533038</v>
      </c>
    </row>
    <row r="2088" spans="1:22" x14ac:dyDescent="0.25">
      <c r="A2088" t="s">
        <v>33</v>
      </c>
      <c r="B2088" t="s">
        <v>34</v>
      </c>
      <c r="C2088" t="s">
        <v>116</v>
      </c>
      <c r="D2088" t="s">
        <v>170</v>
      </c>
      <c r="E2088" t="s">
        <v>37</v>
      </c>
      <c r="F2088" t="s">
        <v>26</v>
      </c>
      <c r="G2088">
        <v>39414</v>
      </c>
      <c r="H2088">
        <v>2042</v>
      </c>
      <c r="I2088">
        <v>759</v>
      </c>
      <c r="J2088">
        <v>216</v>
      </c>
      <c r="K2088" s="2">
        <v>8499.4599999999991</v>
      </c>
      <c r="L2088" s="2">
        <v>49766.22</v>
      </c>
      <c r="M2088">
        <v>169</v>
      </c>
      <c r="N2088">
        <v>22</v>
      </c>
      <c r="O2088" t="s">
        <v>23</v>
      </c>
      <c r="P2088" s="3">
        <f t="shared" si="224"/>
        <v>5.1809001877505461</v>
      </c>
      <c r="Q2088" s="3">
        <f t="shared" si="225"/>
        <v>10.577864838393731</v>
      </c>
      <c r="R2088" s="2">
        <f t="shared" si="226"/>
        <v>4.1623212536728689</v>
      </c>
      <c r="S2088" s="2">
        <f t="shared" si="227"/>
        <v>11.198234519104084</v>
      </c>
      <c r="T2088" s="2">
        <f t="shared" si="228"/>
        <v>50.292662721893485</v>
      </c>
      <c r="U2088" s="4">
        <f t="shared" si="229"/>
        <v>5.8552213905353998</v>
      </c>
      <c r="V2088" s="3">
        <f t="shared" si="230"/>
        <v>485.52213905354</v>
      </c>
    </row>
    <row r="2089" spans="1:22" x14ac:dyDescent="0.25">
      <c r="A2089" t="s">
        <v>113</v>
      </c>
      <c r="B2089" t="s">
        <v>114</v>
      </c>
      <c r="C2089" t="s">
        <v>116</v>
      </c>
      <c r="D2089" t="s">
        <v>170</v>
      </c>
      <c r="E2089" t="s">
        <v>19</v>
      </c>
      <c r="F2089" t="s">
        <v>20</v>
      </c>
      <c r="G2089">
        <v>46594</v>
      </c>
      <c r="H2089">
        <v>2305</v>
      </c>
      <c r="I2089">
        <v>657</v>
      </c>
      <c r="J2089">
        <v>266</v>
      </c>
      <c r="K2089" s="2">
        <v>10228.77</v>
      </c>
      <c r="L2089" s="2">
        <v>59938.69</v>
      </c>
      <c r="M2089">
        <v>204</v>
      </c>
      <c r="N2089">
        <v>26</v>
      </c>
      <c r="O2089" t="s">
        <v>23</v>
      </c>
      <c r="P2089" s="3">
        <f t="shared" si="224"/>
        <v>4.9469888826887587</v>
      </c>
      <c r="Q2089" s="3">
        <f t="shared" si="225"/>
        <v>11.540130151843817</v>
      </c>
      <c r="R2089" s="2">
        <f t="shared" si="226"/>
        <v>4.4376442516268986</v>
      </c>
      <c r="S2089" s="2">
        <f t="shared" si="227"/>
        <v>15.568904109589042</v>
      </c>
      <c r="T2089" s="2">
        <f t="shared" si="228"/>
        <v>50.141029411764706</v>
      </c>
      <c r="U2089" s="4">
        <f t="shared" si="229"/>
        <v>5.859814034336484</v>
      </c>
      <c r="V2089" s="3">
        <f t="shared" si="230"/>
        <v>485.98140343364838</v>
      </c>
    </row>
    <row r="2090" spans="1:22" x14ac:dyDescent="0.25">
      <c r="A2090" t="s">
        <v>47</v>
      </c>
      <c r="B2090" t="s">
        <v>48</v>
      </c>
      <c r="C2090" t="s">
        <v>116</v>
      </c>
      <c r="D2090" t="s">
        <v>106</v>
      </c>
      <c r="E2090" t="s">
        <v>37</v>
      </c>
      <c r="F2090" t="s">
        <v>20</v>
      </c>
      <c r="G2090">
        <v>12299</v>
      </c>
      <c r="H2090">
        <v>648</v>
      </c>
      <c r="I2090">
        <v>259</v>
      </c>
      <c r="J2090">
        <v>45</v>
      </c>
      <c r="K2090" s="2">
        <v>1530.3</v>
      </c>
      <c r="L2090" s="2">
        <v>9102.11</v>
      </c>
      <c r="M2090">
        <v>26</v>
      </c>
      <c r="N2090">
        <v>26</v>
      </c>
      <c r="O2090" t="s">
        <v>43</v>
      </c>
      <c r="P2090" s="3">
        <f t="shared" si="224"/>
        <v>5.2687210342304249</v>
      </c>
      <c r="Q2090" s="3">
        <f t="shared" si="225"/>
        <v>6.9444444444444446</v>
      </c>
      <c r="R2090" s="2">
        <f t="shared" si="226"/>
        <v>2.361574074074074</v>
      </c>
      <c r="S2090" s="2">
        <f t="shared" si="227"/>
        <v>5.9084942084942087</v>
      </c>
      <c r="T2090" s="2">
        <f t="shared" si="228"/>
        <v>58.857692307692304</v>
      </c>
      <c r="U2090" s="4">
        <f t="shared" si="229"/>
        <v>5.9479252434163241</v>
      </c>
      <c r="V2090" s="3">
        <f t="shared" si="230"/>
        <v>494.79252434163243</v>
      </c>
    </row>
    <row r="2091" spans="1:22" x14ac:dyDescent="0.25">
      <c r="A2091" t="s">
        <v>98</v>
      </c>
      <c r="B2091" t="s">
        <v>99</v>
      </c>
      <c r="C2091" t="s">
        <v>523</v>
      </c>
      <c r="D2091" t="s">
        <v>68</v>
      </c>
      <c r="E2091" t="s">
        <v>42</v>
      </c>
      <c r="F2091" t="s">
        <v>55</v>
      </c>
      <c r="G2091">
        <v>27875</v>
      </c>
      <c r="H2091">
        <v>2630</v>
      </c>
      <c r="I2091">
        <v>790</v>
      </c>
      <c r="J2091">
        <v>335</v>
      </c>
      <c r="K2091" s="2">
        <v>979.04</v>
      </c>
      <c r="L2091" s="2">
        <v>117467.47</v>
      </c>
      <c r="M2091">
        <v>280</v>
      </c>
      <c r="N2091">
        <v>21</v>
      </c>
      <c r="O2091" t="s">
        <v>43</v>
      </c>
      <c r="P2091" s="3">
        <f t="shared" si="224"/>
        <v>9.4349775784753351</v>
      </c>
      <c r="Q2091" s="3">
        <f t="shared" si="225"/>
        <v>12.737642585551331</v>
      </c>
      <c r="R2091" s="2">
        <f t="shared" si="226"/>
        <v>0.37225855513307982</v>
      </c>
      <c r="S2091" s="2">
        <f t="shared" si="227"/>
        <v>1.2392911392405064</v>
      </c>
      <c r="T2091" s="2">
        <f t="shared" si="228"/>
        <v>3.4965714285714284</v>
      </c>
      <c r="U2091" s="4">
        <f t="shared" si="229"/>
        <v>119.98229898676254</v>
      </c>
      <c r="V2091" s="3">
        <f t="shared" si="230"/>
        <v>11898.229898676256</v>
      </c>
    </row>
    <row r="2092" spans="1:22" x14ac:dyDescent="0.25">
      <c r="A2092" t="s">
        <v>65</v>
      </c>
      <c r="B2092" t="s">
        <v>66</v>
      </c>
      <c r="C2092" t="s">
        <v>523</v>
      </c>
      <c r="D2092" t="s">
        <v>68</v>
      </c>
      <c r="E2092" t="s">
        <v>37</v>
      </c>
      <c r="F2092" t="s">
        <v>55</v>
      </c>
      <c r="G2092">
        <v>8613</v>
      </c>
      <c r="H2092">
        <v>1062</v>
      </c>
      <c r="I2092">
        <v>573</v>
      </c>
      <c r="J2092">
        <v>193</v>
      </c>
      <c r="K2092" s="2">
        <v>511.92</v>
      </c>
      <c r="L2092" s="2">
        <v>49740.91</v>
      </c>
      <c r="M2092">
        <v>137</v>
      </c>
      <c r="N2092">
        <v>12</v>
      </c>
      <c r="O2092" t="s">
        <v>21</v>
      </c>
      <c r="P2092" s="3">
        <f t="shared" si="224"/>
        <v>12.330198537095088</v>
      </c>
      <c r="Q2092" s="3">
        <f t="shared" si="225"/>
        <v>18.173258003766477</v>
      </c>
      <c r="R2092" s="2">
        <f t="shared" si="226"/>
        <v>0.48203389830508475</v>
      </c>
      <c r="S2092" s="2">
        <f t="shared" si="227"/>
        <v>0.89340314136125654</v>
      </c>
      <c r="T2092" s="2">
        <f t="shared" si="228"/>
        <v>3.7366423357664234</v>
      </c>
      <c r="U2092" s="4">
        <f t="shared" si="229"/>
        <v>97.165396937021413</v>
      </c>
      <c r="V2092" s="3">
        <f t="shared" si="230"/>
        <v>9616.5396937021414</v>
      </c>
    </row>
    <row r="2093" spans="1:22" x14ac:dyDescent="0.25">
      <c r="A2093" t="s">
        <v>65</v>
      </c>
      <c r="B2093" t="s">
        <v>66</v>
      </c>
      <c r="C2093" t="s">
        <v>523</v>
      </c>
      <c r="D2093" t="s">
        <v>68</v>
      </c>
      <c r="E2093" t="s">
        <v>37</v>
      </c>
      <c r="F2093" t="s">
        <v>20</v>
      </c>
      <c r="G2093">
        <v>19349</v>
      </c>
      <c r="H2093">
        <v>2771</v>
      </c>
      <c r="I2093">
        <v>1201</v>
      </c>
      <c r="J2093">
        <v>457</v>
      </c>
      <c r="K2093" s="2">
        <v>2039.58</v>
      </c>
      <c r="L2093" s="2">
        <v>111532.34</v>
      </c>
      <c r="M2093">
        <v>393</v>
      </c>
      <c r="N2093">
        <v>28</v>
      </c>
      <c r="O2093" t="s">
        <v>43</v>
      </c>
      <c r="P2093" s="3">
        <f t="shared" si="224"/>
        <v>14.321153547986976</v>
      </c>
      <c r="Q2093" s="3">
        <f t="shared" si="225"/>
        <v>16.492241068206422</v>
      </c>
      <c r="R2093" s="2">
        <f t="shared" si="226"/>
        <v>0.73604474918801877</v>
      </c>
      <c r="S2093" s="2">
        <f t="shared" si="227"/>
        <v>1.6982348043297251</v>
      </c>
      <c r="T2093" s="2">
        <f t="shared" si="228"/>
        <v>5.1897709923664124</v>
      </c>
      <c r="U2093" s="4">
        <f t="shared" si="229"/>
        <v>54.683974151541001</v>
      </c>
      <c r="V2093" s="3">
        <f t="shared" si="230"/>
        <v>5368.3974151540997</v>
      </c>
    </row>
    <row r="2094" spans="1:22" x14ac:dyDescent="0.25">
      <c r="A2094" t="s">
        <v>60</v>
      </c>
      <c r="B2094" t="s">
        <v>61</v>
      </c>
      <c r="C2094" t="s">
        <v>523</v>
      </c>
      <c r="D2094" t="s">
        <v>70</v>
      </c>
      <c r="E2094" t="s">
        <v>64</v>
      </c>
      <c r="F2094" t="s">
        <v>51</v>
      </c>
      <c r="G2094">
        <v>63502</v>
      </c>
      <c r="H2094">
        <v>2572</v>
      </c>
      <c r="I2094">
        <v>1260</v>
      </c>
      <c r="J2094">
        <v>194</v>
      </c>
      <c r="K2094" s="2">
        <v>5235.28</v>
      </c>
      <c r="L2094" s="2">
        <v>51735.44</v>
      </c>
      <c r="M2094">
        <v>129</v>
      </c>
      <c r="N2094">
        <v>25</v>
      </c>
      <c r="O2094" t="s">
        <v>21</v>
      </c>
      <c r="P2094" s="3">
        <f t="shared" si="224"/>
        <v>4.0502661333501306</v>
      </c>
      <c r="Q2094" s="3">
        <f t="shared" si="225"/>
        <v>7.5427682737169519</v>
      </c>
      <c r="R2094" s="2">
        <f t="shared" si="226"/>
        <v>2.035489891135303</v>
      </c>
      <c r="S2094" s="2">
        <f t="shared" si="227"/>
        <v>4.154984126984127</v>
      </c>
      <c r="T2094" s="2">
        <f t="shared" si="228"/>
        <v>40.583565891472865</v>
      </c>
      <c r="U2094" s="4">
        <f t="shared" si="229"/>
        <v>9.8820769853761412</v>
      </c>
      <c r="V2094" s="3">
        <f t="shared" si="230"/>
        <v>888.20769853761408</v>
      </c>
    </row>
    <row r="2095" spans="1:22" x14ac:dyDescent="0.25">
      <c r="A2095" t="s">
        <v>60</v>
      </c>
      <c r="B2095" t="s">
        <v>61</v>
      </c>
      <c r="C2095" t="s">
        <v>523</v>
      </c>
      <c r="D2095" t="s">
        <v>70</v>
      </c>
      <c r="E2095" t="s">
        <v>64</v>
      </c>
      <c r="F2095" t="s">
        <v>55</v>
      </c>
      <c r="G2095">
        <v>52938</v>
      </c>
      <c r="H2095">
        <v>1859</v>
      </c>
      <c r="I2095">
        <v>1021</v>
      </c>
      <c r="J2095">
        <v>195</v>
      </c>
      <c r="K2095" s="2">
        <v>4653.1899999999996</v>
      </c>
      <c r="L2095" s="2">
        <v>45856.08</v>
      </c>
      <c r="M2095">
        <v>128</v>
      </c>
      <c r="N2095">
        <v>25</v>
      </c>
      <c r="O2095" t="s">
        <v>23</v>
      </c>
      <c r="P2095" s="3">
        <f t="shared" si="224"/>
        <v>3.5116551437530696</v>
      </c>
      <c r="Q2095" s="3">
        <f t="shared" si="225"/>
        <v>10.48951048951049</v>
      </c>
      <c r="R2095" s="2">
        <f t="shared" si="226"/>
        <v>2.5030607853684774</v>
      </c>
      <c r="S2095" s="2">
        <f t="shared" si="227"/>
        <v>4.557482859941234</v>
      </c>
      <c r="T2095" s="2">
        <f t="shared" si="228"/>
        <v>36.353046874999997</v>
      </c>
      <c r="U2095" s="4">
        <f t="shared" si="229"/>
        <v>9.8547620019814381</v>
      </c>
      <c r="V2095" s="3">
        <f t="shared" si="230"/>
        <v>885.4762001981436</v>
      </c>
    </row>
    <row r="2096" spans="1:22" x14ac:dyDescent="0.25">
      <c r="A2096" t="s">
        <v>72</v>
      </c>
      <c r="B2096" t="s">
        <v>73</v>
      </c>
      <c r="C2096" t="s">
        <v>523</v>
      </c>
      <c r="D2096" t="s">
        <v>70</v>
      </c>
      <c r="E2096" t="s">
        <v>31</v>
      </c>
      <c r="F2096" t="s">
        <v>32</v>
      </c>
      <c r="G2096">
        <v>22036</v>
      </c>
      <c r="H2096">
        <v>1064</v>
      </c>
      <c r="I2096">
        <v>500</v>
      </c>
      <c r="J2096">
        <v>86</v>
      </c>
      <c r="K2096" s="2">
        <v>3232</v>
      </c>
      <c r="L2096" s="2">
        <v>17936.580000000002</v>
      </c>
      <c r="M2096">
        <v>64</v>
      </c>
      <c r="N2096">
        <v>12</v>
      </c>
      <c r="O2096" t="s">
        <v>43</v>
      </c>
      <c r="P2096" s="3">
        <f t="shared" si="224"/>
        <v>4.8284625158830998</v>
      </c>
      <c r="Q2096" s="3">
        <f t="shared" si="225"/>
        <v>8.0827067669172923</v>
      </c>
      <c r="R2096" s="2">
        <f t="shared" si="226"/>
        <v>3.0375939849624061</v>
      </c>
      <c r="S2096" s="2">
        <f t="shared" si="227"/>
        <v>6.4640000000000004</v>
      </c>
      <c r="T2096" s="2">
        <f t="shared" si="228"/>
        <v>50.5</v>
      </c>
      <c r="U2096" s="4">
        <f t="shared" si="229"/>
        <v>5.549684405940595</v>
      </c>
      <c r="V2096" s="3">
        <f t="shared" si="230"/>
        <v>454.96844059405947</v>
      </c>
    </row>
    <row r="2097" spans="1:22" x14ac:dyDescent="0.25">
      <c r="A2097" t="s">
        <v>33</v>
      </c>
      <c r="B2097" t="s">
        <v>34</v>
      </c>
      <c r="C2097" t="s">
        <v>523</v>
      </c>
      <c r="D2097" t="s">
        <v>170</v>
      </c>
      <c r="E2097" t="s">
        <v>37</v>
      </c>
      <c r="F2097" t="s">
        <v>26</v>
      </c>
      <c r="G2097">
        <v>42975</v>
      </c>
      <c r="H2097">
        <v>1883</v>
      </c>
      <c r="I2097">
        <v>930</v>
      </c>
      <c r="J2097">
        <v>241</v>
      </c>
      <c r="K2097" s="2">
        <v>8273.9599999999991</v>
      </c>
      <c r="L2097" s="2">
        <v>82993.7</v>
      </c>
      <c r="M2097">
        <v>197</v>
      </c>
      <c r="N2097">
        <v>9</v>
      </c>
      <c r="O2097" t="s">
        <v>43</v>
      </c>
      <c r="P2097" s="3">
        <f t="shared" si="224"/>
        <v>4.3816172193135543</v>
      </c>
      <c r="Q2097" s="3">
        <f t="shared" si="225"/>
        <v>12.798725438130642</v>
      </c>
      <c r="R2097" s="2">
        <f t="shared" si="226"/>
        <v>4.3940308019118426</v>
      </c>
      <c r="S2097" s="2">
        <f t="shared" si="227"/>
        <v>8.8967311827956976</v>
      </c>
      <c r="T2097" s="2">
        <f t="shared" si="228"/>
        <v>41.999796954314718</v>
      </c>
      <c r="U2097" s="4">
        <f t="shared" si="229"/>
        <v>10.030710808367457</v>
      </c>
      <c r="V2097" s="3">
        <f t="shared" si="230"/>
        <v>903.07108083674552</v>
      </c>
    </row>
    <row r="2098" spans="1:22" x14ac:dyDescent="0.25">
      <c r="A2098" t="s">
        <v>38</v>
      </c>
      <c r="B2098" t="s">
        <v>39</v>
      </c>
      <c r="C2098" t="s">
        <v>523</v>
      </c>
      <c r="D2098" t="s">
        <v>106</v>
      </c>
      <c r="E2098" t="s">
        <v>42</v>
      </c>
      <c r="F2098" t="s">
        <v>51</v>
      </c>
      <c r="G2098">
        <v>24943</v>
      </c>
      <c r="H2098">
        <v>783</v>
      </c>
      <c r="I2098">
        <v>283</v>
      </c>
      <c r="J2098">
        <v>46</v>
      </c>
      <c r="K2098" s="2">
        <v>2439.31</v>
      </c>
      <c r="L2098" s="2">
        <v>7861.43</v>
      </c>
      <c r="M2098">
        <v>32</v>
      </c>
      <c r="N2098">
        <v>21</v>
      </c>
      <c r="O2098" t="s">
        <v>21</v>
      </c>
      <c r="P2098" s="3">
        <f t="shared" si="224"/>
        <v>3.1391572785951971</v>
      </c>
      <c r="Q2098" s="3">
        <f t="shared" si="225"/>
        <v>5.8748403575989778</v>
      </c>
      <c r="R2098" s="2">
        <f t="shared" si="226"/>
        <v>3.1153384418901662</v>
      </c>
      <c r="S2098" s="2">
        <f t="shared" si="227"/>
        <v>8.6194699646643116</v>
      </c>
      <c r="T2098" s="2">
        <f t="shared" si="228"/>
        <v>76.228437499999998</v>
      </c>
      <c r="U2098" s="4">
        <f t="shared" si="229"/>
        <v>3.2228089090767473</v>
      </c>
      <c r="V2098" s="3">
        <f t="shared" si="230"/>
        <v>222.28089090767475</v>
      </c>
    </row>
    <row r="2099" spans="1:22" x14ac:dyDescent="0.25">
      <c r="A2099" t="s">
        <v>65</v>
      </c>
      <c r="B2099" t="s">
        <v>66</v>
      </c>
      <c r="C2099" t="s">
        <v>301</v>
      </c>
      <c r="D2099" t="s">
        <v>68</v>
      </c>
      <c r="E2099" t="s">
        <v>37</v>
      </c>
      <c r="F2099" t="s">
        <v>20</v>
      </c>
      <c r="G2099">
        <v>26777</v>
      </c>
      <c r="H2099">
        <v>2745</v>
      </c>
      <c r="I2099">
        <v>1417</v>
      </c>
      <c r="J2099">
        <v>591</v>
      </c>
      <c r="K2099" s="2">
        <v>1702.2</v>
      </c>
      <c r="L2099" s="2">
        <v>179159.7</v>
      </c>
      <c r="M2099">
        <v>493</v>
      </c>
      <c r="N2099">
        <v>7</v>
      </c>
      <c r="O2099" t="s">
        <v>43</v>
      </c>
      <c r="P2099" s="3">
        <f t="shared" si="224"/>
        <v>10.251335101019531</v>
      </c>
      <c r="Q2099" s="3">
        <f t="shared" si="225"/>
        <v>21.530054644808743</v>
      </c>
      <c r="R2099" s="2">
        <f t="shared" si="226"/>
        <v>0.62010928961748635</v>
      </c>
      <c r="S2099" s="2">
        <f t="shared" si="227"/>
        <v>1.201270289343684</v>
      </c>
      <c r="T2099" s="2">
        <f t="shared" si="228"/>
        <v>3.4527383367139959</v>
      </c>
      <c r="U2099" s="4">
        <f t="shared" si="229"/>
        <v>105.25185054635179</v>
      </c>
      <c r="V2099" s="3">
        <f t="shared" si="230"/>
        <v>10425.185054635178</v>
      </c>
    </row>
    <row r="2100" spans="1:22" x14ac:dyDescent="0.25">
      <c r="A2100" t="s">
        <v>60</v>
      </c>
      <c r="B2100" t="s">
        <v>61</v>
      </c>
      <c r="C2100" t="s">
        <v>301</v>
      </c>
      <c r="D2100" t="s">
        <v>70</v>
      </c>
      <c r="E2100" t="s">
        <v>64</v>
      </c>
      <c r="F2100" t="s">
        <v>51</v>
      </c>
      <c r="G2100">
        <v>40266</v>
      </c>
      <c r="H2100">
        <v>1872</v>
      </c>
      <c r="I2100">
        <v>646</v>
      </c>
      <c r="J2100">
        <v>189</v>
      </c>
      <c r="K2100" s="2">
        <v>4931.92</v>
      </c>
      <c r="L2100" s="2">
        <v>35354.32</v>
      </c>
      <c r="M2100">
        <v>128</v>
      </c>
      <c r="N2100">
        <v>12</v>
      </c>
      <c r="O2100" t="s">
        <v>23</v>
      </c>
      <c r="P2100" s="3">
        <f t="shared" si="224"/>
        <v>4.6490835940992401</v>
      </c>
      <c r="Q2100" s="3">
        <f t="shared" si="225"/>
        <v>10.096153846153847</v>
      </c>
      <c r="R2100" s="2">
        <f t="shared" si="226"/>
        <v>2.6345726495726498</v>
      </c>
      <c r="S2100" s="2">
        <f t="shared" si="227"/>
        <v>7.6345510835913313</v>
      </c>
      <c r="T2100" s="2">
        <f t="shared" si="228"/>
        <v>38.530625000000001</v>
      </c>
      <c r="U2100" s="4">
        <f t="shared" si="229"/>
        <v>7.1684698859673306</v>
      </c>
      <c r="V2100" s="3">
        <f t="shared" si="230"/>
        <v>616.84698859673313</v>
      </c>
    </row>
    <row r="2101" spans="1:22" x14ac:dyDescent="0.25">
      <c r="A2101" t="s">
        <v>60</v>
      </c>
      <c r="B2101" t="s">
        <v>61</v>
      </c>
      <c r="C2101" t="s">
        <v>301</v>
      </c>
      <c r="D2101" t="s">
        <v>70</v>
      </c>
      <c r="E2101" t="s">
        <v>64</v>
      </c>
      <c r="F2101" t="s">
        <v>26</v>
      </c>
      <c r="G2101">
        <v>38213</v>
      </c>
      <c r="H2101">
        <v>1087</v>
      </c>
      <c r="I2101">
        <v>537</v>
      </c>
      <c r="J2101">
        <v>112</v>
      </c>
      <c r="K2101" s="2">
        <v>3191.5</v>
      </c>
      <c r="L2101" s="2">
        <v>26292.48</v>
      </c>
      <c r="M2101">
        <v>64</v>
      </c>
      <c r="N2101">
        <v>28</v>
      </c>
      <c r="O2101" t="s">
        <v>23</v>
      </c>
      <c r="P2101" s="3">
        <f t="shared" si="224"/>
        <v>2.8445816868604927</v>
      </c>
      <c r="Q2101" s="3">
        <f t="shared" si="225"/>
        <v>10.303587856485741</v>
      </c>
      <c r="R2101" s="2">
        <f t="shared" si="226"/>
        <v>2.9360625574977002</v>
      </c>
      <c r="S2101" s="2">
        <f t="shared" si="227"/>
        <v>5.9432029795158288</v>
      </c>
      <c r="T2101" s="2">
        <f t="shared" si="228"/>
        <v>49.8671875</v>
      </c>
      <c r="U2101" s="4">
        <f t="shared" si="229"/>
        <v>8.2382829390568695</v>
      </c>
      <c r="V2101" s="3">
        <f t="shared" si="230"/>
        <v>723.82829390568691</v>
      </c>
    </row>
    <row r="2102" spans="1:22" x14ac:dyDescent="0.25">
      <c r="A2102" t="s">
        <v>72</v>
      </c>
      <c r="B2102" t="s">
        <v>73</v>
      </c>
      <c r="C2102" t="s">
        <v>301</v>
      </c>
      <c r="D2102" t="s">
        <v>70</v>
      </c>
      <c r="E2102" t="s">
        <v>31</v>
      </c>
      <c r="F2102" t="s">
        <v>55</v>
      </c>
      <c r="G2102">
        <v>26798</v>
      </c>
      <c r="H2102">
        <v>844</v>
      </c>
      <c r="I2102">
        <v>212</v>
      </c>
      <c r="J2102">
        <v>72</v>
      </c>
      <c r="K2102" s="2">
        <v>2395.84</v>
      </c>
      <c r="L2102" s="2">
        <v>18561.810000000001</v>
      </c>
      <c r="M2102">
        <v>41</v>
      </c>
      <c r="N2102">
        <v>20</v>
      </c>
      <c r="O2102" t="s">
        <v>43</v>
      </c>
      <c r="P2102" s="3">
        <f t="shared" si="224"/>
        <v>3.149488767818494</v>
      </c>
      <c r="Q2102" s="3">
        <f t="shared" si="225"/>
        <v>8.5308056872037916</v>
      </c>
      <c r="R2102" s="2">
        <f t="shared" si="226"/>
        <v>2.8386729857819906</v>
      </c>
      <c r="S2102" s="2">
        <f t="shared" si="227"/>
        <v>11.301132075471699</v>
      </c>
      <c r="T2102" s="2">
        <f t="shared" si="228"/>
        <v>58.435121951219514</v>
      </c>
      <c r="U2102" s="4">
        <f t="shared" si="229"/>
        <v>7.7475165286496592</v>
      </c>
      <c r="V2102" s="3">
        <f t="shared" si="230"/>
        <v>674.75165286496588</v>
      </c>
    </row>
    <row r="2103" spans="1:22" x14ac:dyDescent="0.25">
      <c r="A2103" t="s">
        <v>33</v>
      </c>
      <c r="B2103" t="s">
        <v>34</v>
      </c>
      <c r="C2103" t="s">
        <v>301</v>
      </c>
      <c r="D2103" t="s">
        <v>170</v>
      </c>
      <c r="E2103" t="s">
        <v>37</v>
      </c>
      <c r="F2103" t="s">
        <v>20</v>
      </c>
      <c r="G2103">
        <v>43975</v>
      </c>
      <c r="H2103">
        <v>1801</v>
      </c>
      <c r="I2103">
        <v>645</v>
      </c>
      <c r="J2103">
        <v>151</v>
      </c>
      <c r="K2103" s="2">
        <v>6959.49</v>
      </c>
      <c r="L2103" s="2">
        <v>45047.27</v>
      </c>
      <c r="M2103">
        <v>106</v>
      </c>
      <c r="N2103">
        <v>21</v>
      </c>
      <c r="O2103" t="s">
        <v>23</v>
      </c>
      <c r="P2103" s="3">
        <f t="shared" si="224"/>
        <v>4.0955088118249012</v>
      </c>
      <c r="Q2103" s="3">
        <f t="shared" si="225"/>
        <v>8.38423098278734</v>
      </c>
      <c r="R2103" s="2">
        <f t="shared" si="226"/>
        <v>3.8642365352581898</v>
      </c>
      <c r="S2103" s="2">
        <f t="shared" si="227"/>
        <v>10.789906976744186</v>
      </c>
      <c r="T2103" s="2">
        <f t="shared" si="228"/>
        <v>65.655566037735852</v>
      </c>
      <c r="U2103" s="4">
        <f t="shared" si="229"/>
        <v>6.4727832068154418</v>
      </c>
      <c r="V2103" s="3">
        <f t="shared" si="230"/>
        <v>547.27832068154419</v>
      </c>
    </row>
    <row r="2104" spans="1:22" x14ac:dyDescent="0.25">
      <c r="A2104" t="s">
        <v>113</v>
      </c>
      <c r="B2104" t="s">
        <v>114</v>
      </c>
      <c r="C2104" t="s">
        <v>301</v>
      </c>
      <c r="D2104" t="s">
        <v>170</v>
      </c>
      <c r="E2104" t="s">
        <v>19</v>
      </c>
      <c r="F2104" t="s">
        <v>51</v>
      </c>
      <c r="G2104">
        <v>47916</v>
      </c>
      <c r="H2104">
        <v>1926</v>
      </c>
      <c r="I2104">
        <v>667</v>
      </c>
      <c r="J2104">
        <v>166</v>
      </c>
      <c r="K2104" s="2">
        <v>7955.32</v>
      </c>
      <c r="L2104" s="2">
        <v>50709.32</v>
      </c>
      <c r="M2104">
        <v>124</v>
      </c>
      <c r="N2104">
        <v>12</v>
      </c>
      <c r="O2104" t="s">
        <v>43</v>
      </c>
      <c r="P2104" s="3">
        <f t="shared" si="224"/>
        <v>4.0195341848234412</v>
      </c>
      <c r="Q2104" s="3">
        <f t="shared" si="225"/>
        <v>8.6188992731048817</v>
      </c>
      <c r="R2104" s="2">
        <f t="shared" si="226"/>
        <v>4.1304880581516095</v>
      </c>
      <c r="S2104" s="2">
        <f t="shared" si="227"/>
        <v>11.927016491754122</v>
      </c>
      <c r="T2104" s="2">
        <f t="shared" si="228"/>
        <v>64.155806451612904</v>
      </c>
      <c r="U2104" s="4">
        <f t="shared" si="229"/>
        <v>6.3742652715415602</v>
      </c>
      <c r="V2104" s="3">
        <f t="shared" si="230"/>
        <v>537.42652715415602</v>
      </c>
    </row>
    <row r="2105" spans="1:22" x14ac:dyDescent="0.25">
      <c r="A2105" t="s">
        <v>44</v>
      </c>
      <c r="B2105" t="s">
        <v>45</v>
      </c>
      <c r="C2105" t="s">
        <v>301</v>
      </c>
      <c r="D2105" t="s">
        <v>25</v>
      </c>
      <c r="E2105" t="s">
        <v>19</v>
      </c>
      <c r="F2105" t="s">
        <v>51</v>
      </c>
      <c r="G2105">
        <v>16967</v>
      </c>
      <c r="H2105">
        <v>521</v>
      </c>
      <c r="I2105">
        <v>168</v>
      </c>
      <c r="J2105">
        <v>64</v>
      </c>
      <c r="K2105" s="2">
        <v>3333.58</v>
      </c>
      <c r="L2105" s="2">
        <v>46583.53</v>
      </c>
      <c r="M2105">
        <v>25</v>
      </c>
      <c r="N2105">
        <v>25</v>
      </c>
      <c r="O2105" t="s">
        <v>43</v>
      </c>
      <c r="P2105" s="3">
        <f t="shared" si="224"/>
        <v>3.0706665880827488</v>
      </c>
      <c r="Q2105" s="3">
        <f t="shared" si="225"/>
        <v>12.284069097888676</v>
      </c>
      <c r="R2105" s="2">
        <f t="shared" si="226"/>
        <v>6.3984261036468331</v>
      </c>
      <c r="S2105" s="2">
        <f t="shared" si="227"/>
        <v>19.842738095238094</v>
      </c>
      <c r="T2105" s="2">
        <f t="shared" si="228"/>
        <v>133.3432</v>
      </c>
      <c r="U2105" s="4">
        <f t="shared" si="229"/>
        <v>13.97402492215576</v>
      </c>
      <c r="V2105" s="3">
        <f t="shared" si="230"/>
        <v>1297.4024922155759</v>
      </c>
    </row>
    <row r="2106" spans="1:22" x14ac:dyDescent="0.25">
      <c r="A2106" t="s">
        <v>44</v>
      </c>
      <c r="B2106" t="s">
        <v>45</v>
      </c>
      <c r="C2106" t="s">
        <v>301</v>
      </c>
      <c r="D2106" t="s">
        <v>25</v>
      </c>
      <c r="E2106" t="s">
        <v>19</v>
      </c>
      <c r="F2106" t="s">
        <v>55</v>
      </c>
      <c r="G2106">
        <v>19343</v>
      </c>
      <c r="H2106">
        <v>610</v>
      </c>
      <c r="I2106">
        <v>281</v>
      </c>
      <c r="J2106">
        <v>59</v>
      </c>
      <c r="K2106" s="2">
        <v>4898.2700000000004</v>
      </c>
      <c r="L2106" s="2">
        <v>27815.119999999999</v>
      </c>
      <c r="M2106">
        <v>25</v>
      </c>
      <c r="N2106">
        <v>17</v>
      </c>
      <c r="O2106" t="s">
        <v>43</v>
      </c>
      <c r="P2106" s="3">
        <f t="shared" si="224"/>
        <v>3.1535956159851111</v>
      </c>
      <c r="Q2106" s="3">
        <f t="shared" si="225"/>
        <v>9.6721311475409841</v>
      </c>
      <c r="R2106" s="2">
        <f t="shared" si="226"/>
        <v>8.0299508196721323</v>
      </c>
      <c r="S2106" s="2">
        <f t="shared" si="227"/>
        <v>17.431565836298933</v>
      </c>
      <c r="T2106" s="2">
        <f t="shared" si="228"/>
        <v>195.9308</v>
      </c>
      <c r="U2106" s="4">
        <f t="shared" si="229"/>
        <v>5.6785599813811807</v>
      </c>
      <c r="V2106" s="3">
        <f t="shared" si="230"/>
        <v>467.85599813811808</v>
      </c>
    </row>
    <row r="2107" spans="1:22" x14ac:dyDescent="0.25">
      <c r="A2107" t="s">
        <v>27</v>
      </c>
      <c r="B2107" t="s">
        <v>28</v>
      </c>
      <c r="C2107" t="s">
        <v>301</v>
      </c>
      <c r="D2107" t="s">
        <v>89</v>
      </c>
      <c r="E2107" t="s">
        <v>31</v>
      </c>
      <c r="F2107" t="s">
        <v>55</v>
      </c>
      <c r="G2107">
        <v>59005</v>
      </c>
      <c r="H2107">
        <v>4408</v>
      </c>
      <c r="I2107">
        <v>1826</v>
      </c>
      <c r="J2107">
        <v>605</v>
      </c>
      <c r="K2107" s="2">
        <v>2502.9499999999998</v>
      </c>
      <c r="L2107" s="2">
        <v>224773.96</v>
      </c>
      <c r="M2107">
        <v>407</v>
      </c>
      <c r="N2107">
        <v>26</v>
      </c>
      <c r="O2107" t="s">
        <v>23</v>
      </c>
      <c r="P2107" s="3">
        <f t="shared" si="224"/>
        <v>7.4705533429370394</v>
      </c>
      <c r="Q2107" s="3">
        <f t="shared" si="225"/>
        <v>13.725045372050818</v>
      </c>
      <c r="R2107" s="2">
        <f t="shared" si="226"/>
        <v>0.56781987295825764</v>
      </c>
      <c r="S2107" s="2">
        <f t="shared" si="227"/>
        <v>1.3707283680175246</v>
      </c>
      <c r="T2107" s="2">
        <f t="shared" si="228"/>
        <v>6.1497542997542993</v>
      </c>
      <c r="U2107" s="4">
        <f t="shared" si="229"/>
        <v>89.803615733434555</v>
      </c>
      <c r="V2107" s="3">
        <f t="shared" si="230"/>
        <v>8880.3615733434544</v>
      </c>
    </row>
    <row r="2108" spans="1:22" x14ac:dyDescent="0.25">
      <c r="A2108" t="s">
        <v>52</v>
      </c>
      <c r="B2108" t="s">
        <v>53</v>
      </c>
      <c r="C2108" t="s">
        <v>301</v>
      </c>
      <c r="D2108" t="s">
        <v>89</v>
      </c>
      <c r="E2108" t="s">
        <v>37</v>
      </c>
      <c r="F2108" t="s">
        <v>26</v>
      </c>
      <c r="G2108">
        <v>40212</v>
      </c>
      <c r="H2108">
        <v>2179</v>
      </c>
      <c r="I2108">
        <v>699</v>
      </c>
      <c r="J2108">
        <v>288</v>
      </c>
      <c r="K2108" s="2">
        <v>597.74</v>
      </c>
      <c r="L2108" s="2">
        <v>100295.87</v>
      </c>
      <c r="M2108">
        <v>235</v>
      </c>
      <c r="N2108">
        <v>21</v>
      </c>
      <c r="O2108" t="s">
        <v>43</v>
      </c>
      <c r="P2108" s="3">
        <f t="shared" si="224"/>
        <v>5.4187804635432206</v>
      </c>
      <c r="Q2108" s="3">
        <f t="shared" si="225"/>
        <v>13.217072051399725</v>
      </c>
      <c r="R2108" s="2">
        <f t="shared" si="226"/>
        <v>0.2743184947223497</v>
      </c>
      <c r="S2108" s="2">
        <f t="shared" si="227"/>
        <v>0.85513590844062948</v>
      </c>
      <c r="T2108" s="2">
        <f t="shared" si="228"/>
        <v>2.5435744680851062</v>
      </c>
      <c r="U2108" s="4">
        <f t="shared" si="229"/>
        <v>167.79179910998093</v>
      </c>
      <c r="V2108" s="3">
        <f t="shared" si="230"/>
        <v>16679.179910998089</v>
      </c>
    </row>
    <row r="2109" spans="1:22" x14ac:dyDescent="0.25">
      <c r="A2109" t="s">
        <v>52</v>
      </c>
      <c r="B2109" t="s">
        <v>53</v>
      </c>
      <c r="C2109" t="s">
        <v>301</v>
      </c>
      <c r="D2109" t="s">
        <v>89</v>
      </c>
      <c r="E2109" t="s">
        <v>37</v>
      </c>
      <c r="F2109" t="s">
        <v>32</v>
      </c>
      <c r="G2109">
        <v>56998</v>
      </c>
      <c r="H2109">
        <v>3845</v>
      </c>
      <c r="I2109">
        <v>1738</v>
      </c>
      <c r="J2109">
        <v>362</v>
      </c>
      <c r="K2109" s="2">
        <v>1415.12</v>
      </c>
      <c r="L2109" s="2">
        <v>147602.79999999999</v>
      </c>
      <c r="M2109">
        <v>273</v>
      </c>
      <c r="N2109">
        <v>24</v>
      </c>
      <c r="O2109" t="s">
        <v>43</v>
      </c>
      <c r="P2109" s="3">
        <f t="shared" si="224"/>
        <v>6.7458507316046177</v>
      </c>
      <c r="Q2109" s="3">
        <f t="shared" si="225"/>
        <v>9.4148244473341993</v>
      </c>
      <c r="R2109" s="2">
        <f t="shared" si="226"/>
        <v>0.36804161248374512</v>
      </c>
      <c r="S2109" s="2">
        <f t="shared" si="227"/>
        <v>0.81422324510932098</v>
      </c>
      <c r="T2109" s="2">
        <f t="shared" si="228"/>
        <v>5.1835897435897431</v>
      </c>
      <c r="U2109" s="4">
        <f t="shared" si="229"/>
        <v>104.30408728588388</v>
      </c>
      <c r="V2109" s="3">
        <f t="shared" si="230"/>
        <v>10330.408728588389</v>
      </c>
    </row>
    <row r="2110" spans="1:22" x14ac:dyDescent="0.25">
      <c r="A2110" t="s">
        <v>76</v>
      </c>
      <c r="B2110" t="s">
        <v>77</v>
      </c>
      <c r="C2110" t="s">
        <v>301</v>
      </c>
      <c r="D2110" t="s">
        <v>82</v>
      </c>
      <c r="E2110" t="s">
        <v>42</v>
      </c>
      <c r="F2110" t="s">
        <v>55</v>
      </c>
      <c r="G2110">
        <v>63431</v>
      </c>
      <c r="H2110">
        <v>1255</v>
      </c>
      <c r="I2110">
        <v>678</v>
      </c>
      <c r="J2110">
        <v>50</v>
      </c>
      <c r="K2110" s="2">
        <v>1547.63</v>
      </c>
      <c r="L2110" s="2">
        <v>7847.88</v>
      </c>
      <c r="M2110">
        <v>23</v>
      </c>
      <c r="N2110">
        <v>29</v>
      </c>
      <c r="O2110" t="s">
        <v>23</v>
      </c>
      <c r="P2110" s="3">
        <f t="shared" si="224"/>
        <v>1.9785278491589287</v>
      </c>
      <c r="Q2110" s="3">
        <f t="shared" si="225"/>
        <v>3.9840637450199203</v>
      </c>
      <c r="R2110" s="2">
        <f t="shared" si="226"/>
        <v>1.2331713147410359</v>
      </c>
      <c r="S2110" s="2">
        <f t="shared" si="227"/>
        <v>2.2826401179941005</v>
      </c>
      <c r="T2110" s="2">
        <f t="shared" si="228"/>
        <v>67.288260869565221</v>
      </c>
      <c r="U2110" s="4">
        <f t="shared" si="229"/>
        <v>5.0709019597707456</v>
      </c>
      <c r="V2110" s="3">
        <f t="shared" si="230"/>
        <v>407.09019597707459</v>
      </c>
    </row>
    <row r="2111" spans="1:22" x14ac:dyDescent="0.25">
      <c r="A2111" t="s">
        <v>76</v>
      </c>
      <c r="B2111" t="s">
        <v>77</v>
      </c>
      <c r="C2111" t="s">
        <v>301</v>
      </c>
      <c r="D2111" t="s">
        <v>82</v>
      </c>
      <c r="E2111" t="s">
        <v>42</v>
      </c>
      <c r="F2111" t="s">
        <v>32</v>
      </c>
      <c r="G2111">
        <v>77558</v>
      </c>
      <c r="H2111">
        <v>1361</v>
      </c>
      <c r="I2111">
        <v>552</v>
      </c>
      <c r="J2111">
        <v>63</v>
      </c>
      <c r="K2111" s="2">
        <v>2168</v>
      </c>
      <c r="L2111" s="2">
        <v>10977.95</v>
      </c>
      <c r="M2111">
        <v>38</v>
      </c>
      <c r="N2111">
        <v>26</v>
      </c>
      <c r="O2111" t="s">
        <v>23</v>
      </c>
      <c r="P2111" s="3">
        <f t="shared" si="224"/>
        <v>1.7548157507929552</v>
      </c>
      <c r="Q2111" s="3">
        <f t="shared" si="225"/>
        <v>4.6289493019838357</v>
      </c>
      <c r="R2111" s="2">
        <f t="shared" si="226"/>
        <v>1.5929463629684055</v>
      </c>
      <c r="S2111" s="2">
        <f t="shared" si="227"/>
        <v>3.9275362318840581</v>
      </c>
      <c r="T2111" s="2">
        <f t="shared" si="228"/>
        <v>57.05263157894737</v>
      </c>
      <c r="U2111" s="4">
        <f t="shared" si="229"/>
        <v>5.0636300738007387</v>
      </c>
      <c r="V2111" s="3">
        <f t="shared" si="230"/>
        <v>406.3630073800739</v>
      </c>
    </row>
    <row r="2112" spans="1:22" x14ac:dyDescent="0.25">
      <c r="A2112" t="s">
        <v>92</v>
      </c>
      <c r="B2112" t="s">
        <v>93</v>
      </c>
      <c r="C2112" t="s">
        <v>241</v>
      </c>
      <c r="D2112" t="s">
        <v>95</v>
      </c>
      <c r="E2112" t="s">
        <v>31</v>
      </c>
      <c r="F2112" t="s">
        <v>20</v>
      </c>
      <c r="G2112">
        <v>55112</v>
      </c>
      <c r="H2112">
        <v>830</v>
      </c>
      <c r="I2112">
        <v>386</v>
      </c>
      <c r="J2112">
        <v>20</v>
      </c>
      <c r="K2112" s="2">
        <v>2860.65</v>
      </c>
      <c r="L2112" s="2">
        <v>3516.18</v>
      </c>
      <c r="M2112">
        <v>7</v>
      </c>
      <c r="N2112">
        <v>10</v>
      </c>
      <c r="O2112" t="s">
        <v>21</v>
      </c>
      <c r="P2112" s="3">
        <f t="shared" si="224"/>
        <v>1.5060240963855422</v>
      </c>
      <c r="Q2112" s="3">
        <f t="shared" si="225"/>
        <v>2.4096385542168677</v>
      </c>
      <c r="R2112" s="2">
        <f t="shared" si="226"/>
        <v>3.4465662650602411</v>
      </c>
      <c r="S2112" s="2">
        <f t="shared" si="227"/>
        <v>7.4110103626943005</v>
      </c>
      <c r="T2112" s="2">
        <f t="shared" si="228"/>
        <v>408.66428571428571</v>
      </c>
      <c r="U2112" s="4">
        <f t="shared" si="229"/>
        <v>1.2291542132032929</v>
      </c>
      <c r="V2112" s="3">
        <f t="shared" si="230"/>
        <v>22.915421320329283</v>
      </c>
    </row>
    <row r="2113" spans="1:22" x14ac:dyDescent="0.25">
      <c r="A2113" t="s">
        <v>47</v>
      </c>
      <c r="B2113" t="s">
        <v>48</v>
      </c>
      <c r="C2113" t="s">
        <v>241</v>
      </c>
      <c r="D2113" t="s">
        <v>106</v>
      </c>
      <c r="E2113" t="s">
        <v>37</v>
      </c>
      <c r="F2113" t="s">
        <v>26</v>
      </c>
      <c r="G2113">
        <v>39295</v>
      </c>
      <c r="H2113">
        <v>1473</v>
      </c>
      <c r="I2113">
        <v>743</v>
      </c>
      <c r="J2113">
        <v>131</v>
      </c>
      <c r="K2113" s="2">
        <v>3319</v>
      </c>
      <c r="L2113" s="2">
        <v>25800.11</v>
      </c>
      <c r="M2113">
        <v>72</v>
      </c>
      <c r="N2113">
        <v>20</v>
      </c>
      <c r="O2113" t="s">
        <v>21</v>
      </c>
      <c r="P2113" s="3">
        <f t="shared" si="224"/>
        <v>3.7485685201679599</v>
      </c>
      <c r="Q2113" s="3">
        <f t="shared" si="225"/>
        <v>8.8934147997284452</v>
      </c>
      <c r="R2113" s="2">
        <f t="shared" si="226"/>
        <v>2.2532247114731838</v>
      </c>
      <c r="S2113" s="2">
        <f t="shared" si="227"/>
        <v>4.467025572005384</v>
      </c>
      <c r="T2113" s="2">
        <f t="shared" si="228"/>
        <v>46.097222222222221</v>
      </c>
      <c r="U2113" s="4">
        <f t="shared" si="229"/>
        <v>7.7734588731545644</v>
      </c>
      <c r="V2113" s="3">
        <f t="shared" si="230"/>
        <v>677.34588731545648</v>
      </c>
    </row>
    <row r="2114" spans="1:22" x14ac:dyDescent="0.25">
      <c r="A2114" t="s">
        <v>47</v>
      </c>
      <c r="B2114" t="s">
        <v>48</v>
      </c>
      <c r="C2114" t="s">
        <v>241</v>
      </c>
      <c r="D2114" t="s">
        <v>106</v>
      </c>
      <c r="E2114" t="s">
        <v>37</v>
      </c>
      <c r="F2114" t="s">
        <v>26</v>
      </c>
      <c r="G2114">
        <v>37674</v>
      </c>
      <c r="H2114">
        <v>1304</v>
      </c>
      <c r="I2114">
        <v>522</v>
      </c>
      <c r="J2114">
        <v>103</v>
      </c>
      <c r="K2114" s="2">
        <v>2880.68</v>
      </c>
      <c r="L2114" s="2">
        <v>25415.68</v>
      </c>
      <c r="M2114">
        <v>53</v>
      </c>
      <c r="N2114">
        <v>7</v>
      </c>
      <c r="O2114" t="s">
        <v>23</v>
      </c>
      <c r="P2114" s="3">
        <f t="shared" ref="P2114:P2177" si="231">IFERROR(H2114/G2114*100, 0)</f>
        <v>3.4612730264904177</v>
      </c>
      <c r="Q2114" s="3">
        <f t="shared" ref="Q2114:Q2177" si="232">IFERROR(J2114/H2114*100, 0)</f>
        <v>7.8987730061349692</v>
      </c>
      <c r="R2114" s="2">
        <f t="shared" ref="R2114:R2177" si="233">IFERROR(K2114/H2114, 0)</f>
        <v>2.2091104294478527</v>
      </c>
      <c r="S2114" s="2">
        <f t="shared" ref="S2114:S2177" si="234">IFERROR(K2114/I2114, 0)</f>
        <v>5.5185440613026815</v>
      </c>
      <c r="T2114" s="2">
        <f t="shared" ref="T2114:T2177" si="235">IFERROR(K2114/M2114, 0)</f>
        <v>54.352452830188675</v>
      </c>
      <c r="U2114" s="4">
        <f t="shared" ref="U2114:U2177" si="236">IFERROR(L2114/K2114, 0)</f>
        <v>8.822805726425706</v>
      </c>
      <c r="V2114" s="3">
        <f t="shared" ref="V2114:V2177" si="237">IFERROR((L2114-K2114)/K2114*100, 0)</f>
        <v>782.28057264257052</v>
      </c>
    </row>
    <row r="2115" spans="1:22" x14ac:dyDescent="0.25">
      <c r="A2115" t="s">
        <v>47</v>
      </c>
      <c r="B2115" t="s">
        <v>48</v>
      </c>
      <c r="C2115" t="s">
        <v>241</v>
      </c>
      <c r="D2115" t="s">
        <v>106</v>
      </c>
      <c r="E2115" t="s">
        <v>37</v>
      </c>
      <c r="F2115" t="s">
        <v>20</v>
      </c>
      <c r="G2115">
        <v>14946</v>
      </c>
      <c r="H2115">
        <v>467</v>
      </c>
      <c r="I2115">
        <v>235</v>
      </c>
      <c r="J2115">
        <v>31</v>
      </c>
      <c r="K2115" s="2">
        <v>980.13</v>
      </c>
      <c r="L2115" s="2">
        <v>6216.15</v>
      </c>
      <c r="M2115">
        <v>17</v>
      </c>
      <c r="N2115">
        <v>14</v>
      </c>
      <c r="O2115" t="s">
        <v>43</v>
      </c>
      <c r="P2115" s="3">
        <f t="shared" si="231"/>
        <v>3.1245818279138233</v>
      </c>
      <c r="Q2115" s="3">
        <f t="shared" si="232"/>
        <v>6.6381156316916492</v>
      </c>
      <c r="R2115" s="2">
        <f t="shared" si="233"/>
        <v>2.0987794432548181</v>
      </c>
      <c r="S2115" s="2">
        <f t="shared" si="234"/>
        <v>4.1707659574468083</v>
      </c>
      <c r="T2115" s="2">
        <f t="shared" si="235"/>
        <v>57.654705882352943</v>
      </c>
      <c r="U2115" s="4">
        <f t="shared" si="236"/>
        <v>6.3421688959627804</v>
      </c>
      <c r="V2115" s="3">
        <f t="shared" si="237"/>
        <v>534.21688959627795</v>
      </c>
    </row>
    <row r="2116" spans="1:22" x14ac:dyDescent="0.25">
      <c r="A2116" t="s">
        <v>44</v>
      </c>
      <c r="B2116" t="s">
        <v>45</v>
      </c>
      <c r="C2116" t="s">
        <v>241</v>
      </c>
      <c r="D2116" t="s">
        <v>25</v>
      </c>
      <c r="E2116" t="s">
        <v>19</v>
      </c>
      <c r="F2116" t="s">
        <v>51</v>
      </c>
      <c r="G2116">
        <v>6280</v>
      </c>
      <c r="H2116">
        <v>157</v>
      </c>
      <c r="I2116">
        <v>59</v>
      </c>
      <c r="J2116">
        <v>16</v>
      </c>
      <c r="K2116" s="2">
        <v>1034.06</v>
      </c>
      <c r="L2116" s="2">
        <v>9733.36</v>
      </c>
      <c r="M2116">
        <v>7</v>
      </c>
      <c r="N2116">
        <v>21</v>
      </c>
      <c r="O2116" t="s">
        <v>43</v>
      </c>
      <c r="P2116" s="3">
        <f t="shared" si="231"/>
        <v>2.5</v>
      </c>
      <c r="Q2116" s="3">
        <f t="shared" si="232"/>
        <v>10.191082802547772</v>
      </c>
      <c r="R2116" s="2">
        <f t="shared" si="233"/>
        <v>6.5863694267515918</v>
      </c>
      <c r="S2116" s="2">
        <f t="shared" si="234"/>
        <v>17.5264406779661</v>
      </c>
      <c r="T2116" s="2">
        <f t="shared" si="235"/>
        <v>147.72285714285712</v>
      </c>
      <c r="U2116" s="4">
        <f t="shared" si="236"/>
        <v>9.4127613484710757</v>
      </c>
      <c r="V2116" s="3">
        <f t="shared" si="237"/>
        <v>841.27613484710776</v>
      </c>
    </row>
    <row r="2117" spans="1:22" x14ac:dyDescent="0.25">
      <c r="A2117" t="s">
        <v>76</v>
      </c>
      <c r="B2117" t="s">
        <v>77</v>
      </c>
      <c r="C2117" t="s">
        <v>241</v>
      </c>
      <c r="D2117" t="s">
        <v>82</v>
      </c>
      <c r="E2117" t="s">
        <v>42</v>
      </c>
      <c r="F2117" t="s">
        <v>55</v>
      </c>
      <c r="G2117">
        <v>65317</v>
      </c>
      <c r="H2117">
        <v>819</v>
      </c>
      <c r="I2117">
        <v>449</v>
      </c>
      <c r="J2117">
        <v>32</v>
      </c>
      <c r="K2117" s="2">
        <v>1021.19</v>
      </c>
      <c r="L2117" s="2">
        <v>4800.92</v>
      </c>
      <c r="M2117">
        <v>15</v>
      </c>
      <c r="N2117">
        <v>14</v>
      </c>
      <c r="O2117" t="s">
        <v>21</v>
      </c>
      <c r="P2117" s="3">
        <f t="shared" si="231"/>
        <v>1.2538848997963776</v>
      </c>
      <c r="Q2117" s="3">
        <f t="shared" si="232"/>
        <v>3.9072039072039071</v>
      </c>
      <c r="R2117" s="2">
        <f t="shared" si="233"/>
        <v>1.2468742368742369</v>
      </c>
      <c r="S2117" s="2">
        <f t="shared" si="234"/>
        <v>2.2743652561247218</v>
      </c>
      <c r="T2117" s="2">
        <f t="shared" si="235"/>
        <v>68.079333333333338</v>
      </c>
      <c r="U2117" s="4">
        <f t="shared" si="236"/>
        <v>4.7012994643504147</v>
      </c>
      <c r="V2117" s="3">
        <f t="shared" si="237"/>
        <v>370.12994643504146</v>
      </c>
    </row>
    <row r="2118" spans="1:22" x14ac:dyDescent="0.25">
      <c r="A2118" t="s">
        <v>92</v>
      </c>
      <c r="B2118" t="s">
        <v>93</v>
      </c>
      <c r="C2118" t="s">
        <v>468</v>
      </c>
      <c r="D2118" t="s">
        <v>95</v>
      </c>
      <c r="E2118" t="s">
        <v>31</v>
      </c>
      <c r="F2118" t="s">
        <v>20</v>
      </c>
      <c r="G2118">
        <v>52780</v>
      </c>
      <c r="H2118">
        <v>382</v>
      </c>
      <c r="I2118">
        <v>162</v>
      </c>
      <c r="J2118">
        <v>14</v>
      </c>
      <c r="K2118" s="2">
        <v>1212.51</v>
      </c>
      <c r="L2118" s="2">
        <v>1854.81</v>
      </c>
      <c r="M2118">
        <v>5</v>
      </c>
      <c r="N2118">
        <v>13</v>
      </c>
      <c r="O2118" t="s">
        <v>43</v>
      </c>
      <c r="P2118" s="3">
        <f t="shared" si="231"/>
        <v>0.7237589996210686</v>
      </c>
      <c r="Q2118" s="3">
        <f t="shared" si="232"/>
        <v>3.664921465968586</v>
      </c>
      <c r="R2118" s="2">
        <f t="shared" si="233"/>
        <v>3.1741099476439789</v>
      </c>
      <c r="S2118" s="2">
        <f t="shared" si="234"/>
        <v>7.4846296296296293</v>
      </c>
      <c r="T2118" s="2">
        <f t="shared" si="235"/>
        <v>242.50200000000001</v>
      </c>
      <c r="U2118" s="4">
        <f t="shared" si="236"/>
        <v>1.5297275898755474</v>
      </c>
      <c r="V2118" s="3">
        <f t="shared" si="237"/>
        <v>52.972758987554734</v>
      </c>
    </row>
    <row r="2119" spans="1:22" x14ac:dyDescent="0.25">
      <c r="A2119" t="s">
        <v>92</v>
      </c>
      <c r="B2119" t="s">
        <v>93</v>
      </c>
      <c r="C2119" t="s">
        <v>468</v>
      </c>
      <c r="D2119" t="s">
        <v>95</v>
      </c>
      <c r="E2119" t="s">
        <v>31</v>
      </c>
      <c r="F2119" t="s">
        <v>32</v>
      </c>
      <c r="G2119">
        <v>34534</v>
      </c>
      <c r="H2119">
        <v>299</v>
      </c>
      <c r="I2119">
        <v>110</v>
      </c>
      <c r="J2119">
        <v>8</v>
      </c>
      <c r="K2119" s="2">
        <v>943.93</v>
      </c>
      <c r="L2119" s="2">
        <v>1306.96</v>
      </c>
      <c r="M2119">
        <v>2</v>
      </c>
      <c r="N2119">
        <v>18</v>
      </c>
      <c r="O2119" t="s">
        <v>23</v>
      </c>
      <c r="P2119" s="3">
        <f t="shared" si="231"/>
        <v>0.8658134012856894</v>
      </c>
      <c r="Q2119" s="3">
        <f t="shared" si="232"/>
        <v>2.6755852842809364</v>
      </c>
      <c r="R2119" s="2">
        <f t="shared" si="233"/>
        <v>3.1569565217391302</v>
      </c>
      <c r="S2119" s="2">
        <f t="shared" si="234"/>
        <v>8.5811818181818182</v>
      </c>
      <c r="T2119" s="2">
        <f t="shared" si="235"/>
        <v>471.96499999999997</v>
      </c>
      <c r="U2119" s="4">
        <f t="shared" si="236"/>
        <v>1.3845941966035618</v>
      </c>
      <c r="V2119" s="3">
        <f t="shared" si="237"/>
        <v>38.459419660356183</v>
      </c>
    </row>
    <row r="2120" spans="1:22" x14ac:dyDescent="0.25">
      <c r="A2120" t="s">
        <v>98</v>
      </c>
      <c r="B2120" t="s">
        <v>99</v>
      </c>
      <c r="C2120" t="s">
        <v>468</v>
      </c>
      <c r="D2120" t="s">
        <v>68</v>
      </c>
      <c r="E2120" t="s">
        <v>42</v>
      </c>
      <c r="F2120" t="s">
        <v>26</v>
      </c>
      <c r="G2120">
        <v>26498</v>
      </c>
      <c r="H2120">
        <v>3721</v>
      </c>
      <c r="I2120">
        <v>1356</v>
      </c>
      <c r="J2120">
        <v>701</v>
      </c>
      <c r="K2120" s="2">
        <v>1779.09</v>
      </c>
      <c r="L2120" s="2">
        <v>163920.76999999999</v>
      </c>
      <c r="M2120">
        <v>529</v>
      </c>
      <c r="N2120">
        <v>23</v>
      </c>
      <c r="O2120" t="s">
        <v>43</v>
      </c>
      <c r="P2120" s="3">
        <f t="shared" si="231"/>
        <v>14.042569250509473</v>
      </c>
      <c r="Q2120" s="3">
        <f t="shared" si="232"/>
        <v>18.839021768341844</v>
      </c>
      <c r="R2120" s="2">
        <f t="shared" si="233"/>
        <v>0.47812147272238642</v>
      </c>
      <c r="S2120" s="2">
        <f t="shared" si="234"/>
        <v>1.3120132743362831</v>
      </c>
      <c r="T2120" s="2">
        <f t="shared" si="235"/>
        <v>3.3631190926275991</v>
      </c>
      <c r="U2120" s="4">
        <f t="shared" si="236"/>
        <v>92.137424188770666</v>
      </c>
      <c r="V2120" s="3">
        <f t="shared" si="237"/>
        <v>9113.7424188770674</v>
      </c>
    </row>
    <row r="2121" spans="1:22" x14ac:dyDescent="0.25">
      <c r="A2121" t="s">
        <v>33</v>
      </c>
      <c r="B2121" t="s">
        <v>34</v>
      </c>
      <c r="C2121" t="s">
        <v>468</v>
      </c>
      <c r="D2121" t="s">
        <v>170</v>
      </c>
      <c r="E2121" t="s">
        <v>37</v>
      </c>
      <c r="F2121" t="s">
        <v>26</v>
      </c>
      <c r="G2121">
        <v>43063</v>
      </c>
      <c r="H2121">
        <v>2663</v>
      </c>
      <c r="I2121">
        <v>859</v>
      </c>
      <c r="J2121">
        <v>239</v>
      </c>
      <c r="K2121" s="2">
        <v>8754.91</v>
      </c>
      <c r="L2121" s="2">
        <v>67153.91</v>
      </c>
      <c r="M2121">
        <v>193</v>
      </c>
      <c r="N2121">
        <v>23</v>
      </c>
      <c r="O2121" t="s">
        <v>43</v>
      </c>
      <c r="P2121" s="3">
        <f t="shared" si="231"/>
        <v>6.1839630309082043</v>
      </c>
      <c r="Q2121" s="3">
        <f t="shared" si="232"/>
        <v>8.974840405557643</v>
      </c>
      <c r="R2121" s="2">
        <f t="shared" si="233"/>
        <v>3.2876117161096508</v>
      </c>
      <c r="S2121" s="2">
        <f t="shared" si="234"/>
        <v>10.191979045401629</v>
      </c>
      <c r="T2121" s="2">
        <f t="shared" si="235"/>
        <v>45.362227979274614</v>
      </c>
      <c r="U2121" s="4">
        <f t="shared" si="236"/>
        <v>7.6704283653401353</v>
      </c>
      <c r="V2121" s="3">
        <f t="shared" si="237"/>
        <v>667.04283653401353</v>
      </c>
    </row>
    <row r="2122" spans="1:22" x14ac:dyDescent="0.25">
      <c r="A2122" t="s">
        <v>113</v>
      </c>
      <c r="B2122" t="s">
        <v>114</v>
      </c>
      <c r="C2122" t="s">
        <v>468</v>
      </c>
      <c r="D2122" t="s">
        <v>170</v>
      </c>
      <c r="E2122" t="s">
        <v>19</v>
      </c>
      <c r="F2122" t="s">
        <v>20</v>
      </c>
      <c r="G2122">
        <v>41975</v>
      </c>
      <c r="H2122">
        <v>1761</v>
      </c>
      <c r="I2122">
        <v>581</v>
      </c>
      <c r="J2122">
        <v>142</v>
      </c>
      <c r="K2122" s="2">
        <v>4616.3</v>
      </c>
      <c r="L2122" s="2">
        <v>41880.410000000003</v>
      </c>
      <c r="M2122">
        <v>104</v>
      </c>
      <c r="N2122">
        <v>26</v>
      </c>
      <c r="O2122" t="s">
        <v>43</v>
      </c>
      <c r="P2122" s="3">
        <f t="shared" si="231"/>
        <v>4.1953543776057183</v>
      </c>
      <c r="Q2122" s="3">
        <f t="shared" si="232"/>
        <v>8.0636002271436684</v>
      </c>
      <c r="R2122" s="2">
        <f t="shared" si="233"/>
        <v>2.6214082907438958</v>
      </c>
      <c r="S2122" s="2">
        <f t="shared" si="234"/>
        <v>7.9454388984509468</v>
      </c>
      <c r="T2122" s="2">
        <f t="shared" si="235"/>
        <v>44.387500000000003</v>
      </c>
      <c r="U2122" s="4">
        <f t="shared" si="236"/>
        <v>9.0722894959166442</v>
      </c>
      <c r="V2122" s="3">
        <f t="shared" si="237"/>
        <v>807.22894959166422</v>
      </c>
    </row>
    <row r="2123" spans="1:22" x14ac:dyDescent="0.25">
      <c r="A2123" t="s">
        <v>38</v>
      </c>
      <c r="B2123" t="s">
        <v>39</v>
      </c>
      <c r="C2123" t="s">
        <v>468</v>
      </c>
      <c r="D2123" t="s">
        <v>106</v>
      </c>
      <c r="E2123" t="s">
        <v>42</v>
      </c>
      <c r="F2123" t="s">
        <v>55</v>
      </c>
      <c r="G2123">
        <v>20281</v>
      </c>
      <c r="H2123">
        <v>680</v>
      </c>
      <c r="I2123">
        <v>245</v>
      </c>
      <c r="J2123">
        <v>43</v>
      </c>
      <c r="K2123" s="2">
        <v>1880.1</v>
      </c>
      <c r="L2123" s="2">
        <v>10829.3</v>
      </c>
      <c r="M2123">
        <v>26</v>
      </c>
      <c r="N2123">
        <v>28</v>
      </c>
      <c r="O2123" t="s">
        <v>21</v>
      </c>
      <c r="P2123" s="3">
        <f t="shared" si="231"/>
        <v>3.3528918692372169</v>
      </c>
      <c r="Q2123" s="3">
        <f t="shared" si="232"/>
        <v>6.3235294117647056</v>
      </c>
      <c r="R2123" s="2">
        <f t="shared" si="233"/>
        <v>2.7648529411764704</v>
      </c>
      <c r="S2123" s="2">
        <f t="shared" si="234"/>
        <v>7.673877551020408</v>
      </c>
      <c r="T2123" s="2">
        <f t="shared" si="235"/>
        <v>72.311538461538461</v>
      </c>
      <c r="U2123" s="4">
        <f t="shared" si="236"/>
        <v>5.7599595766182645</v>
      </c>
      <c r="V2123" s="3">
        <f t="shared" si="237"/>
        <v>475.99595766182642</v>
      </c>
    </row>
    <row r="2124" spans="1:22" x14ac:dyDescent="0.25">
      <c r="A2124" t="s">
        <v>27</v>
      </c>
      <c r="B2124" t="s">
        <v>28</v>
      </c>
      <c r="C2124" t="s">
        <v>468</v>
      </c>
      <c r="D2124" t="s">
        <v>89</v>
      </c>
      <c r="E2124" t="s">
        <v>31</v>
      </c>
      <c r="F2124" t="s">
        <v>55</v>
      </c>
      <c r="G2124">
        <v>38702</v>
      </c>
      <c r="H2124">
        <v>1641</v>
      </c>
      <c r="I2124">
        <v>428</v>
      </c>
      <c r="J2124">
        <v>237</v>
      </c>
      <c r="K2124" s="2">
        <v>709.71</v>
      </c>
      <c r="L2124" s="2">
        <v>90806.04</v>
      </c>
      <c r="M2124">
        <v>168</v>
      </c>
      <c r="N2124">
        <v>18</v>
      </c>
      <c r="O2124" t="s">
        <v>21</v>
      </c>
      <c r="P2124" s="3">
        <f t="shared" si="231"/>
        <v>4.2400909513720215</v>
      </c>
      <c r="Q2124" s="3">
        <f t="shared" si="232"/>
        <v>14.442413162705666</v>
      </c>
      <c r="R2124" s="2">
        <f t="shared" si="233"/>
        <v>0.43248628884826329</v>
      </c>
      <c r="S2124" s="2">
        <f t="shared" si="234"/>
        <v>1.6582009345794393</v>
      </c>
      <c r="T2124" s="2">
        <f t="shared" si="235"/>
        <v>4.2244642857142862</v>
      </c>
      <c r="U2124" s="4">
        <f t="shared" si="236"/>
        <v>127.94809147398232</v>
      </c>
      <c r="V2124" s="3">
        <f t="shared" si="237"/>
        <v>12694.809147398229</v>
      </c>
    </row>
    <row r="2125" spans="1:22" x14ac:dyDescent="0.25">
      <c r="A2125" t="s">
        <v>65</v>
      </c>
      <c r="B2125" t="s">
        <v>66</v>
      </c>
      <c r="C2125" t="s">
        <v>629</v>
      </c>
      <c r="D2125" t="s">
        <v>68</v>
      </c>
      <c r="E2125" t="s">
        <v>37</v>
      </c>
      <c r="F2125" t="s">
        <v>26</v>
      </c>
      <c r="G2125">
        <v>24667</v>
      </c>
      <c r="H2125">
        <v>3573</v>
      </c>
      <c r="I2125">
        <v>1870</v>
      </c>
      <c r="J2125">
        <v>743</v>
      </c>
      <c r="K2125" s="2">
        <v>1862.96</v>
      </c>
      <c r="L2125" s="2">
        <v>195087.32</v>
      </c>
      <c r="M2125">
        <v>623</v>
      </c>
      <c r="N2125">
        <v>23</v>
      </c>
      <c r="O2125" t="s">
        <v>23</v>
      </c>
      <c r="P2125" s="3">
        <f t="shared" si="231"/>
        <v>14.48493939271091</v>
      </c>
      <c r="Q2125" s="3">
        <f t="shared" si="232"/>
        <v>20.79485026588301</v>
      </c>
      <c r="R2125" s="2">
        <f t="shared" si="233"/>
        <v>0.52139938427092081</v>
      </c>
      <c r="S2125" s="2">
        <f t="shared" si="234"/>
        <v>0.99623529411764711</v>
      </c>
      <c r="T2125" s="2">
        <f t="shared" si="235"/>
        <v>2.9903049759229536</v>
      </c>
      <c r="U2125" s="4">
        <f t="shared" si="236"/>
        <v>104.71900631253489</v>
      </c>
      <c r="V2125" s="3">
        <f t="shared" si="237"/>
        <v>10371.900631253489</v>
      </c>
    </row>
    <row r="2126" spans="1:22" x14ac:dyDescent="0.25">
      <c r="A2126" t="s">
        <v>60</v>
      </c>
      <c r="B2126" t="s">
        <v>61</v>
      </c>
      <c r="C2126" t="s">
        <v>629</v>
      </c>
      <c r="D2126" t="s">
        <v>70</v>
      </c>
      <c r="E2126" t="s">
        <v>64</v>
      </c>
      <c r="F2126" t="s">
        <v>55</v>
      </c>
      <c r="G2126">
        <v>39187</v>
      </c>
      <c r="H2126">
        <v>1425</v>
      </c>
      <c r="I2126">
        <v>396</v>
      </c>
      <c r="J2126">
        <v>126</v>
      </c>
      <c r="K2126" s="2">
        <v>3319.79</v>
      </c>
      <c r="L2126" s="2">
        <v>33628.239999999998</v>
      </c>
      <c r="M2126">
        <v>90</v>
      </c>
      <c r="N2126">
        <v>29</v>
      </c>
      <c r="O2126" t="s">
        <v>43</v>
      </c>
      <c r="P2126" s="3">
        <f t="shared" si="231"/>
        <v>3.6364100339398271</v>
      </c>
      <c r="Q2126" s="3">
        <f t="shared" si="232"/>
        <v>8.8421052631578938</v>
      </c>
      <c r="R2126" s="2">
        <f t="shared" si="233"/>
        <v>2.329677192982456</v>
      </c>
      <c r="S2126" s="2">
        <f t="shared" si="234"/>
        <v>8.3833080808080815</v>
      </c>
      <c r="T2126" s="2">
        <f t="shared" si="235"/>
        <v>36.886555555555553</v>
      </c>
      <c r="U2126" s="4">
        <f t="shared" si="236"/>
        <v>10.129628681332253</v>
      </c>
      <c r="V2126" s="3">
        <f t="shared" si="237"/>
        <v>912.96286813322513</v>
      </c>
    </row>
    <row r="2127" spans="1:22" x14ac:dyDescent="0.25">
      <c r="A2127" t="s">
        <v>47</v>
      </c>
      <c r="B2127" t="s">
        <v>48</v>
      </c>
      <c r="C2127" t="s">
        <v>629</v>
      </c>
      <c r="D2127" t="s">
        <v>106</v>
      </c>
      <c r="E2127" t="s">
        <v>37</v>
      </c>
      <c r="F2127" t="s">
        <v>55</v>
      </c>
      <c r="G2127">
        <v>41151</v>
      </c>
      <c r="H2127">
        <v>1844</v>
      </c>
      <c r="I2127">
        <v>891</v>
      </c>
      <c r="J2127">
        <v>110</v>
      </c>
      <c r="K2127" s="2">
        <v>4341.0600000000004</v>
      </c>
      <c r="L2127" s="2">
        <v>25045.38</v>
      </c>
      <c r="M2127">
        <v>62</v>
      </c>
      <c r="N2127">
        <v>14</v>
      </c>
      <c r="O2127" t="s">
        <v>43</v>
      </c>
      <c r="P2127" s="3">
        <f t="shared" si="231"/>
        <v>4.4810575684673521</v>
      </c>
      <c r="Q2127" s="3">
        <f t="shared" si="232"/>
        <v>5.9652928416485906</v>
      </c>
      <c r="R2127" s="2">
        <f t="shared" si="233"/>
        <v>2.3541540130151848</v>
      </c>
      <c r="S2127" s="2">
        <f t="shared" si="234"/>
        <v>4.872121212121213</v>
      </c>
      <c r="T2127" s="2">
        <f t="shared" si="235"/>
        <v>70.017096774193561</v>
      </c>
      <c r="U2127" s="4">
        <f t="shared" si="236"/>
        <v>5.7694157648132016</v>
      </c>
      <c r="V2127" s="3">
        <f t="shared" si="237"/>
        <v>476.94157648132017</v>
      </c>
    </row>
    <row r="2128" spans="1:22" x14ac:dyDescent="0.25">
      <c r="A2128" t="s">
        <v>47</v>
      </c>
      <c r="B2128" t="s">
        <v>48</v>
      </c>
      <c r="C2128" t="s">
        <v>629</v>
      </c>
      <c r="D2128" t="s">
        <v>106</v>
      </c>
      <c r="E2128" t="s">
        <v>37</v>
      </c>
      <c r="F2128" t="s">
        <v>55</v>
      </c>
      <c r="G2128">
        <v>33966</v>
      </c>
      <c r="H2128">
        <v>1098</v>
      </c>
      <c r="I2128">
        <v>323</v>
      </c>
      <c r="J2128">
        <v>67</v>
      </c>
      <c r="K2128" s="2">
        <v>3753.4</v>
      </c>
      <c r="L2128" s="2">
        <v>12799.81</v>
      </c>
      <c r="M2128">
        <v>44</v>
      </c>
      <c r="N2128">
        <v>26</v>
      </c>
      <c r="O2128" t="s">
        <v>43</v>
      </c>
      <c r="P2128" s="3">
        <f t="shared" si="231"/>
        <v>3.2326444091149971</v>
      </c>
      <c r="Q2128" s="3">
        <f t="shared" si="232"/>
        <v>6.10200364298725</v>
      </c>
      <c r="R2128" s="2">
        <f t="shared" si="233"/>
        <v>3.4183970856102004</v>
      </c>
      <c r="S2128" s="2">
        <f t="shared" si="234"/>
        <v>11.620433436532508</v>
      </c>
      <c r="T2128" s="2">
        <f t="shared" si="235"/>
        <v>85.304545454545462</v>
      </c>
      <c r="U2128" s="4">
        <f t="shared" si="236"/>
        <v>3.4101907603772577</v>
      </c>
      <c r="V2128" s="3">
        <f t="shared" si="237"/>
        <v>241.01907603772577</v>
      </c>
    </row>
    <row r="2129" spans="1:22" x14ac:dyDescent="0.25">
      <c r="A2129" t="s">
        <v>27</v>
      </c>
      <c r="B2129" t="s">
        <v>28</v>
      </c>
      <c r="C2129" t="s">
        <v>629</v>
      </c>
      <c r="D2129" t="s">
        <v>89</v>
      </c>
      <c r="E2129" t="s">
        <v>31</v>
      </c>
      <c r="F2129" t="s">
        <v>20</v>
      </c>
      <c r="G2129">
        <v>19867</v>
      </c>
      <c r="H2129">
        <v>1342</v>
      </c>
      <c r="I2129">
        <v>685</v>
      </c>
      <c r="J2129">
        <v>158</v>
      </c>
      <c r="K2129" s="2">
        <v>785.71</v>
      </c>
      <c r="L2129" s="2">
        <v>47708.800000000003</v>
      </c>
      <c r="M2129">
        <v>117</v>
      </c>
      <c r="N2129">
        <v>13</v>
      </c>
      <c r="O2129" t="s">
        <v>21</v>
      </c>
      <c r="P2129" s="3">
        <f t="shared" si="231"/>
        <v>6.7549202194594056</v>
      </c>
      <c r="Q2129" s="3">
        <f t="shared" si="232"/>
        <v>11.773472429210134</v>
      </c>
      <c r="R2129" s="2">
        <f t="shared" si="233"/>
        <v>0.58547690014903131</v>
      </c>
      <c r="S2129" s="2">
        <f t="shared" si="234"/>
        <v>1.1470218978102191</v>
      </c>
      <c r="T2129" s="2">
        <f t="shared" si="235"/>
        <v>6.7154700854700859</v>
      </c>
      <c r="U2129" s="4">
        <f t="shared" si="236"/>
        <v>60.72062211248425</v>
      </c>
      <c r="V2129" s="3">
        <f t="shared" si="237"/>
        <v>5972.0622112484252</v>
      </c>
    </row>
    <row r="2130" spans="1:22" x14ac:dyDescent="0.25">
      <c r="A2130" t="s">
        <v>52</v>
      </c>
      <c r="B2130" t="s">
        <v>53</v>
      </c>
      <c r="C2130" t="s">
        <v>629</v>
      </c>
      <c r="D2130" t="s">
        <v>89</v>
      </c>
      <c r="E2130" t="s">
        <v>37</v>
      </c>
      <c r="F2130" t="s">
        <v>55</v>
      </c>
      <c r="G2130">
        <v>15843</v>
      </c>
      <c r="H2130">
        <v>1245</v>
      </c>
      <c r="I2130">
        <v>619</v>
      </c>
      <c r="J2130">
        <v>159</v>
      </c>
      <c r="K2130" s="2">
        <v>664.73</v>
      </c>
      <c r="L2130" s="2">
        <v>58312.37</v>
      </c>
      <c r="M2130">
        <v>117</v>
      </c>
      <c r="N2130">
        <v>11</v>
      </c>
      <c r="O2130" t="s">
        <v>21</v>
      </c>
      <c r="P2130" s="3">
        <f t="shared" si="231"/>
        <v>7.8583601590607843</v>
      </c>
      <c r="Q2130" s="3">
        <f t="shared" si="232"/>
        <v>12.771084337349398</v>
      </c>
      <c r="R2130" s="2">
        <f t="shared" si="233"/>
        <v>0.53391967871485946</v>
      </c>
      <c r="S2130" s="2">
        <f t="shared" si="234"/>
        <v>1.0738772213247174</v>
      </c>
      <c r="T2130" s="2">
        <f t="shared" si="235"/>
        <v>5.6814529914529919</v>
      </c>
      <c r="U2130" s="4">
        <f t="shared" si="236"/>
        <v>87.723391452168556</v>
      </c>
      <c r="V2130" s="3">
        <f t="shared" si="237"/>
        <v>8672.3391452168544</v>
      </c>
    </row>
    <row r="2131" spans="1:22" x14ac:dyDescent="0.25">
      <c r="A2131" t="s">
        <v>76</v>
      </c>
      <c r="B2131" t="s">
        <v>77</v>
      </c>
      <c r="C2131" t="s">
        <v>629</v>
      </c>
      <c r="D2131" t="s">
        <v>82</v>
      </c>
      <c r="E2131" t="s">
        <v>42</v>
      </c>
      <c r="F2131" t="s">
        <v>20</v>
      </c>
      <c r="G2131">
        <v>79330</v>
      </c>
      <c r="H2131">
        <v>1204</v>
      </c>
      <c r="I2131">
        <v>541</v>
      </c>
      <c r="J2131">
        <v>66</v>
      </c>
      <c r="K2131" s="2">
        <v>2231.0700000000002</v>
      </c>
      <c r="L2131" s="2">
        <v>14302.7</v>
      </c>
      <c r="M2131">
        <v>41</v>
      </c>
      <c r="N2131">
        <v>26</v>
      </c>
      <c r="O2131" t="s">
        <v>23</v>
      </c>
      <c r="P2131" s="3">
        <f t="shared" si="231"/>
        <v>1.5177108281860581</v>
      </c>
      <c r="Q2131" s="3">
        <f t="shared" si="232"/>
        <v>5.4817275747508303</v>
      </c>
      <c r="R2131" s="2">
        <f t="shared" si="233"/>
        <v>1.8530481727574752</v>
      </c>
      <c r="S2131" s="2">
        <f t="shared" si="234"/>
        <v>4.1239741219963033</v>
      </c>
      <c r="T2131" s="2">
        <f t="shared" si="235"/>
        <v>54.416341463414639</v>
      </c>
      <c r="U2131" s="4">
        <f t="shared" si="236"/>
        <v>6.4106908344426667</v>
      </c>
      <c r="V2131" s="3">
        <f t="shared" si="237"/>
        <v>541.06908344426665</v>
      </c>
    </row>
    <row r="2132" spans="1:22" x14ac:dyDescent="0.25">
      <c r="A2132" t="s">
        <v>178</v>
      </c>
      <c r="B2132" t="s">
        <v>179</v>
      </c>
      <c r="C2132" t="s">
        <v>202</v>
      </c>
      <c r="D2132" t="s">
        <v>95</v>
      </c>
      <c r="E2132" t="s">
        <v>64</v>
      </c>
      <c r="F2132" t="s">
        <v>26</v>
      </c>
      <c r="G2132">
        <v>64877</v>
      </c>
      <c r="H2132">
        <v>866</v>
      </c>
      <c r="I2132">
        <v>431</v>
      </c>
      <c r="J2132">
        <v>25</v>
      </c>
      <c r="K2132" s="2">
        <v>2372.1</v>
      </c>
      <c r="L2132" s="2">
        <v>2927.19</v>
      </c>
      <c r="M2132">
        <v>12</v>
      </c>
      <c r="N2132">
        <v>7</v>
      </c>
      <c r="O2132" t="s">
        <v>43</v>
      </c>
      <c r="P2132" s="3">
        <f t="shared" si="231"/>
        <v>1.3348336082124637</v>
      </c>
      <c r="Q2132" s="3">
        <f t="shared" si="232"/>
        <v>2.8868360277136258</v>
      </c>
      <c r="R2132" s="2">
        <f t="shared" si="233"/>
        <v>2.7391454965357966</v>
      </c>
      <c r="S2132" s="2">
        <f t="shared" si="234"/>
        <v>5.5037122969837586</v>
      </c>
      <c r="T2132" s="2">
        <f t="shared" si="235"/>
        <v>197.67499999999998</v>
      </c>
      <c r="U2132" s="4">
        <f t="shared" si="236"/>
        <v>1.2340078411534083</v>
      </c>
      <c r="V2132" s="3">
        <f t="shared" si="237"/>
        <v>23.400784115340844</v>
      </c>
    </row>
    <row r="2133" spans="1:22" x14ac:dyDescent="0.25">
      <c r="A2133" t="s">
        <v>98</v>
      </c>
      <c r="B2133" t="s">
        <v>99</v>
      </c>
      <c r="C2133" t="s">
        <v>202</v>
      </c>
      <c r="D2133" t="s">
        <v>68</v>
      </c>
      <c r="E2133" t="s">
        <v>42</v>
      </c>
      <c r="F2133" t="s">
        <v>32</v>
      </c>
      <c r="G2133">
        <v>21277</v>
      </c>
      <c r="H2133">
        <v>2264</v>
      </c>
      <c r="I2133">
        <v>1238</v>
      </c>
      <c r="J2133">
        <v>365</v>
      </c>
      <c r="K2133" s="2">
        <v>818.37</v>
      </c>
      <c r="L2133" s="2">
        <v>125408.9</v>
      </c>
      <c r="M2133">
        <v>292</v>
      </c>
      <c r="N2133">
        <v>11</v>
      </c>
      <c r="O2133" t="s">
        <v>21</v>
      </c>
      <c r="P2133" s="3">
        <f t="shared" si="231"/>
        <v>10.640597828641257</v>
      </c>
      <c r="Q2133" s="3">
        <f t="shared" si="232"/>
        <v>16.121908127208481</v>
      </c>
      <c r="R2133" s="2">
        <f t="shared" si="233"/>
        <v>0.36147084805653712</v>
      </c>
      <c r="S2133" s="2">
        <f t="shared" si="234"/>
        <v>0.66104200323101781</v>
      </c>
      <c r="T2133" s="2">
        <f t="shared" si="235"/>
        <v>2.80263698630137</v>
      </c>
      <c r="U2133" s="4">
        <f t="shared" si="236"/>
        <v>153.24229871573982</v>
      </c>
      <c r="V2133" s="3">
        <f t="shared" si="237"/>
        <v>15224.229871573982</v>
      </c>
    </row>
    <row r="2134" spans="1:22" x14ac:dyDescent="0.25">
      <c r="A2134" t="s">
        <v>98</v>
      </c>
      <c r="B2134" t="s">
        <v>99</v>
      </c>
      <c r="C2134" t="s">
        <v>202</v>
      </c>
      <c r="D2134" t="s">
        <v>68</v>
      </c>
      <c r="E2134" t="s">
        <v>42</v>
      </c>
      <c r="F2134" t="s">
        <v>20</v>
      </c>
      <c r="G2134">
        <v>13712</v>
      </c>
      <c r="H2134">
        <v>1137</v>
      </c>
      <c r="I2134">
        <v>515</v>
      </c>
      <c r="J2134">
        <v>170</v>
      </c>
      <c r="K2134" s="2">
        <v>436.26</v>
      </c>
      <c r="L2134" s="2">
        <v>49657.39</v>
      </c>
      <c r="M2134">
        <v>122</v>
      </c>
      <c r="N2134">
        <v>14</v>
      </c>
      <c r="O2134" t="s">
        <v>21</v>
      </c>
      <c r="P2134" s="3">
        <f t="shared" si="231"/>
        <v>8.2920070011668603</v>
      </c>
      <c r="Q2134" s="3">
        <f t="shared" si="232"/>
        <v>14.951627088830255</v>
      </c>
      <c r="R2134" s="2">
        <f t="shared" si="233"/>
        <v>0.3836939313984169</v>
      </c>
      <c r="S2134" s="2">
        <f t="shared" si="234"/>
        <v>0.84710679611650486</v>
      </c>
      <c r="T2134" s="2">
        <f t="shared" si="235"/>
        <v>3.5759016393442624</v>
      </c>
      <c r="U2134" s="4">
        <f t="shared" si="236"/>
        <v>113.82521890615688</v>
      </c>
      <c r="V2134" s="3">
        <f t="shared" si="237"/>
        <v>11282.521890615688</v>
      </c>
    </row>
    <row r="2135" spans="1:22" x14ac:dyDescent="0.25">
      <c r="A2135" t="s">
        <v>33</v>
      </c>
      <c r="B2135" t="s">
        <v>34</v>
      </c>
      <c r="C2135" t="s">
        <v>202</v>
      </c>
      <c r="D2135" t="s">
        <v>170</v>
      </c>
      <c r="E2135" t="s">
        <v>37</v>
      </c>
      <c r="F2135" t="s">
        <v>26</v>
      </c>
      <c r="G2135">
        <v>32171</v>
      </c>
      <c r="H2135">
        <v>1429</v>
      </c>
      <c r="I2135">
        <v>640</v>
      </c>
      <c r="J2135">
        <v>128</v>
      </c>
      <c r="K2135" s="2">
        <v>6378.9</v>
      </c>
      <c r="L2135" s="2">
        <v>29182.83</v>
      </c>
      <c r="M2135">
        <v>101</v>
      </c>
      <c r="N2135">
        <v>9</v>
      </c>
      <c r="O2135" t="s">
        <v>23</v>
      </c>
      <c r="P2135" s="3">
        <f t="shared" si="231"/>
        <v>4.4418886574865564</v>
      </c>
      <c r="Q2135" s="3">
        <f t="shared" si="232"/>
        <v>8.9573128061581517</v>
      </c>
      <c r="R2135" s="2">
        <f t="shared" si="233"/>
        <v>4.4638908327501747</v>
      </c>
      <c r="S2135" s="2">
        <f t="shared" si="234"/>
        <v>9.9670312499999998</v>
      </c>
      <c r="T2135" s="2">
        <f t="shared" si="235"/>
        <v>63.157425742574254</v>
      </c>
      <c r="U2135" s="4">
        <f t="shared" si="236"/>
        <v>4.5749000611390684</v>
      </c>
      <c r="V2135" s="3">
        <f t="shared" si="237"/>
        <v>357.49000611390682</v>
      </c>
    </row>
    <row r="2136" spans="1:22" x14ac:dyDescent="0.25">
      <c r="A2136" t="s">
        <v>113</v>
      </c>
      <c r="B2136" t="s">
        <v>114</v>
      </c>
      <c r="C2136" t="s">
        <v>202</v>
      </c>
      <c r="D2136" t="s">
        <v>170</v>
      </c>
      <c r="E2136" t="s">
        <v>19</v>
      </c>
      <c r="F2136" t="s">
        <v>51</v>
      </c>
      <c r="G2136">
        <v>29647</v>
      </c>
      <c r="H2136">
        <v>1129</v>
      </c>
      <c r="I2136">
        <v>509</v>
      </c>
      <c r="J2136">
        <v>129</v>
      </c>
      <c r="K2136" s="2">
        <v>3702.96</v>
      </c>
      <c r="L2136" s="2">
        <v>29129.89</v>
      </c>
      <c r="M2136">
        <v>105</v>
      </c>
      <c r="N2136">
        <v>8</v>
      </c>
      <c r="O2136" t="s">
        <v>21</v>
      </c>
      <c r="P2136" s="3">
        <f t="shared" si="231"/>
        <v>3.8081424764731677</v>
      </c>
      <c r="Q2136" s="3">
        <f t="shared" si="232"/>
        <v>11.426040744021257</v>
      </c>
      <c r="R2136" s="2">
        <f t="shared" si="233"/>
        <v>3.2798582816651907</v>
      </c>
      <c r="S2136" s="2">
        <f t="shared" si="234"/>
        <v>7.2749705304518661</v>
      </c>
      <c r="T2136" s="2">
        <f t="shared" si="235"/>
        <v>35.266285714285715</v>
      </c>
      <c r="U2136" s="4">
        <f t="shared" si="236"/>
        <v>7.8666499233045997</v>
      </c>
      <c r="V2136" s="3">
        <f t="shared" si="237"/>
        <v>686.66499233046</v>
      </c>
    </row>
    <row r="2137" spans="1:22" x14ac:dyDescent="0.25">
      <c r="A2137" t="s">
        <v>38</v>
      </c>
      <c r="B2137" t="s">
        <v>39</v>
      </c>
      <c r="C2137" t="s">
        <v>202</v>
      </c>
      <c r="D2137" t="s">
        <v>106</v>
      </c>
      <c r="E2137" t="s">
        <v>42</v>
      </c>
      <c r="F2137" t="s">
        <v>26</v>
      </c>
      <c r="G2137">
        <v>54689</v>
      </c>
      <c r="H2137">
        <v>2356</v>
      </c>
      <c r="I2137">
        <v>1029</v>
      </c>
      <c r="J2137">
        <v>170</v>
      </c>
      <c r="K2137" s="2">
        <v>7319.34</v>
      </c>
      <c r="L2137" s="2">
        <v>29430.36</v>
      </c>
      <c r="M2137">
        <v>94</v>
      </c>
      <c r="N2137">
        <v>26</v>
      </c>
      <c r="O2137" t="s">
        <v>21</v>
      </c>
      <c r="P2137" s="3">
        <f t="shared" si="231"/>
        <v>4.307996123534898</v>
      </c>
      <c r="Q2137" s="3">
        <f t="shared" si="232"/>
        <v>7.2156196943972839</v>
      </c>
      <c r="R2137" s="2">
        <f t="shared" si="233"/>
        <v>3.1066808149405771</v>
      </c>
      <c r="S2137" s="2">
        <f t="shared" si="234"/>
        <v>7.1130612244897957</v>
      </c>
      <c r="T2137" s="2">
        <f t="shared" si="235"/>
        <v>77.865319148936166</v>
      </c>
      <c r="U2137" s="4">
        <f t="shared" si="236"/>
        <v>4.0209035240882374</v>
      </c>
      <c r="V2137" s="3">
        <f t="shared" si="237"/>
        <v>302.09035240882372</v>
      </c>
    </row>
    <row r="2138" spans="1:22" x14ac:dyDescent="0.25">
      <c r="A2138" t="s">
        <v>44</v>
      </c>
      <c r="B2138" t="s">
        <v>45</v>
      </c>
      <c r="C2138" t="s">
        <v>202</v>
      </c>
      <c r="D2138" t="s">
        <v>25</v>
      </c>
      <c r="E2138" t="s">
        <v>19</v>
      </c>
      <c r="F2138" t="s">
        <v>55</v>
      </c>
      <c r="G2138">
        <v>8426</v>
      </c>
      <c r="H2138">
        <v>179</v>
      </c>
      <c r="I2138">
        <v>62</v>
      </c>
      <c r="J2138">
        <v>21</v>
      </c>
      <c r="K2138" s="2">
        <v>1517.48</v>
      </c>
      <c r="L2138" s="2">
        <v>10211.719999999999</v>
      </c>
      <c r="M2138">
        <v>9</v>
      </c>
      <c r="N2138">
        <v>23</v>
      </c>
      <c r="O2138" t="s">
        <v>21</v>
      </c>
      <c r="P2138" s="3">
        <f t="shared" si="231"/>
        <v>2.1243769285544745</v>
      </c>
      <c r="Q2138" s="3">
        <f t="shared" si="232"/>
        <v>11.731843575418994</v>
      </c>
      <c r="R2138" s="2">
        <f t="shared" si="233"/>
        <v>8.4775418994413414</v>
      </c>
      <c r="S2138" s="2">
        <f t="shared" si="234"/>
        <v>24.475483870967743</v>
      </c>
      <c r="T2138" s="2">
        <f t="shared" si="235"/>
        <v>168.60888888888888</v>
      </c>
      <c r="U2138" s="4">
        <f t="shared" si="236"/>
        <v>6.7293934681181957</v>
      </c>
      <c r="V2138" s="3">
        <f t="shared" si="237"/>
        <v>572.93934681181952</v>
      </c>
    </row>
    <row r="2139" spans="1:22" x14ac:dyDescent="0.25">
      <c r="A2139" t="s">
        <v>129</v>
      </c>
      <c r="B2139" t="s">
        <v>130</v>
      </c>
      <c r="C2139" t="s">
        <v>202</v>
      </c>
      <c r="D2139" t="s">
        <v>82</v>
      </c>
      <c r="E2139" t="s">
        <v>31</v>
      </c>
      <c r="F2139" t="s">
        <v>55</v>
      </c>
      <c r="G2139">
        <v>44227</v>
      </c>
      <c r="H2139">
        <v>1008</v>
      </c>
      <c r="I2139">
        <v>544</v>
      </c>
      <c r="J2139">
        <v>54</v>
      </c>
      <c r="K2139" s="2">
        <v>1261.78</v>
      </c>
      <c r="L2139" s="2">
        <v>10404.35</v>
      </c>
      <c r="M2139">
        <v>31</v>
      </c>
      <c r="N2139">
        <v>21</v>
      </c>
      <c r="O2139" t="s">
        <v>21</v>
      </c>
      <c r="P2139" s="3">
        <f t="shared" si="231"/>
        <v>2.2791507450200106</v>
      </c>
      <c r="Q2139" s="3">
        <f t="shared" si="232"/>
        <v>5.3571428571428568</v>
      </c>
      <c r="R2139" s="2">
        <f t="shared" si="233"/>
        <v>1.2517658730158729</v>
      </c>
      <c r="S2139" s="2">
        <f t="shared" si="234"/>
        <v>2.3194485294117646</v>
      </c>
      <c r="T2139" s="2">
        <f t="shared" si="235"/>
        <v>40.702580645161291</v>
      </c>
      <c r="U2139" s="4">
        <f t="shared" si="236"/>
        <v>8.2457718461221461</v>
      </c>
      <c r="V2139" s="3">
        <f t="shared" si="237"/>
        <v>724.57718461221452</v>
      </c>
    </row>
    <row r="2140" spans="1:22" x14ac:dyDescent="0.25">
      <c r="A2140" t="s">
        <v>92</v>
      </c>
      <c r="B2140" t="s">
        <v>93</v>
      </c>
      <c r="C2140" t="s">
        <v>225</v>
      </c>
      <c r="D2140" t="s">
        <v>95</v>
      </c>
      <c r="E2140" t="s">
        <v>31</v>
      </c>
      <c r="F2140" t="s">
        <v>55</v>
      </c>
      <c r="G2140">
        <v>77939</v>
      </c>
      <c r="H2140">
        <v>1159</v>
      </c>
      <c r="I2140">
        <v>532</v>
      </c>
      <c r="J2140">
        <v>33</v>
      </c>
      <c r="K2140" s="2">
        <v>2558.0500000000002</v>
      </c>
      <c r="L2140" s="2">
        <v>6079.06</v>
      </c>
      <c r="M2140">
        <v>14</v>
      </c>
      <c r="N2140">
        <v>22</v>
      </c>
      <c r="O2140" t="s">
        <v>23</v>
      </c>
      <c r="P2140" s="3">
        <f t="shared" si="231"/>
        <v>1.4870603933845701</v>
      </c>
      <c r="Q2140" s="3">
        <f t="shared" si="232"/>
        <v>2.8472821397756687</v>
      </c>
      <c r="R2140" s="2">
        <f t="shared" si="233"/>
        <v>2.2071182053494391</v>
      </c>
      <c r="S2140" s="2">
        <f t="shared" si="234"/>
        <v>4.808364661654136</v>
      </c>
      <c r="T2140" s="2">
        <f t="shared" si="235"/>
        <v>182.71785714285716</v>
      </c>
      <c r="U2140" s="4">
        <f t="shared" si="236"/>
        <v>2.3764429936865974</v>
      </c>
      <c r="V2140" s="3">
        <f t="shared" si="237"/>
        <v>137.64429936865972</v>
      </c>
    </row>
    <row r="2141" spans="1:22" x14ac:dyDescent="0.25">
      <c r="A2141" t="s">
        <v>178</v>
      </c>
      <c r="B2141" t="s">
        <v>179</v>
      </c>
      <c r="C2141" t="s">
        <v>225</v>
      </c>
      <c r="D2141" t="s">
        <v>95</v>
      </c>
      <c r="E2141" t="s">
        <v>64</v>
      </c>
      <c r="F2141" t="s">
        <v>55</v>
      </c>
      <c r="G2141">
        <v>86614</v>
      </c>
      <c r="H2141">
        <v>1383</v>
      </c>
      <c r="I2141">
        <v>405</v>
      </c>
      <c r="J2141">
        <v>31</v>
      </c>
      <c r="K2141" s="2">
        <v>3669.62</v>
      </c>
      <c r="L2141" s="2">
        <v>4200.07</v>
      </c>
      <c r="M2141">
        <v>11</v>
      </c>
      <c r="N2141">
        <v>25</v>
      </c>
      <c r="O2141" t="s">
        <v>21</v>
      </c>
      <c r="P2141" s="3">
        <f t="shared" si="231"/>
        <v>1.5967395571154779</v>
      </c>
      <c r="Q2141" s="3">
        <f t="shared" si="232"/>
        <v>2.2415039768618943</v>
      </c>
      <c r="R2141" s="2">
        <f t="shared" si="233"/>
        <v>2.6533767172812723</v>
      </c>
      <c r="S2141" s="2">
        <f t="shared" si="234"/>
        <v>9.0607901234567905</v>
      </c>
      <c r="T2141" s="2">
        <f t="shared" si="235"/>
        <v>333.60181818181815</v>
      </c>
      <c r="U2141" s="4">
        <f t="shared" si="236"/>
        <v>1.1445517519525181</v>
      </c>
      <c r="V2141" s="3">
        <f t="shared" si="237"/>
        <v>14.455175195251821</v>
      </c>
    </row>
    <row r="2142" spans="1:22" x14ac:dyDescent="0.25">
      <c r="A2142" t="s">
        <v>178</v>
      </c>
      <c r="B2142" t="s">
        <v>179</v>
      </c>
      <c r="C2142" t="s">
        <v>225</v>
      </c>
      <c r="D2142" t="s">
        <v>95</v>
      </c>
      <c r="E2142" t="s">
        <v>64</v>
      </c>
      <c r="F2142" t="s">
        <v>32</v>
      </c>
      <c r="G2142">
        <v>39385</v>
      </c>
      <c r="H2142">
        <v>697</v>
      </c>
      <c r="I2142">
        <v>225</v>
      </c>
      <c r="J2142">
        <v>21</v>
      </c>
      <c r="K2142" s="2">
        <v>2448.23</v>
      </c>
      <c r="L2142" s="2">
        <v>2547.94</v>
      </c>
      <c r="M2142">
        <v>9</v>
      </c>
      <c r="N2142">
        <v>7</v>
      </c>
      <c r="O2142" t="s">
        <v>21</v>
      </c>
      <c r="P2142" s="3">
        <f t="shared" si="231"/>
        <v>1.7697092801828109</v>
      </c>
      <c r="Q2142" s="3">
        <f t="shared" si="232"/>
        <v>3.0129124820659969</v>
      </c>
      <c r="R2142" s="2">
        <f t="shared" si="233"/>
        <v>3.5125251076040174</v>
      </c>
      <c r="S2142" s="2">
        <f t="shared" si="234"/>
        <v>10.881022222222223</v>
      </c>
      <c r="T2142" s="2">
        <f t="shared" si="235"/>
        <v>272.02555555555557</v>
      </c>
      <c r="U2142" s="4">
        <f t="shared" si="236"/>
        <v>1.040727382639703</v>
      </c>
      <c r="V2142" s="3">
        <f t="shared" si="237"/>
        <v>4.0727382639702983</v>
      </c>
    </row>
    <row r="2143" spans="1:22" x14ac:dyDescent="0.25">
      <c r="A2143" t="s">
        <v>178</v>
      </c>
      <c r="B2143" t="s">
        <v>179</v>
      </c>
      <c r="C2143" t="s">
        <v>225</v>
      </c>
      <c r="D2143" t="s">
        <v>95</v>
      </c>
      <c r="E2143" t="s">
        <v>64</v>
      </c>
      <c r="F2143" t="s">
        <v>51</v>
      </c>
      <c r="G2143">
        <v>65521</v>
      </c>
      <c r="H2143">
        <v>771</v>
      </c>
      <c r="I2143">
        <v>198</v>
      </c>
      <c r="J2143">
        <v>22</v>
      </c>
      <c r="K2143" s="2">
        <v>2541.98</v>
      </c>
      <c r="L2143" s="2">
        <v>3946.43</v>
      </c>
      <c r="M2143">
        <v>10</v>
      </c>
      <c r="N2143">
        <v>18</v>
      </c>
      <c r="O2143" t="s">
        <v>23</v>
      </c>
      <c r="P2143" s="3">
        <f t="shared" si="231"/>
        <v>1.1767219670029456</v>
      </c>
      <c r="Q2143" s="3">
        <f t="shared" si="232"/>
        <v>2.8534370946822309</v>
      </c>
      <c r="R2143" s="2">
        <f t="shared" si="233"/>
        <v>3.2969909208819717</v>
      </c>
      <c r="S2143" s="2">
        <f t="shared" si="234"/>
        <v>12.838282828282829</v>
      </c>
      <c r="T2143" s="2">
        <f t="shared" si="235"/>
        <v>254.19800000000001</v>
      </c>
      <c r="U2143" s="4">
        <f t="shared" si="236"/>
        <v>1.5525023800344613</v>
      </c>
      <c r="V2143" s="3">
        <f t="shared" si="237"/>
        <v>55.250238003446128</v>
      </c>
    </row>
    <row r="2144" spans="1:22" x14ac:dyDescent="0.25">
      <c r="A2144" t="s">
        <v>98</v>
      </c>
      <c r="B2144" t="s">
        <v>99</v>
      </c>
      <c r="C2144" t="s">
        <v>225</v>
      </c>
      <c r="D2144" t="s">
        <v>68</v>
      </c>
      <c r="E2144" t="s">
        <v>42</v>
      </c>
      <c r="F2144" t="s">
        <v>51</v>
      </c>
      <c r="G2144">
        <v>8920</v>
      </c>
      <c r="H2144">
        <v>1220</v>
      </c>
      <c r="I2144">
        <v>594</v>
      </c>
      <c r="J2144">
        <v>158</v>
      </c>
      <c r="K2144" s="2">
        <v>825.18</v>
      </c>
      <c r="L2144" s="2">
        <v>54159.56</v>
      </c>
      <c r="M2144">
        <v>123</v>
      </c>
      <c r="N2144">
        <v>11</v>
      </c>
      <c r="O2144" t="s">
        <v>21</v>
      </c>
      <c r="P2144" s="3">
        <f t="shared" si="231"/>
        <v>13.67713004484305</v>
      </c>
      <c r="Q2144" s="3">
        <f t="shared" si="232"/>
        <v>12.950819672131148</v>
      </c>
      <c r="R2144" s="2">
        <f t="shared" si="233"/>
        <v>0.67637704918032782</v>
      </c>
      <c r="S2144" s="2">
        <f t="shared" si="234"/>
        <v>1.3891919191919191</v>
      </c>
      <c r="T2144" s="2">
        <f t="shared" si="235"/>
        <v>6.7087804878048773</v>
      </c>
      <c r="U2144" s="4">
        <f t="shared" si="236"/>
        <v>65.633631450107856</v>
      </c>
      <c r="V2144" s="3">
        <f t="shared" si="237"/>
        <v>6463.363145010786</v>
      </c>
    </row>
    <row r="2145" spans="1:22" x14ac:dyDescent="0.25">
      <c r="A2145" t="s">
        <v>113</v>
      </c>
      <c r="B2145" t="s">
        <v>114</v>
      </c>
      <c r="C2145" t="s">
        <v>225</v>
      </c>
      <c r="D2145" t="s">
        <v>170</v>
      </c>
      <c r="E2145" t="s">
        <v>19</v>
      </c>
      <c r="F2145" t="s">
        <v>55</v>
      </c>
      <c r="G2145">
        <v>18538</v>
      </c>
      <c r="H2145">
        <v>1012</v>
      </c>
      <c r="I2145">
        <v>300</v>
      </c>
      <c r="J2145">
        <v>125</v>
      </c>
      <c r="K2145" s="2">
        <v>4289.2299999999996</v>
      </c>
      <c r="L2145" s="2">
        <v>41510.68</v>
      </c>
      <c r="M2145">
        <v>95</v>
      </c>
      <c r="N2145">
        <v>19</v>
      </c>
      <c r="O2145" t="s">
        <v>43</v>
      </c>
      <c r="P2145" s="3">
        <f t="shared" si="231"/>
        <v>5.4590570719602978</v>
      </c>
      <c r="Q2145" s="3">
        <f t="shared" si="232"/>
        <v>12.351778656126482</v>
      </c>
      <c r="R2145" s="2">
        <f t="shared" si="233"/>
        <v>4.2383695652173907</v>
      </c>
      <c r="S2145" s="2">
        <f t="shared" si="234"/>
        <v>14.297433333333332</v>
      </c>
      <c r="T2145" s="2">
        <f t="shared" si="235"/>
        <v>45.149789473684208</v>
      </c>
      <c r="U2145" s="4">
        <f t="shared" si="236"/>
        <v>9.6778862406539172</v>
      </c>
      <c r="V2145" s="3">
        <f t="shared" si="237"/>
        <v>867.78862406539167</v>
      </c>
    </row>
    <row r="2146" spans="1:22" x14ac:dyDescent="0.25">
      <c r="A2146" t="s">
        <v>52</v>
      </c>
      <c r="B2146" t="s">
        <v>53</v>
      </c>
      <c r="C2146" t="s">
        <v>225</v>
      </c>
      <c r="D2146" t="s">
        <v>89</v>
      </c>
      <c r="E2146" t="s">
        <v>37</v>
      </c>
      <c r="F2146" t="s">
        <v>32</v>
      </c>
      <c r="G2146">
        <v>50305</v>
      </c>
      <c r="H2146">
        <v>2682</v>
      </c>
      <c r="I2146">
        <v>1209</v>
      </c>
      <c r="J2146">
        <v>352</v>
      </c>
      <c r="K2146" s="2">
        <v>1457.2</v>
      </c>
      <c r="L2146" s="2">
        <v>97960.14</v>
      </c>
      <c r="M2146">
        <v>279</v>
      </c>
      <c r="N2146">
        <v>19</v>
      </c>
      <c r="O2146" t="s">
        <v>23</v>
      </c>
      <c r="P2146" s="3">
        <f t="shared" si="231"/>
        <v>5.3314779842957956</v>
      </c>
      <c r="Q2146" s="3">
        <f t="shared" si="232"/>
        <v>13.124533929903057</v>
      </c>
      <c r="R2146" s="2">
        <f t="shared" si="233"/>
        <v>0.5433258762117823</v>
      </c>
      <c r="S2146" s="2">
        <f t="shared" si="234"/>
        <v>1.2052936311000828</v>
      </c>
      <c r="T2146" s="2">
        <f t="shared" si="235"/>
        <v>5.2229390681003585</v>
      </c>
      <c r="U2146" s="4">
        <f t="shared" si="236"/>
        <v>67.224910787812235</v>
      </c>
      <c r="V2146" s="3">
        <f t="shared" si="237"/>
        <v>6622.491078781225</v>
      </c>
    </row>
    <row r="2147" spans="1:22" x14ac:dyDescent="0.25">
      <c r="A2147" t="s">
        <v>52</v>
      </c>
      <c r="B2147" t="s">
        <v>53</v>
      </c>
      <c r="C2147" t="s">
        <v>225</v>
      </c>
      <c r="D2147" t="s">
        <v>89</v>
      </c>
      <c r="E2147" t="s">
        <v>37</v>
      </c>
      <c r="F2147" t="s">
        <v>26</v>
      </c>
      <c r="G2147">
        <v>23954</v>
      </c>
      <c r="H2147">
        <v>1224</v>
      </c>
      <c r="I2147">
        <v>373</v>
      </c>
      <c r="J2147">
        <v>137</v>
      </c>
      <c r="K2147" s="2">
        <v>260.23</v>
      </c>
      <c r="L2147" s="2">
        <v>54490.43</v>
      </c>
      <c r="M2147">
        <v>105</v>
      </c>
      <c r="N2147">
        <v>11</v>
      </c>
      <c r="O2147" t="s">
        <v>21</v>
      </c>
      <c r="P2147" s="3">
        <f t="shared" si="231"/>
        <v>5.1097937713951742</v>
      </c>
      <c r="Q2147" s="3">
        <f t="shared" si="232"/>
        <v>11.192810457516341</v>
      </c>
      <c r="R2147" s="2">
        <f t="shared" si="233"/>
        <v>0.21260620915032682</v>
      </c>
      <c r="S2147" s="2">
        <f t="shared" si="234"/>
        <v>0.69766756032171584</v>
      </c>
      <c r="T2147" s="2">
        <f t="shared" si="235"/>
        <v>2.4783809523809524</v>
      </c>
      <c r="U2147" s="4">
        <f t="shared" si="236"/>
        <v>209.39334434922952</v>
      </c>
      <c r="V2147" s="3">
        <f t="shared" si="237"/>
        <v>20839.334434922948</v>
      </c>
    </row>
    <row r="2148" spans="1:22" x14ac:dyDescent="0.25">
      <c r="A2148" t="s">
        <v>178</v>
      </c>
      <c r="B2148" t="s">
        <v>179</v>
      </c>
      <c r="C2148" t="s">
        <v>118</v>
      </c>
      <c r="D2148" t="s">
        <v>95</v>
      </c>
      <c r="E2148" t="s">
        <v>64</v>
      </c>
      <c r="F2148" t="s">
        <v>20</v>
      </c>
      <c r="G2148">
        <v>60613</v>
      </c>
      <c r="H2148">
        <v>600</v>
      </c>
      <c r="I2148">
        <v>194</v>
      </c>
      <c r="J2148">
        <v>9</v>
      </c>
      <c r="K2148" s="2">
        <v>1550.07</v>
      </c>
      <c r="L2148" s="2">
        <v>1564.8</v>
      </c>
      <c r="M2148">
        <v>4</v>
      </c>
      <c r="N2148">
        <v>11</v>
      </c>
      <c r="O2148" t="s">
        <v>23</v>
      </c>
      <c r="P2148" s="3">
        <f t="shared" si="231"/>
        <v>0.98988665797766151</v>
      </c>
      <c r="Q2148" s="3">
        <f t="shared" si="232"/>
        <v>1.5</v>
      </c>
      <c r="R2148" s="2">
        <f t="shared" si="233"/>
        <v>2.58345</v>
      </c>
      <c r="S2148" s="2">
        <f t="shared" si="234"/>
        <v>7.9900515463917525</v>
      </c>
      <c r="T2148" s="2">
        <f t="shared" si="235"/>
        <v>387.51749999999998</v>
      </c>
      <c r="U2148" s="4">
        <f t="shared" si="236"/>
        <v>1.0095027966478933</v>
      </c>
      <c r="V2148" s="3">
        <f t="shared" si="237"/>
        <v>0.95027966478933334</v>
      </c>
    </row>
    <row r="2149" spans="1:22" x14ac:dyDescent="0.25">
      <c r="A2149" t="s">
        <v>178</v>
      </c>
      <c r="B2149" t="s">
        <v>179</v>
      </c>
      <c r="C2149" t="s">
        <v>118</v>
      </c>
      <c r="D2149" t="s">
        <v>95</v>
      </c>
      <c r="E2149" t="s">
        <v>64</v>
      </c>
      <c r="F2149" t="s">
        <v>51</v>
      </c>
      <c r="G2149">
        <v>62015</v>
      </c>
      <c r="H2149">
        <v>1045</v>
      </c>
      <c r="I2149">
        <v>462</v>
      </c>
      <c r="J2149">
        <v>34</v>
      </c>
      <c r="K2149" s="2">
        <v>3057.66</v>
      </c>
      <c r="L2149" s="2">
        <v>5158.95</v>
      </c>
      <c r="M2149">
        <v>17</v>
      </c>
      <c r="N2149">
        <v>27</v>
      </c>
      <c r="O2149" t="s">
        <v>23</v>
      </c>
      <c r="P2149" s="3">
        <f t="shared" si="231"/>
        <v>1.6850761912440539</v>
      </c>
      <c r="Q2149" s="3">
        <f t="shared" si="232"/>
        <v>3.2535885167464111</v>
      </c>
      <c r="R2149" s="2">
        <f t="shared" si="233"/>
        <v>2.9259904306220093</v>
      </c>
      <c r="S2149" s="2">
        <f t="shared" si="234"/>
        <v>6.6183116883116879</v>
      </c>
      <c r="T2149" s="2">
        <f t="shared" si="235"/>
        <v>179.86235294117645</v>
      </c>
      <c r="U2149" s="4">
        <f t="shared" si="236"/>
        <v>1.6872216008320089</v>
      </c>
      <c r="V2149" s="3">
        <f t="shared" si="237"/>
        <v>68.722160083200876</v>
      </c>
    </row>
    <row r="2150" spans="1:22" x14ac:dyDescent="0.25">
      <c r="A2150" t="s">
        <v>98</v>
      </c>
      <c r="B2150" t="s">
        <v>99</v>
      </c>
      <c r="C2150" t="s">
        <v>118</v>
      </c>
      <c r="D2150" t="s">
        <v>68</v>
      </c>
      <c r="E2150" t="s">
        <v>42</v>
      </c>
      <c r="F2150" t="s">
        <v>20</v>
      </c>
      <c r="G2150">
        <v>17446</v>
      </c>
      <c r="H2150">
        <v>2076</v>
      </c>
      <c r="I2150">
        <v>892</v>
      </c>
      <c r="J2150">
        <v>317</v>
      </c>
      <c r="K2150" s="2">
        <v>664.95</v>
      </c>
      <c r="L2150" s="2">
        <v>70003.13</v>
      </c>
      <c r="M2150">
        <v>239</v>
      </c>
      <c r="N2150">
        <v>18</v>
      </c>
      <c r="O2150" t="s">
        <v>23</v>
      </c>
      <c r="P2150" s="3">
        <f t="shared" si="231"/>
        <v>11.899575834002063</v>
      </c>
      <c r="Q2150" s="3">
        <f t="shared" si="232"/>
        <v>15.269749518304431</v>
      </c>
      <c r="R2150" s="2">
        <f t="shared" si="233"/>
        <v>0.32030346820809252</v>
      </c>
      <c r="S2150" s="2">
        <f t="shared" si="234"/>
        <v>0.74545964125560549</v>
      </c>
      <c r="T2150" s="2">
        <f t="shared" si="235"/>
        <v>2.7822175732217573</v>
      </c>
      <c r="U2150" s="4">
        <f t="shared" si="236"/>
        <v>105.27578013384465</v>
      </c>
      <c r="V2150" s="3">
        <f t="shared" si="237"/>
        <v>10427.578013384466</v>
      </c>
    </row>
    <row r="2151" spans="1:22" x14ac:dyDescent="0.25">
      <c r="A2151" t="s">
        <v>65</v>
      </c>
      <c r="B2151" t="s">
        <v>66</v>
      </c>
      <c r="C2151" t="s">
        <v>118</v>
      </c>
      <c r="D2151" t="s">
        <v>68</v>
      </c>
      <c r="E2151" t="s">
        <v>37</v>
      </c>
      <c r="F2151" t="s">
        <v>20</v>
      </c>
      <c r="G2151">
        <v>28967</v>
      </c>
      <c r="H2151">
        <v>2904</v>
      </c>
      <c r="I2151">
        <v>1071</v>
      </c>
      <c r="J2151">
        <v>602</v>
      </c>
      <c r="K2151" s="2">
        <v>1549.04</v>
      </c>
      <c r="L2151" s="2">
        <v>143531.44</v>
      </c>
      <c r="M2151">
        <v>446</v>
      </c>
      <c r="N2151">
        <v>27</v>
      </c>
      <c r="O2151" t="s">
        <v>23</v>
      </c>
      <c r="P2151" s="3">
        <f t="shared" si="231"/>
        <v>10.025201090896537</v>
      </c>
      <c r="Q2151" s="3">
        <f t="shared" si="232"/>
        <v>20.730027548209367</v>
      </c>
      <c r="R2151" s="2">
        <f t="shared" si="233"/>
        <v>0.53341597796143247</v>
      </c>
      <c r="S2151" s="2">
        <f t="shared" si="234"/>
        <v>1.4463492063492063</v>
      </c>
      <c r="T2151" s="2">
        <f t="shared" si="235"/>
        <v>3.4731838565022422</v>
      </c>
      <c r="U2151" s="4">
        <f t="shared" si="236"/>
        <v>92.658317409492341</v>
      </c>
      <c r="V2151" s="3">
        <f t="shared" si="237"/>
        <v>9165.831740949232</v>
      </c>
    </row>
    <row r="2152" spans="1:22" x14ac:dyDescent="0.25">
      <c r="A2152" t="s">
        <v>60</v>
      </c>
      <c r="B2152" t="s">
        <v>61</v>
      </c>
      <c r="C2152" t="s">
        <v>118</v>
      </c>
      <c r="D2152" t="s">
        <v>70</v>
      </c>
      <c r="E2152" t="s">
        <v>64</v>
      </c>
      <c r="F2152" t="s">
        <v>55</v>
      </c>
      <c r="G2152">
        <v>44315</v>
      </c>
      <c r="H2152">
        <v>1492</v>
      </c>
      <c r="I2152">
        <v>646</v>
      </c>
      <c r="J2152">
        <v>121</v>
      </c>
      <c r="K2152" s="2">
        <v>3654.29</v>
      </c>
      <c r="L2152" s="2">
        <v>31135.43</v>
      </c>
      <c r="M2152">
        <v>83</v>
      </c>
      <c r="N2152">
        <v>9</v>
      </c>
      <c r="O2152" t="s">
        <v>21</v>
      </c>
      <c r="P2152" s="3">
        <f t="shared" si="231"/>
        <v>3.3668058219564481</v>
      </c>
      <c r="Q2152" s="3">
        <f t="shared" si="232"/>
        <v>8.1099195710455767</v>
      </c>
      <c r="R2152" s="2">
        <f t="shared" si="233"/>
        <v>2.4492560321715819</v>
      </c>
      <c r="S2152" s="2">
        <f t="shared" si="234"/>
        <v>5.6567956656346752</v>
      </c>
      <c r="T2152" s="2">
        <f t="shared" si="235"/>
        <v>44.027590361445782</v>
      </c>
      <c r="U2152" s="4">
        <f t="shared" si="236"/>
        <v>8.5202405939320638</v>
      </c>
      <c r="V2152" s="3">
        <f t="shared" si="237"/>
        <v>752.02405939320624</v>
      </c>
    </row>
    <row r="2153" spans="1:22" x14ac:dyDescent="0.25">
      <c r="A2153" t="s">
        <v>47</v>
      </c>
      <c r="B2153" t="s">
        <v>48</v>
      </c>
      <c r="C2153" t="s">
        <v>118</v>
      </c>
      <c r="D2153" t="s">
        <v>106</v>
      </c>
      <c r="E2153" t="s">
        <v>37</v>
      </c>
      <c r="F2153" t="s">
        <v>32</v>
      </c>
      <c r="G2153">
        <v>27437</v>
      </c>
      <c r="H2153">
        <v>1122</v>
      </c>
      <c r="I2153">
        <v>375</v>
      </c>
      <c r="J2153">
        <v>88</v>
      </c>
      <c r="K2153" s="2">
        <v>2046.42</v>
      </c>
      <c r="L2153" s="2">
        <v>15983.34</v>
      </c>
      <c r="M2153">
        <v>61</v>
      </c>
      <c r="N2153">
        <v>23</v>
      </c>
      <c r="O2153" t="s">
        <v>43</v>
      </c>
      <c r="P2153" s="3">
        <f t="shared" si="231"/>
        <v>4.0893683711776072</v>
      </c>
      <c r="Q2153" s="3">
        <f t="shared" si="232"/>
        <v>7.8431372549019605</v>
      </c>
      <c r="R2153" s="2">
        <f t="shared" si="233"/>
        <v>1.8239037433155081</v>
      </c>
      <c r="S2153" s="2">
        <f t="shared" si="234"/>
        <v>5.4571200000000006</v>
      </c>
      <c r="T2153" s="2">
        <f t="shared" si="235"/>
        <v>33.547868852459018</v>
      </c>
      <c r="U2153" s="4">
        <f t="shared" si="236"/>
        <v>7.8103908288621104</v>
      </c>
      <c r="V2153" s="3">
        <f t="shared" si="237"/>
        <v>681.03908288621108</v>
      </c>
    </row>
    <row r="2154" spans="1:22" x14ac:dyDescent="0.25">
      <c r="A2154" t="s">
        <v>44</v>
      </c>
      <c r="B2154" t="s">
        <v>45</v>
      </c>
      <c r="C2154" t="s">
        <v>118</v>
      </c>
      <c r="D2154" t="s">
        <v>25</v>
      </c>
      <c r="E2154" t="s">
        <v>19</v>
      </c>
      <c r="F2154" t="s">
        <v>20</v>
      </c>
      <c r="G2154">
        <v>8381</v>
      </c>
      <c r="H2154">
        <v>151</v>
      </c>
      <c r="I2154">
        <v>79</v>
      </c>
      <c r="J2154">
        <v>16</v>
      </c>
      <c r="K2154" s="2">
        <v>991.11</v>
      </c>
      <c r="L2154" s="2">
        <v>9838.59</v>
      </c>
      <c r="M2154">
        <v>6</v>
      </c>
      <c r="N2154">
        <v>25</v>
      </c>
      <c r="O2154" t="s">
        <v>23</v>
      </c>
      <c r="P2154" s="3">
        <f t="shared" si="231"/>
        <v>1.801694308555065</v>
      </c>
      <c r="Q2154" s="3">
        <f t="shared" si="232"/>
        <v>10.596026490066226</v>
      </c>
      <c r="R2154" s="2">
        <f t="shared" si="233"/>
        <v>6.5636423841059601</v>
      </c>
      <c r="S2154" s="2">
        <f t="shared" si="234"/>
        <v>12.545696202531646</v>
      </c>
      <c r="T2154" s="2">
        <f t="shared" si="235"/>
        <v>165.185</v>
      </c>
      <c r="U2154" s="4">
        <f t="shared" si="236"/>
        <v>9.9268396040802731</v>
      </c>
      <c r="V2154" s="3">
        <f t="shared" si="237"/>
        <v>892.68396040802736</v>
      </c>
    </row>
    <row r="2155" spans="1:22" x14ac:dyDescent="0.25">
      <c r="A2155" t="s">
        <v>27</v>
      </c>
      <c r="B2155" t="s">
        <v>28</v>
      </c>
      <c r="C2155" t="s">
        <v>118</v>
      </c>
      <c r="D2155" t="s">
        <v>89</v>
      </c>
      <c r="E2155" t="s">
        <v>31</v>
      </c>
      <c r="F2155" t="s">
        <v>20</v>
      </c>
      <c r="G2155">
        <v>67976</v>
      </c>
      <c r="H2155">
        <v>4162</v>
      </c>
      <c r="I2155">
        <v>1481</v>
      </c>
      <c r="J2155">
        <v>573</v>
      </c>
      <c r="K2155" s="2">
        <v>1053.47</v>
      </c>
      <c r="L2155" s="2">
        <v>178065.63</v>
      </c>
      <c r="M2155">
        <v>419</v>
      </c>
      <c r="N2155">
        <v>20</v>
      </c>
      <c r="O2155" t="s">
        <v>43</v>
      </c>
      <c r="P2155" s="3">
        <f t="shared" si="231"/>
        <v>6.122749205601977</v>
      </c>
      <c r="Q2155" s="3">
        <f t="shared" si="232"/>
        <v>13.767419509851035</v>
      </c>
      <c r="R2155" s="2">
        <f t="shared" si="233"/>
        <v>0.25311629024507448</v>
      </c>
      <c r="S2155" s="2">
        <f t="shared" si="234"/>
        <v>0.71132343011478727</v>
      </c>
      <c r="T2155" s="2">
        <f t="shared" si="235"/>
        <v>2.5142482100238666</v>
      </c>
      <c r="U2155" s="4">
        <f t="shared" si="236"/>
        <v>169.02771792267458</v>
      </c>
      <c r="V2155" s="3">
        <f t="shared" si="237"/>
        <v>16802.771792267456</v>
      </c>
    </row>
    <row r="2156" spans="1:22" x14ac:dyDescent="0.25">
      <c r="A2156" t="s">
        <v>27</v>
      </c>
      <c r="B2156" t="s">
        <v>28</v>
      </c>
      <c r="C2156" t="s">
        <v>118</v>
      </c>
      <c r="D2156" t="s">
        <v>89</v>
      </c>
      <c r="E2156" t="s">
        <v>31</v>
      </c>
      <c r="F2156" t="s">
        <v>20</v>
      </c>
      <c r="G2156">
        <v>52845</v>
      </c>
      <c r="H2156">
        <v>3632</v>
      </c>
      <c r="I2156">
        <v>1456</v>
      </c>
      <c r="J2156">
        <v>517</v>
      </c>
      <c r="K2156" s="2">
        <v>1815.05</v>
      </c>
      <c r="L2156" s="2">
        <v>175257.81</v>
      </c>
      <c r="M2156">
        <v>378</v>
      </c>
      <c r="N2156">
        <v>26</v>
      </c>
      <c r="O2156" t="s">
        <v>21</v>
      </c>
      <c r="P2156" s="3">
        <f t="shared" si="231"/>
        <v>6.8729302677642155</v>
      </c>
      <c r="Q2156" s="3">
        <f t="shared" si="232"/>
        <v>14.234581497797357</v>
      </c>
      <c r="R2156" s="2">
        <f t="shared" si="233"/>
        <v>0.49973843612334801</v>
      </c>
      <c r="S2156" s="2">
        <f t="shared" si="234"/>
        <v>1.2466002747252747</v>
      </c>
      <c r="T2156" s="2">
        <f t="shared" si="235"/>
        <v>4.8017195767195764</v>
      </c>
      <c r="U2156" s="4">
        <f t="shared" si="236"/>
        <v>96.558116856284954</v>
      </c>
      <c r="V2156" s="3">
        <f t="shared" si="237"/>
        <v>9555.811685628496</v>
      </c>
    </row>
    <row r="2157" spans="1:22" x14ac:dyDescent="0.25">
      <c r="A2157" t="s">
        <v>27</v>
      </c>
      <c r="B2157" t="s">
        <v>28</v>
      </c>
      <c r="C2157" t="s">
        <v>118</v>
      </c>
      <c r="D2157" t="s">
        <v>89</v>
      </c>
      <c r="E2157" t="s">
        <v>31</v>
      </c>
      <c r="F2157" t="s">
        <v>26</v>
      </c>
      <c r="G2157">
        <v>50455</v>
      </c>
      <c r="H2157">
        <v>3798</v>
      </c>
      <c r="I2157">
        <v>1681</v>
      </c>
      <c r="J2157">
        <v>576</v>
      </c>
      <c r="K2157" s="2">
        <v>1787.53</v>
      </c>
      <c r="L2157" s="2">
        <v>158250.67000000001</v>
      </c>
      <c r="M2157">
        <v>416</v>
      </c>
      <c r="N2157">
        <v>30</v>
      </c>
      <c r="O2157" t="s">
        <v>23</v>
      </c>
      <c r="P2157" s="3">
        <f t="shared" si="231"/>
        <v>7.5274997522544833</v>
      </c>
      <c r="Q2157" s="3">
        <f t="shared" si="232"/>
        <v>15.165876777251185</v>
      </c>
      <c r="R2157" s="2">
        <f t="shared" si="233"/>
        <v>0.47065034228541336</v>
      </c>
      <c r="S2157" s="2">
        <f t="shared" si="234"/>
        <v>1.0633729922665081</v>
      </c>
      <c r="T2157" s="2">
        <f t="shared" si="235"/>
        <v>4.296947115384615</v>
      </c>
      <c r="U2157" s="4">
        <f t="shared" si="236"/>
        <v>88.530357532460997</v>
      </c>
      <c r="V2157" s="3">
        <f t="shared" si="237"/>
        <v>8753.0357532461003</v>
      </c>
    </row>
    <row r="2158" spans="1:22" x14ac:dyDescent="0.25">
      <c r="A2158" t="s">
        <v>129</v>
      </c>
      <c r="B2158" t="s">
        <v>130</v>
      </c>
      <c r="C2158" t="s">
        <v>118</v>
      </c>
      <c r="D2158" t="s">
        <v>82</v>
      </c>
      <c r="E2158" t="s">
        <v>31</v>
      </c>
      <c r="F2158" t="s">
        <v>51</v>
      </c>
      <c r="G2158">
        <v>58905</v>
      </c>
      <c r="H2158">
        <v>1278</v>
      </c>
      <c r="I2158">
        <v>453</v>
      </c>
      <c r="J2158">
        <v>67</v>
      </c>
      <c r="K2158" s="2">
        <v>2092.4</v>
      </c>
      <c r="L2158" s="2">
        <v>11873.16</v>
      </c>
      <c r="M2158">
        <v>36</v>
      </c>
      <c r="N2158">
        <v>14</v>
      </c>
      <c r="O2158" t="s">
        <v>23</v>
      </c>
      <c r="P2158" s="3">
        <f t="shared" si="231"/>
        <v>2.1695951107715814</v>
      </c>
      <c r="Q2158" s="3">
        <f t="shared" si="232"/>
        <v>5.2425665101721437</v>
      </c>
      <c r="R2158" s="2">
        <f t="shared" si="233"/>
        <v>1.6372456964006261</v>
      </c>
      <c r="S2158" s="2">
        <f t="shared" si="234"/>
        <v>4.6189845474613689</v>
      </c>
      <c r="T2158" s="2">
        <f t="shared" si="235"/>
        <v>58.122222222222227</v>
      </c>
      <c r="U2158" s="4">
        <f t="shared" si="236"/>
        <v>5.6744217166889692</v>
      </c>
      <c r="V2158" s="3">
        <f t="shared" si="237"/>
        <v>467.44217166889695</v>
      </c>
    </row>
    <row r="2159" spans="1:22" x14ac:dyDescent="0.25">
      <c r="A2159" t="s">
        <v>98</v>
      </c>
      <c r="B2159" t="s">
        <v>99</v>
      </c>
      <c r="C2159" t="s">
        <v>169</v>
      </c>
      <c r="D2159" t="s">
        <v>68</v>
      </c>
      <c r="E2159" t="s">
        <v>42</v>
      </c>
      <c r="F2159" t="s">
        <v>20</v>
      </c>
      <c r="G2159">
        <v>11794</v>
      </c>
      <c r="H2159">
        <v>985</v>
      </c>
      <c r="I2159">
        <v>490</v>
      </c>
      <c r="J2159">
        <v>194</v>
      </c>
      <c r="K2159" s="2">
        <v>494.83</v>
      </c>
      <c r="L2159" s="2">
        <v>64863.18</v>
      </c>
      <c r="M2159">
        <v>171</v>
      </c>
      <c r="N2159">
        <v>16</v>
      </c>
      <c r="O2159" t="s">
        <v>23</v>
      </c>
      <c r="P2159" s="3">
        <f t="shared" si="231"/>
        <v>8.3517042564015593</v>
      </c>
      <c r="Q2159" s="3">
        <f t="shared" si="232"/>
        <v>19.695431472081218</v>
      </c>
      <c r="R2159" s="2">
        <f t="shared" si="233"/>
        <v>0.50236548223350252</v>
      </c>
      <c r="S2159" s="2">
        <f t="shared" si="234"/>
        <v>1.0098571428571428</v>
      </c>
      <c r="T2159" s="2">
        <f t="shared" si="235"/>
        <v>2.8937426900584793</v>
      </c>
      <c r="U2159" s="4">
        <f t="shared" si="236"/>
        <v>131.081745245842</v>
      </c>
      <c r="V2159" s="3">
        <f t="shared" si="237"/>
        <v>13008.174524584199</v>
      </c>
    </row>
    <row r="2160" spans="1:22" x14ac:dyDescent="0.25">
      <c r="A2160" t="s">
        <v>98</v>
      </c>
      <c r="B2160" t="s">
        <v>99</v>
      </c>
      <c r="C2160" t="s">
        <v>169</v>
      </c>
      <c r="D2160" t="s">
        <v>68</v>
      </c>
      <c r="E2160" t="s">
        <v>42</v>
      </c>
      <c r="F2160" t="s">
        <v>20</v>
      </c>
      <c r="G2160">
        <v>21948</v>
      </c>
      <c r="H2160">
        <v>2609</v>
      </c>
      <c r="I2160">
        <v>1063</v>
      </c>
      <c r="J2160">
        <v>339</v>
      </c>
      <c r="K2160" s="2">
        <v>1020.31</v>
      </c>
      <c r="L2160" s="2">
        <v>86305.07</v>
      </c>
      <c r="M2160">
        <v>295</v>
      </c>
      <c r="N2160">
        <v>27</v>
      </c>
      <c r="O2160" t="s">
        <v>23</v>
      </c>
      <c r="P2160" s="3">
        <f t="shared" si="231"/>
        <v>11.887187898669582</v>
      </c>
      <c r="Q2160" s="3">
        <f t="shared" si="232"/>
        <v>12.993484093522422</v>
      </c>
      <c r="R2160" s="2">
        <f t="shared" si="233"/>
        <v>0.39107320812571866</v>
      </c>
      <c r="S2160" s="2">
        <f t="shared" si="234"/>
        <v>0.95984007525870174</v>
      </c>
      <c r="T2160" s="2">
        <f t="shared" si="235"/>
        <v>3.4586779661016949</v>
      </c>
      <c r="U2160" s="4">
        <f t="shared" si="236"/>
        <v>84.587105879585621</v>
      </c>
      <c r="V2160" s="3">
        <f t="shared" si="237"/>
        <v>8358.7105879585633</v>
      </c>
    </row>
    <row r="2161" spans="1:22" x14ac:dyDescent="0.25">
      <c r="A2161" t="s">
        <v>65</v>
      </c>
      <c r="B2161" t="s">
        <v>66</v>
      </c>
      <c r="C2161" t="s">
        <v>169</v>
      </c>
      <c r="D2161" t="s">
        <v>68</v>
      </c>
      <c r="E2161" t="s">
        <v>37</v>
      </c>
      <c r="F2161" t="s">
        <v>51</v>
      </c>
      <c r="G2161">
        <v>27948</v>
      </c>
      <c r="H2161">
        <v>2767</v>
      </c>
      <c r="I2161">
        <v>1164</v>
      </c>
      <c r="J2161">
        <v>464</v>
      </c>
      <c r="K2161" s="2">
        <v>2193.54</v>
      </c>
      <c r="L2161" s="2">
        <v>145547.5</v>
      </c>
      <c r="M2161">
        <v>325</v>
      </c>
      <c r="N2161">
        <v>18</v>
      </c>
      <c r="O2161" t="s">
        <v>21</v>
      </c>
      <c r="P2161" s="3">
        <f t="shared" si="231"/>
        <v>9.9005295548876475</v>
      </c>
      <c r="Q2161" s="3">
        <f t="shared" si="232"/>
        <v>16.769063968196605</v>
      </c>
      <c r="R2161" s="2">
        <f t="shared" si="233"/>
        <v>0.7927502710516805</v>
      </c>
      <c r="S2161" s="2">
        <f t="shared" si="234"/>
        <v>1.8844845360824742</v>
      </c>
      <c r="T2161" s="2">
        <f t="shared" si="235"/>
        <v>6.7493538461538458</v>
      </c>
      <c r="U2161" s="4">
        <f t="shared" si="236"/>
        <v>66.352790466551781</v>
      </c>
      <c r="V2161" s="3">
        <f t="shared" si="237"/>
        <v>6535.2790466551778</v>
      </c>
    </row>
    <row r="2162" spans="1:22" x14ac:dyDescent="0.25">
      <c r="A2162" t="s">
        <v>65</v>
      </c>
      <c r="B2162" t="s">
        <v>66</v>
      </c>
      <c r="C2162" t="s">
        <v>169</v>
      </c>
      <c r="D2162" t="s">
        <v>68</v>
      </c>
      <c r="E2162" t="s">
        <v>37</v>
      </c>
      <c r="F2162" t="s">
        <v>32</v>
      </c>
      <c r="G2162">
        <v>9500</v>
      </c>
      <c r="H2162">
        <v>1356</v>
      </c>
      <c r="I2162">
        <v>442</v>
      </c>
      <c r="J2162">
        <v>274</v>
      </c>
      <c r="K2162" s="2">
        <v>740.66</v>
      </c>
      <c r="L2162" s="2">
        <v>91420.64</v>
      </c>
      <c r="M2162">
        <v>214</v>
      </c>
      <c r="N2162">
        <v>10</v>
      </c>
      <c r="O2162" t="s">
        <v>21</v>
      </c>
      <c r="P2162" s="3">
        <f t="shared" si="231"/>
        <v>14.273684210526316</v>
      </c>
      <c r="Q2162" s="3">
        <f t="shared" si="232"/>
        <v>20.206489675516224</v>
      </c>
      <c r="R2162" s="2">
        <f t="shared" si="233"/>
        <v>0.54620943952802359</v>
      </c>
      <c r="S2162" s="2">
        <f t="shared" si="234"/>
        <v>1.6757013574660633</v>
      </c>
      <c r="T2162" s="2">
        <f t="shared" si="235"/>
        <v>3.4610280373831772</v>
      </c>
      <c r="U2162" s="4">
        <f t="shared" si="236"/>
        <v>123.4313180136635</v>
      </c>
      <c r="V2162" s="3">
        <f t="shared" si="237"/>
        <v>12243.131801366348</v>
      </c>
    </row>
    <row r="2163" spans="1:22" x14ac:dyDescent="0.25">
      <c r="A2163" t="s">
        <v>33</v>
      </c>
      <c r="B2163" t="s">
        <v>34</v>
      </c>
      <c r="C2163" t="s">
        <v>169</v>
      </c>
      <c r="D2163" t="s">
        <v>170</v>
      </c>
      <c r="E2163" t="s">
        <v>37</v>
      </c>
      <c r="F2163" t="s">
        <v>55</v>
      </c>
      <c r="G2163">
        <v>49517</v>
      </c>
      <c r="H2163">
        <v>2505</v>
      </c>
      <c r="I2163">
        <v>1080</v>
      </c>
      <c r="J2163">
        <v>240</v>
      </c>
      <c r="K2163" s="2">
        <v>11082.41</v>
      </c>
      <c r="L2163" s="2">
        <v>67960.899999999994</v>
      </c>
      <c r="M2163">
        <v>189</v>
      </c>
      <c r="N2163">
        <v>19</v>
      </c>
      <c r="O2163" t="s">
        <v>23</v>
      </c>
      <c r="P2163" s="3">
        <f t="shared" si="231"/>
        <v>5.0588686713653894</v>
      </c>
      <c r="Q2163" s="3">
        <f t="shared" si="232"/>
        <v>9.5808383233532943</v>
      </c>
      <c r="R2163" s="2">
        <f t="shared" si="233"/>
        <v>4.4241157684630741</v>
      </c>
      <c r="S2163" s="2">
        <f t="shared" si="234"/>
        <v>10.26149074074074</v>
      </c>
      <c r="T2163" s="2">
        <f t="shared" si="235"/>
        <v>58.637089947089947</v>
      </c>
      <c r="U2163" s="4">
        <f t="shared" si="236"/>
        <v>6.1323213994068073</v>
      </c>
      <c r="V2163" s="3">
        <f t="shared" si="237"/>
        <v>513.23213994068078</v>
      </c>
    </row>
    <row r="2164" spans="1:22" x14ac:dyDescent="0.25">
      <c r="A2164" t="s">
        <v>47</v>
      </c>
      <c r="B2164" t="s">
        <v>48</v>
      </c>
      <c r="C2164" t="s">
        <v>169</v>
      </c>
      <c r="D2164" t="s">
        <v>106</v>
      </c>
      <c r="E2164" t="s">
        <v>37</v>
      </c>
      <c r="F2164" t="s">
        <v>26</v>
      </c>
      <c r="G2164">
        <v>24900</v>
      </c>
      <c r="H2164">
        <v>1058</v>
      </c>
      <c r="I2164">
        <v>580</v>
      </c>
      <c r="J2164">
        <v>62</v>
      </c>
      <c r="K2164" s="2">
        <v>3573.14</v>
      </c>
      <c r="L2164" s="2">
        <v>10932.7</v>
      </c>
      <c r="M2164">
        <v>35</v>
      </c>
      <c r="N2164">
        <v>9</v>
      </c>
      <c r="O2164" t="s">
        <v>23</v>
      </c>
      <c r="P2164" s="3">
        <f t="shared" si="231"/>
        <v>4.2489959839357434</v>
      </c>
      <c r="Q2164" s="3">
        <f t="shared" si="232"/>
        <v>5.8601134215500945</v>
      </c>
      <c r="R2164" s="2">
        <f t="shared" si="233"/>
        <v>3.377258979206049</v>
      </c>
      <c r="S2164" s="2">
        <f t="shared" si="234"/>
        <v>6.1605862068965518</v>
      </c>
      <c r="T2164" s="2">
        <f t="shared" si="235"/>
        <v>102.08971428571428</v>
      </c>
      <c r="U2164" s="4">
        <f t="shared" si="236"/>
        <v>3.0596897966494461</v>
      </c>
      <c r="V2164" s="3">
        <f t="shared" si="237"/>
        <v>205.96897966494461</v>
      </c>
    </row>
    <row r="2165" spans="1:22" x14ac:dyDescent="0.25">
      <c r="A2165" t="s">
        <v>44</v>
      </c>
      <c r="B2165" t="s">
        <v>45</v>
      </c>
      <c r="C2165" t="s">
        <v>169</v>
      </c>
      <c r="D2165" t="s">
        <v>25</v>
      </c>
      <c r="E2165" t="s">
        <v>19</v>
      </c>
      <c r="F2165" t="s">
        <v>32</v>
      </c>
      <c r="G2165">
        <v>8120</v>
      </c>
      <c r="H2165">
        <v>192</v>
      </c>
      <c r="I2165">
        <v>56</v>
      </c>
      <c r="J2165">
        <v>18</v>
      </c>
      <c r="K2165" s="2">
        <v>1849.59</v>
      </c>
      <c r="L2165" s="2">
        <v>11684.04</v>
      </c>
      <c r="M2165">
        <v>10</v>
      </c>
      <c r="N2165">
        <v>26</v>
      </c>
      <c r="O2165" t="s">
        <v>21</v>
      </c>
      <c r="P2165" s="3">
        <f t="shared" si="231"/>
        <v>2.3645320197044337</v>
      </c>
      <c r="Q2165" s="3">
        <f t="shared" si="232"/>
        <v>9.375</v>
      </c>
      <c r="R2165" s="2">
        <f t="shared" si="233"/>
        <v>9.6332812499999996</v>
      </c>
      <c r="S2165" s="2">
        <f t="shared" si="234"/>
        <v>33.028392857142855</v>
      </c>
      <c r="T2165" s="2">
        <f t="shared" si="235"/>
        <v>184.959</v>
      </c>
      <c r="U2165" s="4">
        <f t="shared" si="236"/>
        <v>6.3170973026454522</v>
      </c>
      <c r="V2165" s="3">
        <f t="shared" si="237"/>
        <v>531.70973026454521</v>
      </c>
    </row>
    <row r="2166" spans="1:22" x14ac:dyDescent="0.25">
      <c r="A2166" t="s">
        <v>92</v>
      </c>
      <c r="B2166" t="s">
        <v>93</v>
      </c>
      <c r="C2166" t="s">
        <v>186</v>
      </c>
      <c r="D2166" t="s">
        <v>95</v>
      </c>
      <c r="E2166" t="s">
        <v>31</v>
      </c>
      <c r="F2166" t="s">
        <v>51</v>
      </c>
      <c r="G2166">
        <v>35118</v>
      </c>
      <c r="H2166">
        <v>358</v>
      </c>
      <c r="I2166">
        <v>123</v>
      </c>
      <c r="J2166">
        <v>13</v>
      </c>
      <c r="K2166" s="2">
        <v>1166.1500000000001</v>
      </c>
      <c r="L2166" s="2">
        <v>1532.58</v>
      </c>
      <c r="M2166">
        <v>7</v>
      </c>
      <c r="N2166">
        <v>29</v>
      </c>
      <c r="O2166" t="s">
        <v>21</v>
      </c>
      <c r="P2166" s="3">
        <f t="shared" si="231"/>
        <v>1.0194202403325929</v>
      </c>
      <c r="Q2166" s="3">
        <f t="shared" si="232"/>
        <v>3.6312849162011176</v>
      </c>
      <c r="R2166" s="2">
        <f t="shared" si="233"/>
        <v>3.2574022346368716</v>
      </c>
      <c r="S2166" s="2">
        <f t="shared" si="234"/>
        <v>9.4808943089430908</v>
      </c>
      <c r="T2166" s="2">
        <f t="shared" si="235"/>
        <v>166.59285714285716</v>
      </c>
      <c r="U2166" s="4">
        <f t="shared" si="236"/>
        <v>1.3142220126055824</v>
      </c>
      <c r="V2166" s="3">
        <f t="shared" si="237"/>
        <v>31.422201260558229</v>
      </c>
    </row>
    <row r="2167" spans="1:22" x14ac:dyDescent="0.25">
      <c r="A2167" t="s">
        <v>98</v>
      </c>
      <c r="B2167" t="s">
        <v>99</v>
      </c>
      <c r="C2167" t="s">
        <v>186</v>
      </c>
      <c r="D2167" t="s">
        <v>68</v>
      </c>
      <c r="E2167" t="s">
        <v>42</v>
      </c>
      <c r="F2167" t="s">
        <v>26</v>
      </c>
      <c r="G2167">
        <v>25720</v>
      </c>
      <c r="H2167">
        <v>3181</v>
      </c>
      <c r="I2167">
        <v>1131</v>
      </c>
      <c r="J2167">
        <v>525</v>
      </c>
      <c r="K2167" s="2">
        <v>1017.59</v>
      </c>
      <c r="L2167" s="2">
        <v>124857.37</v>
      </c>
      <c r="M2167">
        <v>421</v>
      </c>
      <c r="N2167">
        <v>24</v>
      </c>
      <c r="O2167" t="s">
        <v>21</v>
      </c>
      <c r="P2167" s="3">
        <f t="shared" si="231"/>
        <v>12.367807153965787</v>
      </c>
      <c r="Q2167" s="3">
        <f t="shared" si="232"/>
        <v>16.504243948443886</v>
      </c>
      <c r="R2167" s="2">
        <f t="shared" si="233"/>
        <v>0.31989625903803837</v>
      </c>
      <c r="S2167" s="2">
        <f t="shared" si="234"/>
        <v>0.89972590627763049</v>
      </c>
      <c r="T2167" s="2">
        <f t="shared" si="235"/>
        <v>2.4170783847980997</v>
      </c>
      <c r="U2167" s="4">
        <f t="shared" si="236"/>
        <v>122.6990929549229</v>
      </c>
      <c r="V2167" s="3">
        <f t="shared" si="237"/>
        <v>12169.909295492291</v>
      </c>
    </row>
    <row r="2168" spans="1:22" x14ac:dyDescent="0.25">
      <c r="A2168" t="s">
        <v>60</v>
      </c>
      <c r="B2168" t="s">
        <v>61</v>
      </c>
      <c r="C2168" t="s">
        <v>186</v>
      </c>
      <c r="D2168" t="s">
        <v>70</v>
      </c>
      <c r="E2168" t="s">
        <v>64</v>
      </c>
      <c r="F2168" t="s">
        <v>55</v>
      </c>
      <c r="G2168">
        <v>19401</v>
      </c>
      <c r="H2168">
        <v>955</v>
      </c>
      <c r="I2168">
        <v>505</v>
      </c>
      <c r="J2168">
        <v>78</v>
      </c>
      <c r="K2168" s="2">
        <v>1754.67</v>
      </c>
      <c r="L2168" s="2">
        <v>14735.66</v>
      </c>
      <c r="M2168">
        <v>44</v>
      </c>
      <c r="N2168">
        <v>15</v>
      </c>
      <c r="O2168" t="s">
        <v>43</v>
      </c>
      <c r="P2168" s="3">
        <f t="shared" si="231"/>
        <v>4.9224266790371631</v>
      </c>
      <c r="Q2168" s="3">
        <f t="shared" si="232"/>
        <v>8.167539267015707</v>
      </c>
      <c r="R2168" s="2">
        <f t="shared" si="233"/>
        <v>1.8373507853403142</v>
      </c>
      <c r="S2168" s="2">
        <f t="shared" si="234"/>
        <v>3.4745940594059408</v>
      </c>
      <c r="T2168" s="2">
        <f t="shared" si="235"/>
        <v>39.87886363636364</v>
      </c>
      <c r="U2168" s="4">
        <f t="shared" si="236"/>
        <v>8.3979665692124446</v>
      </c>
      <c r="V2168" s="3">
        <f t="shared" si="237"/>
        <v>739.79665692124433</v>
      </c>
    </row>
    <row r="2169" spans="1:22" x14ac:dyDescent="0.25">
      <c r="A2169" t="s">
        <v>33</v>
      </c>
      <c r="B2169" t="s">
        <v>34</v>
      </c>
      <c r="C2169" t="s">
        <v>186</v>
      </c>
      <c r="D2169" t="s">
        <v>170</v>
      </c>
      <c r="E2169" t="s">
        <v>37</v>
      </c>
      <c r="F2169" t="s">
        <v>26</v>
      </c>
      <c r="G2169">
        <v>45503</v>
      </c>
      <c r="H2169">
        <v>2737</v>
      </c>
      <c r="I2169">
        <v>976</v>
      </c>
      <c r="J2169">
        <v>280</v>
      </c>
      <c r="K2169" s="2">
        <v>7616.38</v>
      </c>
      <c r="L2169" s="2">
        <v>96018.04</v>
      </c>
      <c r="M2169">
        <v>219</v>
      </c>
      <c r="N2169">
        <v>17</v>
      </c>
      <c r="O2169" t="s">
        <v>23</v>
      </c>
      <c r="P2169" s="3">
        <f t="shared" si="231"/>
        <v>6.0149880227677297</v>
      </c>
      <c r="Q2169" s="3">
        <f t="shared" si="232"/>
        <v>10.230179028132993</v>
      </c>
      <c r="R2169" s="2">
        <f t="shared" si="233"/>
        <v>2.7827475337961274</v>
      </c>
      <c r="S2169" s="2">
        <f t="shared" si="234"/>
        <v>7.8036680327868853</v>
      </c>
      <c r="T2169" s="2">
        <f t="shared" si="235"/>
        <v>34.777990867579909</v>
      </c>
      <c r="U2169" s="4">
        <f t="shared" si="236"/>
        <v>12.606781699442516</v>
      </c>
      <c r="V2169" s="3">
        <f t="shared" si="237"/>
        <v>1160.6781699442515</v>
      </c>
    </row>
    <row r="2170" spans="1:22" x14ac:dyDescent="0.25">
      <c r="A2170" t="s">
        <v>113</v>
      </c>
      <c r="B2170" t="s">
        <v>114</v>
      </c>
      <c r="C2170" t="s">
        <v>186</v>
      </c>
      <c r="D2170" t="s">
        <v>170</v>
      </c>
      <c r="E2170" t="s">
        <v>19</v>
      </c>
      <c r="F2170" t="s">
        <v>26</v>
      </c>
      <c r="G2170">
        <v>14923</v>
      </c>
      <c r="H2170">
        <v>686</v>
      </c>
      <c r="I2170">
        <v>206</v>
      </c>
      <c r="J2170">
        <v>69</v>
      </c>
      <c r="K2170" s="2">
        <v>1897.91</v>
      </c>
      <c r="L2170" s="2">
        <v>15636.63</v>
      </c>
      <c r="M2170">
        <v>49</v>
      </c>
      <c r="N2170">
        <v>12</v>
      </c>
      <c r="O2170" t="s">
        <v>21</v>
      </c>
      <c r="P2170" s="3">
        <f t="shared" si="231"/>
        <v>4.5969309120150106</v>
      </c>
      <c r="Q2170" s="3">
        <f t="shared" si="232"/>
        <v>10.058309037900875</v>
      </c>
      <c r="R2170" s="2">
        <f t="shared" si="233"/>
        <v>2.7666326530612246</v>
      </c>
      <c r="S2170" s="2">
        <f t="shared" si="234"/>
        <v>9.2131553398058248</v>
      </c>
      <c r="T2170" s="2">
        <f t="shared" si="235"/>
        <v>38.732857142857142</v>
      </c>
      <c r="U2170" s="4">
        <f t="shared" si="236"/>
        <v>8.2388680179776692</v>
      </c>
      <c r="V2170" s="3">
        <f t="shared" si="237"/>
        <v>723.88680179776691</v>
      </c>
    </row>
    <row r="2171" spans="1:22" x14ac:dyDescent="0.25">
      <c r="A2171" t="s">
        <v>113</v>
      </c>
      <c r="B2171" t="s">
        <v>114</v>
      </c>
      <c r="C2171" t="s">
        <v>186</v>
      </c>
      <c r="D2171" t="s">
        <v>170</v>
      </c>
      <c r="E2171" t="s">
        <v>19</v>
      </c>
      <c r="F2171" t="s">
        <v>51</v>
      </c>
      <c r="G2171">
        <v>10979</v>
      </c>
      <c r="H2171">
        <v>499</v>
      </c>
      <c r="I2171">
        <v>194</v>
      </c>
      <c r="J2171">
        <v>52</v>
      </c>
      <c r="K2171" s="2">
        <v>1469.75</v>
      </c>
      <c r="L2171" s="2">
        <v>11888.36</v>
      </c>
      <c r="M2171">
        <v>43</v>
      </c>
      <c r="N2171">
        <v>10</v>
      </c>
      <c r="O2171" t="s">
        <v>21</v>
      </c>
      <c r="P2171" s="3">
        <f t="shared" si="231"/>
        <v>4.5450405319245828</v>
      </c>
      <c r="Q2171" s="3">
        <f t="shared" si="232"/>
        <v>10.420841683366733</v>
      </c>
      <c r="R2171" s="2">
        <f t="shared" si="233"/>
        <v>2.9453907815631264</v>
      </c>
      <c r="S2171" s="2">
        <f t="shared" si="234"/>
        <v>7.5760309278350517</v>
      </c>
      <c r="T2171" s="2">
        <f t="shared" si="235"/>
        <v>34.180232558139537</v>
      </c>
      <c r="U2171" s="4">
        <f t="shared" si="236"/>
        <v>8.0886953563531225</v>
      </c>
      <c r="V2171" s="3">
        <f t="shared" si="237"/>
        <v>708.86953563531222</v>
      </c>
    </row>
    <row r="2172" spans="1:22" x14ac:dyDescent="0.25">
      <c r="A2172" t="s">
        <v>38</v>
      </c>
      <c r="B2172" t="s">
        <v>39</v>
      </c>
      <c r="C2172" t="s">
        <v>186</v>
      </c>
      <c r="D2172" t="s">
        <v>106</v>
      </c>
      <c r="E2172" t="s">
        <v>42</v>
      </c>
      <c r="F2172" t="s">
        <v>32</v>
      </c>
      <c r="G2172">
        <v>21390</v>
      </c>
      <c r="H2172">
        <v>1053</v>
      </c>
      <c r="I2172">
        <v>328</v>
      </c>
      <c r="J2172">
        <v>104</v>
      </c>
      <c r="K2172" s="2">
        <v>2071.2800000000002</v>
      </c>
      <c r="L2172" s="2">
        <v>22007.919999999998</v>
      </c>
      <c r="M2172">
        <v>72</v>
      </c>
      <c r="N2172">
        <v>17</v>
      </c>
      <c r="O2172" t="s">
        <v>43</v>
      </c>
      <c r="P2172" s="3">
        <f t="shared" si="231"/>
        <v>4.9228611500701263</v>
      </c>
      <c r="Q2172" s="3">
        <f t="shared" si="232"/>
        <v>9.8765432098765427</v>
      </c>
      <c r="R2172" s="2">
        <f t="shared" si="233"/>
        <v>1.9670275403608739</v>
      </c>
      <c r="S2172" s="2">
        <f t="shared" si="234"/>
        <v>6.3148780487804883</v>
      </c>
      <c r="T2172" s="2">
        <f t="shared" si="235"/>
        <v>28.767777777777781</v>
      </c>
      <c r="U2172" s="4">
        <f t="shared" si="236"/>
        <v>10.625275192151712</v>
      </c>
      <c r="V2172" s="3">
        <f t="shared" si="237"/>
        <v>962.5275192151712</v>
      </c>
    </row>
    <row r="2173" spans="1:22" x14ac:dyDescent="0.25">
      <c r="A2173" t="s">
        <v>52</v>
      </c>
      <c r="B2173" t="s">
        <v>53</v>
      </c>
      <c r="C2173" t="s">
        <v>186</v>
      </c>
      <c r="D2173" t="s">
        <v>89</v>
      </c>
      <c r="E2173" t="s">
        <v>37</v>
      </c>
      <c r="F2173" t="s">
        <v>32</v>
      </c>
      <c r="G2173">
        <v>27395</v>
      </c>
      <c r="H2173">
        <v>1493</v>
      </c>
      <c r="I2173">
        <v>490</v>
      </c>
      <c r="J2173">
        <v>148</v>
      </c>
      <c r="K2173" s="2">
        <v>370.65</v>
      </c>
      <c r="L2173" s="2">
        <v>39843.22</v>
      </c>
      <c r="M2173">
        <v>117</v>
      </c>
      <c r="N2173">
        <v>22</v>
      </c>
      <c r="O2173" t="s">
        <v>21</v>
      </c>
      <c r="P2173" s="3">
        <f t="shared" si="231"/>
        <v>5.4498996167183797</v>
      </c>
      <c r="Q2173" s="3">
        <f t="shared" si="232"/>
        <v>9.9129269926322845</v>
      </c>
      <c r="R2173" s="2">
        <f t="shared" si="233"/>
        <v>0.24825853985264568</v>
      </c>
      <c r="S2173" s="2">
        <f t="shared" si="234"/>
        <v>0.75642857142857134</v>
      </c>
      <c r="T2173" s="2">
        <f t="shared" si="235"/>
        <v>3.1679487179487178</v>
      </c>
      <c r="U2173" s="4">
        <f t="shared" si="236"/>
        <v>107.49553487117227</v>
      </c>
      <c r="V2173" s="3">
        <f t="shared" si="237"/>
        <v>10649.553487117228</v>
      </c>
    </row>
    <row r="2174" spans="1:22" x14ac:dyDescent="0.25">
      <c r="A2174" t="s">
        <v>98</v>
      </c>
      <c r="B2174" t="s">
        <v>99</v>
      </c>
      <c r="C2174" t="s">
        <v>187</v>
      </c>
      <c r="D2174" t="s">
        <v>68</v>
      </c>
      <c r="E2174" t="s">
        <v>42</v>
      </c>
      <c r="F2174" t="s">
        <v>51</v>
      </c>
      <c r="G2174">
        <v>25743</v>
      </c>
      <c r="H2174">
        <v>2369</v>
      </c>
      <c r="I2174">
        <v>879</v>
      </c>
      <c r="J2174">
        <v>449</v>
      </c>
      <c r="K2174" s="2">
        <v>1628.5</v>
      </c>
      <c r="L2174" s="2">
        <v>147230.81</v>
      </c>
      <c r="M2174">
        <v>357</v>
      </c>
      <c r="N2174">
        <v>30</v>
      </c>
      <c r="O2174" t="s">
        <v>43</v>
      </c>
      <c r="P2174" s="3">
        <f t="shared" si="231"/>
        <v>9.2025016509342343</v>
      </c>
      <c r="Q2174" s="3">
        <f t="shared" si="232"/>
        <v>18.953144786829888</v>
      </c>
      <c r="R2174" s="2">
        <f t="shared" si="233"/>
        <v>0.68742085268045594</v>
      </c>
      <c r="S2174" s="2">
        <f t="shared" si="234"/>
        <v>1.8526734926052333</v>
      </c>
      <c r="T2174" s="2">
        <f t="shared" si="235"/>
        <v>4.5616246498599438</v>
      </c>
      <c r="U2174" s="4">
        <f t="shared" si="236"/>
        <v>90.408848633711997</v>
      </c>
      <c r="V2174" s="3">
        <f t="shared" si="237"/>
        <v>8940.8848633712005</v>
      </c>
    </row>
    <row r="2175" spans="1:22" x14ac:dyDescent="0.25">
      <c r="A2175" t="s">
        <v>98</v>
      </c>
      <c r="B2175" t="s">
        <v>99</v>
      </c>
      <c r="C2175" t="s">
        <v>187</v>
      </c>
      <c r="D2175" t="s">
        <v>68</v>
      </c>
      <c r="E2175" t="s">
        <v>42</v>
      </c>
      <c r="F2175" t="s">
        <v>26</v>
      </c>
      <c r="G2175">
        <v>13204</v>
      </c>
      <c r="H2175">
        <v>1062</v>
      </c>
      <c r="I2175">
        <v>491</v>
      </c>
      <c r="J2175">
        <v>169</v>
      </c>
      <c r="K2175" s="2">
        <v>457.72</v>
      </c>
      <c r="L2175" s="2">
        <v>47037.21</v>
      </c>
      <c r="M2175">
        <v>149</v>
      </c>
      <c r="N2175">
        <v>22</v>
      </c>
      <c r="O2175" t="s">
        <v>21</v>
      </c>
      <c r="P2175" s="3">
        <f t="shared" si="231"/>
        <v>8.0430172674946974</v>
      </c>
      <c r="Q2175" s="3">
        <f t="shared" si="232"/>
        <v>15.913370998116761</v>
      </c>
      <c r="R2175" s="2">
        <f t="shared" si="233"/>
        <v>0.43099811676082866</v>
      </c>
      <c r="S2175" s="2">
        <f t="shared" si="234"/>
        <v>0.93221995926680246</v>
      </c>
      <c r="T2175" s="2">
        <f t="shared" si="235"/>
        <v>3.0719463087248324</v>
      </c>
      <c r="U2175" s="4">
        <f t="shared" si="236"/>
        <v>102.76415712662762</v>
      </c>
      <c r="V2175" s="3">
        <f t="shared" si="237"/>
        <v>10176.415712662762</v>
      </c>
    </row>
    <row r="2176" spans="1:22" x14ac:dyDescent="0.25">
      <c r="A2176" t="s">
        <v>60</v>
      </c>
      <c r="B2176" t="s">
        <v>61</v>
      </c>
      <c r="C2176" t="s">
        <v>187</v>
      </c>
      <c r="D2176" t="s">
        <v>70</v>
      </c>
      <c r="E2176" t="s">
        <v>64</v>
      </c>
      <c r="F2176" t="s">
        <v>26</v>
      </c>
      <c r="G2176">
        <v>56792</v>
      </c>
      <c r="H2176">
        <v>1658</v>
      </c>
      <c r="I2176">
        <v>815</v>
      </c>
      <c r="J2176">
        <v>145</v>
      </c>
      <c r="K2176" s="2">
        <v>2822.21</v>
      </c>
      <c r="L2176" s="2">
        <v>30854.09</v>
      </c>
      <c r="M2176">
        <v>105</v>
      </c>
      <c r="N2176">
        <v>18</v>
      </c>
      <c r="O2176" t="s">
        <v>21</v>
      </c>
      <c r="P2176" s="3">
        <f t="shared" si="231"/>
        <v>2.9194252711649527</v>
      </c>
      <c r="Q2176" s="3">
        <f t="shared" si="232"/>
        <v>8.7454764776839564</v>
      </c>
      <c r="R2176" s="2">
        <f t="shared" si="233"/>
        <v>1.7021773220747889</v>
      </c>
      <c r="S2176" s="2">
        <f t="shared" si="234"/>
        <v>3.4628343558282211</v>
      </c>
      <c r="T2176" s="2">
        <f t="shared" si="235"/>
        <v>26.878190476190476</v>
      </c>
      <c r="U2176" s="4">
        <f t="shared" si="236"/>
        <v>10.932598920703986</v>
      </c>
      <c r="V2176" s="3">
        <f t="shared" si="237"/>
        <v>993.25989207039879</v>
      </c>
    </row>
    <row r="2177" spans="1:22" x14ac:dyDescent="0.25">
      <c r="A2177" t="s">
        <v>60</v>
      </c>
      <c r="B2177" t="s">
        <v>61</v>
      </c>
      <c r="C2177" t="s">
        <v>187</v>
      </c>
      <c r="D2177" t="s">
        <v>70</v>
      </c>
      <c r="E2177" t="s">
        <v>64</v>
      </c>
      <c r="F2177" t="s">
        <v>32</v>
      </c>
      <c r="G2177">
        <v>51316</v>
      </c>
      <c r="H2177">
        <v>1308</v>
      </c>
      <c r="I2177">
        <v>620</v>
      </c>
      <c r="J2177">
        <v>81</v>
      </c>
      <c r="K2177" s="2">
        <v>3903.94</v>
      </c>
      <c r="L2177" s="2">
        <v>17713.740000000002</v>
      </c>
      <c r="M2177">
        <v>50</v>
      </c>
      <c r="N2177">
        <v>23</v>
      </c>
      <c r="O2177" t="s">
        <v>23</v>
      </c>
      <c r="P2177" s="3">
        <f t="shared" si="231"/>
        <v>2.548912619845662</v>
      </c>
      <c r="Q2177" s="3">
        <f t="shared" si="232"/>
        <v>6.192660550458716</v>
      </c>
      <c r="R2177" s="2">
        <f t="shared" si="233"/>
        <v>2.9846636085626912</v>
      </c>
      <c r="S2177" s="2">
        <f t="shared" si="234"/>
        <v>6.2966774193548387</v>
      </c>
      <c r="T2177" s="2">
        <f t="shared" si="235"/>
        <v>78.078800000000001</v>
      </c>
      <c r="U2177" s="4">
        <f t="shared" si="236"/>
        <v>4.5374006772645075</v>
      </c>
      <c r="V2177" s="3">
        <f t="shared" si="237"/>
        <v>353.74006772645077</v>
      </c>
    </row>
    <row r="2178" spans="1:22" x14ac:dyDescent="0.25">
      <c r="A2178" t="s">
        <v>113</v>
      </c>
      <c r="B2178" t="s">
        <v>114</v>
      </c>
      <c r="C2178" t="s">
        <v>187</v>
      </c>
      <c r="D2178" t="s">
        <v>170</v>
      </c>
      <c r="E2178" t="s">
        <v>19</v>
      </c>
      <c r="F2178" t="s">
        <v>51</v>
      </c>
      <c r="G2178">
        <v>25387</v>
      </c>
      <c r="H2178">
        <v>938</v>
      </c>
      <c r="I2178">
        <v>474</v>
      </c>
      <c r="J2178">
        <v>81</v>
      </c>
      <c r="K2178" s="2">
        <v>3176.76</v>
      </c>
      <c r="L2178" s="2">
        <v>17857.400000000001</v>
      </c>
      <c r="M2178">
        <v>67</v>
      </c>
      <c r="N2178">
        <v>25</v>
      </c>
      <c r="O2178" t="s">
        <v>23</v>
      </c>
      <c r="P2178" s="3">
        <f t="shared" ref="P2178:P2241" si="238">IFERROR(H2178/G2178*100, 0)</f>
        <v>3.6948044274628749</v>
      </c>
      <c r="Q2178" s="3">
        <f t="shared" ref="Q2178:Q2241" si="239">IFERROR(J2178/H2178*100, 0)</f>
        <v>8.635394456289978</v>
      </c>
      <c r="R2178" s="2">
        <f t="shared" ref="R2178:R2241" si="240">IFERROR(K2178/H2178, 0)</f>
        <v>3.3867377398720686</v>
      </c>
      <c r="S2178" s="2">
        <f t="shared" ref="S2178:S2241" si="241">IFERROR(K2178/I2178, 0)</f>
        <v>6.7020253164556971</v>
      </c>
      <c r="T2178" s="2">
        <f t="shared" ref="T2178:T2241" si="242">IFERROR(K2178/M2178, 0)</f>
        <v>47.414328358208955</v>
      </c>
      <c r="U2178" s="4">
        <f t="shared" ref="U2178:U2241" si="243">IFERROR(L2178/K2178, 0)</f>
        <v>5.6212619146551832</v>
      </c>
      <c r="V2178" s="3">
        <f t="shared" ref="V2178:V2241" si="244">IFERROR((L2178-K2178)/K2178*100, 0)</f>
        <v>462.12619146551833</v>
      </c>
    </row>
    <row r="2179" spans="1:22" x14ac:dyDescent="0.25">
      <c r="A2179" t="s">
        <v>15</v>
      </c>
      <c r="B2179" t="s">
        <v>16</v>
      </c>
      <c r="C2179" t="s">
        <v>187</v>
      </c>
      <c r="D2179" t="s">
        <v>25</v>
      </c>
      <c r="E2179" t="s">
        <v>19</v>
      </c>
      <c r="F2179" t="s">
        <v>51</v>
      </c>
      <c r="G2179">
        <v>16854</v>
      </c>
      <c r="H2179">
        <v>279</v>
      </c>
      <c r="I2179">
        <v>117</v>
      </c>
      <c r="J2179">
        <v>20</v>
      </c>
      <c r="K2179" s="2">
        <v>2461.02</v>
      </c>
      <c r="L2179" s="2">
        <v>12285.9</v>
      </c>
      <c r="M2179">
        <v>10</v>
      </c>
      <c r="N2179">
        <v>29</v>
      </c>
      <c r="O2179" t="s">
        <v>23</v>
      </c>
      <c r="P2179" s="3">
        <f t="shared" si="238"/>
        <v>1.655393378426486</v>
      </c>
      <c r="Q2179" s="3">
        <f t="shared" si="239"/>
        <v>7.1684587813620064</v>
      </c>
      <c r="R2179" s="2">
        <f t="shared" si="240"/>
        <v>8.8208602150537629</v>
      </c>
      <c r="S2179" s="2">
        <f t="shared" si="241"/>
        <v>21.034358974358973</v>
      </c>
      <c r="T2179" s="2">
        <f t="shared" si="242"/>
        <v>246.102</v>
      </c>
      <c r="U2179" s="4">
        <f t="shared" si="243"/>
        <v>4.9921983567788963</v>
      </c>
      <c r="V2179" s="3">
        <f t="shared" si="244"/>
        <v>399.21983567788965</v>
      </c>
    </row>
    <row r="2180" spans="1:22" x14ac:dyDescent="0.25">
      <c r="A2180" t="s">
        <v>44</v>
      </c>
      <c r="B2180" t="s">
        <v>45</v>
      </c>
      <c r="C2180" t="s">
        <v>187</v>
      </c>
      <c r="D2180" t="s">
        <v>25</v>
      </c>
      <c r="E2180" t="s">
        <v>19</v>
      </c>
      <c r="F2180" t="s">
        <v>26</v>
      </c>
      <c r="G2180">
        <v>11601</v>
      </c>
      <c r="H2180">
        <v>361</v>
      </c>
      <c r="I2180">
        <v>96</v>
      </c>
      <c r="J2180">
        <v>29</v>
      </c>
      <c r="K2180" s="2">
        <v>2781.07</v>
      </c>
      <c r="L2180" s="2">
        <v>20031.09</v>
      </c>
      <c r="M2180">
        <v>17</v>
      </c>
      <c r="N2180">
        <v>17</v>
      </c>
      <c r="O2180" t="s">
        <v>23</v>
      </c>
      <c r="P2180" s="3">
        <f t="shared" si="238"/>
        <v>3.1118007068356173</v>
      </c>
      <c r="Q2180" s="3">
        <f t="shared" si="239"/>
        <v>8.0332409972299157</v>
      </c>
      <c r="R2180" s="2">
        <f t="shared" si="240"/>
        <v>7.7037950138504163</v>
      </c>
      <c r="S2180" s="2">
        <f t="shared" si="241"/>
        <v>28.96947916666667</v>
      </c>
      <c r="T2180" s="2">
        <f t="shared" si="242"/>
        <v>163.59235294117647</v>
      </c>
      <c r="U2180" s="4">
        <f t="shared" si="243"/>
        <v>7.2026558123312245</v>
      </c>
      <c r="V2180" s="3">
        <f t="shared" si="244"/>
        <v>620.26558123312248</v>
      </c>
    </row>
    <row r="2181" spans="1:22" x14ac:dyDescent="0.25">
      <c r="A2181" t="s">
        <v>44</v>
      </c>
      <c r="B2181" t="s">
        <v>45</v>
      </c>
      <c r="C2181" t="s">
        <v>187</v>
      </c>
      <c r="D2181" t="s">
        <v>25</v>
      </c>
      <c r="E2181" t="s">
        <v>19</v>
      </c>
      <c r="F2181" t="s">
        <v>51</v>
      </c>
      <c r="G2181">
        <v>24481</v>
      </c>
      <c r="H2181">
        <v>406</v>
      </c>
      <c r="I2181">
        <v>160</v>
      </c>
      <c r="J2181">
        <v>41</v>
      </c>
      <c r="K2181" s="2">
        <v>2784.08</v>
      </c>
      <c r="L2181" s="2">
        <v>23815.26</v>
      </c>
      <c r="M2181">
        <v>18</v>
      </c>
      <c r="N2181">
        <v>15</v>
      </c>
      <c r="O2181" t="s">
        <v>21</v>
      </c>
      <c r="P2181" s="3">
        <f t="shared" si="238"/>
        <v>1.6584289857440464</v>
      </c>
      <c r="Q2181" s="3">
        <f t="shared" si="239"/>
        <v>10.098522167487685</v>
      </c>
      <c r="R2181" s="2">
        <f t="shared" si="240"/>
        <v>6.8573399014778325</v>
      </c>
      <c r="S2181" s="2">
        <f t="shared" si="241"/>
        <v>17.400500000000001</v>
      </c>
      <c r="T2181" s="2">
        <f t="shared" si="242"/>
        <v>154.67111111111112</v>
      </c>
      <c r="U2181" s="4">
        <f t="shared" si="243"/>
        <v>8.5540860894801867</v>
      </c>
      <c r="V2181" s="3">
        <f t="shared" si="244"/>
        <v>755.40860894801881</v>
      </c>
    </row>
    <row r="2182" spans="1:22" x14ac:dyDescent="0.25">
      <c r="A2182" t="s">
        <v>129</v>
      </c>
      <c r="B2182" t="s">
        <v>130</v>
      </c>
      <c r="C2182" t="s">
        <v>187</v>
      </c>
      <c r="D2182" t="s">
        <v>82</v>
      </c>
      <c r="E2182" t="s">
        <v>31</v>
      </c>
      <c r="F2182" t="s">
        <v>20</v>
      </c>
      <c r="G2182">
        <v>29466</v>
      </c>
      <c r="H2182">
        <v>482</v>
      </c>
      <c r="I2182">
        <v>240</v>
      </c>
      <c r="J2182">
        <v>15</v>
      </c>
      <c r="K2182" s="2">
        <v>968.92</v>
      </c>
      <c r="L2182" s="2">
        <v>2699.85</v>
      </c>
      <c r="M2182">
        <v>7</v>
      </c>
      <c r="N2182">
        <v>25</v>
      </c>
      <c r="O2182" t="s">
        <v>23</v>
      </c>
      <c r="P2182" s="3">
        <f t="shared" si="238"/>
        <v>1.6357836150139144</v>
      </c>
      <c r="Q2182" s="3">
        <f t="shared" si="239"/>
        <v>3.1120331950207469</v>
      </c>
      <c r="R2182" s="2">
        <f t="shared" si="240"/>
        <v>2.0102074688796678</v>
      </c>
      <c r="S2182" s="2">
        <f t="shared" si="241"/>
        <v>4.0371666666666668</v>
      </c>
      <c r="T2182" s="2">
        <f t="shared" si="242"/>
        <v>138.41714285714286</v>
      </c>
      <c r="U2182" s="4">
        <f t="shared" si="243"/>
        <v>2.7864529579325437</v>
      </c>
      <c r="V2182" s="3">
        <f t="shared" si="244"/>
        <v>178.64529579325435</v>
      </c>
    </row>
    <row r="2183" spans="1:22" x14ac:dyDescent="0.25">
      <c r="A2183" t="s">
        <v>47</v>
      </c>
      <c r="B2183" t="s">
        <v>48</v>
      </c>
      <c r="C2183" t="s">
        <v>621</v>
      </c>
      <c r="D2183" t="s">
        <v>106</v>
      </c>
      <c r="E2183" t="s">
        <v>37</v>
      </c>
      <c r="F2183" t="s">
        <v>32</v>
      </c>
      <c r="G2183">
        <v>52653</v>
      </c>
      <c r="H2183">
        <v>2100</v>
      </c>
      <c r="I2183">
        <v>656</v>
      </c>
      <c r="J2183">
        <v>138</v>
      </c>
      <c r="K2183" s="2">
        <v>6637.3</v>
      </c>
      <c r="L2183" s="2">
        <v>23169.48</v>
      </c>
      <c r="M2183">
        <v>74</v>
      </c>
      <c r="N2183">
        <v>16</v>
      </c>
      <c r="O2183" t="s">
        <v>43</v>
      </c>
      <c r="P2183" s="3">
        <f t="shared" si="238"/>
        <v>3.9883767306706166</v>
      </c>
      <c r="Q2183" s="3">
        <f t="shared" si="239"/>
        <v>6.5714285714285712</v>
      </c>
      <c r="R2183" s="2">
        <f t="shared" si="240"/>
        <v>3.1606190476190479</v>
      </c>
      <c r="S2183" s="2">
        <f t="shared" si="241"/>
        <v>10.117835365853658</v>
      </c>
      <c r="T2183" s="2">
        <f t="shared" si="242"/>
        <v>89.693243243243245</v>
      </c>
      <c r="U2183" s="4">
        <f t="shared" si="243"/>
        <v>3.4907989694604731</v>
      </c>
      <c r="V2183" s="3">
        <f t="shared" si="244"/>
        <v>249.07989694604734</v>
      </c>
    </row>
    <row r="2184" spans="1:22" x14ac:dyDescent="0.25">
      <c r="A2184" t="s">
        <v>15</v>
      </c>
      <c r="B2184" t="s">
        <v>16</v>
      </c>
      <c r="C2184" t="s">
        <v>621</v>
      </c>
      <c r="D2184" t="s">
        <v>25</v>
      </c>
      <c r="E2184" t="s">
        <v>19</v>
      </c>
      <c r="F2184" t="s">
        <v>55</v>
      </c>
      <c r="G2184">
        <v>19494</v>
      </c>
      <c r="H2184">
        <v>333</v>
      </c>
      <c r="I2184">
        <v>144</v>
      </c>
      <c r="J2184">
        <v>31</v>
      </c>
      <c r="K2184" s="2">
        <v>3169.3</v>
      </c>
      <c r="L2184" s="2">
        <v>14434.26</v>
      </c>
      <c r="M2184">
        <v>12</v>
      </c>
      <c r="N2184">
        <v>9</v>
      </c>
      <c r="O2184" t="s">
        <v>43</v>
      </c>
      <c r="P2184" s="3">
        <f t="shared" si="238"/>
        <v>1.7082179132040627</v>
      </c>
      <c r="Q2184" s="3">
        <f t="shared" si="239"/>
        <v>9.3093093093093096</v>
      </c>
      <c r="R2184" s="2">
        <f t="shared" si="240"/>
        <v>9.517417417417418</v>
      </c>
      <c r="S2184" s="2">
        <f t="shared" si="241"/>
        <v>22.009027777777778</v>
      </c>
      <c r="T2184" s="2">
        <f t="shared" si="242"/>
        <v>264.10833333333335</v>
      </c>
      <c r="U2184" s="4">
        <f t="shared" si="243"/>
        <v>4.5544000252421668</v>
      </c>
      <c r="V2184" s="3">
        <f t="shared" si="244"/>
        <v>355.44000252421665</v>
      </c>
    </row>
    <row r="2185" spans="1:22" x14ac:dyDescent="0.25">
      <c r="A2185" t="s">
        <v>15</v>
      </c>
      <c r="B2185" t="s">
        <v>16</v>
      </c>
      <c r="C2185" t="s">
        <v>621</v>
      </c>
      <c r="D2185" t="s">
        <v>25</v>
      </c>
      <c r="E2185" t="s">
        <v>19</v>
      </c>
      <c r="F2185" t="s">
        <v>55</v>
      </c>
      <c r="G2185">
        <v>13893</v>
      </c>
      <c r="H2185">
        <v>257</v>
      </c>
      <c r="I2185">
        <v>135</v>
      </c>
      <c r="J2185">
        <v>24</v>
      </c>
      <c r="K2185" s="2">
        <v>2420.17</v>
      </c>
      <c r="L2185" s="2">
        <v>14603.91</v>
      </c>
      <c r="M2185">
        <v>11</v>
      </c>
      <c r="N2185">
        <v>11</v>
      </c>
      <c r="O2185" t="s">
        <v>21</v>
      </c>
      <c r="P2185" s="3">
        <f t="shared" si="238"/>
        <v>1.8498524436766715</v>
      </c>
      <c r="Q2185" s="3">
        <f t="shared" si="239"/>
        <v>9.3385214007782107</v>
      </c>
      <c r="R2185" s="2">
        <f t="shared" si="240"/>
        <v>9.4170038910505838</v>
      </c>
      <c r="S2185" s="2">
        <f t="shared" si="241"/>
        <v>17.927185185185184</v>
      </c>
      <c r="T2185" s="2">
        <f t="shared" si="242"/>
        <v>220.01545454545456</v>
      </c>
      <c r="U2185" s="4">
        <f t="shared" si="243"/>
        <v>6.0342496601478404</v>
      </c>
      <c r="V2185" s="3">
        <f t="shared" si="244"/>
        <v>503.42496601478405</v>
      </c>
    </row>
    <row r="2186" spans="1:22" x14ac:dyDescent="0.25">
      <c r="A2186" t="s">
        <v>44</v>
      </c>
      <c r="B2186" t="s">
        <v>45</v>
      </c>
      <c r="C2186" t="s">
        <v>621</v>
      </c>
      <c r="D2186" t="s">
        <v>25</v>
      </c>
      <c r="E2186" t="s">
        <v>19</v>
      </c>
      <c r="F2186" t="s">
        <v>51</v>
      </c>
      <c r="G2186">
        <v>11945</v>
      </c>
      <c r="H2186">
        <v>235</v>
      </c>
      <c r="I2186">
        <v>90</v>
      </c>
      <c r="J2186">
        <v>26</v>
      </c>
      <c r="K2186" s="2">
        <v>1849.81</v>
      </c>
      <c r="L2186" s="2">
        <v>12116.52</v>
      </c>
      <c r="M2186">
        <v>14</v>
      </c>
      <c r="N2186">
        <v>8</v>
      </c>
      <c r="O2186" t="s">
        <v>21</v>
      </c>
      <c r="P2186" s="3">
        <f t="shared" si="238"/>
        <v>1.9673503557974048</v>
      </c>
      <c r="Q2186" s="3">
        <f t="shared" si="239"/>
        <v>11.063829787234042</v>
      </c>
      <c r="R2186" s="2">
        <f t="shared" si="240"/>
        <v>7.8715319148936169</v>
      </c>
      <c r="S2186" s="2">
        <f t="shared" si="241"/>
        <v>20.553444444444445</v>
      </c>
      <c r="T2186" s="2">
        <f t="shared" si="242"/>
        <v>132.12928571428571</v>
      </c>
      <c r="U2186" s="4">
        <f t="shared" si="243"/>
        <v>6.5501429876581927</v>
      </c>
      <c r="V2186" s="3">
        <f t="shared" si="244"/>
        <v>555.01429876581926</v>
      </c>
    </row>
    <row r="2187" spans="1:22" x14ac:dyDescent="0.25">
      <c r="A2187" t="s">
        <v>98</v>
      </c>
      <c r="B2187" t="s">
        <v>99</v>
      </c>
      <c r="C2187" t="s">
        <v>494</v>
      </c>
      <c r="D2187" t="s">
        <v>68</v>
      </c>
      <c r="E2187" t="s">
        <v>42</v>
      </c>
      <c r="F2187" t="s">
        <v>20</v>
      </c>
      <c r="G2187">
        <v>14257</v>
      </c>
      <c r="H2187">
        <v>1707</v>
      </c>
      <c r="I2187">
        <v>664</v>
      </c>
      <c r="J2187">
        <v>329</v>
      </c>
      <c r="K2187" s="2">
        <v>1321.22</v>
      </c>
      <c r="L2187" s="2">
        <v>112235.93</v>
      </c>
      <c r="M2187">
        <v>254</v>
      </c>
      <c r="N2187">
        <v>13</v>
      </c>
      <c r="O2187" t="s">
        <v>23</v>
      </c>
      <c r="P2187" s="3">
        <f t="shared" si="238"/>
        <v>11.97306586238339</v>
      </c>
      <c r="Q2187" s="3">
        <f t="shared" si="239"/>
        <v>19.273579379027534</v>
      </c>
      <c r="R2187" s="2">
        <f t="shared" si="240"/>
        <v>0.77400117164616289</v>
      </c>
      <c r="S2187" s="2">
        <f t="shared" si="241"/>
        <v>1.989789156626506</v>
      </c>
      <c r="T2187" s="2">
        <f t="shared" si="242"/>
        <v>5.2016535433070867</v>
      </c>
      <c r="U2187" s="4">
        <f t="shared" si="243"/>
        <v>84.948706498539224</v>
      </c>
      <c r="V2187" s="3">
        <f t="shared" si="244"/>
        <v>8394.8706498539232</v>
      </c>
    </row>
    <row r="2188" spans="1:22" x14ac:dyDescent="0.25">
      <c r="A2188" t="s">
        <v>65</v>
      </c>
      <c r="B2188" t="s">
        <v>66</v>
      </c>
      <c r="C2188" t="s">
        <v>494</v>
      </c>
      <c r="D2188" t="s">
        <v>68</v>
      </c>
      <c r="E2188" t="s">
        <v>37</v>
      </c>
      <c r="F2188" t="s">
        <v>20</v>
      </c>
      <c r="G2188">
        <v>25231</v>
      </c>
      <c r="H2188">
        <v>3742</v>
      </c>
      <c r="I2188">
        <v>968</v>
      </c>
      <c r="J2188">
        <v>520</v>
      </c>
      <c r="K2188" s="2">
        <v>1398.07</v>
      </c>
      <c r="L2188" s="2">
        <v>183976.01</v>
      </c>
      <c r="M2188">
        <v>422</v>
      </c>
      <c r="N2188">
        <v>24</v>
      </c>
      <c r="O2188" t="s">
        <v>23</v>
      </c>
      <c r="P2188" s="3">
        <f t="shared" si="238"/>
        <v>14.830961911933732</v>
      </c>
      <c r="Q2188" s="3">
        <f t="shared" si="239"/>
        <v>13.896312132549438</v>
      </c>
      <c r="R2188" s="2">
        <f t="shared" si="240"/>
        <v>0.37361571352218065</v>
      </c>
      <c r="S2188" s="2">
        <f t="shared" si="241"/>
        <v>1.4442871900826446</v>
      </c>
      <c r="T2188" s="2">
        <f t="shared" si="242"/>
        <v>3.3129620853080568</v>
      </c>
      <c r="U2188" s="4">
        <f t="shared" si="243"/>
        <v>131.59284585178139</v>
      </c>
      <c r="V2188" s="3">
        <f t="shared" si="244"/>
        <v>13059.284585178139</v>
      </c>
    </row>
    <row r="2189" spans="1:22" x14ac:dyDescent="0.25">
      <c r="A2189" t="s">
        <v>33</v>
      </c>
      <c r="B2189" t="s">
        <v>34</v>
      </c>
      <c r="C2189" t="s">
        <v>494</v>
      </c>
      <c r="D2189" t="s">
        <v>170</v>
      </c>
      <c r="E2189" t="s">
        <v>37</v>
      </c>
      <c r="F2189" t="s">
        <v>20</v>
      </c>
      <c r="G2189">
        <v>39848</v>
      </c>
      <c r="H2189">
        <v>1903</v>
      </c>
      <c r="I2189">
        <v>503</v>
      </c>
      <c r="J2189">
        <v>266</v>
      </c>
      <c r="K2189" s="2">
        <v>6159.36</v>
      </c>
      <c r="L2189" s="2">
        <v>58671.57</v>
      </c>
      <c r="M2189">
        <v>222</v>
      </c>
      <c r="N2189">
        <v>12</v>
      </c>
      <c r="O2189" t="s">
        <v>21</v>
      </c>
      <c r="P2189" s="3">
        <f t="shared" si="238"/>
        <v>4.7756474603493277</v>
      </c>
      <c r="Q2189" s="3">
        <f t="shared" si="239"/>
        <v>13.977929584866001</v>
      </c>
      <c r="R2189" s="2">
        <f t="shared" si="240"/>
        <v>3.236657908565423</v>
      </c>
      <c r="S2189" s="2">
        <f t="shared" si="241"/>
        <v>12.245248508946322</v>
      </c>
      <c r="T2189" s="2">
        <f t="shared" si="242"/>
        <v>27.744864864864862</v>
      </c>
      <c r="U2189" s="4">
        <f t="shared" si="243"/>
        <v>9.5255951917082307</v>
      </c>
      <c r="V2189" s="3">
        <f t="shared" si="244"/>
        <v>852.55951917082291</v>
      </c>
    </row>
    <row r="2190" spans="1:22" x14ac:dyDescent="0.25">
      <c r="A2190" t="s">
        <v>113</v>
      </c>
      <c r="B2190" t="s">
        <v>114</v>
      </c>
      <c r="C2190" t="s">
        <v>494</v>
      </c>
      <c r="D2190" t="s">
        <v>170</v>
      </c>
      <c r="E2190" t="s">
        <v>19</v>
      </c>
      <c r="F2190" t="s">
        <v>51</v>
      </c>
      <c r="G2190">
        <v>27279</v>
      </c>
      <c r="H2190">
        <v>1157</v>
      </c>
      <c r="I2190">
        <v>425</v>
      </c>
      <c r="J2190">
        <v>130</v>
      </c>
      <c r="K2190" s="2">
        <v>5126.3500000000004</v>
      </c>
      <c r="L2190" s="2">
        <v>33262.81</v>
      </c>
      <c r="M2190">
        <v>98</v>
      </c>
      <c r="N2190">
        <v>7</v>
      </c>
      <c r="O2190" t="s">
        <v>21</v>
      </c>
      <c r="P2190" s="3">
        <f t="shared" si="238"/>
        <v>4.2413578210344953</v>
      </c>
      <c r="Q2190" s="3">
        <f t="shared" si="239"/>
        <v>11.235955056179774</v>
      </c>
      <c r="R2190" s="2">
        <f t="shared" si="240"/>
        <v>4.4307260155574761</v>
      </c>
      <c r="S2190" s="2">
        <f t="shared" si="241"/>
        <v>12.062000000000001</v>
      </c>
      <c r="T2190" s="2">
        <f t="shared" si="242"/>
        <v>52.309693877551027</v>
      </c>
      <c r="U2190" s="4">
        <f t="shared" si="243"/>
        <v>6.4885951993133508</v>
      </c>
      <c r="V2190" s="3">
        <f t="shared" si="244"/>
        <v>548.85951993133506</v>
      </c>
    </row>
    <row r="2191" spans="1:22" x14ac:dyDescent="0.25">
      <c r="A2191" t="s">
        <v>44</v>
      </c>
      <c r="B2191" t="s">
        <v>45</v>
      </c>
      <c r="C2191" t="s">
        <v>494</v>
      </c>
      <c r="D2191" t="s">
        <v>25</v>
      </c>
      <c r="E2191" t="s">
        <v>19</v>
      </c>
      <c r="F2191" t="s">
        <v>26</v>
      </c>
      <c r="G2191">
        <v>16219</v>
      </c>
      <c r="H2191">
        <v>346</v>
      </c>
      <c r="I2191">
        <v>87</v>
      </c>
      <c r="J2191">
        <v>27</v>
      </c>
      <c r="K2191" s="2">
        <v>3724.54</v>
      </c>
      <c r="L2191" s="2">
        <v>19266.560000000001</v>
      </c>
      <c r="M2191">
        <v>15</v>
      </c>
      <c r="N2191">
        <v>10</v>
      </c>
      <c r="O2191" t="s">
        <v>43</v>
      </c>
      <c r="P2191" s="3">
        <f t="shared" si="238"/>
        <v>2.1333004500894015</v>
      </c>
      <c r="Q2191" s="3">
        <f t="shared" si="239"/>
        <v>7.803468208092486</v>
      </c>
      <c r="R2191" s="2">
        <f t="shared" si="240"/>
        <v>10.76456647398844</v>
      </c>
      <c r="S2191" s="2">
        <f t="shared" si="241"/>
        <v>42.81080459770115</v>
      </c>
      <c r="T2191" s="2">
        <f t="shared" si="242"/>
        <v>248.30266666666665</v>
      </c>
      <c r="U2191" s="4">
        <f t="shared" si="243"/>
        <v>5.1728696698115746</v>
      </c>
      <c r="V2191" s="3">
        <f t="shared" si="244"/>
        <v>417.28696698115743</v>
      </c>
    </row>
    <row r="2192" spans="1:22" x14ac:dyDescent="0.25">
      <c r="A2192" t="s">
        <v>44</v>
      </c>
      <c r="B2192" t="s">
        <v>45</v>
      </c>
      <c r="C2192" t="s">
        <v>494</v>
      </c>
      <c r="D2192" t="s">
        <v>25</v>
      </c>
      <c r="E2192" t="s">
        <v>19</v>
      </c>
      <c r="F2192" t="s">
        <v>32</v>
      </c>
      <c r="G2192">
        <v>14833</v>
      </c>
      <c r="H2192">
        <v>471</v>
      </c>
      <c r="I2192">
        <v>202</v>
      </c>
      <c r="J2192">
        <v>51</v>
      </c>
      <c r="K2192" s="2">
        <v>4886.72</v>
      </c>
      <c r="L2192" s="2">
        <v>30450.400000000001</v>
      </c>
      <c r="M2192">
        <v>28</v>
      </c>
      <c r="N2192">
        <v>12</v>
      </c>
      <c r="O2192" t="s">
        <v>43</v>
      </c>
      <c r="P2192" s="3">
        <f t="shared" si="238"/>
        <v>3.1753522551068567</v>
      </c>
      <c r="Q2192" s="3">
        <f t="shared" si="239"/>
        <v>10.828025477707007</v>
      </c>
      <c r="R2192" s="2">
        <f t="shared" si="240"/>
        <v>10.3752016985138</v>
      </c>
      <c r="S2192" s="2">
        <f t="shared" si="241"/>
        <v>24.191683168316832</v>
      </c>
      <c r="T2192" s="2">
        <f t="shared" si="242"/>
        <v>174.52571428571429</v>
      </c>
      <c r="U2192" s="4">
        <f t="shared" si="243"/>
        <v>6.2312553205422043</v>
      </c>
      <c r="V2192" s="3">
        <f t="shared" si="244"/>
        <v>523.12553205422046</v>
      </c>
    </row>
    <row r="2193" spans="1:22" x14ac:dyDescent="0.25">
      <c r="A2193" t="s">
        <v>52</v>
      </c>
      <c r="B2193" t="s">
        <v>53</v>
      </c>
      <c r="C2193" t="s">
        <v>494</v>
      </c>
      <c r="D2193" t="s">
        <v>89</v>
      </c>
      <c r="E2193" t="s">
        <v>37</v>
      </c>
      <c r="F2193" t="s">
        <v>51</v>
      </c>
      <c r="G2193">
        <v>22513</v>
      </c>
      <c r="H2193">
        <v>1062</v>
      </c>
      <c r="I2193">
        <v>474</v>
      </c>
      <c r="J2193">
        <v>154</v>
      </c>
      <c r="K2193" s="2">
        <v>349.47</v>
      </c>
      <c r="L2193" s="2">
        <v>47865.75</v>
      </c>
      <c r="M2193">
        <v>102</v>
      </c>
      <c r="N2193">
        <v>7</v>
      </c>
      <c r="O2193" t="s">
        <v>21</v>
      </c>
      <c r="P2193" s="3">
        <f t="shared" si="238"/>
        <v>4.7172744636432284</v>
      </c>
      <c r="Q2193" s="3">
        <f t="shared" si="239"/>
        <v>14.500941619585687</v>
      </c>
      <c r="R2193" s="2">
        <f t="shared" si="240"/>
        <v>0.32906779661016949</v>
      </c>
      <c r="S2193" s="2">
        <f t="shared" si="241"/>
        <v>0.73727848101265825</v>
      </c>
      <c r="T2193" s="2">
        <f t="shared" si="242"/>
        <v>3.4261764705882354</v>
      </c>
      <c r="U2193" s="4">
        <f t="shared" si="243"/>
        <v>136.96669241995019</v>
      </c>
      <c r="V2193" s="3">
        <f t="shared" si="244"/>
        <v>13596.66924199502</v>
      </c>
    </row>
    <row r="2194" spans="1:22" x14ac:dyDescent="0.25">
      <c r="A2194" t="s">
        <v>76</v>
      </c>
      <c r="B2194" t="s">
        <v>77</v>
      </c>
      <c r="C2194" t="s">
        <v>494</v>
      </c>
      <c r="D2194" t="s">
        <v>82</v>
      </c>
      <c r="E2194" t="s">
        <v>42</v>
      </c>
      <c r="F2194" t="s">
        <v>51</v>
      </c>
      <c r="G2194">
        <v>86461</v>
      </c>
      <c r="H2194">
        <v>1065</v>
      </c>
      <c r="I2194">
        <v>295</v>
      </c>
      <c r="J2194">
        <v>47</v>
      </c>
      <c r="K2194" s="2">
        <v>2048.9</v>
      </c>
      <c r="L2194" s="2">
        <v>10272.69</v>
      </c>
      <c r="M2194">
        <v>23</v>
      </c>
      <c r="N2194">
        <v>15</v>
      </c>
      <c r="O2194" t="s">
        <v>21</v>
      </c>
      <c r="P2194" s="3">
        <f t="shared" si="238"/>
        <v>1.2317692369970275</v>
      </c>
      <c r="Q2194" s="3">
        <f t="shared" si="239"/>
        <v>4.413145539906103</v>
      </c>
      <c r="R2194" s="2">
        <f t="shared" si="240"/>
        <v>1.923849765258216</v>
      </c>
      <c r="S2194" s="2">
        <f t="shared" si="241"/>
        <v>6.9454237288135596</v>
      </c>
      <c r="T2194" s="2">
        <f t="shared" si="242"/>
        <v>89.082608695652183</v>
      </c>
      <c r="U2194" s="4">
        <f t="shared" si="243"/>
        <v>5.0137586021767779</v>
      </c>
      <c r="V2194" s="3">
        <f t="shared" si="244"/>
        <v>401.37586021767777</v>
      </c>
    </row>
    <row r="2195" spans="1:22" x14ac:dyDescent="0.25">
      <c r="A2195" t="s">
        <v>178</v>
      </c>
      <c r="B2195" t="s">
        <v>179</v>
      </c>
      <c r="C2195" t="s">
        <v>230</v>
      </c>
      <c r="D2195" t="s">
        <v>95</v>
      </c>
      <c r="E2195" t="s">
        <v>64</v>
      </c>
      <c r="F2195" t="s">
        <v>55</v>
      </c>
      <c r="G2195">
        <v>20085</v>
      </c>
      <c r="H2195">
        <v>204</v>
      </c>
      <c r="I2195">
        <v>67</v>
      </c>
      <c r="J2195">
        <v>6</v>
      </c>
      <c r="K2195" s="2">
        <v>443.18</v>
      </c>
      <c r="L2195" s="2">
        <v>773.99</v>
      </c>
      <c r="M2195">
        <v>2</v>
      </c>
      <c r="N2195">
        <v>23</v>
      </c>
      <c r="O2195" t="s">
        <v>21</v>
      </c>
      <c r="P2195" s="3">
        <f t="shared" si="238"/>
        <v>1.0156833457804331</v>
      </c>
      <c r="Q2195" s="3">
        <f t="shared" si="239"/>
        <v>2.9411764705882351</v>
      </c>
      <c r="R2195" s="2">
        <f t="shared" si="240"/>
        <v>2.1724509803921568</v>
      </c>
      <c r="S2195" s="2">
        <f t="shared" si="241"/>
        <v>6.6146268656716423</v>
      </c>
      <c r="T2195" s="2">
        <f t="shared" si="242"/>
        <v>221.59</v>
      </c>
      <c r="U2195" s="4">
        <f t="shared" si="243"/>
        <v>1.7464461392662123</v>
      </c>
      <c r="V2195" s="3">
        <f t="shared" si="244"/>
        <v>74.644613926621233</v>
      </c>
    </row>
    <row r="2196" spans="1:22" x14ac:dyDescent="0.25">
      <c r="A2196" t="s">
        <v>72</v>
      </c>
      <c r="B2196" t="s">
        <v>73</v>
      </c>
      <c r="C2196" t="s">
        <v>230</v>
      </c>
      <c r="D2196" t="s">
        <v>70</v>
      </c>
      <c r="E2196" t="s">
        <v>31</v>
      </c>
      <c r="F2196" t="s">
        <v>55</v>
      </c>
      <c r="G2196">
        <v>19519</v>
      </c>
      <c r="H2196">
        <v>734</v>
      </c>
      <c r="I2196">
        <v>395</v>
      </c>
      <c r="J2196">
        <v>75</v>
      </c>
      <c r="K2196" s="2">
        <v>1526.79</v>
      </c>
      <c r="L2196" s="2">
        <v>19667.48</v>
      </c>
      <c r="M2196">
        <v>42</v>
      </c>
      <c r="N2196">
        <v>18</v>
      </c>
      <c r="O2196" t="s">
        <v>43</v>
      </c>
      <c r="P2196" s="3">
        <f t="shared" si="238"/>
        <v>3.7604385470567139</v>
      </c>
      <c r="Q2196" s="3">
        <f t="shared" si="239"/>
        <v>10.217983651226158</v>
      </c>
      <c r="R2196" s="2">
        <f t="shared" si="240"/>
        <v>2.0800953678474112</v>
      </c>
      <c r="S2196" s="2">
        <f t="shared" si="241"/>
        <v>3.8652911392405063</v>
      </c>
      <c r="T2196" s="2">
        <f t="shared" si="242"/>
        <v>36.352142857142859</v>
      </c>
      <c r="U2196" s="4">
        <f t="shared" si="243"/>
        <v>12.881588168641398</v>
      </c>
      <c r="V2196" s="3">
        <f t="shared" si="244"/>
        <v>1188.1588168641397</v>
      </c>
    </row>
    <row r="2197" spans="1:22" x14ac:dyDescent="0.25">
      <c r="A2197" t="s">
        <v>33</v>
      </c>
      <c r="B2197" t="s">
        <v>34</v>
      </c>
      <c r="C2197" t="s">
        <v>230</v>
      </c>
      <c r="D2197" t="s">
        <v>170</v>
      </c>
      <c r="E2197" t="s">
        <v>37</v>
      </c>
      <c r="F2197" t="s">
        <v>55</v>
      </c>
      <c r="G2197">
        <v>41437</v>
      </c>
      <c r="H2197">
        <v>1733</v>
      </c>
      <c r="I2197">
        <v>610</v>
      </c>
      <c r="J2197">
        <v>232</v>
      </c>
      <c r="K2197" s="2">
        <v>4391.29</v>
      </c>
      <c r="L2197" s="2">
        <v>76153.039999999994</v>
      </c>
      <c r="M2197">
        <v>178</v>
      </c>
      <c r="N2197">
        <v>17</v>
      </c>
      <c r="O2197" t="s">
        <v>23</v>
      </c>
      <c r="P2197" s="3">
        <f t="shared" si="238"/>
        <v>4.182252576200014</v>
      </c>
      <c r="Q2197" s="3">
        <f t="shared" si="239"/>
        <v>13.387189844200808</v>
      </c>
      <c r="R2197" s="2">
        <f t="shared" si="240"/>
        <v>2.5339238315060588</v>
      </c>
      <c r="S2197" s="2">
        <f t="shared" si="241"/>
        <v>7.1988360655737704</v>
      </c>
      <c r="T2197" s="2">
        <f t="shared" si="242"/>
        <v>24.670168539325843</v>
      </c>
      <c r="U2197" s="4">
        <f t="shared" si="243"/>
        <v>17.341838047589658</v>
      </c>
      <c r="V2197" s="3">
        <f t="shared" si="244"/>
        <v>1634.1838047589661</v>
      </c>
    </row>
    <row r="2198" spans="1:22" x14ac:dyDescent="0.25">
      <c r="A2198" t="s">
        <v>113</v>
      </c>
      <c r="B2198" t="s">
        <v>114</v>
      </c>
      <c r="C2198" t="s">
        <v>230</v>
      </c>
      <c r="D2198" t="s">
        <v>170</v>
      </c>
      <c r="E2198" t="s">
        <v>19</v>
      </c>
      <c r="F2198" t="s">
        <v>55</v>
      </c>
      <c r="G2198">
        <v>14307</v>
      </c>
      <c r="H2198">
        <v>871</v>
      </c>
      <c r="I2198">
        <v>384</v>
      </c>
      <c r="J2198">
        <v>74</v>
      </c>
      <c r="K2198" s="2">
        <v>3595.08</v>
      </c>
      <c r="L2198" s="2">
        <v>22715.26</v>
      </c>
      <c r="M2198">
        <v>49</v>
      </c>
      <c r="N2198">
        <v>19</v>
      </c>
      <c r="O2198" t="s">
        <v>21</v>
      </c>
      <c r="P2198" s="3">
        <f t="shared" si="238"/>
        <v>6.0879289858111409</v>
      </c>
      <c r="Q2198" s="3">
        <f t="shared" si="239"/>
        <v>8.4959816303099878</v>
      </c>
      <c r="R2198" s="2">
        <f t="shared" si="240"/>
        <v>4.1275315729047071</v>
      </c>
      <c r="S2198" s="2">
        <f t="shared" si="241"/>
        <v>9.3621874999999992</v>
      </c>
      <c r="T2198" s="2">
        <f t="shared" si="242"/>
        <v>73.368979591836734</v>
      </c>
      <c r="U2198" s="4">
        <f t="shared" si="243"/>
        <v>6.3184296316076409</v>
      </c>
      <c r="V2198" s="3">
        <f t="shared" si="244"/>
        <v>531.84296316076416</v>
      </c>
    </row>
    <row r="2199" spans="1:22" x14ac:dyDescent="0.25">
      <c r="A2199" t="s">
        <v>38</v>
      </c>
      <c r="B2199" t="s">
        <v>39</v>
      </c>
      <c r="C2199" t="s">
        <v>230</v>
      </c>
      <c r="D2199" t="s">
        <v>106</v>
      </c>
      <c r="E2199" t="s">
        <v>42</v>
      </c>
      <c r="F2199" t="s">
        <v>20</v>
      </c>
      <c r="G2199">
        <v>22373</v>
      </c>
      <c r="H2199">
        <v>985</v>
      </c>
      <c r="I2199">
        <v>319</v>
      </c>
      <c r="J2199">
        <v>83</v>
      </c>
      <c r="K2199" s="2">
        <v>2825.73</v>
      </c>
      <c r="L2199" s="2">
        <v>15614.25</v>
      </c>
      <c r="M2199">
        <v>55</v>
      </c>
      <c r="N2199">
        <v>20</v>
      </c>
      <c r="O2199" t="s">
        <v>23</v>
      </c>
      <c r="P2199" s="3">
        <f t="shared" si="238"/>
        <v>4.4026281678809278</v>
      </c>
      <c r="Q2199" s="3">
        <f t="shared" si="239"/>
        <v>8.4263959390862944</v>
      </c>
      <c r="R2199" s="2">
        <f t="shared" si="240"/>
        <v>2.8687614213197969</v>
      </c>
      <c r="S2199" s="2">
        <f t="shared" si="241"/>
        <v>8.8580877742946704</v>
      </c>
      <c r="T2199" s="2">
        <f t="shared" si="242"/>
        <v>51.376909090909088</v>
      </c>
      <c r="U2199" s="4">
        <f t="shared" si="243"/>
        <v>5.5257402511917277</v>
      </c>
      <c r="V2199" s="3">
        <f t="shared" si="244"/>
        <v>452.5740251191728</v>
      </c>
    </row>
    <row r="2200" spans="1:22" x14ac:dyDescent="0.25">
      <c r="A2200" t="s">
        <v>15</v>
      </c>
      <c r="B2200" t="s">
        <v>16</v>
      </c>
      <c r="C2200" t="s">
        <v>230</v>
      </c>
      <c r="D2200" t="s">
        <v>25</v>
      </c>
      <c r="E2200" t="s">
        <v>19</v>
      </c>
      <c r="F2200" t="s">
        <v>55</v>
      </c>
      <c r="G2200">
        <v>6564</v>
      </c>
      <c r="H2200">
        <v>208</v>
      </c>
      <c r="I2200">
        <v>83</v>
      </c>
      <c r="J2200">
        <v>22</v>
      </c>
      <c r="K2200" s="2">
        <v>2091.9699999999998</v>
      </c>
      <c r="L2200" s="2">
        <v>14628.31</v>
      </c>
      <c r="M2200">
        <v>13</v>
      </c>
      <c r="N2200">
        <v>29</v>
      </c>
      <c r="O2200" t="s">
        <v>21</v>
      </c>
      <c r="P2200" s="3">
        <f t="shared" si="238"/>
        <v>3.1687995124923827</v>
      </c>
      <c r="Q2200" s="3">
        <f t="shared" si="239"/>
        <v>10.576923076923077</v>
      </c>
      <c r="R2200" s="2">
        <f t="shared" si="240"/>
        <v>10.057548076923077</v>
      </c>
      <c r="S2200" s="2">
        <f t="shared" si="241"/>
        <v>25.2044578313253</v>
      </c>
      <c r="T2200" s="2">
        <f t="shared" si="242"/>
        <v>160.92076923076922</v>
      </c>
      <c r="U2200" s="4">
        <f t="shared" si="243"/>
        <v>6.9926002762945938</v>
      </c>
      <c r="V2200" s="3">
        <f t="shared" si="244"/>
        <v>599.26002762945939</v>
      </c>
    </row>
    <row r="2201" spans="1:22" x14ac:dyDescent="0.25">
      <c r="A2201" t="s">
        <v>44</v>
      </c>
      <c r="B2201" t="s">
        <v>45</v>
      </c>
      <c r="C2201" t="s">
        <v>230</v>
      </c>
      <c r="D2201" t="s">
        <v>25</v>
      </c>
      <c r="E2201" t="s">
        <v>19</v>
      </c>
      <c r="F2201" t="s">
        <v>32</v>
      </c>
      <c r="G2201">
        <v>17840</v>
      </c>
      <c r="H2201">
        <v>337</v>
      </c>
      <c r="I2201">
        <v>183</v>
      </c>
      <c r="J2201">
        <v>35</v>
      </c>
      <c r="K2201" s="2">
        <v>2159.85</v>
      </c>
      <c r="L2201" s="2">
        <v>16016.41</v>
      </c>
      <c r="M2201">
        <v>20</v>
      </c>
      <c r="N2201">
        <v>7</v>
      </c>
      <c r="O2201" t="s">
        <v>43</v>
      </c>
      <c r="P2201" s="3">
        <f t="shared" si="238"/>
        <v>1.8890134529147982</v>
      </c>
      <c r="Q2201" s="3">
        <f t="shared" si="239"/>
        <v>10.385756676557865</v>
      </c>
      <c r="R2201" s="2">
        <f t="shared" si="240"/>
        <v>6.4090504451038575</v>
      </c>
      <c r="S2201" s="2">
        <f t="shared" si="241"/>
        <v>11.802459016393442</v>
      </c>
      <c r="T2201" s="2">
        <f t="shared" si="242"/>
        <v>107.99249999999999</v>
      </c>
      <c r="U2201" s="4">
        <f t="shared" si="243"/>
        <v>7.4155195962682594</v>
      </c>
      <c r="V2201" s="3">
        <f t="shared" si="244"/>
        <v>641.55195962682592</v>
      </c>
    </row>
    <row r="2202" spans="1:22" x14ac:dyDescent="0.25">
      <c r="A2202" t="s">
        <v>52</v>
      </c>
      <c r="B2202" t="s">
        <v>53</v>
      </c>
      <c r="C2202" t="s">
        <v>230</v>
      </c>
      <c r="D2202" t="s">
        <v>89</v>
      </c>
      <c r="E2202" t="s">
        <v>37</v>
      </c>
      <c r="F2202" t="s">
        <v>51</v>
      </c>
      <c r="G2202">
        <v>27554</v>
      </c>
      <c r="H2202">
        <v>1304</v>
      </c>
      <c r="I2202">
        <v>660</v>
      </c>
      <c r="J2202">
        <v>169</v>
      </c>
      <c r="K2202" s="2">
        <v>294.3</v>
      </c>
      <c r="L2202" s="2">
        <v>58739.360000000001</v>
      </c>
      <c r="M2202">
        <v>138</v>
      </c>
      <c r="N2202">
        <v>27</v>
      </c>
      <c r="O2202" t="s">
        <v>43</v>
      </c>
      <c r="P2202" s="3">
        <f t="shared" si="238"/>
        <v>4.7325252231980839</v>
      </c>
      <c r="Q2202" s="3">
        <f t="shared" si="239"/>
        <v>12.960122699386503</v>
      </c>
      <c r="R2202" s="2">
        <f t="shared" si="240"/>
        <v>0.22569018404907976</v>
      </c>
      <c r="S2202" s="2">
        <f t="shared" si="241"/>
        <v>0.44590909090909092</v>
      </c>
      <c r="T2202" s="2">
        <f t="shared" si="242"/>
        <v>2.1326086956521739</v>
      </c>
      <c r="U2202" s="4">
        <f t="shared" si="243"/>
        <v>199.59007815154604</v>
      </c>
      <c r="V2202" s="3">
        <f t="shared" si="244"/>
        <v>19859.007815154604</v>
      </c>
    </row>
    <row r="2203" spans="1:22" x14ac:dyDescent="0.25">
      <c r="A2203" t="s">
        <v>178</v>
      </c>
      <c r="B2203" t="s">
        <v>179</v>
      </c>
      <c r="C2203" t="s">
        <v>228</v>
      </c>
      <c r="D2203" t="s">
        <v>95</v>
      </c>
      <c r="E2203" t="s">
        <v>64</v>
      </c>
      <c r="F2203" t="s">
        <v>26</v>
      </c>
      <c r="G2203">
        <v>22948</v>
      </c>
      <c r="H2203">
        <v>380</v>
      </c>
      <c r="I2203">
        <v>130</v>
      </c>
      <c r="J2203">
        <v>11</v>
      </c>
      <c r="K2203" s="2">
        <v>1153.0899999999999</v>
      </c>
      <c r="L2203" s="2">
        <v>1613.88</v>
      </c>
      <c r="M2203">
        <v>4</v>
      </c>
      <c r="N2203">
        <v>12</v>
      </c>
      <c r="O2203" t="s">
        <v>21</v>
      </c>
      <c r="P2203" s="3">
        <f t="shared" si="238"/>
        <v>1.6559177270350358</v>
      </c>
      <c r="Q2203" s="3">
        <f t="shared" si="239"/>
        <v>2.8947368421052633</v>
      </c>
      <c r="R2203" s="2">
        <f t="shared" si="240"/>
        <v>3.0344473684210524</v>
      </c>
      <c r="S2203" s="2">
        <f t="shared" si="241"/>
        <v>8.8699230769230759</v>
      </c>
      <c r="T2203" s="2">
        <f t="shared" si="242"/>
        <v>288.27249999999998</v>
      </c>
      <c r="U2203" s="4">
        <f t="shared" si="243"/>
        <v>1.3996132131923789</v>
      </c>
      <c r="V2203" s="3">
        <f t="shared" si="244"/>
        <v>39.961321319237889</v>
      </c>
    </row>
    <row r="2204" spans="1:22" x14ac:dyDescent="0.25">
      <c r="A2204" t="s">
        <v>98</v>
      </c>
      <c r="B2204" t="s">
        <v>99</v>
      </c>
      <c r="C2204" t="s">
        <v>228</v>
      </c>
      <c r="D2204" t="s">
        <v>68</v>
      </c>
      <c r="E2204" t="s">
        <v>42</v>
      </c>
      <c r="F2204" t="s">
        <v>20</v>
      </c>
      <c r="G2204">
        <v>12188</v>
      </c>
      <c r="H2204">
        <v>1138</v>
      </c>
      <c r="I2204">
        <v>594</v>
      </c>
      <c r="J2204">
        <v>165</v>
      </c>
      <c r="K2204" s="2">
        <v>654.63</v>
      </c>
      <c r="L2204" s="2">
        <v>59049.14</v>
      </c>
      <c r="M2204">
        <v>143</v>
      </c>
      <c r="N2204">
        <v>8</v>
      </c>
      <c r="O2204" t="s">
        <v>23</v>
      </c>
      <c r="P2204" s="3">
        <f t="shared" si="238"/>
        <v>9.3370528388578933</v>
      </c>
      <c r="Q2204" s="3">
        <f t="shared" si="239"/>
        <v>14.499121265377857</v>
      </c>
      <c r="R2204" s="2">
        <f t="shared" si="240"/>
        <v>0.57524604569420035</v>
      </c>
      <c r="S2204" s="2">
        <f t="shared" si="241"/>
        <v>1.102070707070707</v>
      </c>
      <c r="T2204" s="2">
        <f t="shared" si="242"/>
        <v>4.5778321678321676</v>
      </c>
      <c r="U2204" s="4">
        <f t="shared" si="243"/>
        <v>90.202312756824469</v>
      </c>
      <c r="V2204" s="3">
        <f t="shared" si="244"/>
        <v>8920.2312756824467</v>
      </c>
    </row>
    <row r="2205" spans="1:22" x14ac:dyDescent="0.25">
      <c r="A2205" t="s">
        <v>98</v>
      </c>
      <c r="B2205" t="s">
        <v>99</v>
      </c>
      <c r="C2205" t="s">
        <v>228</v>
      </c>
      <c r="D2205" t="s">
        <v>68</v>
      </c>
      <c r="E2205" t="s">
        <v>42</v>
      </c>
      <c r="F2205" t="s">
        <v>51</v>
      </c>
      <c r="G2205">
        <v>25848</v>
      </c>
      <c r="H2205">
        <v>2828</v>
      </c>
      <c r="I2205">
        <v>1192</v>
      </c>
      <c r="J2205">
        <v>519</v>
      </c>
      <c r="K2205" s="2">
        <v>1183.8499999999999</v>
      </c>
      <c r="L2205" s="2">
        <v>123231.81</v>
      </c>
      <c r="M2205">
        <v>428</v>
      </c>
      <c r="N2205">
        <v>27</v>
      </c>
      <c r="O2205" t="s">
        <v>21</v>
      </c>
      <c r="P2205" s="3">
        <f t="shared" si="238"/>
        <v>10.940885174868461</v>
      </c>
      <c r="Q2205" s="3">
        <f t="shared" si="239"/>
        <v>18.352192362093351</v>
      </c>
      <c r="R2205" s="2">
        <f t="shared" si="240"/>
        <v>0.41861739745403109</v>
      </c>
      <c r="S2205" s="2">
        <f t="shared" si="241"/>
        <v>0.99316275167785228</v>
      </c>
      <c r="T2205" s="2">
        <f t="shared" si="242"/>
        <v>2.7660046728971959</v>
      </c>
      <c r="U2205" s="4">
        <f t="shared" si="243"/>
        <v>104.09410820627613</v>
      </c>
      <c r="V2205" s="3">
        <f t="shared" si="244"/>
        <v>10309.410820627614</v>
      </c>
    </row>
    <row r="2206" spans="1:22" x14ac:dyDescent="0.25">
      <c r="A2206" t="s">
        <v>65</v>
      </c>
      <c r="B2206" t="s">
        <v>66</v>
      </c>
      <c r="C2206" t="s">
        <v>228</v>
      </c>
      <c r="D2206" t="s">
        <v>68</v>
      </c>
      <c r="E2206" t="s">
        <v>37</v>
      </c>
      <c r="F2206" t="s">
        <v>32</v>
      </c>
      <c r="G2206">
        <v>29243</v>
      </c>
      <c r="H2206">
        <v>2573</v>
      </c>
      <c r="I2206">
        <v>921</v>
      </c>
      <c r="J2206">
        <v>443</v>
      </c>
      <c r="K2206" s="2">
        <v>2028.8</v>
      </c>
      <c r="L2206" s="2">
        <v>91739.99</v>
      </c>
      <c r="M2206">
        <v>387</v>
      </c>
      <c r="N2206">
        <v>9</v>
      </c>
      <c r="O2206" t="s">
        <v>23</v>
      </c>
      <c r="P2206" s="3">
        <f t="shared" si="238"/>
        <v>8.798686865232705</v>
      </c>
      <c r="Q2206" s="3">
        <f t="shared" si="239"/>
        <v>17.217256121259229</v>
      </c>
      <c r="R2206" s="2">
        <f t="shared" si="240"/>
        <v>0.78849591916051298</v>
      </c>
      <c r="S2206" s="2">
        <f t="shared" si="241"/>
        <v>2.2028230184581976</v>
      </c>
      <c r="T2206" s="2">
        <f t="shared" si="242"/>
        <v>5.2423772609819119</v>
      </c>
      <c r="U2206" s="4">
        <f t="shared" si="243"/>
        <v>45.218843651419562</v>
      </c>
      <c r="V2206" s="3">
        <f t="shared" si="244"/>
        <v>4421.8843651419566</v>
      </c>
    </row>
    <row r="2207" spans="1:22" x14ac:dyDescent="0.25">
      <c r="A2207" t="s">
        <v>72</v>
      </c>
      <c r="B2207" t="s">
        <v>73</v>
      </c>
      <c r="C2207" t="s">
        <v>228</v>
      </c>
      <c r="D2207" t="s">
        <v>70</v>
      </c>
      <c r="E2207" t="s">
        <v>31</v>
      </c>
      <c r="F2207" t="s">
        <v>32</v>
      </c>
      <c r="G2207">
        <v>35711</v>
      </c>
      <c r="H2207">
        <v>901</v>
      </c>
      <c r="I2207">
        <v>227</v>
      </c>
      <c r="J2207">
        <v>83</v>
      </c>
      <c r="K2207" s="2">
        <v>2278.0700000000002</v>
      </c>
      <c r="L2207" s="2">
        <v>19212.59</v>
      </c>
      <c r="M2207">
        <v>52</v>
      </c>
      <c r="N2207">
        <v>16</v>
      </c>
      <c r="O2207" t="s">
        <v>21</v>
      </c>
      <c r="P2207" s="3">
        <f t="shared" si="238"/>
        <v>2.5230321189549438</v>
      </c>
      <c r="Q2207" s="3">
        <f t="shared" si="239"/>
        <v>9.2119866814650386</v>
      </c>
      <c r="R2207" s="2">
        <f t="shared" si="240"/>
        <v>2.5283795782463931</v>
      </c>
      <c r="S2207" s="2">
        <f t="shared" si="241"/>
        <v>10.035550660792952</v>
      </c>
      <c r="T2207" s="2">
        <f t="shared" si="242"/>
        <v>43.809038461538464</v>
      </c>
      <c r="U2207" s="4">
        <f t="shared" si="243"/>
        <v>8.4337136260079806</v>
      </c>
      <c r="V2207" s="3">
        <f t="shared" si="244"/>
        <v>743.37136260079797</v>
      </c>
    </row>
    <row r="2208" spans="1:22" x14ac:dyDescent="0.25">
      <c r="A2208" t="s">
        <v>33</v>
      </c>
      <c r="B2208" t="s">
        <v>34</v>
      </c>
      <c r="C2208" t="s">
        <v>228</v>
      </c>
      <c r="D2208" t="s">
        <v>170</v>
      </c>
      <c r="E2208" t="s">
        <v>37</v>
      </c>
      <c r="F2208" t="s">
        <v>20</v>
      </c>
      <c r="G2208">
        <v>24606</v>
      </c>
      <c r="H2208">
        <v>1520</v>
      </c>
      <c r="I2208">
        <v>689</v>
      </c>
      <c r="J2208">
        <v>178</v>
      </c>
      <c r="K2208" s="2">
        <v>4498.66</v>
      </c>
      <c r="L2208" s="2">
        <v>45964.49</v>
      </c>
      <c r="M2208">
        <v>133</v>
      </c>
      <c r="N2208">
        <v>10</v>
      </c>
      <c r="O2208" t="s">
        <v>43</v>
      </c>
      <c r="P2208" s="3">
        <f t="shared" si="238"/>
        <v>6.1773551166382186</v>
      </c>
      <c r="Q2208" s="3">
        <f t="shared" si="239"/>
        <v>11.710526315789474</v>
      </c>
      <c r="R2208" s="2">
        <f t="shared" si="240"/>
        <v>2.9596447368421051</v>
      </c>
      <c r="S2208" s="2">
        <f t="shared" si="241"/>
        <v>6.5292597968069668</v>
      </c>
      <c r="T2208" s="2">
        <f t="shared" si="242"/>
        <v>33.824511278195487</v>
      </c>
      <c r="U2208" s="4">
        <f t="shared" si="243"/>
        <v>10.217373617921782</v>
      </c>
      <c r="V2208" s="3">
        <f t="shared" si="244"/>
        <v>921.73736179217815</v>
      </c>
    </row>
    <row r="2209" spans="1:22" x14ac:dyDescent="0.25">
      <c r="A2209" t="s">
        <v>33</v>
      </c>
      <c r="B2209" t="s">
        <v>34</v>
      </c>
      <c r="C2209" t="s">
        <v>228</v>
      </c>
      <c r="D2209" t="s">
        <v>170</v>
      </c>
      <c r="E2209" t="s">
        <v>37</v>
      </c>
      <c r="F2209" t="s">
        <v>51</v>
      </c>
      <c r="G2209">
        <v>29888</v>
      </c>
      <c r="H2209">
        <v>1674</v>
      </c>
      <c r="I2209">
        <v>465</v>
      </c>
      <c r="J2209">
        <v>206</v>
      </c>
      <c r="K2209" s="2">
        <v>7476.82</v>
      </c>
      <c r="L2209" s="2">
        <v>51137.06</v>
      </c>
      <c r="M2209">
        <v>129</v>
      </c>
      <c r="N2209">
        <v>25</v>
      </c>
      <c r="O2209" t="s">
        <v>43</v>
      </c>
      <c r="P2209" s="3">
        <f t="shared" si="238"/>
        <v>5.6009100642398284</v>
      </c>
      <c r="Q2209" s="3">
        <f t="shared" si="239"/>
        <v>12.305854241338112</v>
      </c>
      <c r="R2209" s="2">
        <f t="shared" si="240"/>
        <v>4.4664396654719232</v>
      </c>
      <c r="S2209" s="2">
        <f t="shared" si="241"/>
        <v>16.079182795698923</v>
      </c>
      <c r="T2209" s="2">
        <f t="shared" si="242"/>
        <v>57.959844961240307</v>
      </c>
      <c r="U2209" s="4">
        <f t="shared" si="243"/>
        <v>6.8394130124839165</v>
      </c>
      <c r="V2209" s="3">
        <f t="shared" si="244"/>
        <v>583.94130124839171</v>
      </c>
    </row>
    <row r="2210" spans="1:22" x14ac:dyDescent="0.25">
      <c r="A2210" t="s">
        <v>38</v>
      </c>
      <c r="B2210" t="s">
        <v>39</v>
      </c>
      <c r="C2210" t="s">
        <v>228</v>
      </c>
      <c r="D2210" t="s">
        <v>106</v>
      </c>
      <c r="E2210" t="s">
        <v>42</v>
      </c>
      <c r="F2210" t="s">
        <v>20</v>
      </c>
      <c r="G2210">
        <v>36508</v>
      </c>
      <c r="H2210">
        <v>1538</v>
      </c>
      <c r="I2210">
        <v>569</v>
      </c>
      <c r="J2210">
        <v>111</v>
      </c>
      <c r="K2210" s="2">
        <v>4220.87</v>
      </c>
      <c r="L2210" s="2">
        <v>20158.509999999998</v>
      </c>
      <c r="M2210">
        <v>64</v>
      </c>
      <c r="N2210">
        <v>11</v>
      </c>
      <c r="O2210" t="s">
        <v>23</v>
      </c>
      <c r="P2210" s="3">
        <f t="shared" si="238"/>
        <v>4.212775282129944</v>
      </c>
      <c r="Q2210" s="3">
        <f t="shared" si="239"/>
        <v>7.2171651495448632</v>
      </c>
      <c r="R2210" s="2">
        <f t="shared" si="240"/>
        <v>2.7443888166449932</v>
      </c>
      <c r="S2210" s="2">
        <f t="shared" si="241"/>
        <v>7.4180492091388395</v>
      </c>
      <c r="T2210" s="2">
        <f t="shared" si="242"/>
        <v>65.951093749999998</v>
      </c>
      <c r="U2210" s="4">
        <f t="shared" si="243"/>
        <v>4.7759134965066439</v>
      </c>
      <c r="V2210" s="3">
        <f t="shared" si="244"/>
        <v>377.59134965066443</v>
      </c>
    </row>
    <row r="2211" spans="1:22" x14ac:dyDescent="0.25">
      <c r="A2211" t="s">
        <v>44</v>
      </c>
      <c r="B2211" t="s">
        <v>45</v>
      </c>
      <c r="C2211" t="s">
        <v>228</v>
      </c>
      <c r="D2211" t="s">
        <v>25</v>
      </c>
      <c r="E2211" t="s">
        <v>19</v>
      </c>
      <c r="F2211" t="s">
        <v>20</v>
      </c>
      <c r="G2211">
        <v>14756</v>
      </c>
      <c r="H2211">
        <v>273</v>
      </c>
      <c r="I2211">
        <v>95</v>
      </c>
      <c r="J2211">
        <v>31</v>
      </c>
      <c r="K2211" s="2">
        <v>2707.85</v>
      </c>
      <c r="L2211" s="2">
        <v>21351.14</v>
      </c>
      <c r="M2211">
        <v>14</v>
      </c>
      <c r="N2211">
        <v>23</v>
      </c>
      <c r="O2211" t="s">
        <v>21</v>
      </c>
      <c r="P2211" s="3">
        <f t="shared" si="238"/>
        <v>1.8500948766603416</v>
      </c>
      <c r="Q2211" s="3">
        <f t="shared" si="239"/>
        <v>11.355311355311356</v>
      </c>
      <c r="R2211" s="2">
        <f t="shared" si="240"/>
        <v>9.9188644688644683</v>
      </c>
      <c r="S2211" s="2">
        <f t="shared" si="241"/>
        <v>28.503684210526316</v>
      </c>
      <c r="T2211" s="2">
        <f t="shared" si="242"/>
        <v>193.41785714285714</v>
      </c>
      <c r="U2211" s="4">
        <f t="shared" si="243"/>
        <v>7.8849049984304891</v>
      </c>
      <c r="V2211" s="3">
        <f t="shared" si="244"/>
        <v>688.49049984304895</v>
      </c>
    </row>
    <row r="2212" spans="1:22" x14ac:dyDescent="0.25">
      <c r="A2212" t="s">
        <v>27</v>
      </c>
      <c r="B2212" t="s">
        <v>28</v>
      </c>
      <c r="C2212" t="s">
        <v>228</v>
      </c>
      <c r="D2212" t="s">
        <v>89</v>
      </c>
      <c r="E2212" t="s">
        <v>31</v>
      </c>
      <c r="F2212" t="s">
        <v>55</v>
      </c>
      <c r="G2212">
        <v>33467</v>
      </c>
      <c r="H2212">
        <v>2470</v>
      </c>
      <c r="I2212">
        <v>1216</v>
      </c>
      <c r="J2212">
        <v>227</v>
      </c>
      <c r="K2212" s="2">
        <v>1071.94</v>
      </c>
      <c r="L2212" s="2">
        <v>63469.18</v>
      </c>
      <c r="M2212">
        <v>170</v>
      </c>
      <c r="N2212">
        <v>21</v>
      </c>
      <c r="O2212" t="s">
        <v>23</v>
      </c>
      <c r="P2212" s="3">
        <f t="shared" si="238"/>
        <v>7.380404577643648</v>
      </c>
      <c r="Q2212" s="3">
        <f t="shared" si="239"/>
        <v>9.190283400809717</v>
      </c>
      <c r="R2212" s="2">
        <f t="shared" si="240"/>
        <v>0.4339838056680162</v>
      </c>
      <c r="S2212" s="2">
        <f t="shared" si="241"/>
        <v>0.88152960526315793</v>
      </c>
      <c r="T2212" s="2">
        <f t="shared" si="242"/>
        <v>6.3055294117647058</v>
      </c>
      <c r="U2212" s="4">
        <f t="shared" si="243"/>
        <v>59.209638599175321</v>
      </c>
      <c r="V2212" s="3">
        <f t="shared" si="244"/>
        <v>5820.9638599175323</v>
      </c>
    </row>
    <row r="2213" spans="1:22" x14ac:dyDescent="0.25">
      <c r="A2213" t="s">
        <v>76</v>
      </c>
      <c r="B2213" t="s">
        <v>77</v>
      </c>
      <c r="C2213" t="s">
        <v>228</v>
      </c>
      <c r="D2213" t="s">
        <v>82</v>
      </c>
      <c r="E2213" t="s">
        <v>42</v>
      </c>
      <c r="F2213" t="s">
        <v>26</v>
      </c>
      <c r="G2213">
        <v>30879</v>
      </c>
      <c r="H2213">
        <v>491</v>
      </c>
      <c r="I2213">
        <v>186</v>
      </c>
      <c r="J2213">
        <v>17</v>
      </c>
      <c r="K2213" s="2">
        <v>667.7</v>
      </c>
      <c r="L2213" s="2">
        <v>3496.01</v>
      </c>
      <c r="M2213">
        <v>8</v>
      </c>
      <c r="N2213">
        <v>16</v>
      </c>
      <c r="O2213" t="s">
        <v>21</v>
      </c>
      <c r="P2213" s="3">
        <f t="shared" si="238"/>
        <v>1.5900773988794974</v>
      </c>
      <c r="Q2213" s="3">
        <f t="shared" si="239"/>
        <v>3.4623217922606928</v>
      </c>
      <c r="R2213" s="2">
        <f t="shared" si="240"/>
        <v>1.359877800407332</v>
      </c>
      <c r="S2213" s="2">
        <f t="shared" si="241"/>
        <v>3.5897849462365592</v>
      </c>
      <c r="T2213" s="2">
        <f t="shared" si="242"/>
        <v>83.462500000000006</v>
      </c>
      <c r="U2213" s="4">
        <f t="shared" si="243"/>
        <v>5.2358993559982023</v>
      </c>
      <c r="V2213" s="3">
        <f t="shared" si="244"/>
        <v>423.58993559982031</v>
      </c>
    </row>
    <row r="2214" spans="1:22" x14ac:dyDescent="0.25">
      <c r="A2214" t="s">
        <v>92</v>
      </c>
      <c r="B2214" t="s">
        <v>93</v>
      </c>
      <c r="C2214" t="s">
        <v>271</v>
      </c>
      <c r="D2214" t="s">
        <v>95</v>
      </c>
      <c r="E2214" t="s">
        <v>31</v>
      </c>
      <c r="F2214" t="s">
        <v>26</v>
      </c>
      <c r="G2214">
        <v>38927</v>
      </c>
      <c r="H2214">
        <v>339</v>
      </c>
      <c r="I2214">
        <v>101</v>
      </c>
      <c r="J2214">
        <v>13</v>
      </c>
      <c r="K2214" s="2">
        <v>1105.8</v>
      </c>
      <c r="L2214" s="2">
        <v>1833.99</v>
      </c>
      <c r="M2214">
        <v>5</v>
      </c>
      <c r="N2214">
        <v>14</v>
      </c>
      <c r="O2214" t="s">
        <v>43</v>
      </c>
      <c r="P2214" s="3">
        <f t="shared" si="238"/>
        <v>0.87086084208903847</v>
      </c>
      <c r="Q2214" s="3">
        <f t="shared" si="239"/>
        <v>3.8348082595870205</v>
      </c>
      <c r="R2214" s="2">
        <f t="shared" si="240"/>
        <v>3.2619469026548673</v>
      </c>
      <c r="S2214" s="2">
        <f t="shared" si="241"/>
        <v>10.948514851485148</v>
      </c>
      <c r="T2214" s="2">
        <f t="shared" si="242"/>
        <v>221.16</v>
      </c>
      <c r="U2214" s="4">
        <f t="shared" si="243"/>
        <v>1.6585187194791102</v>
      </c>
      <c r="V2214" s="3">
        <f t="shared" si="244"/>
        <v>65.851871947911022</v>
      </c>
    </row>
    <row r="2215" spans="1:22" x14ac:dyDescent="0.25">
      <c r="A2215" t="s">
        <v>178</v>
      </c>
      <c r="B2215" t="s">
        <v>179</v>
      </c>
      <c r="C2215" t="s">
        <v>271</v>
      </c>
      <c r="D2215" t="s">
        <v>95</v>
      </c>
      <c r="E2215" t="s">
        <v>64</v>
      </c>
      <c r="F2215" t="s">
        <v>20</v>
      </c>
      <c r="G2215">
        <v>99995</v>
      </c>
      <c r="H2215">
        <v>1732</v>
      </c>
      <c r="I2215">
        <v>930</v>
      </c>
      <c r="J2215">
        <v>34</v>
      </c>
      <c r="K2215" s="2">
        <v>5187.1499999999996</v>
      </c>
      <c r="L2215" s="2">
        <v>4183.1899999999996</v>
      </c>
      <c r="M2215">
        <v>17</v>
      </c>
      <c r="N2215">
        <v>16</v>
      </c>
      <c r="O2215" t="s">
        <v>23</v>
      </c>
      <c r="P2215" s="3">
        <f t="shared" si="238"/>
        <v>1.7320866043302166</v>
      </c>
      <c r="Q2215" s="3">
        <f t="shared" si="239"/>
        <v>1.9630484988452657</v>
      </c>
      <c r="R2215" s="2">
        <f t="shared" si="240"/>
        <v>2.9948903002309466</v>
      </c>
      <c r="S2215" s="2">
        <f t="shared" si="241"/>
        <v>5.5775806451612899</v>
      </c>
      <c r="T2215" s="2">
        <f t="shared" si="242"/>
        <v>305.12647058823529</v>
      </c>
      <c r="U2215" s="4">
        <f t="shared" si="243"/>
        <v>0.80645248354105814</v>
      </c>
      <c r="V2215" s="3">
        <f t="shared" si="244"/>
        <v>-19.354751645894183</v>
      </c>
    </row>
    <row r="2216" spans="1:22" x14ac:dyDescent="0.25">
      <c r="A2216" t="s">
        <v>98</v>
      </c>
      <c r="B2216" t="s">
        <v>99</v>
      </c>
      <c r="C2216" t="s">
        <v>271</v>
      </c>
      <c r="D2216" t="s">
        <v>68</v>
      </c>
      <c r="E2216" t="s">
        <v>42</v>
      </c>
      <c r="F2216" t="s">
        <v>26</v>
      </c>
      <c r="G2216">
        <v>19453</v>
      </c>
      <c r="H2216">
        <v>2308</v>
      </c>
      <c r="I2216">
        <v>815</v>
      </c>
      <c r="J2216">
        <v>432</v>
      </c>
      <c r="K2216" s="2">
        <v>1654.82</v>
      </c>
      <c r="L2216" s="2">
        <v>131662</v>
      </c>
      <c r="M2216">
        <v>386</v>
      </c>
      <c r="N2216">
        <v>18</v>
      </c>
      <c r="O2216" t="s">
        <v>23</v>
      </c>
      <c r="P2216" s="3">
        <f t="shared" si="238"/>
        <v>11.864493908394593</v>
      </c>
      <c r="Q2216" s="3">
        <f t="shared" si="239"/>
        <v>18.717504332755635</v>
      </c>
      <c r="R2216" s="2">
        <f t="shared" si="240"/>
        <v>0.7169930675909878</v>
      </c>
      <c r="S2216" s="2">
        <f t="shared" si="241"/>
        <v>2.0304539877300614</v>
      </c>
      <c r="T2216" s="2">
        <f t="shared" si="242"/>
        <v>4.2870984455958547</v>
      </c>
      <c r="U2216" s="4">
        <f t="shared" si="243"/>
        <v>79.562731898333354</v>
      </c>
      <c r="V2216" s="3">
        <f t="shared" si="244"/>
        <v>7856.273189833335</v>
      </c>
    </row>
    <row r="2217" spans="1:22" x14ac:dyDescent="0.25">
      <c r="A2217" t="s">
        <v>98</v>
      </c>
      <c r="B2217" t="s">
        <v>99</v>
      </c>
      <c r="C2217" t="s">
        <v>271</v>
      </c>
      <c r="D2217" t="s">
        <v>68</v>
      </c>
      <c r="E2217" t="s">
        <v>42</v>
      </c>
      <c r="F2217" t="s">
        <v>32</v>
      </c>
      <c r="G2217">
        <v>29950</v>
      </c>
      <c r="H2217">
        <v>2942</v>
      </c>
      <c r="I2217">
        <v>1364</v>
      </c>
      <c r="J2217">
        <v>550</v>
      </c>
      <c r="K2217" s="2">
        <v>1997.93</v>
      </c>
      <c r="L2217" s="2">
        <v>141211.53</v>
      </c>
      <c r="M2217">
        <v>414</v>
      </c>
      <c r="N2217">
        <v>11</v>
      </c>
      <c r="O2217" t="s">
        <v>21</v>
      </c>
      <c r="P2217" s="3">
        <f t="shared" si="238"/>
        <v>9.8230383973288813</v>
      </c>
      <c r="Q2217" s="3">
        <f t="shared" si="239"/>
        <v>18.694765465669612</v>
      </c>
      <c r="R2217" s="2">
        <f t="shared" si="240"/>
        <v>0.67910605030591431</v>
      </c>
      <c r="S2217" s="2">
        <f t="shared" si="241"/>
        <v>1.4647580645161291</v>
      </c>
      <c r="T2217" s="2">
        <f t="shared" si="242"/>
        <v>4.8259178743961355</v>
      </c>
      <c r="U2217" s="4">
        <f t="shared" si="243"/>
        <v>70.678917679798587</v>
      </c>
      <c r="V2217" s="3">
        <f t="shared" si="244"/>
        <v>6967.8917679798587</v>
      </c>
    </row>
    <row r="2218" spans="1:22" x14ac:dyDescent="0.25">
      <c r="A2218" t="s">
        <v>33</v>
      </c>
      <c r="B2218" t="s">
        <v>34</v>
      </c>
      <c r="C2218" t="s">
        <v>271</v>
      </c>
      <c r="D2218" t="s">
        <v>170</v>
      </c>
      <c r="E2218" t="s">
        <v>37</v>
      </c>
      <c r="F2218" t="s">
        <v>26</v>
      </c>
      <c r="G2218">
        <v>43367</v>
      </c>
      <c r="H2218">
        <v>2108</v>
      </c>
      <c r="I2218">
        <v>974</v>
      </c>
      <c r="J2218">
        <v>209</v>
      </c>
      <c r="K2218" s="2">
        <v>6406.73</v>
      </c>
      <c r="L2218" s="2">
        <v>72088.100000000006</v>
      </c>
      <c r="M2218">
        <v>131</v>
      </c>
      <c r="N2218">
        <v>15</v>
      </c>
      <c r="O2218" t="s">
        <v>21</v>
      </c>
      <c r="P2218" s="3">
        <f t="shared" si="238"/>
        <v>4.8608388867110932</v>
      </c>
      <c r="Q2218" s="3">
        <f t="shared" si="239"/>
        <v>9.9146110056926009</v>
      </c>
      <c r="R2218" s="2">
        <f t="shared" si="240"/>
        <v>3.0392457305502845</v>
      </c>
      <c r="S2218" s="2">
        <f t="shared" si="241"/>
        <v>6.5777515400410671</v>
      </c>
      <c r="T2218" s="2">
        <f t="shared" si="242"/>
        <v>48.906335877862595</v>
      </c>
      <c r="U2218" s="4">
        <f t="shared" si="243"/>
        <v>11.25193351366454</v>
      </c>
      <c r="V2218" s="3">
        <f t="shared" si="244"/>
        <v>1025.193351366454</v>
      </c>
    </row>
    <row r="2219" spans="1:22" x14ac:dyDescent="0.25">
      <c r="A2219" t="s">
        <v>52</v>
      </c>
      <c r="B2219" t="s">
        <v>53</v>
      </c>
      <c r="C2219" t="s">
        <v>271</v>
      </c>
      <c r="D2219" t="s">
        <v>89</v>
      </c>
      <c r="E2219" t="s">
        <v>37</v>
      </c>
      <c r="F2219" t="s">
        <v>32</v>
      </c>
      <c r="G2219">
        <v>44841</v>
      </c>
      <c r="H2219">
        <v>2960</v>
      </c>
      <c r="I2219">
        <v>1437</v>
      </c>
      <c r="J2219">
        <v>328</v>
      </c>
      <c r="K2219" s="2">
        <v>1379.53</v>
      </c>
      <c r="L2219" s="2">
        <v>111050.55</v>
      </c>
      <c r="M2219">
        <v>223</v>
      </c>
      <c r="N2219">
        <v>12</v>
      </c>
      <c r="O2219" t="s">
        <v>23</v>
      </c>
      <c r="P2219" s="3">
        <f t="shared" si="238"/>
        <v>6.6011016703463348</v>
      </c>
      <c r="Q2219" s="3">
        <f t="shared" si="239"/>
        <v>11.081081081081082</v>
      </c>
      <c r="R2219" s="2">
        <f t="shared" si="240"/>
        <v>0.46605743243243242</v>
      </c>
      <c r="S2219" s="2">
        <f t="shared" si="241"/>
        <v>0.96000695894224075</v>
      </c>
      <c r="T2219" s="2">
        <f t="shared" si="242"/>
        <v>6.1862331838565021</v>
      </c>
      <c r="U2219" s="4">
        <f t="shared" si="243"/>
        <v>80.498829311432161</v>
      </c>
      <c r="V2219" s="3">
        <f t="shared" si="244"/>
        <v>7949.8829311432164</v>
      </c>
    </row>
    <row r="2220" spans="1:22" x14ac:dyDescent="0.25">
      <c r="A2220" t="s">
        <v>52</v>
      </c>
      <c r="B2220" t="s">
        <v>53</v>
      </c>
      <c r="C2220" t="s">
        <v>271</v>
      </c>
      <c r="D2220" t="s">
        <v>89</v>
      </c>
      <c r="E2220" t="s">
        <v>37</v>
      </c>
      <c r="F2220" t="s">
        <v>51</v>
      </c>
      <c r="G2220">
        <v>55967</v>
      </c>
      <c r="H2220">
        <v>2709</v>
      </c>
      <c r="I2220">
        <v>1443</v>
      </c>
      <c r="J2220">
        <v>253</v>
      </c>
      <c r="K2220" s="2">
        <v>1016.69</v>
      </c>
      <c r="L2220" s="2">
        <v>92500.39</v>
      </c>
      <c r="M2220">
        <v>206</v>
      </c>
      <c r="N2220">
        <v>16</v>
      </c>
      <c r="O2220" t="s">
        <v>43</v>
      </c>
      <c r="P2220" s="3">
        <f t="shared" si="238"/>
        <v>4.8403523504922541</v>
      </c>
      <c r="Q2220" s="3">
        <f t="shared" si="239"/>
        <v>9.3392395717977106</v>
      </c>
      <c r="R2220" s="2">
        <f t="shared" si="240"/>
        <v>0.37530084902177929</v>
      </c>
      <c r="S2220" s="2">
        <f t="shared" si="241"/>
        <v>0.70456687456687461</v>
      </c>
      <c r="T2220" s="2">
        <f t="shared" si="242"/>
        <v>4.9353883495145636</v>
      </c>
      <c r="U2220" s="4">
        <f t="shared" si="243"/>
        <v>90.981902054706936</v>
      </c>
      <c r="V2220" s="3">
        <f t="shared" si="244"/>
        <v>8998.1902054706934</v>
      </c>
    </row>
    <row r="2221" spans="1:22" x14ac:dyDescent="0.25">
      <c r="A2221" t="s">
        <v>92</v>
      </c>
      <c r="B2221" t="s">
        <v>93</v>
      </c>
      <c r="C2221" t="s">
        <v>191</v>
      </c>
      <c r="D2221" t="s">
        <v>95</v>
      </c>
      <c r="E2221" t="s">
        <v>31</v>
      </c>
      <c r="F2221" t="s">
        <v>51</v>
      </c>
      <c r="G2221">
        <v>50424</v>
      </c>
      <c r="H2221">
        <v>670</v>
      </c>
      <c r="I2221">
        <v>226</v>
      </c>
      <c r="J2221">
        <v>23</v>
      </c>
      <c r="K2221" s="2">
        <v>1611.42</v>
      </c>
      <c r="L2221" s="2">
        <v>3021.3</v>
      </c>
      <c r="M2221">
        <v>10</v>
      </c>
      <c r="N2221">
        <v>11</v>
      </c>
      <c r="O2221" t="s">
        <v>43</v>
      </c>
      <c r="P2221" s="3">
        <f t="shared" si="238"/>
        <v>1.3287323496747581</v>
      </c>
      <c r="Q2221" s="3">
        <f t="shared" si="239"/>
        <v>3.4328358208955225</v>
      </c>
      <c r="R2221" s="2">
        <f t="shared" si="240"/>
        <v>2.4051044776119404</v>
      </c>
      <c r="S2221" s="2">
        <f t="shared" si="241"/>
        <v>7.1301769911504431</v>
      </c>
      <c r="T2221" s="2">
        <f t="shared" si="242"/>
        <v>161.142</v>
      </c>
      <c r="U2221" s="4">
        <f t="shared" si="243"/>
        <v>1.8749301857988607</v>
      </c>
      <c r="V2221" s="3">
        <f t="shared" si="244"/>
        <v>87.493018579886055</v>
      </c>
    </row>
    <row r="2222" spans="1:22" x14ac:dyDescent="0.25">
      <c r="A2222" t="s">
        <v>178</v>
      </c>
      <c r="B2222" t="s">
        <v>179</v>
      </c>
      <c r="C2222" t="s">
        <v>191</v>
      </c>
      <c r="D2222" t="s">
        <v>95</v>
      </c>
      <c r="E2222" t="s">
        <v>64</v>
      </c>
      <c r="F2222" t="s">
        <v>51</v>
      </c>
      <c r="G2222">
        <v>36264</v>
      </c>
      <c r="H2222">
        <v>536</v>
      </c>
      <c r="I2222">
        <v>245</v>
      </c>
      <c r="J2222">
        <v>16</v>
      </c>
      <c r="K2222" s="2">
        <v>1187.2</v>
      </c>
      <c r="L2222" s="2">
        <v>1910.18</v>
      </c>
      <c r="M2222">
        <v>8</v>
      </c>
      <c r="N2222">
        <v>27</v>
      </c>
      <c r="O2222" t="s">
        <v>23</v>
      </c>
      <c r="P2222" s="3">
        <f t="shared" si="238"/>
        <v>1.4780498566071034</v>
      </c>
      <c r="Q2222" s="3">
        <f t="shared" si="239"/>
        <v>2.9850746268656714</v>
      </c>
      <c r="R2222" s="2">
        <f t="shared" si="240"/>
        <v>2.2149253731343284</v>
      </c>
      <c r="S2222" s="2">
        <f t="shared" si="241"/>
        <v>4.8457142857142861</v>
      </c>
      <c r="T2222" s="2">
        <f t="shared" si="242"/>
        <v>148.4</v>
      </c>
      <c r="U2222" s="4">
        <f t="shared" si="243"/>
        <v>1.6089791105121294</v>
      </c>
      <c r="V2222" s="3">
        <f t="shared" si="244"/>
        <v>60.897911051212937</v>
      </c>
    </row>
    <row r="2223" spans="1:22" x14ac:dyDescent="0.25">
      <c r="A2223" t="s">
        <v>98</v>
      </c>
      <c r="B2223" t="s">
        <v>99</v>
      </c>
      <c r="C2223" t="s">
        <v>191</v>
      </c>
      <c r="D2223" t="s">
        <v>68</v>
      </c>
      <c r="E2223" t="s">
        <v>42</v>
      </c>
      <c r="F2223" t="s">
        <v>32</v>
      </c>
      <c r="G2223">
        <v>21579</v>
      </c>
      <c r="H2223">
        <v>2541</v>
      </c>
      <c r="I2223">
        <v>884</v>
      </c>
      <c r="J2223">
        <v>542</v>
      </c>
      <c r="K2223" s="2">
        <v>1779.63</v>
      </c>
      <c r="L2223" s="2">
        <v>134063.53</v>
      </c>
      <c r="M2223">
        <v>414</v>
      </c>
      <c r="N2223">
        <v>26</v>
      </c>
      <c r="O2223" t="s">
        <v>23</v>
      </c>
      <c r="P2223" s="3">
        <f t="shared" si="238"/>
        <v>11.775337133324065</v>
      </c>
      <c r="Q2223" s="3">
        <f t="shared" si="239"/>
        <v>21.330184966548604</v>
      </c>
      <c r="R2223" s="2">
        <f t="shared" si="240"/>
        <v>0.70036599763872498</v>
      </c>
      <c r="S2223" s="2">
        <f t="shared" si="241"/>
        <v>2.0131561085972853</v>
      </c>
      <c r="T2223" s="2">
        <f t="shared" si="242"/>
        <v>4.2986231884057977</v>
      </c>
      <c r="U2223" s="4">
        <f t="shared" si="243"/>
        <v>75.332248838241654</v>
      </c>
      <c r="V2223" s="3">
        <f t="shared" si="244"/>
        <v>7433.2248838241658</v>
      </c>
    </row>
    <row r="2224" spans="1:22" x14ac:dyDescent="0.25">
      <c r="A2224" t="s">
        <v>38</v>
      </c>
      <c r="B2224" t="s">
        <v>39</v>
      </c>
      <c r="C2224" t="s">
        <v>191</v>
      </c>
      <c r="D2224" t="s">
        <v>106</v>
      </c>
      <c r="E2224" t="s">
        <v>42</v>
      </c>
      <c r="F2224" t="s">
        <v>26</v>
      </c>
      <c r="G2224">
        <v>16634</v>
      </c>
      <c r="H2224">
        <v>513</v>
      </c>
      <c r="I2224">
        <v>190</v>
      </c>
      <c r="J2224">
        <v>29</v>
      </c>
      <c r="K2224" s="2">
        <v>1213.19</v>
      </c>
      <c r="L2224" s="2">
        <v>6886.58</v>
      </c>
      <c r="M2224">
        <v>18</v>
      </c>
      <c r="N2224">
        <v>30</v>
      </c>
      <c r="O2224" t="s">
        <v>43</v>
      </c>
      <c r="P2224" s="3">
        <f t="shared" si="238"/>
        <v>3.0840447276662259</v>
      </c>
      <c r="Q2224" s="3">
        <f t="shared" si="239"/>
        <v>5.6530214424951266</v>
      </c>
      <c r="R2224" s="2">
        <f t="shared" si="240"/>
        <v>2.3648927875243664</v>
      </c>
      <c r="S2224" s="2">
        <f t="shared" si="241"/>
        <v>6.3852105263157899</v>
      </c>
      <c r="T2224" s="2">
        <f t="shared" si="242"/>
        <v>67.399444444444441</v>
      </c>
      <c r="U2224" s="4">
        <f t="shared" si="243"/>
        <v>5.6764233137431068</v>
      </c>
      <c r="V2224" s="3">
        <f t="shared" si="244"/>
        <v>467.64233137431057</v>
      </c>
    </row>
    <row r="2225" spans="1:22" x14ac:dyDescent="0.25">
      <c r="A2225" t="s">
        <v>15</v>
      </c>
      <c r="B2225" t="s">
        <v>16</v>
      </c>
      <c r="C2225" t="s">
        <v>191</v>
      </c>
      <c r="D2225" t="s">
        <v>25</v>
      </c>
      <c r="E2225" t="s">
        <v>19</v>
      </c>
      <c r="F2225" t="s">
        <v>20</v>
      </c>
      <c r="G2225">
        <v>5477</v>
      </c>
      <c r="H2225">
        <v>113</v>
      </c>
      <c r="I2225">
        <v>31</v>
      </c>
      <c r="J2225">
        <v>11</v>
      </c>
      <c r="K2225" s="2">
        <v>1197.54</v>
      </c>
      <c r="L2225" s="2">
        <v>5098.78</v>
      </c>
      <c r="M2225">
        <v>4</v>
      </c>
      <c r="N2225">
        <v>8</v>
      </c>
      <c r="O2225" t="s">
        <v>23</v>
      </c>
      <c r="P2225" s="3">
        <f t="shared" si="238"/>
        <v>2.0631732700383423</v>
      </c>
      <c r="Q2225" s="3">
        <f t="shared" si="239"/>
        <v>9.7345132743362832</v>
      </c>
      <c r="R2225" s="2">
        <f t="shared" si="240"/>
        <v>10.597699115044248</v>
      </c>
      <c r="S2225" s="2">
        <f t="shared" si="241"/>
        <v>38.630322580645164</v>
      </c>
      <c r="T2225" s="2">
        <f t="shared" si="242"/>
        <v>299.38499999999999</v>
      </c>
      <c r="U2225" s="4">
        <f t="shared" si="243"/>
        <v>4.2577116421998431</v>
      </c>
      <c r="V2225" s="3">
        <f t="shared" si="244"/>
        <v>325.77116421998431</v>
      </c>
    </row>
    <row r="2226" spans="1:22" x14ac:dyDescent="0.25">
      <c r="A2226" t="s">
        <v>44</v>
      </c>
      <c r="B2226" t="s">
        <v>45</v>
      </c>
      <c r="C2226" t="s">
        <v>191</v>
      </c>
      <c r="D2226" t="s">
        <v>25</v>
      </c>
      <c r="E2226" t="s">
        <v>19</v>
      </c>
      <c r="F2226" t="s">
        <v>20</v>
      </c>
      <c r="G2226">
        <v>9422</v>
      </c>
      <c r="H2226">
        <v>292</v>
      </c>
      <c r="I2226">
        <v>86</v>
      </c>
      <c r="J2226">
        <v>32</v>
      </c>
      <c r="K2226" s="2">
        <v>2970.1</v>
      </c>
      <c r="L2226" s="2">
        <v>20215.900000000001</v>
      </c>
      <c r="M2226">
        <v>15</v>
      </c>
      <c r="N2226">
        <v>14</v>
      </c>
      <c r="O2226" t="s">
        <v>21</v>
      </c>
      <c r="P2226" s="3">
        <f t="shared" si="238"/>
        <v>3.0991296964551052</v>
      </c>
      <c r="Q2226" s="3">
        <f t="shared" si="239"/>
        <v>10.95890410958904</v>
      </c>
      <c r="R2226" s="2">
        <f t="shared" si="240"/>
        <v>10.171575342465752</v>
      </c>
      <c r="S2226" s="2">
        <f t="shared" si="241"/>
        <v>34.536046511627909</v>
      </c>
      <c r="T2226" s="2">
        <f t="shared" si="242"/>
        <v>198.00666666666666</v>
      </c>
      <c r="U2226" s="4">
        <f t="shared" si="243"/>
        <v>6.806471162587119</v>
      </c>
      <c r="V2226" s="3">
        <f t="shared" si="244"/>
        <v>580.64711625871189</v>
      </c>
    </row>
    <row r="2227" spans="1:22" x14ac:dyDescent="0.25">
      <c r="A2227" t="s">
        <v>129</v>
      </c>
      <c r="B2227" t="s">
        <v>130</v>
      </c>
      <c r="C2227" t="s">
        <v>191</v>
      </c>
      <c r="D2227" t="s">
        <v>82</v>
      </c>
      <c r="E2227" t="s">
        <v>31</v>
      </c>
      <c r="F2227" t="s">
        <v>32</v>
      </c>
      <c r="G2227">
        <v>63873</v>
      </c>
      <c r="H2227">
        <v>1127</v>
      </c>
      <c r="I2227">
        <v>606</v>
      </c>
      <c r="J2227">
        <v>34</v>
      </c>
      <c r="K2227" s="2">
        <v>2060.1</v>
      </c>
      <c r="L2227" s="2">
        <v>6383.18</v>
      </c>
      <c r="M2227">
        <v>19</v>
      </c>
      <c r="N2227">
        <v>19</v>
      </c>
      <c r="O2227" t="s">
        <v>23</v>
      </c>
      <c r="P2227" s="3">
        <f t="shared" si="238"/>
        <v>1.7644388082601412</v>
      </c>
      <c r="Q2227" s="3">
        <f t="shared" si="239"/>
        <v>3.0168589174800355</v>
      </c>
      <c r="R2227" s="2">
        <f t="shared" si="240"/>
        <v>1.827950310559006</v>
      </c>
      <c r="S2227" s="2">
        <f t="shared" si="241"/>
        <v>3.3995049504950492</v>
      </c>
      <c r="T2227" s="2">
        <f t="shared" si="242"/>
        <v>108.42631578947368</v>
      </c>
      <c r="U2227" s="4">
        <f t="shared" si="243"/>
        <v>3.0984806562788219</v>
      </c>
      <c r="V2227" s="3">
        <f t="shared" si="244"/>
        <v>209.84806562788214</v>
      </c>
    </row>
    <row r="2228" spans="1:22" x14ac:dyDescent="0.25">
      <c r="A2228" t="s">
        <v>129</v>
      </c>
      <c r="B2228" t="s">
        <v>130</v>
      </c>
      <c r="C2228" t="s">
        <v>191</v>
      </c>
      <c r="D2228" t="s">
        <v>82</v>
      </c>
      <c r="E2228" t="s">
        <v>31</v>
      </c>
      <c r="F2228" t="s">
        <v>55</v>
      </c>
      <c r="G2228">
        <v>69011</v>
      </c>
      <c r="H2228">
        <v>1681</v>
      </c>
      <c r="I2228">
        <v>678</v>
      </c>
      <c r="J2228">
        <v>76</v>
      </c>
      <c r="K2228" s="2">
        <v>4149.7</v>
      </c>
      <c r="L2228" s="2">
        <v>15127.54</v>
      </c>
      <c r="M2228">
        <v>43</v>
      </c>
      <c r="N2228">
        <v>28</v>
      </c>
      <c r="O2228" t="s">
        <v>23</v>
      </c>
      <c r="P2228" s="3">
        <f t="shared" si="238"/>
        <v>2.4358435611714073</v>
      </c>
      <c r="Q2228" s="3">
        <f t="shared" si="239"/>
        <v>4.5211183819155263</v>
      </c>
      <c r="R2228" s="2">
        <f t="shared" si="240"/>
        <v>2.4685901249256395</v>
      </c>
      <c r="S2228" s="2">
        <f t="shared" si="241"/>
        <v>6.1205014749262538</v>
      </c>
      <c r="T2228" s="2">
        <f t="shared" si="242"/>
        <v>96.504651162790694</v>
      </c>
      <c r="U2228" s="4">
        <f t="shared" si="243"/>
        <v>3.6454538882328849</v>
      </c>
      <c r="V2228" s="3">
        <f t="shared" si="244"/>
        <v>264.54538882328842</v>
      </c>
    </row>
    <row r="2229" spans="1:22" x14ac:dyDescent="0.25">
      <c r="A2229" t="s">
        <v>92</v>
      </c>
      <c r="B2229" t="s">
        <v>93</v>
      </c>
      <c r="C2229" t="s">
        <v>542</v>
      </c>
      <c r="D2229" t="s">
        <v>95</v>
      </c>
      <c r="E2229" t="s">
        <v>31</v>
      </c>
      <c r="F2229" t="s">
        <v>20</v>
      </c>
      <c r="G2229">
        <v>87541</v>
      </c>
      <c r="H2229">
        <v>639</v>
      </c>
      <c r="I2229">
        <v>303</v>
      </c>
      <c r="J2229">
        <v>14</v>
      </c>
      <c r="K2229" s="2">
        <v>2021.2</v>
      </c>
      <c r="L2229" s="2">
        <v>1572.66</v>
      </c>
      <c r="M2229">
        <v>5</v>
      </c>
      <c r="N2229">
        <v>10</v>
      </c>
      <c r="O2229" t="s">
        <v>23</v>
      </c>
      <c r="P2229" s="3">
        <f t="shared" si="238"/>
        <v>0.72994368353114536</v>
      </c>
      <c r="Q2229" s="3">
        <f t="shared" si="239"/>
        <v>2.1909233176838812</v>
      </c>
      <c r="R2229" s="2">
        <f t="shared" si="240"/>
        <v>3.1630672926447576</v>
      </c>
      <c r="S2229" s="2">
        <f t="shared" si="241"/>
        <v>6.6706270627062709</v>
      </c>
      <c r="T2229" s="2">
        <f t="shared" si="242"/>
        <v>404.24</v>
      </c>
      <c r="U2229" s="4">
        <f t="shared" si="243"/>
        <v>0.77808232733029881</v>
      </c>
      <c r="V2229" s="3">
        <f t="shared" si="244"/>
        <v>-22.191767266970114</v>
      </c>
    </row>
    <row r="2230" spans="1:22" x14ac:dyDescent="0.25">
      <c r="A2230" t="s">
        <v>60</v>
      </c>
      <c r="B2230" t="s">
        <v>61</v>
      </c>
      <c r="C2230" t="s">
        <v>542</v>
      </c>
      <c r="D2230" t="s">
        <v>70</v>
      </c>
      <c r="E2230" t="s">
        <v>64</v>
      </c>
      <c r="F2230" t="s">
        <v>32</v>
      </c>
      <c r="G2230">
        <v>44612</v>
      </c>
      <c r="H2230">
        <v>2117</v>
      </c>
      <c r="I2230">
        <v>1110</v>
      </c>
      <c r="J2230">
        <v>225</v>
      </c>
      <c r="K2230" s="2">
        <v>4838.63</v>
      </c>
      <c r="L2230" s="2">
        <v>57388.79</v>
      </c>
      <c r="M2230">
        <v>147</v>
      </c>
      <c r="N2230">
        <v>26</v>
      </c>
      <c r="O2230" t="s">
        <v>21</v>
      </c>
      <c r="P2230" s="3">
        <f t="shared" si="238"/>
        <v>4.7453599928270416</v>
      </c>
      <c r="Q2230" s="3">
        <f t="shared" si="239"/>
        <v>10.628247520075579</v>
      </c>
      <c r="R2230" s="2">
        <f t="shared" si="240"/>
        <v>2.2856069910250354</v>
      </c>
      <c r="S2230" s="2">
        <f t="shared" si="241"/>
        <v>4.3591261261261263</v>
      </c>
      <c r="T2230" s="2">
        <f t="shared" si="242"/>
        <v>32.915850340136053</v>
      </c>
      <c r="U2230" s="4">
        <f t="shared" si="243"/>
        <v>11.860545236978236</v>
      </c>
      <c r="V2230" s="3">
        <f t="shared" si="244"/>
        <v>1086.0545236978237</v>
      </c>
    </row>
    <row r="2231" spans="1:22" x14ac:dyDescent="0.25">
      <c r="A2231" t="s">
        <v>47</v>
      </c>
      <c r="B2231" t="s">
        <v>48</v>
      </c>
      <c r="C2231" t="s">
        <v>542</v>
      </c>
      <c r="D2231" t="s">
        <v>106</v>
      </c>
      <c r="E2231" t="s">
        <v>37</v>
      </c>
      <c r="F2231" t="s">
        <v>55</v>
      </c>
      <c r="G2231">
        <v>32984</v>
      </c>
      <c r="H2231">
        <v>1379</v>
      </c>
      <c r="I2231">
        <v>379</v>
      </c>
      <c r="J2231">
        <v>127</v>
      </c>
      <c r="K2231" s="2">
        <v>2701.85</v>
      </c>
      <c r="L2231" s="2">
        <v>31014.91</v>
      </c>
      <c r="M2231">
        <v>73</v>
      </c>
      <c r="N2231">
        <v>22</v>
      </c>
      <c r="O2231" t="s">
        <v>43</v>
      </c>
      <c r="P2231" s="3">
        <f t="shared" si="238"/>
        <v>4.1808149405772497</v>
      </c>
      <c r="Q2231" s="3">
        <f t="shared" si="239"/>
        <v>9.2095721537345909</v>
      </c>
      <c r="R2231" s="2">
        <f t="shared" si="240"/>
        <v>1.9592820884699056</v>
      </c>
      <c r="S2231" s="2">
        <f t="shared" si="241"/>
        <v>7.128891820580475</v>
      </c>
      <c r="T2231" s="2">
        <f t="shared" si="242"/>
        <v>37.011643835616439</v>
      </c>
      <c r="U2231" s="4">
        <f t="shared" si="243"/>
        <v>11.479138368155153</v>
      </c>
      <c r="V2231" s="3">
        <f t="shared" si="244"/>
        <v>1047.9138368155154</v>
      </c>
    </row>
    <row r="2232" spans="1:22" x14ac:dyDescent="0.25">
      <c r="A2232" t="s">
        <v>15</v>
      </c>
      <c r="B2232" t="s">
        <v>16</v>
      </c>
      <c r="C2232" t="s">
        <v>542</v>
      </c>
      <c r="D2232" t="s">
        <v>25</v>
      </c>
      <c r="E2232" t="s">
        <v>19</v>
      </c>
      <c r="F2232" t="s">
        <v>32</v>
      </c>
      <c r="G2232">
        <v>18827</v>
      </c>
      <c r="H2232">
        <v>405</v>
      </c>
      <c r="I2232">
        <v>221</v>
      </c>
      <c r="J2232">
        <v>41</v>
      </c>
      <c r="K2232" s="2">
        <v>3858.82</v>
      </c>
      <c r="L2232" s="2">
        <v>21487.040000000001</v>
      </c>
      <c r="M2232">
        <v>26</v>
      </c>
      <c r="N2232">
        <v>18</v>
      </c>
      <c r="O2232" t="s">
        <v>21</v>
      </c>
      <c r="P2232" s="3">
        <f t="shared" si="238"/>
        <v>2.1511658787910979</v>
      </c>
      <c r="Q2232" s="3">
        <f t="shared" si="239"/>
        <v>10.123456790123457</v>
      </c>
      <c r="R2232" s="2">
        <f t="shared" si="240"/>
        <v>9.5279506172839508</v>
      </c>
      <c r="S2232" s="2">
        <f t="shared" si="241"/>
        <v>17.460723981900454</v>
      </c>
      <c r="T2232" s="2">
        <f t="shared" si="242"/>
        <v>148.41615384615386</v>
      </c>
      <c r="U2232" s="4">
        <f t="shared" si="243"/>
        <v>5.5682928978288704</v>
      </c>
      <c r="V2232" s="3">
        <f t="shared" si="244"/>
        <v>456.82928978288703</v>
      </c>
    </row>
    <row r="2233" spans="1:22" x14ac:dyDescent="0.25">
      <c r="A2233" t="s">
        <v>15</v>
      </c>
      <c r="B2233" t="s">
        <v>16</v>
      </c>
      <c r="C2233" t="s">
        <v>542</v>
      </c>
      <c r="D2233" t="s">
        <v>25</v>
      </c>
      <c r="E2233" t="s">
        <v>19</v>
      </c>
      <c r="F2233" t="s">
        <v>32</v>
      </c>
      <c r="G2233">
        <v>24009</v>
      </c>
      <c r="H2233">
        <v>778</v>
      </c>
      <c r="I2233">
        <v>404</v>
      </c>
      <c r="J2233">
        <v>89</v>
      </c>
      <c r="K2233" s="2">
        <v>7402.06</v>
      </c>
      <c r="L2233" s="2">
        <v>60365.65</v>
      </c>
      <c r="M2233">
        <v>42</v>
      </c>
      <c r="N2233">
        <v>22</v>
      </c>
      <c r="O2233" t="s">
        <v>23</v>
      </c>
      <c r="P2233" s="3">
        <f t="shared" si="238"/>
        <v>3.2404514973551581</v>
      </c>
      <c r="Q2233" s="3">
        <f t="shared" si="239"/>
        <v>11.439588688946015</v>
      </c>
      <c r="R2233" s="2">
        <f t="shared" si="240"/>
        <v>9.5142159383033427</v>
      </c>
      <c r="S2233" s="2">
        <f t="shared" si="241"/>
        <v>18.321930693069309</v>
      </c>
      <c r="T2233" s="2">
        <f t="shared" si="242"/>
        <v>176.23952380952383</v>
      </c>
      <c r="U2233" s="4">
        <f t="shared" si="243"/>
        <v>8.1552500249930429</v>
      </c>
      <c r="V2233" s="3">
        <f t="shared" si="244"/>
        <v>715.52500249930426</v>
      </c>
    </row>
    <row r="2234" spans="1:22" x14ac:dyDescent="0.25">
      <c r="A2234" t="s">
        <v>44</v>
      </c>
      <c r="B2234" t="s">
        <v>45</v>
      </c>
      <c r="C2234" t="s">
        <v>542</v>
      </c>
      <c r="D2234" t="s">
        <v>25</v>
      </c>
      <c r="E2234" t="s">
        <v>19</v>
      </c>
      <c r="F2234" t="s">
        <v>20</v>
      </c>
      <c r="G2234">
        <v>23881</v>
      </c>
      <c r="H2234">
        <v>583</v>
      </c>
      <c r="I2234">
        <v>221</v>
      </c>
      <c r="J2234">
        <v>69</v>
      </c>
      <c r="K2234" s="2">
        <v>5785.17</v>
      </c>
      <c r="L2234" s="2">
        <v>34991.49</v>
      </c>
      <c r="M2234">
        <v>29</v>
      </c>
      <c r="N2234">
        <v>25</v>
      </c>
      <c r="O2234" t="s">
        <v>23</v>
      </c>
      <c r="P2234" s="3">
        <f t="shared" si="238"/>
        <v>2.4412713035467526</v>
      </c>
      <c r="Q2234" s="3">
        <f t="shared" si="239"/>
        <v>11.83533447684391</v>
      </c>
      <c r="R2234" s="2">
        <f t="shared" si="240"/>
        <v>9.9231046312178393</v>
      </c>
      <c r="S2234" s="2">
        <f t="shared" si="241"/>
        <v>26.177239819004527</v>
      </c>
      <c r="T2234" s="2">
        <f t="shared" si="242"/>
        <v>199.48862068965516</v>
      </c>
      <c r="U2234" s="4">
        <f t="shared" si="243"/>
        <v>6.0484808570880366</v>
      </c>
      <c r="V2234" s="3">
        <f t="shared" si="244"/>
        <v>504.84808570880364</v>
      </c>
    </row>
    <row r="2235" spans="1:22" x14ac:dyDescent="0.25">
      <c r="A2235" t="s">
        <v>27</v>
      </c>
      <c r="B2235" t="s">
        <v>28</v>
      </c>
      <c r="C2235" t="s">
        <v>542</v>
      </c>
      <c r="D2235" t="s">
        <v>89</v>
      </c>
      <c r="E2235" t="s">
        <v>31</v>
      </c>
      <c r="F2235" t="s">
        <v>26</v>
      </c>
      <c r="G2235">
        <v>34703</v>
      </c>
      <c r="H2235">
        <v>2253</v>
      </c>
      <c r="I2235">
        <v>792</v>
      </c>
      <c r="J2235">
        <v>224</v>
      </c>
      <c r="K2235" s="2">
        <v>1248.83</v>
      </c>
      <c r="L2235" s="2">
        <v>85295.2</v>
      </c>
      <c r="M2235">
        <v>165</v>
      </c>
      <c r="N2235">
        <v>14</v>
      </c>
      <c r="O2235" t="s">
        <v>23</v>
      </c>
      <c r="P2235" s="3">
        <f t="shared" si="238"/>
        <v>6.4922341007982016</v>
      </c>
      <c r="Q2235" s="3">
        <f t="shared" si="239"/>
        <v>9.9422991566799812</v>
      </c>
      <c r="R2235" s="2">
        <f t="shared" si="240"/>
        <v>0.55429649356413668</v>
      </c>
      <c r="S2235" s="2">
        <f t="shared" si="241"/>
        <v>1.5768055555555556</v>
      </c>
      <c r="T2235" s="2">
        <f t="shared" si="242"/>
        <v>7.5686666666666662</v>
      </c>
      <c r="U2235" s="4">
        <f t="shared" si="243"/>
        <v>68.300088883194675</v>
      </c>
      <c r="V2235" s="3">
        <f t="shared" si="244"/>
        <v>6730.0088883194676</v>
      </c>
    </row>
    <row r="2236" spans="1:22" x14ac:dyDescent="0.25">
      <c r="A2236" t="s">
        <v>178</v>
      </c>
      <c r="B2236" t="s">
        <v>179</v>
      </c>
      <c r="C2236" t="s">
        <v>254</v>
      </c>
      <c r="D2236" t="s">
        <v>95</v>
      </c>
      <c r="E2236" t="s">
        <v>64</v>
      </c>
      <c r="F2236" t="s">
        <v>51</v>
      </c>
      <c r="G2236">
        <v>49731</v>
      </c>
      <c r="H2236">
        <v>661</v>
      </c>
      <c r="I2236">
        <v>217</v>
      </c>
      <c r="J2236">
        <v>12</v>
      </c>
      <c r="K2236" s="2">
        <v>1338.95</v>
      </c>
      <c r="L2236" s="2">
        <v>1852.02</v>
      </c>
      <c r="M2236">
        <v>6</v>
      </c>
      <c r="N2236">
        <v>23</v>
      </c>
      <c r="O2236" t="s">
        <v>21</v>
      </c>
      <c r="P2236" s="3">
        <f t="shared" si="238"/>
        <v>1.3291508314733265</v>
      </c>
      <c r="Q2236" s="3">
        <f t="shared" si="239"/>
        <v>1.8154311649016641</v>
      </c>
      <c r="R2236" s="2">
        <f t="shared" si="240"/>
        <v>2.025642965204236</v>
      </c>
      <c r="S2236" s="2">
        <f t="shared" si="241"/>
        <v>6.1702764976958528</v>
      </c>
      <c r="T2236" s="2">
        <f t="shared" si="242"/>
        <v>223.15833333333333</v>
      </c>
      <c r="U2236" s="4">
        <f t="shared" si="243"/>
        <v>1.3831883192053473</v>
      </c>
      <c r="V2236" s="3">
        <f t="shared" si="244"/>
        <v>38.318831920534741</v>
      </c>
    </row>
    <row r="2237" spans="1:22" x14ac:dyDescent="0.25">
      <c r="A2237" t="s">
        <v>72</v>
      </c>
      <c r="B2237" t="s">
        <v>73</v>
      </c>
      <c r="C2237" t="s">
        <v>254</v>
      </c>
      <c r="D2237" t="s">
        <v>70</v>
      </c>
      <c r="E2237" t="s">
        <v>31</v>
      </c>
      <c r="F2237" t="s">
        <v>20</v>
      </c>
      <c r="G2237">
        <v>15748</v>
      </c>
      <c r="H2237">
        <v>470</v>
      </c>
      <c r="I2237">
        <v>245</v>
      </c>
      <c r="J2237">
        <v>48</v>
      </c>
      <c r="K2237" s="2">
        <v>1111.02</v>
      </c>
      <c r="L2237" s="2">
        <v>10535.48</v>
      </c>
      <c r="M2237">
        <v>29</v>
      </c>
      <c r="N2237">
        <v>19</v>
      </c>
      <c r="O2237" t="s">
        <v>23</v>
      </c>
      <c r="P2237" s="3">
        <f t="shared" si="238"/>
        <v>2.9845059690119382</v>
      </c>
      <c r="Q2237" s="3">
        <f t="shared" si="239"/>
        <v>10.212765957446807</v>
      </c>
      <c r="R2237" s="2">
        <f t="shared" si="240"/>
        <v>2.363872340425532</v>
      </c>
      <c r="S2237" s="2">
        <f t="shared" si="241"/>
        <v>4.5347755102040814</v>
      </c>
      <c r="T2237" s="2">
        <f t="shared" si="242"/>
        <v>38.311034482758622</v>
      </c>
      <c r="U2237" s="4">
        <f t="shared" si="243"/>
        <v>9.4827095821857394</v>
      </c>
      <c r="V2237" s="3">
        <f t="shared" si="244"/>
        <v>848.27095821857392</v>
      </c>
    </row>
    <row r="2238" spans="1:22" x14ac:dyDescent="0.25">
      <c r="A2238" t="s">
        <v>113</v>
      </c>
      <c r="B2238" t="s">
        <v>114</v>
      </c>
      <c r="C2238" t="s">
        <v>254</v>
      </c>
      <c r="D2238" t="s">
        <v>170</v>
      </c>
      <c r="E2238" t="s">
        <v>19</v>
      </c>
      <c r="F2238" t="s">
        <v>20</v>
      </c>
      <c r="G2238">
        <v>18193</v>
      </c>
      <c r="H2238">
        <v>1095</v>
      </c>
      <c r="I2238">
        <v>514</v>
      </c>
      <c r="J2238">
        <v>149</v>
      </c>
      <c r="K2238" s="2">
        <v>3510.44</v>
      </c>
      <c r="L2238" s="2">
        <v>40937.49</v>
      </c>
      <c r="M2238">
        <v>104</v>
      </c>
      <c r="N2238">
        <v>19</v>
      </c>
      <c r="O2238" t="s">
        <v>21</v>
      </c>
      <c r="P2238" s="3">
        <f t="shared" si="238"/>
        <v>6.0187984389600393</v>
      </c>
      <c r="Q2238" s="3">
        <f t="shared" si="239"/>
        <v>13.607305936073057</v>
      </c>
      <c r="R2238" s="2">
        <f t="shared" si="240"/>
        <v>3.2058812785388127</v>
      </c>
      <c r="S2238" s="2">
        <f t="shared" si="241"/>
        <v>6.8296498054474712</v>
      </c>
      <c r="T2238" s="2">
        <f t="shared" si="242"/>
        <v>33.754230769230773</v>
      </c>
      <c r="U2238" s="4">
        <f t="shared" si="243"/>
        <v>11.661640706008363</v>
      </c>
      <c r="V2238" s="3">
        <f t="shared" si="244"/>
        <v>1066.1640706008361</v>
      </c>
    </row>
    <row r="2239" spans="1:22" x14ac:dyDescent="0.25">
      <c r="A2239" t="s">
        <v>44</v>
      </c>
      <c r="B2239" t="s">
        <v>45</v>
      </c>
      <c r="C2239" t="s">
        <v>254</v>
      </c>
      <c r="D2239" t="s">
        <v>25</v>
      </c>
      <c r="E2239" t="s">
        <v>19</v>
      </c>
      <c r="F2239" t="s">
        <v>20</v>
      </c>
      <c r="G2239">
        <v>21466</v>
      </c>
      <c r="H2239">
        <v>737</v>
      </c>
      <c r="I2239">
        <v>338</v>
      </c>
      <c r="J2239">
        <v>86</v>
      </c>
      <c r="K2239" s="2">
        <v>7960.17</v>
      </c>
      <c r="L2239" s="2">
        <v>45560.69</v>
      </c>
      <c r="M2239">
        <v>43</v>
      </c>
      <c r="N2239">
        <v>7</v>
      </c>
      <c r="O2239" t="s">
        <v>43</v>
      </c>
      <c r="P2239" s="3">
        <f t="shared" si="238"/>
        <v>3.4333364390198455</v>
      </c>
      <c r="Q2239" s="3">
        <f t="shared" si="239"/>
        <v>11.668928086838534</v>
      </c>
      <c r="R2239" s="2">
        <f t="shared" si="240"/>
        <v>10.800773405698779</v>
      </c>
      <c r="S2239" s="2">
        <f t="shared" si="241"/>
        <v>23.550798816568047</v>
      </c>
      <c r="T2239" s="2">
        <f t="shared" si="242"/>
        <v>185.12023255813955</v>
      </c>
      <c r="U2239" s="4">
        <f t="shared" si="243"/>
        <v>5.7235825365538675</v>
      </c>
      <c r="V2239" s="3">
        <f t="shared" si="244"/>
        <v>472.35825365538682</v>
      </c>
    </row>
    <row r="2240" spans="1:22" x14ac:dyDescent="0.25">
      <c r="A2240" t="s">
        <v>44</v>
      </c>
      <c r="B2240" t="s">
        <v>45</v>
      </c>
      <c r="C2240" t="s">
        <v>254</v>
      </c>
      <c r="D2240" t="s">
        <v>25</v>
      </c>
      <c r="E2240" t="s">
        <v>19</v>
      </c>
      <c r="F2240" t="s">
        <v>51</v>
      </c>
      <c r="G2240">
        <v>5529</v>
      </c>
      <c r="H2240">
        <v>188</v>
      </c>
      <c r="I2240">
        <v>100</v>
      </c>
      <c r="J2240">
        <v>23</v>
      </c>
      <c r="K2240" s="2">
        <v>1247.26</v>
      </c>
      <c r="L2240" s="2">
        <v>16221.02</v>
      </c>
      <c r="M2240">
        <v>13</v>
      </c>
      <c r="N2240">
        <v>24</v>
      </c>
      <c r="O2240" t="s">
        <v>21</v>
      </c>
      <c r="P2240" s="3">
        <f t="shared" si="238"/>
        <v>3.400253210345451</v>
      </c>
      <c r="Q2240" s="3">
        <f t="shared" si="239"/>
        <v>12.23404255319149</v>
      </c>
      <c r="R2240" s="2">
        <f t="shared" si="240"/>
        <v>6.6343617021276593</v>
      </c>
      <c r="S2240" s="2">
        <f t="shared" si="241"/>
        <v>12.4726</v>
      </c>
      <c r="T2240" s="2">
        <f t="shared" si="242"/>
        <v>95.943076923076916</v>
      </c>
      <c r="U2240" s="4">
        <f t="shared" si="243"/>
        <v>13.005323669483507</v>
      </c>
      <c r="V2240" s="3">
        <f t="shared" si="244"/>
        <v>1200.5323669483507</v>
      </c>
    </row>
    <row r="2241" spans="1:22" x14ac:dyDescent="0.25">
      <c r="A2241" t="s">
        <v>44</v>
      </c>
      <c r="B2241" t="s">
        <v>45</v>
      </c>
      <c r="C2241" t="s">
        <v>254</v>
      </c>
      <c r="D2241" t="s">
        <v>25</v>
      </c>
      <c r="E2241" t="s">
        <v>19</v>
      </c>
      <c r="F2241" t="s">
        <v>32</v>
      </c>
      <c r="G2241">
        <v>14949</v>
      </c>
      <c r="H2241">
        <v>513</v>
      </c>
      <c r="I2241">
        <v>225</v>
      </c>
      <c r="J2241">
        <v>42</v>
      </c>
      <c r="K2241" s="2">
        <v>3893.46</v>
      </c>
      <c r="L2241" s="2">
        <v>30506.33</v>
      </c>
      <c r="M2241">
        <v>25</v>
      </c>
      <c r="N2241">
        <v>24</v>
      </c>
      <c r="O2241" t="s">
        <v>43</v>
      </c>
      <c r="P2241" s="3">
        <f t="shared" si="238"/>
        <v>3.4316676700782658</v>
      </c>
      <c r="Q2241" s="3">
        <f t="shared" si="239"/>
        <v>8.1871345029239766</v>
      </c>
      <c r="R2241" s="2">
        <f t="shared" si="240"/>
        <v>7.5895906432748541</v>
      </c>
      <c r="S2241" s="2">
        <f t="shared" si="241"/>
        <v>17.304266666666667</v>
      </c>
      <c r="T2241" s="2">
        <f t="shared" si="242"/>
        <v>155.73840000000001</v>
      </c>
      <c r="U2241" s="4">
        <f t="shared" si="243"/>
        <v>7.835275050982931</v>
      </c>
      <c r="V2241" s="3">
        <f t="shared" si="244"/>
        <v>683.52750509829309</v>
      </c>
    </row>
    <row r="2242" spans="1:22" x14ac:dyDescent="0.25">
      <c r="A2242" t="s">
        <v>44</v>
      </c>
      <c r="B2242" t="s">
        <v>45</v>
      </c>
      <c r="C2242" t="s">
        <v>254</v>
      </c>
      <c r="D2242" t="s">
        <v>25</v>
      </c>
      <c r="E2242" t="s">
        <v>19</v>
      </c>
      <c r="F2242" t="s">
        <v>26</v>
      </c>
      <c r="G2242">
        <v>18721</v>
      </c>
      <c r="H2242">
        <v>650</v>
      </c>
      <c r="I2242">
        <v>194</v>
      </c>
      <c r="J2242">
        <v>62</v>
      </c>
      <c r="K2242" s="2">
        <v>5164.8599999999997</v>
      </c>
      <c r="L2242" s="2">
        <v>46383.65</v>
      </c>
      <c r="M2242">
        <v>30</v>
      </c>
      <c r="N2242">
        <v>28</v>
      </c>
      <c r="O2242" t="s">
        <v>21</v>
      </c>
      <c r="P2242" s="3">
        <f t="shared" ref="P2242:P2305" si="245">IFERROR(H2242/G2242*100, 0)</f>
        <v>3.4720367501736016</v>
      </c>
      <c r="Q2242" s="3">
        <f t="shared" ref="Q2242:Q2305" si="246">IFERROR(J2242/H2242*100, 0)</f>
        <v>9.5384615384615383</v>
      </c>
      <c r="R2242" s="2">
        <f t="shared" ref="R2242:R2305" si="247">IFERROR(K2242/H2242, 0)</f>
        <v>7.9459384615384607</v>
      </c>
      <c r="S2242" s="2">
        <f t="shared" ref="S2242:S2305" si="248">IFERROR(K2242/I2242, 0)</f>
        <v>26.622989690721649</v>
      </c>
      <c r="T2242" s="2">
        <f t="shared" ref="T2242:T2305" si="249">IFERROR(K2242/M2242, 0)</f>
        <v>172.16199999999998</v>
      </c>
      <c r="U2242" s="4">
        <f t="shared" ref="U2242:U2305" si="250">IFERROR(L2242/K2242, 0)</f>
        <v>8.9806209655247198</v>
      </c>
      <c r="V2242" s="3">
        <f t="shared" ref="V2242:V2305" si="251">IFERROR((L2242-K2242)/K2242*100, 0)</f>
        <v>798.06209655247198</v>
      </c>
    </row>
    <row r="2243" spans="1:22" x14ac:dyDescent="0.25">
      <c r="A2243" t="s">
        <v>52</v>
      </c>
      <c r="B2243" t="s">
        <v>53</v>
      </c>
      <c r="C2243" t="s">
        <v>254</v>
      </c>
      <c r="D2243" t="s">
        <v>89</v>
      </c>
      <c r="E2243" t="s">
        <v>37</v>
      </c>
      <c r="F2243" t="s">
        <v>32</v>
      </c>
      <c r="G2243">
        <v>18645</v>
      </c>
      <c r="H2243">
        <v>1246</v>
      </c>
      <c r="I2243">
        <v>574</v>
      </c>
      <c r="J2243">
        <v>182</v>
      </c>
      <c r="K2243" s="2">
        <v>524.41</v>
      </c>
      <c r="L2243" s="2">
        <v>75958.289999999994</v>
      </c>
      <c r="M2243">
        <v>139</v>
      </c>
      <c r="N2243">
        <v>21</v>
      </c>
      <c r="O2243" t="s">
        <v>21</v>
      </c>
      <c r="P2243" s="3">
        <f t="shared" si="245"/>
        <v>6.6827567712523459</v>
      </c>
      <c r="Q2243" s="3">
        <f t="shared" si="246"/>
        <v>14.606741573033707</v>
      </c>
      <c r="R2243" s="2">
        <f t="shared" si="247"/>
        <v>0.42087479935794542</v>
      </c>
      <c r="S2243" s="2">
        <f t="shared" si="248"/>
        <v>0.91360627177700338</v>
      </c>
      <c r="T2243" s="2">
        <f t="shared" si="249"/>
        <v>3.7727338129496402</v>
      </c>
      <c r="U2243" s="4">
        <f t="shared" si="250"/>
        <v>144.84523559810071</v>
      </c>
      <c r="V2243" s="3">
        <f t="shared" si="251"/>
        <v>14384.523559810072</v>
      </c>
    </row>
    <row r="2244" spans="1:22" x14ac:dyDescent="0.25">
      <c r="A2244" t="s">
        <v>129</v>
      </c>
      <c r="B2244" t="s">
        <v>130</v>
      </c>
      <c r="C2244" t="s">
        <v>254</v>
      </c>
      <c r="D2244" t="s">
        <v>82</v>
      </c>
      <c r="E2244" t="s">
        <v>31</v>
      </c>
      <c r="F2244" t="s">
        <v>20</v>
      </c>
      <c r="G2244">
        <v>82154</v>
      </c>
      <c r="H2244">
        <v>2019</v>
      </c>
      <c r="I2244">
        <v>762</v>
      </c>
      <c r="J2244">
        <v>85</v>
      </c>
      <c r="K2244" s="2">
        <v>2727.65</v>
      </c>
      <c r="L2244" s="2">
        <v>21004.29</v>
      </c>
      <c r="M2244">
        <v>42</v>
      </c>
      <c r="N2244">
        <v>10</v>
      </c>
      <c r="O2244" t="s">
        <v>21</v>
      </c>
      <c r="P2244" s="3">
        <f t="shared" si="245"/>
        <v>2.457579667453806</v>
      </c>
      <c r="Q2244" s="3">
        <f t="shared" si="246"/>
        <v>4.2100049529470036</v>
      </c>
      <c r="R2244" s="2">
        <f t="shared" si="247"/>
        <v>1.3509905894006935</v>
      </c>
      <c r="S2244" s="2">
        <f t="shared" si="248"/>
        <v>3.5795931758530184</v>
      </c>
      <c r="T2244" s="2">
        <f t="shared" si="249"/>
        <v>64.944047619047623</v>
      </c>
      <c r="U2244" s="4">
        <f t="shared" si="250"/>
        <v>7.7005077630927721</v>
      </c>
      <c r="V2244" s="3">
        <f t="shared" si="251"/>
        <v>670.05077630927724</v>
      </c>
    </row>
    <row r="2245" spans="1:22" x14ac:dyDescent="0.25">
      <c r="A2245" t="s">
        <v>76</v>
      </c>
      <c r="B2245" t="s">
        <v>77</v>
      </c>
      <c r="C2245" t="s">
        <v>254</v>
      </c>
      <c r="D2245" t="s">
        <v>82</v>
      </c>
      <c r="E2245" t="s">
        <v>42</v>
      </c>
      <c r="F2245" t="s">
        <v>55</v>
      </c>
      <c r="G2245">
        <v>86570</v>
      </c>
      <c r="H2245">
        <v>1903</v>
      </c>
      <c r="I2245">
        <v>1017</v>
      </c>
      <c r="J2245">
        <v>107</v>
      </c>
      <c r="K2245" s="2">
        <v>2591.91</v>
      </c>
      <c r="L2245" s="2">
        <v>20940.560000000001</v>
      </c>
      <c r="M2245">
        <v>62</v>
      </c>
      <c r="N2245">
        <v>12</v>
      </c>
      <c r="O2245" t="s">
        <v>21</v>
      </c>
      <c r="P2245" s="3">
        <f t="shared" si="245"/>
        <v>2.198221092757306</v>
      </c>
      <c r="Q2245" s="3">
        <f t="shared" si="246"/>
        <v>5.6227009984235421</v>
      </c>
      <c r="R2245" s="2">
        <f t="shared" si="247"/>
        <v>1.3620126116657907</v>
      </c>
      <c r="S2245" s="2">
        <f t="shared" si="248"/>
        <v>2.5485840707964602</v>
      </c>
      <c r="T2245" s="2">
        <f t="shared" si="249"/>
        <v>41.805</v>
      </c>
      <c r="U2245" s="4">
        <f t="shared" si="250"/>
        <v>8.0792002808739518</v>
      </c>
      <c r="V2245" s="3">
        <f t="shared" si="251"/>
        <v>707.92002808739505</v>
      </c>
    </row>
    <row r="2246" spans="1:22" x14ac:dyDescent="0.25">
      <c r="A2246" t="s">
        <v>178</v>
      </c>
      <c r="B2246" t="s">
        <v>179</v>
      </c>
      <c r="C2246" t="s">
        <v>503</v>
      </c>
      <c r="D2246" t="s">
        <v>95</v>
      </c>
      <c r="E2246" t="s">
        <v>64</v>
      </c>
      <c r="F2246" t="s">
        <v>20</v>
      </c>
      <c r="G2246">
        <v>32321</v>
      </c>
      <c r="H2246">
        <v>352</v>
      </c>
      <c r="I2246">
        <v>120</v>
      </c>
      <c r="J2246">
        <v>7</v>
      </c>
      <c r="K2246" s="2">
        <v>1160.93</v>
      </c>
      <c r="L2246" s="2">
        <v>1321.04</v>
      </c>
      <c r="M2246">
        <v>2</v>
      </c>
      <c r="N2246">
        <v>14</v>
      </c>
      <c r="O2246" t="s">
        <v>43</v>
      </c>
      <c r="P2246" s="3">
        <f t="shared" si="245"/>
        <v>1.0890752142569846</v>
      </c>
      <c r="Q2246" s="3">
        <f t="shared" si="246"/>
        <v>1.9886363636363635</v>
      </c>
      <c r="R2246" s="2">
        <f t="shared" si="247"/>
        <v>3.2980965909090911</v>
      </c>
      <c r="S2246" s="2">
        <f t="shared" si="248"/>
        <v>9.6744166666666676</v>
      </c>
      <c r="T2246" s="2">
        <f t="shared" si="249"/>
        <v>580.46500000000003</v>
      </c>
      <c r="U2246" s="4">
        <f t="shared" si="250"/>
        <v>1.1379152920503388</v>
      </c>
      <c r="V2246" s="3">
        <f t="shared" si="251"/>
        <v>13.791529205033887</v>
      </c>
    </row>
    <row r="2247" spans="1:22" x14ac:dyDescent="0.25">
      <c r="A2247" t="s">
        <v>178</v>
      </c>
      <c r="B2247" t="s">
        <v>179</v>
      </c>
      <c r="C2247" t="s">
        <v>503</v>
      </c>
      <c r="D2247" t="s">
        <v>95</v>
      </c>
      <c r="E2247" t="s">
        <v>64</v>
      </c>
      <c r="F2247" t="s">
        <v>26</v>
      </c>
      <c r="G2247">
        <v>97520</v>
      </c>
      <c r="H2247">
        <v>1264</v>
      </c>
      <c r="I2247">
        <v>597</v>
      </c>
      <c r="J2247">
        <v>29</v>
      </c>
      <c r="K2247" s="2">
        <v>3374.32</v>
      </c>
      <c r="L2247" s="2">
        <v>4747.5600000000004</v>
      </c>
      <c r="M2247">
        <v>11</v>
      </c>
      <c r="N2247">
        <v>8</v>
      </c>
      <c r="O2247" t="s">
        <v>21</v>
      </c>
      <c r="P2247" s="3">
        <f t="shared" si="245"/>
        <v>1.2961443806398687</v>
      </c>
      <c r="Q2247" s="3">
        <f t="shared" si="246"/>
        <v>2.2943037974683547</v>
      </c>
      <c r="R2247" s="2">
        <f t="shared" si="247"/>
        <v>2.6695569620253168</v>
      </c>
      <c r="S2247" s="2">
        <f t="shared" si="248"/>
        <v>5.6521273031825796</v>
      </c>
      <c r="T2247" s="2">
        <f t="shared" si="249"/>
        <v>306.75636363636363</v>
      </c>
      <c r="U2247" s="4">
        <f t="shared" si="250"/>
        <v>1.4069679224258518</v>
      </c>
      <c r="V2247" s="3">
        <f t="shared" si="251"/>
        <v>40.696792242585175</v>
      </c>
    </row>
    <row r="2248" spans="1:22" x14ac:dyDescent="0.25">
      <c r="A2248" t="s">
        <v>60</v>
      </c>
      <c r="B2248" t="s">
        <v>61</v>
      </c>
      <c r="C2248" t="s">
        <v>503</v>
      </c>
      <c r="D2248" t="s">
        <v>70</v>
      </c>
      <c r="E2248" t="s">
        <v>64</v>
      </c>
      <c r="F2248" t="s">
        <v>26</v>
      </c>
      <c r="G2248">
        <v>33693</v>
      </c>
      <c r="H2248">
        <v>1539</v>
      </c>
      <c r="I2248">
        <v>590</v>
      </c>
      <c r="J2248">
        <v>116</v>
      </c>
      <c r="K2248" s="2">
        <v>3446.05</v>
      </c>
      <c r="L2248" s="2">
        <v>21606.1</v>
      </c>
      <c r="M2248">
        <v>68</v>
      </c>
      <c r="N2248">
        <v>7</v>
      </c>
      <c r="O2248" t="s">
        <v>43</v>
      </c>
      <c r="P2248" s="3">
        <f t="shared" si="245"/>
        <v>4.5677143620336569</v>
      </c>
      <c r="Q2248" s="3">
        <f t="shared" si="246"/>
        <v>7.5373619233268352</v>
      </c>
      <c r="R2248" s="2">
        <f t="shared" si="247"/>
        <v>2.2391487979207279</v>
      </c>
      <c r="S2248" s="2">
        <f t="shared" si="248"/>
        <v>5.8407627118644072</v>
      </c>
      <c r="T2248" s="2">
        <f t="shared" si="249"/>
        <v>50.677205882352943</v>
      </c>
      <c r="U2248" s="4">
        <f t="shared" si="250"/>
        <v>6.2698161663353691</v>
      </c>
      <c r="V2248" s="3">
        <f t="shared" si="251"/>
        <v>526.98161663353687</v>
      </c>
    </row>
    <row r="2249" spans="1:22" x14ac:dyDescent="0.25">
      <c r="A2249" t="s">
        <v>72</v>
      </c>
      <c r="B2249" t="s">
        <v>73</v>
      </c>
      <c r="C2249" t="s">
        <v>503</v>
      </c>
      <c r="D2249" t="s">
        <v>70</v>
      </c>
      <c r="E2249" t="s">
        <v>31</v>
      </c>
      <c r="F2249" t="s">
        <v>55</v>
      </c>
      <c r="G2249">
        <v>42216</v>
      </c>
      <c r="H2249">
        <v>1205</v>
      </c>
      <c r="I2249">
        <v>538</v>
      </c>
      <c r="J2249">
        <v>73</v>
      </c>
      <c r="K2249" s="2">
        <v>3676.07</v>
      </c>
      <c r="L2249" s="2">
        <v>16258.09</v>
      </c>
      <c r="M2249">
        <v>42</v>
      </c>
      <c r="N2249">
        <v>23</v>
      </c>
      <c r="O2249" t="s">
        <v>23</v>
      </c>
      <c r="P2249" s="3">
        <f t="shared" si="245"/>
        <v>2.8543680121281034</v>
      </c>
      <c r="Q2249" s="3">
        <f t="shared" si="246"/>
        <v>6.0580912863070537</v>
      </c>
      <c r="R2249" s="2">
        <f t="shared" si="247"/>
        <v>3.0506804979253115</v>
      </c>
      <c r="S2249" s="2">
        <f t="shared" si="248"/>
        <v>6.8328438661710038</v>
      </c>
      <c r="T2249" s="2">
        <f t="shared" si="249"/>
        <v>87.525476190476198</v>
      </c>
      <c r="U2249" s="4">
        <f t="shared" si="250"/>
        <v>4.4226823754716316</v>
      </c>
      <c r="V2249" s="3">
        <f t="shared" si="251"/>
        <v>342.26823754716315</v>
      </c>
    </row>
    <row r="2250" spans="1:22" x14ac:dyDescent="0.25">
      <c r="A2250" t="s">
        <v>33</v>
      </c>
      <c r="B2250" t="s">
        <v>34</v>
      </c>
      <c r="C2250" t="s">
        <v>503</v>
      </c>
      <c r="D2250" t="s">
        <v>170</v>
      </c>
      <c r="E2250" t="s">
        <v>37</v>
      </c>
      <c r="F2250" t="s">
        <v>20</v>
      </c>
      <c r="G2250">
        <v>25051</v>
      </c>
      <c r="H2250">
        <v>1062</v>
      </c>
      <c r="I2250">
        <v>301</v>
      </c>
      <c r="J2250">
        <v>102</v>
      </c>
      <c r="K2250" s="2">
        <v>3390.24</v>
      </c>
      <c r="L2250" s="2">
        <v>34870.06</v>
      </c>
      <c r="M2250">
        <v>79</v>
      </c>
      <c r="N2250">
        <v>19</v>
      </c>
      <c r="O2250" t="s">
        <v>21</v>
      </c>
      <c r="P2250" s="3">
        <f t="shared" si="245"/>
        <v>4.2393517224861279</v>
      </c>
      <c r="Q2250" s="3">
        <f t="shared" si="246"/>
        <v>9.6045197740112993</v>
      </c>
      <c r="R2250" s="2">
        <f t="shared" si="247"/>
        <v>3.1923163841807907</v>
      </c>
      <c r="S2250" s="2">
        <f t="shared" si="248"/>
        <v>11.263255813953487</v>
      </c>
      <c r="T2250" s="2">
        <f t="shared" si="249"/>
        <v>42.914430379746833</v>
      </c>
      <c r="U2250" s="4">
        <f t="shared" si="250"/>
        <v>10.285425220633348</v>
      </c>
      <c r="V2250" s="3">
        <f t="shared" si="251"/>
        <v>928.54252206333479</v>
      </c>
    </row>
    <row r="2251" spans="1:22" x14ac:dyDescent="0.25">
      <c r="A2251" t="s">
        <v>113</v>
      </c>
      <c r="B2251" t="s">
        <v>114</v>
      </c>
      <c r="C2251" t="s">
        <v>503</v>
      </c>
      <c r="D2251" t="s">
        <v>170</v>
      </c>
      <c r="E2251" t="s">
        <v>19</v>
      </c>
      <c r="F2251" t="s">
        <v>51</v>
      </c>
      <c r="G2251">
        <v>28264</v>
      </c>
      <c r="H2251">
        <v>1522</v>
      </c>
      <c r="I2251">
        <v>449</v>
      </c>
      <c r="J2251">
        <v>123</v>
      </c>
      <c r="K2251" s="2">
        <v>5915.63</v>
      </c>
      <c r="L2251" s="2">
        <v>34172.61</v>
      </c>
      <c r="M2251">
        <v>90</v>
      </c>
      <c r="N2251">
        <v>28</v>
      </c>
      <c r="O2251" t="s">
        <v>43</v>
      </c>
      <c r="P2251" s="3">
        <f t="shared" si="245"/>
        <v>5.384941975658081</v>
      </c>
      <c r="Q2251" s="3">
        <f t="shared" si="246"/>
        <v>8.0814717477003946</v>
      </c>
      <c r="R2251" s="2">
        <f t="shared" si="247"/>
        <v>3.8867477003942184</v>
      </c>
      <c r="S2251" s="2">
        <f t="shared" si="248"/>
        <v>13.175122494432072</v>
      </c>
      <c r="T2251" s="2">
        <f t="shared" si="249"/>
        <v>65.729222222222219</v>
      </c>
      <c r="U2251" s="4">
        <f t="shared" si="250"/>
        <v>5.7766645310812201</v>
      </c>
      <c r="V2251" s="3">
        <f t="shared" si="251"/>
        <v>477.66645310812203</v>
      </c>
    </row>
    <row r="2252" spans="1:22" x14ac:dyDescent="0.25">
      <c r="A2252" t="s">
        <v>47</v>
      </c>
      <c r="B2252" t="s">
        <v>48</v>
      </c>
      <c r="C2252" t="s">
        <v>503</v>
      </c>
      <c r="D2252" t="s">
        <v>106</v>
      </c>
      <c r="E2252" t="s">
        <v>37</v>
      </c>
      <c r="F2252" t="s">
        <v>32</v>
      </c>
      <c r="G2252">
        <v>12810</v>
      </c>
      <c r="H2252">
        <v>617</v>
      </c>
      <c r="I2252">
        <v>186</v>
      </c>
      <c r="J2252">
        <v>53</v>
      </c>
      <c r="K2252" s="2">
        <v>1265.3699999999999</v>
      </c>
      <c r="L2252" s="2">
        <v>12374.31</v>
      </c>
      <c r="M2252">
        <v>29</v>
      </c>
      <c r="N2252">
        <v>29</v>
      </c>
      <c r="O2252" t="s">
        <v>23</v>
      </c>
      <c r="P2252" s="3">
        <f t="shared" si="245"/>
        <v>4.8165495706479318</v>
      </c>
      <c r="Q2252" s="3">
        <f t="shared" si="246"/>
        <v>8.589951377633712</v>
      </c>
      <c r="R2252" s="2">
        <f t="shared" si="247"/>
        <v>2.0508427876823339</v>
      </c>
      <c r="S2252" s="2">
        <f t="shared" si="248"/>
        <v>6.803064516129032</v>
      </c>
      <c r="T2252" s="2">
        <f t="shared" si="249"/>
        <v>43.633448275862065</v>
      </c>
      <c r="U2252" s="4">
        <f t="shared" si="250"/>
        <v>9.779202920884801</v>
      </c>
      <c r="V2252" s="3">
        <f t="shared" si="251"/>
        <v>877.9202920884801</v>
      </c>
    </row>
    <row r="2253" spans="1:22" x14ac:dyDescent="0.25">
      <c r="A2253" t="s">
        <v>15</v>
      </c>
      <c r="B2253" t="s">
        <v>16</v>
      </c>
      <c r="C2253" t="s">
        <v>503</v>
      </c>
      <c r="D2253" t="s">
        <v>25</v>
      </c>
      <c r="E2253" t="s">
        <v>19</v>
      </c>
      <c r="F2253" t="s">
        <v>32</v>
      </c>
      <c r="G2253">
        <v>18143</v>
      </c>
      <c r="H2253">
        <v>272</v>
      </c>
      <c r="I2253">
        <v>138</v>
      </c>
      <c r="J2253">
        <v>27</v>
      </c>
      <c r="K2253" s="2">
        <v>2740.29</v>
      </c>
      <c r="L2253" s="2">
        <v>14706.79</v>
      </c>
      <c r="M2253">
        <v>10</v>
      </c>
      <c r="N2253">
        <v>29</v>
      </c>
      <c r="O2253" t="s">
        <v>23</v>
      </c>
      <c r="P2253" s="3">
        <f t="shared" si="245"/>
        <v>1.499200793694538</v>
      </c>
      <c r="Q2253" s="3">
        <f t="shared" si="246"/>
        <v>9.9264705882352935</v>
      </c>
      <c r="R2253" s="2">
        <f t="shared" si="247"/>
        <v>10.074595588235294</v>
      </c>
      <c r="S2253" s="2">
        <f t="shared" si="248"/>
        <v>19.857173913043479</v>
      </c>
      <c r="T2253" s="2">
        <f t="shared" si="249"/>
        <v>274.029</v>
      </c>
      <c r="U2253" s="4">
        <f t="shared" si="250"/>
        <v>5.3668735790737481</v>
      </c>
      <c r="V2253" s="3">
        <f t="shared" si="251"/>
        <v>436.6873579073748</v>
      </c>
    </row>
    <row r="2254" spans="1:22" x14ac:dyDescent="0.25">
      <c r="A2254" t="s">
        <v>44</v>
      </c>
      <c r="B2254" t="s">
        <v>45</v>
      </c>
      <c r="C2254" t="s">
        <v>503</v>
      </c>
      <c r="D2254" t="s">
        <v>25</v>
      </c>
      <c r="E2254" t="s">
        <v>19</v>
      </c>
      <c r="F2254" t="s">
        <v>26</v>
      </c>
      <c r="G2254">
        <v>8974</v>
      </c>
      <c r="H2254">
        <v>205</v>
      </c>
      <c r="I2254">
        <v>59</v>
      </c>
      <c r="J2254">
        <v>17</v>
      </c>
      <c r="K2254" s="2">
        <v>1989.73</v>
      </c>
      <c r="L2254" s="2">
        <v>9796.2199999999993</v>
      </c>
      <c r="M2254">
        <v>7</v>
      </c>
      <c r="N2254">
        <v>7</v>
      </c>
      <c r="O2254" t="s">
        <v>23</v>
      </c>
      <c r="P2254" s="3">
        <f t="shared" si="245"/>
        <v>2.284377089369289</v>
      </c>
      <c r="Q2254" s="3">
        <f t="shared" si="246"/>
        <v>8.2926829268292686</v>
      </c>
      <c r="R2254" s="2">
        <f t="shared" si="247"/>
        <v>9.7059999999999995</v>
      </c>
      <c r="S2254" s="2">
        <f t="shared" si="248"/>
        <v>33.724237288135591</v>
      </c>
      <c r="T2254" s="2">
        <f t="shared" si="249"/>
        <v>284.24714285714288</v>
      </c>
      <c r="U2254" s="4">
        <f t="shared" si="250"/>
        <v>4.9233916159478923</v>
      </c>
      <c r="V2254" s="3">
        <f t="shared" si="251"/>
        <v>392.33916159478923</v>
      </c>
    </row>
    <row r="2255" spans="1:22" x14ac:dyDescent="0.25">
      <c r="A2255" t="s">
        <v>27</v>
      </c>
      <c r="B2255" t="s">
        <v>28</v>
      </c>
      <c r="C2255" t="s">
        <v>503</v>
      </c>
      <c r="D2255" t="s">
        <v>89</v>
      </c>
      <c r="E2255" t="s">
        <v>31</v>
      </c>
      <c r="F2255" t="s">
        <v>55</v>
      </c>
      <c r="G2255">
        <v>42740</v>
      </c>
      <c r="H2255">
        <v>2823</v>
      </c>
      <c r="I2255">
        <v>1367</v>
      </c>
      <c r="J2255">
        <v>339</v>
      </c>
      <c r="K2255" s="2">
        <v>1666.25</v>
      </c>
      <c r="L2255" s="2">
        <v>91036.77</v>
      </c>
      <c r="M2255">
        <v>275</v>
      </c>
      <c r="N2255">
        <v>25</v>
      </c>
      <c r="O2255" t="s">
        <v>23</v>
      </c>
      <c r="P2255" s="3">
        <f t="shared" si="245"/>
        <v>6.6050538137576043</v>
      </c>
      <c r="Q2255" s="3">
        <f t="shared" si="246"/>
        <v>12.008501594048884</v>
      </c>
      <c r="R2255" s="2">
        <f t="shared" si="247"/>
        <v>0.59024087849805174</v>
      </c>
      <c r="S2255" s="2">
        <f t="shared" si="248"/>
        <v>1.2189100219458668</v>
      </c>
      <c r="T2255" s="2">
        <f t="shared" si="249"/>
        <v>6.0590909090909095</v>
      </c>
      <c r="U2255" s="4">
        <f t="shared" si="250"/>
        <v>54.635720930232559</v>
      </c>
      <c r="V2255" s="3">
        <f t="shared" si="251"/>
        <v>5363.5720930232555</v>
      </c>
    </row>
    <row r="2256" spans="1:22" x14ac:dyDescent="0.25">
      <c r="A2256" t="s">
        <v>178</v>
      </c>
      <c r="B2256" t="s">
        <v>179</v>
      </c>
      <c r="C2256" t="s">
        <v>412</v>
      </c>
      <c r="D2256" t="s">
        <v>95</v>
      </c>
      <c r="E2256" t="s">
        <v>64</v>
      </c>
      <c r="F2256" t="s">
        <v>55</v>
      </c>
      <c r="G2256">
        <v>99222</v>
      </c>
      <c r="H2256">
        <v>842</v>
      </c>
      <c r="I2256">
        <v>330</v>
      </c>
      <c r="J2256">
        <v>13</v>
      </c>
      <c r="K2256" s="2">
        <v>2439.81</v>
      </c>
      <c r="L2256" s="2">
        <v>1740.14</v>
      </c>
      <c r="M2256">
        <v>6</v>
      </c>
      <c r="N2256">
        <v>23</v>
      </c>
      <c r="O2256" t="s">
        <v>23</v>
      </c>
      <c r="P2256" s="3">
        <f t="shared" si="245"/>
        <v>0.84860212452883432</v>
      </c>
      <c r="Q2256" s="3">
        <f t="shared" si="246"/>
        <v>1.5439429928741093</v>
      </c>
      <c r="R2256" s="2">
        <f t="shared" si="247"/>
        <v>2.8976365795724464</v>
      </c>
      <c r="S2256" s="2">
        <f t="shared" si="248"/>
        <v>7.3933636363636364</v>
      </c>
      <c r="T2256" s="2">
        <f t="shared" si="249"/>
        <v>406.63499999999999</v>
      </c>
      <c r="U2256" s="4">
        <f t="shared" si="250"/>
        <v>0.71322766936769677</v>
      </c>
      <c r="V2256" s="3">
        <f t="shared" si="251"/>
        <v>-28.677233063230329</v>
      </c>
    </row>
    <row r="2257" spans="1:22" x14ac:dyDescent="0.25">
      <c r="A2257" t="s">
        <v>178</v>
      </c>
      <c r="B2257" t="s">
        <v>179</v>
      </c>
      <c r="C2257" t="s">
        <v>412</v>
      </c>
      <c r="D2257" t="s">
        <v>95</v>
      </c>
      <c r="E2257" t="s">
        <v>64</v>
      </c>
      <c r="F2257" t="s">
        <v>32</v>
      </c>
      <c r="G2257">
        <v>28833</v>
      </c>
      <c r="H2257">
        <v>289</v>
      </c>
      <c r="I2257">
        <v>134</v>
      </c>
      <c r="J2257">
        <v>9</v>
      </c>
      <c r="K2257" s="2">
        <v>548.79999999999995</v>
      </c>
      <c r="L2257" s="2">
        <v>1700.96</v>
      </c>
      <c r="M2257">
        <v>3</v>
      </c>
      <c r="N2257">
        <v>16</v>
      </c>
      <c r="O2257" t="s">
        <v>21</v>
      </c>
      <c r="P2257" s="3">
        <f t="shared" si="245"/>
        <v>1.0023237262858531</v>
      </c>
      <c r="Q2257" s="3">
        <f t="shared" si="246"/>
        <v>3.1141868512110724</v>
      </c>
      <c r="R2257" s="2">
        <f t="shared" si="247"/>
        <v>1.8989619377162628</v>
      </c>
      <c r="S2257" s="2">
        <f t="shared" si="248"/>
        <v>4.0955223880597016</v>
      </c>
      <c r="T2257" s="2">
        <f t="shared" si="249"/>
        <v>182.93333333333331</v>
      </c>
      <c r="U2257" s="4">
        <f t="shared" si="250"/>
        <v>3.0994169096209916</v>
      </c>
      <c r="V2257" s="3">
        <f t="shared" si="251"/>
        <v>209.94169096209916</v>
      </c>
    </row>
    <row r="2258" spans="1:22" x14ac:dyDescent="0.25">
      <c r="A2258" t="s">
        <v>65</v>
      </c>
      <c r="B2258" t="s">
        <v>66</v>
      </c>
      <c r="C2258" t="s">
        <v>412</v>
      </c>
      <c r="D2258" t="s">
        <v>68</v>
      </c>
      <c r="E2258" t="s">
        <v>37</v>
      </c>
      <c r="F2258" t="s">
        <v>26</v>
      </c>
      <c r="G2258">
        <v>29030</v>
      </c>
      <c r="H2258">
        <v>4267</v>
      </c>
      <c r="I2258">
        <v>1128</v>
      </c>
      <c r="J2258">
        <v>870</v>
      </c>
      <c r="K2258" s="2">
        <v>2397.94</v>
      </c>
      <c r="L2258" s="2">
        <v>185640.14</v>
      </c>
      <c r="M2258">
        <v>751</v>
      </c>
      <c r="N2258">
        <v>24</v>
      </c>
      <c r="O2258" t="s">
        <v>23</v>
      </c>
      <c r="P2258" s="3">
        <f t="shared" si="245"/>
        <v>14.698587667929727</v>
      </c>
      <c r="Q2258" s="3">
        <f t="shared" si="246"/>
        <v>20.389032106866651</v>
      </c>
      <c r="R2258" s="2">
        <f t="shared" si="247"/>
        <v>0.56197328333723928</v>
      </c>
      <c r="S2258" s="2">
        <f t="shared" si="248"/>
        <v>2.1258333333333335</v>
      </c>
      <c r="T2258" s="2">
        <f t="shared" si="249"/>
        <v>3.1929960053262318</v>
      </c>
      <c r="U2258" s="4">
        <f t="shared" si="250"/>
        <v>77.416507502272793</v>
      </c>
      <c r="V2258" s="3">
        <f t="shared" si="251"/>
        <v>7641.6507502272798</v>
      </c>
    </row>
    <row r="2259" spans="1:22" x14ac:dyDescent="0.25">
      <c r="A2259" t="s">
        <v>72</v>
      </c>
      <c r="B2259" t="s">
        <v>73</v>
      </c>
      <c r="C2259" t="s">
        <v>412</v>
      </c>
      <c r="D2259" t="s">
        <v>70</v>
      </c>
      <c r="E2259" t="s">
        <v>31</v>
      </c>
      <c r="F2259" t="s">
        <v>55</v>
      </c>
      <c r="G2259">
        <v>46223</v>
      </c>
      <c r="H2259">
        <v>2238</v>
      </c>
      <c r="I2259">
        <v>1061</v>
      </c>
      <c r="J2259">
        <v>165</v>
      </c>
      <c r="K2259" s="2">
        <v>5810.17</v>
      </c>
      <c r="L2259" s="2">
        <v>39864.81</v>
      </c>
      <c r="M2259">
        <v>105</v>
      </c>
      <c r="N2259">
        <v>27</v>
      </c>
      <c r="O2259" t="s">
        <v>21</v>
      </c>
      <c r="P2259" s="3">
        <f t="shared" si="245"/>
        <v>4.8417454513986549</v>
      </c>
      <c r="Q2259" s="3">
        <f t="shared" si="246"/>
        <v>7.3726541554959777</v>
      </c>
      <c r="R2259" s="2">
        <f t="shared" si="247"/>
        <v>2.5961438784629132</v>
      </c>
      <c r="S2259" s="2">
        <f t="shared" si="248"/>
        <v>5.4761262959472194</v>
      </c>
      <c r="T2259" s="2">
        <f t="shared" si="249"/>
        <v>55.33495238095238</v>
      </c>
      <c r="U2259" s="4">
        <f t="shared" si="250"/>
        <v>6.86121232253101</v>
      </c>
      <c r="V2259" s="3">
        <f t="shared" si="251"/>
        <v>586.12123225310097</v>
      </c>
    </row>
    <row r="2260" spans="1:22" x14ac:dyDescent="0.25">
      <c r="A2260" t="s">
        <v>33</v>
      </c>
      <c r="B2260" t="s">
        <v>34</v>
      </c>
      <c r="C2260" t="s">
        <v>412</v>
      </c>
      <c r="D2260" t="s">
        <v>170</v>
      </c>
      <c r="E2260" t="s">
        <v>37</v>
      </c>
      <c r="F2260" t="s">
        <v>20</v>
      </c>
      <c r="G2260">
        <v>39034</v>
      </c>
      <c r="H2260">
        <v>1483</v>
      </c>
      <c r="I2260">
        <v>411</v>
      </c>
      <c r="J2260">
        <v>163</v>
      </c>
      <c r="K2260" s="2">
        <v>6164.29</v>
      </c>
      <c r="L2260" s="2">
        <v>50985.25</v>
      </c>
      <c r="M2260">
        <v>124</v>
      </c>
      <c r="N2260">
        <v>18</v>
      </c>
      <c r="O2260" t="s">
        <v>21</v>
      </c>
      <c r="P2260" s="3">
        <f t="shared" si="245"/>
        <v>3.7992519342112008</v>
      </c>
      <c r="Q2260" s="3">
        <f t="shared" si="246"/>
        <v>10.991233985165206</v>
      </c>
      <c r="R2260" s="2">
        <f t="shared" si="247"/>
        <v>4.1566351989211059</v>
      </c>
      <c r="S2260" s="2">
        <f t="shared" si="248"/>
        <v>14.998272506082724</v>
      </c>
      <c r="T2260" s="2">
        <f t="shared" si="249"/>
        <v>49.712016129032257</v>
      </c>
      <c r="U2260" s="4">
        <f t="shared" si="250"/>
        <v>8.2710660919586854</v>
      </c>
      <c r="V2260" s="3">
        <f t="shared" si="251"/>
        <v>727.10660919586849</v>
      </c>
    </row>
    <row r="2261" spans="1:22" x14ac:dyDescent="0.25">
      <c r="A2261" t="s">
        <v>52</v>
      </c>
      <c r="B2261" t="s">
        <v>53</v>
      </c>
      <c r="C2261" t="s">
        <v>412</v>
      </c>
      <c r="D2261" t="s">
        <v>89</v>
      </c>
      <c r="E2261" t="s">
        <v>37</v>
      </c>
      <c r="F2261" t="s">
        <v>55</v>
      </c>
      <c r="G2261">
        <v>52932</v>
      </c>
      <c r="H2261">
        <v>2876</v>
      </c>
      <c r="I2261">
        <v>958</v>
      </c>
      <c r="J2261">
        <v>424</v>
      </c>
      <c r="K2261" s="2">
        <v>1277.96</v>
      </c>
      <c r="L2261" s="2">
        <v>145820.23000000001</v>
      </c>
      <c r="M2261">
        <v>338</v>
      </c>
      <c r="N2261">
        <v>17</v>
      </c>
      <c r="O2261" t="s">
        <v>23</v>
      </c>
      <c r="P2261" s="3">
        <f t="shared" si="245"/>
        <v>5.4333862313912196</v>
      </c>
      <c r="Q2261" s="3">
        <f t="shared" si="246"/>
        <v>14.74269819193324</v>
      </c>
      <c r="R2261" s="2">
        <f t="shared" si="247"/>
        <v>0.44435326842837275</v>
      </c>
      <c r="S2261" s="2">
        <f t="shared" si="248"/>
        <v>1.3339874739039665</v>
      </c>
      <c r="T2261" s="2">
        <f t="shared" si="249"/>
        <v>3.7809467455621304</v>
      </c>
      <c r="U2261" s="4">
        <f t="shared" si="250"/>
        <v>114.10390779054119</v>
      </c>
      <c r="V2261" s="3">
        <f t="shared" si="251"/>
        <v>11310.390779054118</v>
      </c>
    </row>
    <row r="2262" spans="1:22" x14ac:dyDescent="0.25">
      <c r="A2262" t="s">
        <v>129</v>
      </c>
      <c r="B2262" t="s">
        <v>130</v>
      </c>
      <c r="C2262" t="s">
        <v>412</v>
      </c>
      <c r="D2262" t="s">
        <v>82</v>
      </c>
      <c r="E2262" t="s">
        <v>31</v>
      </c>
      <c r="F2262" t="s">
        <v>32</v>
      </c>
      <c r="G2262">
        <v>89927</v>
      </c>
      <c r="H2262">
        <v>1479</v>
      </c>
      <c r="I2262">
        <v>573</v>
      </c>
      <c r="J2262">
        <v>67</v>
      </c>
      <c r="K2262" s="2">
        <v>3533.95</v>
      </c>
      <c r="L2262" s="2">
        <v>12157.55</v>
      </c>
      <c r="M2262">
        <v>35</v>
      </c>
      <c r="N2262">
        <v>8</v>
      </c>
      <c r="O2262" t="s">
        <v>21</v>
      </c>
      <c r="P2262" s="3">
        <f t="shared" si="245"/>
        <v>1.6446673412879336</v>
      </c>
      <c r="Q2262" s="3">
        <f t="shared" si="246"/>
        <v>4.5300878972278564</v>
      </c>
      <c r="R2262" s="2">
        <f t="shared" si="247"/>
        <v>2.3894185260311018</v>
      </c>
      <c r="S2262" s="2">
        <f t="shared" si="248"/>
        <v>6.1674520069808025</v>
      </c>
      <c r="T2262" s="2">
        <f t="shared" si="249"/>
        <v>100.97</v>
      </c>
      <c r="U2262" s="4">
        <f t="shared" si="250"/>
        <v>3.4402156227450869</v>
      </c>
      <c r="V2262" s="3">
        <f t="shared" si="251"/>
        <v>244.02156227450868</v>
      </c>
    </row>
    <row r="2263" spans="1:22" x14ac:dyDescent="0.25">
      <c r="A2263" t="s">
        <v>129</v>
      </c>
      <c r="B2263" t="s">
        <v>130</v>
      </c>
      <c r="C2263" t="s">
        <v>412</v>
      </c>
      <c r="D2263" t="s">
        <v>82</v>
      </c>
      <c r="E2263" t="s">
        <v>31</v>
      </c>
      <c r="F2263" t="s">
        <v>32</v>
      </c>
      <c r="G2263">
        <v>64639</v>
      </c>
      <c r="H2263">
        <v>1383</v>
      </c>
      <c r="I2263">
        <v>384</v>
      </c>
      <c r="J2263">
        <v>91</v>
      </c>
      <c r="K2263" s="2">
        <v>2767.52</v>
      </c>
      <c r="L2263" s="2">
        <v>18150.080000000002</v>
      </c>
      <c r="M2263">
        <v>51</v>
      </c>
      <c r="N2263">
        <v>10</v>
      </c>
      <c r="O2263" t="s">
        <v>21</v>
      </c>
      <c r="P2263" s="3">
        <f t="shared" si="245"/>
        <v>2.1395751790714583</v>
      </c>
      <c r="Q2263" s="3">
        <f t="shared" si="246"/>
        <v>6.5798987707881427</v>
      </c>
      <c r="R2263" s="2">
        <f t="shared" si="247"/>
        <v>2.0010990600144614</v>
      </c>
      <c r="S2263" s="2">
        <f t="shared" si="248"/>
        <v>7.2070833333333333</v>
      </c>
      <c r="T2263" s="2">
        <f t="shared" si="249"/>
        <v>54.265098039215687</v>
      </c>
      <c r="U2263" s="4">
        <f t="shared" si="250"/>
        <v>6.5582470948719438</v>
      </c>
      <c r="V2263" s="3">
        <f t="shared" si="251"/>
        <v>555.82470948719435</v>
      </c>
    </row>
    <row r="2264" spans="1:22" x14ac:dyDescent="0.25">
      <c r="A2264" t="s">
        <v>178</v>
      </c>
      <c r="B2264" t="s">
        <v>179</v>
      </c>
      <c r="C2264" t="s">
        <v>476</v>
      </c>
      <c r="D2264" t="s">
        <v>95</v>
      </c>
      <c r="E2264" t="s">
        <v>64</v>
      </c>
      <c r="F2264" t="s">
        <v>32</v>
      </c>
      <c r="G2264">
        <v>35070</v>
      </c>
      <c r="H2264">
        <v>542</v>
      </c>
      <c r="I2264">
        <v>174</v>
      </c>
      <c r="J2264">
        <v>14</v>
      </c>
      <c r="K2264" s="2">
        <v>2037.55</v>
      </c>
      <c r="L2264" s="2">
        <v>2062.15</v>
      </c>
      <c r="M2264">
        <v>4</v>
      </c>
      <c r="N2264">
        <v>9</v>
      </c>
      <c r="O2264" t="s">
        <v>21</v>
      </c>
      <c r="P2264" s="3">
        <f t="shared" si="245"/>
        <v>1.5454804676361562</v>
      </c>
      <c r="Q2264" s="3">
        <f t="shared" si="246"/>
        <v>2.5830258302583027</v>
      </c>
      <c r="R2264" s="2">
        <f t="shared" si="247"/>
        <v>3.7593173431734317</v>
      </c>
      <c r="S2264" s="2">
        <f t="shared" si="248"/>
        <v>11.710057471264367</v>
      </c>
      <c r="T2264" s="2">
        <f t="shared" si="249"/>
        <v>509.38749999999999</v>
      </c>
      <c r="U2264" s="4">
        <f t="shared" si="250"/>
        <v>1.0120733233540282</v>
      </c>
      <c r="V2264" s="3">
        <f t="shared" si="251"/>
        <v>1.2073323354028189</v>
      </c>
    </row>
    <row r="2265" spans="1:22" x14ac:dyDescent="0.25">
      <c r="A2265" t="s">
        <v>72</v>
      </c>
      <c r="B2265" t="s">
        <v>73</v>
      </c>
      <c r="C2265" t="s">
        <v>476</v>
      </c>
      <c r="D2265" t="s">
        <v>70</v>
      </c>
      <c r="E2265" t="s">
        <v>31</v>
      </c>
      <c r="F2265" t="s">
        <v>26</v>
      </c>
      <c r="G2265">
        <v>61944</v>
      </c>
      <c r="H2265">
        <v>2398</v>
      </c>
      <c r="I2265">
        <v>721</v>
      </c>
      <c r="J2265">
        <v>199</v>
      </c>
      <c r="K2265" s="2">
        <v>6794.6</v>
      </c>
      <c r="L2265" s="2">
        <v>55128.58</v>
      </c>
      <c r="M2265">
        <v>110</v>
      </c>
      <c r="N2265">
        <v>30</v>
      </c>
      <c r="O2265" t="s">
        <v>43</v>
      </c>
      <c r="P2265" s="3">
        <f t="shared" si="245"/>
        <v>3.8712385380343535</v>
      </c>
      <c r="Q2265" s="3">
        <f t="shared" si="246"/>
        <v>8.2985821517931608</v>
      </c>
      <c r="R2265" s="2">
        <f t="shared" si="247"/>
        <v>2.833444537114262</v>
      </c>
      <c r="S2265" s="2">
        <f t="shared" si="248"/>
        <v>9.423855755894591</v>
      </c>
      <c r="T2265" s="2">
        <f t="shared" si="249"/>
        <v>61.769090909090913</v>
      </c>
      <c r="U2265" s="4">
        <f t="shared" si="250"/>
        <v>8.1135872604715509</v>
      </c>
      <c r="V2265" s="3">
        <f t="shared" si="251"/>
        <v>711.35872604715507</v>
      </c>
    </row>
    <row r="2266" spans="1:22" x14ac:dyDescent="0.25">
      <c r="A2266" t="s">
        <v>27</v>
      </c>
      <c r="B2266" t="s">
        <v>28</v>
      </c>
      <c r="C2266" t="s">
        <v>476</v>
      </c>
      <c r="D2266" t="s">
        <v>89</v>
      </c>
      <c r="E2266" t="s">
        <v>31</v>
      </c>
      <c r="F2266" t="s">
        <v>51</v>
      </c>
      <c r="G2266">
        <v>45741</v>
      </c>
      <c r="H2266">
        <v>2437</v>
      </c>
      <c r="I2266">
        <v>701</v>
      </c>
      <c r="J2266">
        <v>367</v>
      </c>
      <c r="K2266" s="2">
        <v>967.76</v>
      </c>
      <c r="L2266" s="2">
        <v>125307.49</v>
      </c>
      <c r="M2266">
        <v>309</v>
      </c>
      <c r="N2266">
        <v>23</v>
      </c>
      <c r="O2266" t="s">
        <v>23</v>
      </c>
      <c r="P2266" s="3">
        <f t="shared" si="245"/>
        <v>5.3278240528191336</v>
      </c>
      <c r="Q2266" s="3">
        <f t="shared" si="246"/>
        <v>15.059499384489126</v>
      </c>
      <c r="R2266" s="2">
        <f t="shared" si="247"/>
        <v>0.39711120229790725</v>
      </c>
      <c r="S2266" s="2">
        <f t="shared" si="248"/>
        <v>1.3805420827389443</v>
      </c>
      <c r="T2266" s="2">
        <f t="shared" si="249"/>
        <v>3.1319093851132687</v>
      </c>
      <c r="U2266" s="4">
        <f t="shared" si="250"/>
        <v>129.48198933619906</v>
      </c>
      <c r="V2266" s="3">
        <f t="shared" si="251"/>
        <v>12848.198933619906</v>
      </c>
    </row>
    <row r="2267" spans="1:22" x14ac:dyDescent="0.25">
      <c r="A2267" t="s">
        <v>27</v>
      </c>
      <c r="B2267" t="s">
        <v>28</v>
      </c>
      <c r="C2267" t="s">
        <v>476</v>
      </c>
      <c r="D2267" t="s">
        <v>89</v>
      </c>
      <c r="E2267" t="s">
        <v>31</v>
      </c>
      <c r="F2267" t="s">
        <v>55</v>
      </c>
      <c r="G2267">
        <v>47924</v>
      </c>
      <c r="H2267">
        <v>2329</v>
      </c>
      <c r="I2267">
        <v>800</v>
      </c>
      <c r="J2267">
        <v>338</v>
      </c>
      <c r="K2267" s="2">
        <v>1361.68</v>
      </c>
      <c r="L2267" s="2">
        <v>100398.14</v>
      </c>
      <c r="M2267">
        <v>248</v>
      </c>
      <c r="N2267">
        <v>17</v>
      </c>
      <c r="O2267" t="s">
        <v>23</v>
      </c>
      <c r="P2267" s="3">
        <f t="shared" si="245"/>
        <v>4.8597779818045233</v>
      </c>
      <c r="Q2267" s="3">
        <f t="shared" si="246"/>
        <v>14.512666380420782</v>
      </c>
      <c r="R2267" s="2">
        <f t="shared" si="247"/>
        <v>0.58466294547015885</v>
      </c>
      <c r="S2267" s="2">
        <f t="shared" si="248"/>
        <v>1.7021000000000002</v>
      </c>
      <c r="T2267" s="2">
        <f t="shared" si="249"/>
        <v>5.4906451612903231</v>
      </c>
      <c r="U2267" s="4">
        <f t="shared" si="250"/>
        <v>73.731082192585632</v>
      </c>
      <c r="V2267" s="3">
        <f t="shared" si="251"/>
        <v>7273.1082192585636</v>
      </c>
    </row>
    <row r="2268" spans="1:22" x14ac:dyDescent="0.25">
      <c r="A2268" t="s">
        <v>52</v>
      </c>
      <c r="B2268" t="s">
        <v>53</v>
      </c>
      <c r="C2268" t="s">
        <v>476</v>
      </c>
      <c r="D2268" t="s">
        <v>89</v>
      </c>
      <c r="E2268" t="s">
        <v>37</v>
      </c>
      <c r="F2268" t="s">
        <v>51</v>
      </c>
      <c r="G2268">
        <v>40153</v>
      </c>
      <c r="H2268">
        <v>1712</v>
      </c>
      <c r="I2268">
        <v>719</v>
      </c>
      <c r="J2268">
        <v>237</v>
      </c>
      <c r="K2268" s="2">
        <v>485</v>
      </c>
      <c r="L2268" s="2">
        <v>76620.97</v>
      </c>
      <c r="M2268">
        <v>200</v>
      </c>
      <c r="N2268">
        <v>22</v>
      </c>
      <c r="O2268" t="s">
        <v>23</v>
      </c>
      <c r="P2268" s="3">
        <f t="shared" si="245"/>
        <v>4.2636913804697034</v>
      </c>
      <c r="Q2268" s="3">
        <f t="shared" si="246"/>
        <v>13.843457943925234</v>
      </c>
      <c r="R2268" s="2">
        <f t="shared" si="247"/>
        <v>0.28329439252336447</v>
      </c>
      <c r="S2268" s="2">
        <f t="shared" si="248"/>
        <v>0.67454798331015298</v>
      </c>
      <c r="T2268" s="2">
        <f t="shared" si="249"/>
        <v>2.4249999999999998</v>
      </c>
      <c r="U2268" s="4">
        <f t="shared" si="250"/>
        <v>157.98138144329897</v>
      </c>
      <c r="V2268" s="3">
        <f t="shared" si="251"/>
        <v>15698.138144329898</v>
      </c>
    </row>
    <row r="2269" spans="1:22" x14ac:dyDescent="0.25">
      <c r="A2269" t="s">
        <v>92</v>
      </c>
      <c r="B2269" t="s">
        <v>93</v>
      </c>
      <c r="C2269" t="s">
        <v>188</v>
      </c>
      <c r="D2269" t="s">
        <v>95</v>
      </c>
      <c r="E2269" t="s">
        <v>31</v>
      </c>
      <c r="F2269" t="s">
        <v>26</v>
      </c>
      <c r="G2269">
        <v>43722</v>
      </c>
      <c r="H2269">
        <v>666</v>
      </c>
      <c r="I2269">
        <v>338</v>
      </c>
      <c r="J2269">
        <v>12</v>
      </c>
      <c r="K2269" s="2">
        <v>2057.9699999999998</v>
      </c>
      <c r="L2269" s="2">
        <v>1877.79</v>
      </c>
      <c r="M2269">
        <v>6</v>
      </c>
      <c r="N2269">
        <v>10</v>
      </c>
      <c r="O2269" t="s">
        <v>23</v>
      </c>
      <c r="P2269" s="3">
        <f t="shared" si="245"/>
        <v>1.5232606010703995</v>
      </c>
      <c r="Q2269" s="3">
        <f t="shared" si="246"/>
        <v>1.8018018018018018</v>
      </c>
      <c r="R2269" s="2">
        <f t="shared" si="247"/>
        <v>3.090045045045045</v>
      </c>
      <c r="S2269" s="2">
        <f t="shared" si="248"/>
        <v>6.0886686390532541</v>
      </c>
      <c r="T2269" s="2">
        <f t="shared" si="249"/>
        <v>342.99499999999995</v>
      </c>
      <c r="U2269" s="4">
        <f t="shared" si="250"/>
        <v>0.91244770331929048</v>
      </c>
      <c r="V2269" s="3">
        <f t="shared" si="251"/>
        <v>-8.7552296680709567</v>
      </c>
    </row>
    <row r="2270" spans="1:22" x14ac:dyDescent="0.25">
      <c r="A2270" t="s">
        <v>60</v>
      </c>
      <c r="B2270" t="s">
        <v>61</v>
      </c>
      <c r="C2270" t="s">
        <v>188</v>
      </c>
      <c r="D2270" t="s">
        <v>70</v>
      </c>
      <c r="E2270" t="s">
        <v>64</v>
      </c>
      <c r="F2270" t="s">
        <v>55</v>
      </c>
      <c r="G2270">
        <v>19361</v>
      </c>
      <c r="H2270">
        <v>575</v>
      </c>
      <c r="I2270">
        <v>244</v>
      </c>
      <c r="J2270">
        <v>61</v>
      </c>
      <c r="K2270" s="2">
        <v>1775.6</v>
      </c>
      <c r="L2270" s="2">
        <v>13754.04</v>
      </c>
      <c r="M2270">
        <v>45</v>
      </c>
      <c r="N2270">
        <v>7</v>
      </c>
      <c r="O2270" t="s">
        <v>43</v>
      </c>
      <c r="P2270" s="3">
        <f t="shared" si="245"/>
        <v>2.9698879190124474</v>
      </c>
      <c r="Q2270" s="3">
        <f t="shared" si="246"/>
        <v>10.608695652173914</v>
      </c>
      <c r="R2270" s="2">
        <f t="shared" si="247"/>
        <v>3.0879999999999996</v>
      </c>
      <c r="S2270" s="2">
        <f t="shared" si="248"/>
        <v>7.2770491803278681</v>
      </c>
      <c r="T2270" s="2">
        <f t="shared" si="249"/>
        <v>39.457777777777778</v>
      </c>
      <c r="U2270" s="4">
        <f t="shared" si="250"/>
        <v>7.7461365172336123</v>
      </c>
      <c r="V2270" s="3">
        <f t="shared" si="251"/>
        <v>674.61365172336116</v>
      </c>
    </row>
    <row r="2271" spans="1:22" x14ac:dyDescent="0.25">
      <c r="A2271" t="s">
        <v>72</v>
      </c>
      <c r="B2271" t="s">
        <v>73</v>
      </c>
      <c r="C2271" t="s">
        <v>188</v>
      </c>
      <c r="D2271" t="s">
        <v>70</v>
      </c>
      <c r="E2271" t="s">
        <v>31</v>
      </c>
      <c r="F2271" t="s">
        <v>26</v>
      </c>
      <c r="G2271">
        <v>41667</v>
      </c>
      <c r="H2271">
        <v>1721</v>
      </c>
      <c r="I2271">
        <v>578</v>
      </c>
      <c r="J2271">
        <v>144</v>
      </c>
      <c r="K2271" s="2">
        <v>5158.01</v>
      </c>
      <c r="L2271" s="2">
        <v>35287.760000000002</v>
      </c>
      <c r="M2271">
        <v>100</v>
      </c>
      <c r="N2271">
        <v>12</v>
      </c>
      <c r="O2271" t="s">
        <v>23</v>
      </c>
      <c r="P2271" s="3">
        <f t="shared" si="245"/>
        <v>4.1303669570643438</v>
      </c>
      <c r="Q2271" s="3">
        <f t="shared" si="246"/>
        <v>8.3672283556072049</v>
      </c>
      <c r="R2271" s="2">
        <f t="shared" si="247"/>
        <v>2.9971005229517722</v>
      </c>
      <c r="S2271" s="2">
        <f t="shared" si="248"/>
        <v>8.9238927335640135</v>
      </c>
      <c r="T2271" s="2">
        <f t="shared" si="249"/>
        <v>51.580100000000002</v>
      </c>
      <c r="U2271" s="4">
        <f t="shared" si="250"/>
        <v>6.8413516065304254</v>
      </c>
      <c r="V2271" s="3">
        <f t="shared" si="251"/>
        <v>584.13516065304259</v>
      </c>
    </row>
    <row r="2272" spans="1:22" x14ac:dyDescent="0.25">
      <c r="A2272" t="s">
        <v>72</v>
      </c>
      <c r="B2272" t="s">
        <v>73</v>
      </c>
      <c r="C2272" t="s">
        <v>188</v>
      </c>
      <c r="D2272" t="s">
        <v>70</v>
      </c>
      <c r="E2272" t="s">
        <v>31</v>
      </c>
      <c r="F2272" t="s">
        <v>55</v>
      </c>
      <c r="G2272">
        <v>63477</v>
      </c>
      <c r="H2272">
        <v>1946</v>
      </c>
      <c r="I2272">
        <v>951</v>
      </c>
      <c r="J2272">
        <v>149</v>
      </c>
      <c r="K2272" s="2">
        <v>5267</v>
      </c>
      <c r="L2272" s="2">
        <v>28562.13</v>
      </c>
      <c r="M2272">
        <v>103</v>
      </c>
      <c r="N2272">
        <v>12</v>
      </c>
      <c r="O2272" t="s">
        <v>43</v>
      </c>
      <c r="P2272" s="3">
        <f t="shared" si="245"/>
        <v>3.0656773319470045</v>
      </c>
      <c r="Q2272" s="3">
        <f t="shared" si="246"/>
        <v>7.6567317574511824</v>
      </c>
      <c r="R2272" s="2">
        <f t="shared" si="247"/>
        <v>2.7065775950668036</v>
      </c>
      <c r="S2272" s="2">
        <f t="shared" si="248"/>
        <v>5.5383806519453209</v>
      </c>
      <c r="T2272" s="2">
        <f t="shared" si="249"/>
        <v>51.135922330097088</v>
      </c>
      <c r="U2272" s="4">
        <f t="shared" si="250"/>
        <v>5.4228460224036459</v>
      </c>
      <c r="V2272" s="3">
        <f t="shared" si="251"/>
        <v>442.28460224036456</v>
      </c>
    </row>
    <row r="2273" spans="1:22" x14ac:dyDescent="0.25">
      <c r="A2273" t="s">
        <v>38</v>
      </c>
      <c r="B2273" t="s">
        <v>39</v>
      </c>
      <c r="C2273" t="s">
        <v>188</v>
      </c>
      <c r="D2273" t="s">
        <v>106</v>
      </c>
      <c r="E2273" t="s">
        <v>42</v>
      </c>
      <c r="F2273" t="s">
        <v>55</v>
      </c>
      <c r="G2273">
        <v>16949</v>
      </c>
      <c r="H2273">
        <v>841</v>
      </c>
      <c r="I2273">
        <v>405</v>
      </c>
      <c r="J2273">
        <v>70</v>
      </c>
      <c r="K2273" s="2">
        <v>2146.66</v>
      </c>
      <c r="L2273" s="2">
        <v>14246.05</v>
      </c>
      <c r="M2273">
        <v>41</v>
      </c>
      <c r="N2273">
        <v>25</v>
      </c>
      <c r="O2273" t="s">
        <v>21</v>
      </c>
      <c r="P2273" s="3">
        <f t="shared" si="245"/>
        <v>4.9619446575019177</v>
      </c>
      <c r="Q2273" s="3">
        <f t="shared" si="246"/>
        <v>8.3234244946492275</v>
      </c>
      <c r="R2273" s="2">
        <f t="shared" si="247"/>
        <v>2.5525089179548157</v>
      </c>
      <c r="S2273" s="2">
        <f t="shared" si="248"/>
        <v>5.3003950617283948</v>
      </c>
      <c r="T2273" s="2">
        <f t="shared" si="249"/>
        <v>52.357560975609751</v>
      </c>
      <c r="U2273" s="4">
        <f t="shared" si="250"/>
        <v>6.6363793055257938</v>
      </c>
      <c r="V2273" s="3">
        <f t="shared" si="251"/>
        <v>563.63793055257941</v>
      </c>
    </row>
    <row r="2274" spans="1:22" x14ac:dyDescent="0.25">
      <c r="A2274" t="s">
        <v>38</v>
      </c>
      <c r="B2274" t="s">
        <v>39</v>
      </c>
      <c r="C2274" t="s">
        <v>188</v>
      </c>
      <c r="D2274" t="s">
        <v>106</v>
      </c>
      <c r="E2274" t="s">
        <v>42</v>
      </c>
      <c r="F2274" t="s">
        <v>32</v>
      </c>
      <c r="G2274">
        <v>34591</v>
      </c>
      <c r="H2274">
        <v>1389</v>
      </c>
      <c r="I2274">
        <v>524</v>
      </c>
      <c r="J2274">
        <v>127</v>
      </c>
      <c r="K2274" s="2">
        <v>2672.11</v>
      </c>
      <c r="L2274" s="2">
        <v>20509.650000000001</v>
      </c>
      <c r="M2274">
        <v>75</v>
      </c>
      <c r="N2274">
        <v>19</v>
      </c>
      <c r="O2274" t="s">
        <v>23</v>
      </c>
      <c r="P2274" s="3">
        <f t="shared" si="245"/>
        <v>4.0154953600647563</v>
      </c>
      <c r="Q2274" s="3">
        <f t="shared" si="246"/>
        <v>9.143268538516919</v>
      </c>
      <c r="R2274" s="2">
        <f t="shared" si="247"/>
        <v>1.923765298776098</v>
      </c>
      <c r="S2274" s="2">
        <f t="shared" si="248"/>
        <v>5.0994465648854961</v>
      </c>
      <c r="T2274" s="2">
        <f t="shared" si="249"/>
        <v>35.628133333333338</v>
      </c>
      <c r="U2274" s="4">
        <f t="shared" si="250"/>
        <v>7.675451235166217</v>
      </c>
      <c r="V2274" s="3">
        <f t="shared" si="251"/>
        <v>667.54512351662174</v>
      </c>
    </row>
    <row r="2275" spans="1:22" x14ac:dyDescent="0.25">
      <c r="A2275" t="s">
        <v>15</v>
      </c>
      <c r="B2275" t="s">
        <v>16</v>
      </c>
      <c r="C2275" t="s">
        <v>188</v>
      </c>
      <c r="D2275" t="s">
        <v>25</v>
      </c>
      <c r="E2275" t="s">
        <v>19</v>
      </c>
      <c r="F2275" t="s">
        <v>20</v>
      </c>
      <c r="G2275">
        <v>6705</v>
      </c>
      <c r="H2275">
        <v>122</v>
      </c>
      <c r="I2275">
        <v>64</v>
      </c>
      <c r="J2275">
        <v>8</v>
      </c>
      <c r="K2275" s="2">
        <v>1320.39</v>
      </c>
      <c r="L2275" s="2">
        <v>3818.61</v>
      </c>
      <c r="M2275">
        <v>3</v>
      </c>
      <c r="N2275">
        <v>28</v>
      </c>
      <c r="O2275" t="s">
        <v>43</v>
      </c>
      <c r="P2275" s="3">
        <f t="shared" si="245"/>
        <v>1.819537658463833</v>
      </c>
      <c r="Q2275" s="3">
        <f t="shared" si="246"/>
        <v>6.557377049180328</v>
      </c>
      <c r="R2275" s="2">
        <f t="shared" si="247"/>
        <v>10.822868852459017</v>
      </c>
      <c r="S2275" s="2">
        <f t="shared" si="248"/>
        <v>20.631093750000002</v>
      </c>
      <c r="T2275" s="2">
        <f t="shared" si="249"/>
        <v>440.13000000000005</v>
      </c>
      <c r="U2275" s="4">
        <f t="shared" si="250"/>
        <v>2.8920318996660077</v>
      </c>
      <c r="V2275" s="3">
        <f t="shared" si="251"/>
        <v>189.20318996660077</v>
      </c>
    </row>
    <row r="2276" spans="1:22" x14ac:dyDescent="0.25">
      <c r="A2276" t="s">
        <v>129</v>
      </c>
      <c r="B2276" t="s">
        <v>130</v>
      </c>
      <c r="C2276" t="s">
        <v>188</v>
      </c>
      <c r="D2276" t="s">
        <v>82</v>
      </c>
      <c r="E2276" t="s">
        <v>31</v>
      </c>
      <c r="F2276" t="s">
        <v>20</v>
      </c>
      <c r="G2276">
        <v>71813</v>
      </c>
      <c r="H2276">
        <v>855</v>
      </c>
      <c r="I2276">
        <v>404</v>
      </c>
      <c r="J2276">
        <v>52</v>
      </c>
      <c r="K2276" s="2">
        <v>1860.84</v>
      </c>
      <c r="L2276" s="2">
        <v>9879.36</v>
      </c>
      <c r="M2276">
        <v>30</v>
      </c>
      <c r="N2276">
        <v>28</v>
      </c>
      <c r="O2276" t="s">
        <v>43</v>
      </c>
      <c r="P2276" s="3">
        <f t="shared" si="245"/>
        <v>1.1905922326041245</v>
      </c>
      <c r="Q2276" s="3">
        <f t="shared" si="246"/>
        <v>6.0818713450292394</v>
      </c>
      <c r="R2276" s="2">
        <f t="shared" si="247"/>
        <v>2.176421052631579</v>
      </c>
      <c r="S2276" s="2">
        <f t="shared" si="248"/>
        <v>4.6060396039603955</v>
      </c>
      <c r="T2276" s="2">
        <f t="shared" si="249"/>
        <v>62.027999999999999</v>
      </c>
      <c r="U2276" s="4">
        <f t="shared" si="250"/>
        <v>5.3090862191268462</v>
      </c>
      <c r="V2276" s="3">
        <f t="shared" si="251"/>
        <v>430.90862191268462</v>
      </c>
    </row>
    <row r="2277" spans="1:22" x14ac:dyDescent="0.25">
      <c r="A2277" t="s">
        <v>76</v>
      </c>
      <c r="B2277" t="s">
        <v>77</v>
      </c>
      <c r="C2277" t="s">
        <v>188</v>
      </c>
      <c r="D2277" t="s">
        <v>82</v>
      </c>
      <c r="E2277" t="s">
        <v>42</v>
      </c>
      <c r="F2277" t="s">
        <v>20</v>
      </c>
      <c r="G2277">
        <v>57334</v>
      </c>
      <c r="H2277">
        <v>944</v>
      </c>
      <c r="I2277">
        <v>299</v>
      </c>
      <c r="J2277">
        <v>64</v>
      </c>
      <c r="K2277" s="2">
        <v>1677.59</v>
      </c>
      <c r="L2277" s="2">
        <v>12262.29</v>
      </c>
      <c r="M2277">
        <v>30</v>
      </c>
      <c r="N2277">
        <v>15</v>
      </c>
      <c r="O2277" t="s">
        <v>43</v>
      </c>
      <c r="P2277" s="3">
        <f t="shared" si="245"/>
        <v>1.6464924826455507</v>
      </c>
      <c r="Q2277" s="3">
        <f t="shared" si="246"/>
        <v>6.7796610169491522</v>
      </c>
      <c r="R2277" s="2">
        <f t="shared" si="247"/>
        <v>1.7771080508474575</v>
      </c>
      <c r="S2277" s="2">
        <f t="shared" si="248"/>
        <v>5.6106688963210702</v>
      </c>
      <c r="T2277" s="2">
        <f t="shared" si="249"/>
        <v>55.919666666666664</v>
      </c>
      <c r="U2277" s="4">
        <f t="shared" si="250"/>
        <v>7.3094677483771369</v>
      </c>
      <c r="V2277" s="3">
        <f t="shared" si="251"/>
        <v>630.94677483771363</v>
      </c>
    </row>
    <row r="2278" spans="1:22" x14ac:dyDescent="0.25">
      <c r="A2278" t="s">
        <v>60</v>
      </c>
      <c r="B2278" t="s">
        <v>61</v>
      </c>
      <c r="C2278" t="s">
        <v>150</v>
      </c>
      <c r="D2278" t="s">
        <v>70</v>
      </c>
      <c r="E2278" t="s">
        <v>64</v>
      </c>
      <c r="F2278" t="s">
        <v>26</v>
      </c>
      <c r="G2278">
        <v>45013</v>
      </c>
      <c r="H2278">
        <v>2017</v>
      </c>
      <c r="I2278">
        <v>971</v>
      </c>
      <c r="J2278">
        <v>126</v>
      </c>
      <c r="K2278" s="2">
        <v>5925.33</v>
      </c>
      <c r="L2278" s="2">
        <v>30991.86</v>
      </c>
      <c r="M2278">
        <v>89</v>
      </c>
      <c r="N2278">
        <v>20</v>
      </c>
      <c r="O2278" t="s">
        <v>43</v>
      </c>
      <c r="P2278" s="3">
        <f t="shared" si="245"/>
        <v>4.4809277319885368</v>
      </c>
      <c r="Q2278" s="3">
        <f t="shared" si="246"/>
        <v>6.2469013386217149</v>
      </c>
      <c r="R2278" s="2">
        <f t="shared" si="247"/>
        <v>2.9376945959345564</v>
      </c>
      <c r="S2278" s="2">
        <f t="shared" si="248"/>
        <v>6.1022966014418127</v>
      </c>
      <c r="T2278" s="2">
        <f t="shared" si="249"/>
        <v>66.576741573033701</v>
      </c>
      <c r="U2278" s="4">
        <f t="shared" si="250"/>
        <v>5.2304023573370602</v>
      </c>
      <c r="V2278" s="3">
        <f t="shared" si="251"/>
        <v>423.04023573370591</v>
      </c>
    </row>
    <row r="2279" spans="1:22" x14ac:dyDescent="0.25">
      <c r="A2279" t="s">
        <v>60</v>
      </c>
      <c r="B2279" t="s">
        <v>61</v>
      </c>
      <c r="C2279" t="s">
        <v>150</v>
      </c>
      <c r="D2279" t="s">
        <v>70</v>
      </c>
      <c r="E2279" t="s">
        <v>64</v>
      </c>
      <c r="F2279" t="s">
        <v>32</v>
      </c>
      <c r="G2279">
        <v>21084</v>
      </c>
      <c r="H2279">
        <v>584</v>
      </c>
      <c r="I2279">
        <v>151</v>
      </c>
      <c r="J2279">
        <v>40</v>
      </c>
      <c r="K2279" s="2">
        <v>1711.16</v>
      </c>
      <c r="L2279" s="2">
        <v>7847.05</v>
      </c>
      <c r="M2279">
        <v>24</v>
      </c>
      <c r="N2279">
        <v>9</v>
      </c>
      <c r="O2279" t="s">
        <v>43</v>
      </c>
      <c r="P2279" s="3">
        <f t="shared" si="245"/>
        <v>2.7698728893948017</v>
      </c>
      <c r="Q2279" s="3">
        <f t="shared" si="246"/>
        <v>6.8493150684931505</v>
      </c>
      <c r="R2279" s="2">
        <f t="shared" si="247"/>
        <v>2.9300684931506851</v>
      </c>
      <c r="S2279" s="2">
        <f t="shared" si="248"/>
        <v>11.332185430463577</v>
      </c>
      <c r="T2279" s="2">
        <f t="shared" si="249"/>
        <v>71.298333333333332</v>
      </c>
      <c r="U2279" s="4">
        <f t="shared" si="250"/>
        <v>4.585807288622922</v>
      </c>
      <c r="V2279" s="3">
        <f t="shared" si="251"/>
        <v>358.58072886229223</v>
      </c>
    </row>
    <row r="2280" spans="1:22" x14ac:dyDescent="0.25">
      <c r="A2280" t="s">
        <v>33</v>
      </c>
      <c r="B2280" t="s">
        <v>34</v>
      </c>
      <c r="C2280" t="s">
        <v>150</v>
      </c>
      <c r="D2280" t="s">
        <v>170</v>
      </c>
      <c r="E2280" t="s">
        <v>37</v>
      </c>
      <c r="F2280" t="s">
        <v>32</v>
      </c>
      <c r="G2280">
        <v>28397</v>
      </c>
      <c r="H2280">
        <v>1483</v>
      </c>
      <c r="I2280">
        <v>653</v>
      </c>
      <c r="J2280">
        <v>160</v>
      </c>
      <c r="K2280" s="2">
        <v>6172.1</v>
      </c>
      <c r="L2280" s="2">
        <v>38248.43</v>
      </c>
      <c r="M2280">
        <v>105</v>
      </c>
      <c r="N2280">
        <v>15</v>
      </c>
      <c r="O2280" t="s">
        <v>43</v>
      </c>
      <c r="P2280" s="3">
        <f t="shared" si="245"/>
        <v>5.2223826460541609</v>
      </c>
      <c r="Q2280" s="3">
        <f t="shared" si="246"/>
        <v>10.78894133513149</v>
      </c>
      <c r="R2280" s="2">
        <f t="shared" si="247"/>
        <v>4.1619015509103168</v>
      </c>
      <c r="S2280" s="2">
        <f t="shared" si="248"/>
        <v>9.4519142419601838</v>
      </c>
      <c r="T2280" s="2">
        <f t="shared" si="249"/>
        <v>58.781904761904762</v>
      </c>
      <c r="U2280" s="4">
        <f t="shared" si="250"/>
        <v>6.1969880591694881</v>
      </c>
      <c r="V2280" s="3">
        <f t="shared" si="251"/>
        <v>519.6988059169488</v>
      </c>
    </row>
    <row r="2281" spans="1:22" x14ac:dyDescent="0.25">
      <c r="A2281" t="s">
        <v>113</v>
      </c>
      <c r="B2281" t="s">
        <v>114</v>
      </c>
      <c r="C2281" t="s">
        <v>150</v>
      </c>
      <c r="D2281" t="s">
        <v>170</v>
      </c>
      <c r="E2281" t="s">
        <v>19</v>
      </c>
      <c r="F2281" t="s">
        <v>26</v>
      </c>
      <c r="G2281">
        <v>45229</v>
      </c>
      <c r="H2281">
        <v>1709</v>
      </c>
      <c r="I2281">
        <v>678</v>
      </c>
      <c r="J2281">
        <v>193</v>
      </c>
      <c r="K2281" s="2">
        <v>5165.08</v>
      </c>
      <c r="L2281" s="2">
        <v>63237.279999999999</v>
      </c>
      <c r="M2281">
        <v>117</v>
      </c>
      <c r="N2281">
        <v>23</v>
      </c>
      <c r="O2281" t="s">
        <v>21</v>
      </c>
      <c r="P2281" s="3">
        <f t="shared" si="245"/>
        <v>3.7785491609365671</v>
      </c>
      <c r="Q2281" s="3">
        <f t="shared" si="246"/>
        <v>11.293153891164422</v>
      </c>
      <c r="R2281" s="2">
        <f t="shared" si="247"/>
        <v>3.0222820362785252</v>
      </c>
      <c r="S2281" s="2">
        <f t="shared" si="248"/>
        <v>7.61811209439528</v>
      </c>
      <c r="T2281" s="2">
        <f t="shared" si="249"/>
        <v>44.145982905982905</v>
      </c>
      <c r="U2281" s="4">
        <f t="shared" si="250"/>
        <v>12.243233405871738</v>
      </c>
      <c r="V2281" s="3">
        <f t="shared" si="251"/>
        <v>1124.3233405871738</v>
      </c>
    </row>
    <row r="2282" spans="1:22" x14ac:dyDescent="0.25">
      <c r="A2282" t="s">
        <v>15</v>
      </c>
      <c r="B2282" t="s">
        <v>16</v>
      </c>
      <c r="C2282" t="s">
        <v>150</v>
      </c>
      <c r="D2282" t="s">
        <v>25</v>
      </c>
      <c r="E2282" t="s">
        <v>19</v>
      </c>
      <c r="F2282" t="s">
        <v>26</v>
      </c>
      <c r="G2282">
        <v>19219</v>
      </c>
      <c r="H2282">
        <v>620</v>
      </c>
      <c r="I2282">
        <v>186</v>
      </c>
      <c r="J2282">
        <v>53</v>
      </c>
      <c r="K2282" s="2">
        <v>6466.57</v>
      </c>
      <c r="L2282" s="2">
        <v>24915.9</v>
      </c>
      <c r="M2282">
        <v>25</v>
      </c>
      <c r="N2282">
        <v>8</v>
      </c>
      <c r="O2282" t="s">
        <v>23</v>
      </c>
      <c r="P2282" s="3">
        <f t="shared" si="245"/>
        <v>3.225974296269317</v>
      </c>
      <c r="Q2282" s="3">
        <f t="shared" si="246"/>
        <v>8.5483870967741939</v>
      </c>
      <c r="R2282" s="2">
        <f t="shared" si="247"/>
        <v>10.429951612903226</v>
      </c>
      <c r="S2282" s="2">
        <f t="shared" si="248"/>
        <v>34.766505376344085</v>
      </c>
      <c r="T2282" s="2">
        <f t="shared" si="249"/>
        <v>258.6628</v>
      </c>
      <c r="U2282" s="4">
        <f t="shared" si="250"/>
        <v>3.8530318236715915</v>
      </c>
      <c r="V2282" s="3">
        <f t="shared" si="251"/>
        <v>285.30318236715914</v>
      </c>
    </row>
    <row r="2283" spans="1:22" x14ac:dyDescent="0.25">
      <c r="A2283" t="s">
        <v>44</v>
      </c>
      <c r="B2283" t="s">
        <v>45</v>
      </c>
      <c r="C2283" t="s">
        <v>150</v>
      </c>
      <c r="D2283" t="s">
        <v>25</v>
      </c>
      <c r="E2283" t="s">
        <v>19</v>
      </c>
      <c r="F2283" t="s">
        <v>26</v>
      </c>
      <c r="G2283">
        <v>8054</v>
      </c>
      <c r="H2283">
        <v>157</v>
      </c>
      <c r="I2283">
        <v>46</v>
      </c>
      <c r="J2283">
        <v>12</v>
      </c>
      <c r="K2283" s="2">
        <v>1602.5</v>
      </c>
      <c r="L2283" s="2">
        <v>8809.42</v>
      </c>
      <c r="M2283">
        <v>6</v>
      </c>
      <c r="N2283">
        <v>20</v>
      </c>
      <c r="O2283" t="s">
        <v>43</v>
      </c>
      <c r="P2283" s="3">
        <f t="shared" si="245"/>
        <v>1.9493419418922273</v>
      </c>
      <c r="Q2283" s="3">
        <f t="shared" si="246"/>
        <v>7.6433121019108281</v>
      </c>
      <c r="R2283" s="2">
        <f t="shared" si="247"/>
        <v>10.207006369426752</v>
      </c>
      <c r="S2283" s="2">
        <f t="shared" si="248"/>
        <v>34.836956521739133</v>
      </c>
      <c r="T2283" s="2">
        <f t="shared" si="249"/>
        <v>267.08333333333331</v>
      </c>
      <c r="U2283" s="4">
        <f t="shared" si="250"/>
        <v>5.4972979719188766</v>
      </c>
      <c r="V2283" s="3">
        <f t="shared" si="251"/>
        <v>449.72979719188766</v>
      </c>
    </row>
    <row r="2284" spans="1:22" x14ac:dyDescent="0.25">
      <c r="A2284" t="s">
        <v>27</v>
      </c>
      <c r="B2284" t="s">
        <v>28</v>
      </c>
      <c r="C2284" t="s">
        <v>150</v>
      </c>
      <c r="D2284" t="s">
        <v>89</v>
      </c>
      <c r="E2284" t="s">
        <v>31</v>
      </c>
      <c r="F2284" t="s">
        <v>32</v>
      </c>
      <c r="G2284">
        <v>47945</v>
      </c>
      <c r="H2284">
        <v>3281</v>
      </c>
      <c r="I2284">
        <v>1595</v>
      </c>
      <c r="J2284">
        <v>441</v>
      </c>
      <c r="K2284" s="2">
        <v>1577.39</v>
      </c>
      <c r="L2284" s="2">
        <v>177943.47</v>
      </c>
      <c r="M2284">
        <v>290</v>
      </c>
      <c r="N2284">
        <v>29</v>
      </c>
      <c r="O2284" t="s">
        <v>43</v>
      </c>
      <c r="P2284" s="3">
        <f t="shared" si="245"/>
        <v>6.8432578996767131</v>
      </c>
      <c r="Q2284" s="3">
        <f t="shared" si="246"/>
        <v>13.441024078024993</v>
      </c>
      <c r="R2284" s="2">
        <f t="shared" si="247"/>
        <v>0.48076501066747945</v>
      </c>
      <c r="S2284" s="2">
        <f t="shared" si="248"/>
        <v>0.98895924764890286</v>
      </c>
      <c r="T2284" s="2">
        <f t="shared" si="249"/>
        <v>5.4392758620689658</v>
      </c>
      <c r="U2284" s="4">
        <f t="shared" si="250"/>
        <v>112.80879807783744</v>
      </c>
      <c r="V2284" s="3">
        <f t="shared" si="251"/>
        <v>11180.879807783742</v>
      </c>
    </row>
    <row r="2285" spans="1:22" x14ac:dyDescent="0.25">
      <c r="A2285" t="s">
        <v>129</v>
      </c>
      <c r="B2285" t="s">
        <v>130</v>
      </c>
      <c r="C2285" t="s">
        <v>150</v>
      </c>
      <c r="D2285" t="s">
        <v>82</v>
      </c>
      <c r="E2285" t="s">
        <v>31</v>
      </c>
      <c r="F2285" t="s">
        <v>51</v>
      </c>
      <c r="G2285">
        <v>83810</v>
      </c>
      <c r="H2285">
        <v>2025</v>
      </c>
      <c r="I2285">
        <v>735</v>
      </c>
      <c r="J2285">
        <v>81</v>
      </c>
      <c r="K2285" s="2">
        <v>3079.39</v>
      </c>
      <c r="L2285" s="2">
        <v>19440.57</v>
      </c>
      <c r="M2285">
        <v>41</v>
      </c>
      <c r="N2285">
        <v>15</v>
      </c>
      <c r="O2285" t="s">
        <v>43</v>
      </c>
      <c r="P2285" s="3">
        <f t="shared" si="245"/>
        <v>2.4161794535258325</v>
      </c>
      <c r="Q2285" s="3">
        <f t="shared" si="246"/>
        <v>4</v>
      </c>
      <c r="R2285" s="2">
        <f t="shared" si="247"/>
        <v>1.5206864197530863</v>
      </c>
      <c r="S2285" s="2">
        <f t="shared" si="248"/>
        <v>4.1896462585034016</v>
      </c>
      <c r="T2285" s="2">
        <f t="shared" si="249"/>
        <v>75.107073170731709</v>
      </c>
      <c r="U2285" s="4">
        <f t="shared" si="250"/>
        <v>6.3131237030710627</v>
      </c>
      <c r="V2285" s="3">
        <f t="shared" si="251"/>
        <v>531.31237030710622</v>
      </c>
    </row>
    <row r="2286" spans="1:22" x14ac:dyDescent="0.25">
      <c r="A2286" t="s">
        <v>76</v>
      </c>
      <c r="B2286" t="s">
        <v>77</v>
      </c>
      <c r="C2286" t="s">
        <v>150</v>
      </c>
      <c r="D2286" t="s">
        <v>82</v>
      </c>
      <c r="E2286" t="s">
        <v>42</v>
      </c>
      <c r="F2286" t="s">
        <v>26</v>
      </c>
      <c r="G2286">
        <v>41602</v>
      </c>
      <c r="H2286">
        <v>699</v>
      </c>
      <c r="I2286">
        <v>238</v>
      </c>
      <c r="J2286">
        <v>30</v>
      </c>
      <c r="K2286" s="2">
        <v>1511.83</v>
      </c>
      <c r="L2286" s="2">
        <v>5283.45</v>
      </c>
      <c r="M2286">
        <v>15</v>
      </c>
      <c r="N2286">
        <v>9</v>
      </c>
      <c r="O2286" t="s">
        <v>23</v>
      </c>
      <c r="P2286" s="3">
        <f t="shared" si="245"/>
        <v>1.6802076823229655</v>
      </c>
      <c r="Q2286" s="3">
        <f t="shared" si="246"/>
        <v>4.2918454935622314</v>
      </c>
      <c r="R2286" s="2">
        <f t="shared" si="247"/>
        <v>2.162846924177396</v>
      </c>
      <c r="S2286" s="2">
        <f t="shared" si="248"/>
        <v>6.3522268907563024</v>
      </c>
      <c r="T2286" s="2">
        <f t="shared" si="249"/>
        <v>100.78866666666666</v>
      </c>
      <c r="U2286" s="4">
        <f t="shared" si="250"/>
        <v>3.4947381650053249</v>
      </c>
      <c r="V2286" s="3">
        <f t="shared" si="251"/>
        <v>249.47381650053248</v>
      </c>
    </row>
    <row r="2287" spans="1:22" x14ac:dyDescent="0.25">
      <c r="A2287" t="s">
        <v>98</v>
      </c>
      <c r="B2287" t="s">
        <v>99</v>
      </c>
      <c r="C2287" t="s">
        <v>543</v>
      </c>
      <c r="D2287" t="s">
        <v>68</v>
      </c>
      <c r="E2287" t="s">
        <v>42</v>
      </c>
      <c r="F2287" t="s">
        <v>55</v>
      </c>
      <c r="G2287">
        <v>25620</v>
      </c>
      <c r="H2287">
        <v>3614</v>
      </c>
      <c r="I2287">
        <v>1181</v>
      </c>
      <c r="J2287">
        <v>453</v>
      </c>
      <c r="K2287" s="2">
        <v>2837.78</v>
      </c>
      <c r="L2287" s="2">
        <v>136808.89000000001</v>
      </c>
      <c r="M2287">
        <v>339</v>
      </c>
      <c r="N2287">
        <v>30</v>
      </c>
      <c r="O2287" t="s">
        <v>43</v>
      </c>
      <c r="P2287" s="3">
        <f t="shared" si="245"/>
        <v>14.106167056986729</v>
      </c>
      <c r="Q2287" s="3">
        <f t="shared" si="246"/>
        <v>12.534587714443829</v>
      </c>
      <c r="R2287" s="2">
        <f t="shared" si="247"/>
        <v>0.78521859435528507</v>
      </c>
      <c r="S2287" s="2">
        <f t="shared" si="248"/>
        <v>2.4028619813717191</v>
      </c>
      <c r="T2287" s="2">
        <f t="shared" si="249"/>
        <v>8.3710324483775818</v>
      </c>
      <c r="U2287" s="4">
        <f t="shared" si="250"/>
        <v>48.209829514620587</v>
      </c>
      <c r="V2287" s="3">
        <f t="shared" si="251"/>
        <v>4720.9829514620587</v>
      </c>
    </row>
    <row r="2288" spans="1:22" x14ac:dyDescent="0.25">
      <c r="A2288" t="s">
        <v>65</v>
      </c>
      <c r="B2288" t="s">
        <v>66</v>
      </c>
      <c r="C2288" t="s">
        <v>543</v>
      </c>
      <c r="D2288" t="s">
        <v>68</v>
      </c>
      <c r="E2288" t="s">
        <v>37</v>
      </c>
      <c r="F2288" t="s">
        <v>26</v>
      </c>
      <c r="G2288">
        <v>13630</v>
      </c>
      <c r="H2288">
        <v>1859</v>
      </c>
      <c r="I2288">
        <v>515</v>
      </c>
      <c r="J2288">
        <v>260</v>
      </c>
      <c r="K2288" s="2">
        <v>1324.65</v>
      </c>
      <c r="L2288" s="2">
        <v>80842.679999999993</v>
      </c>
      <c r="M2288">
        <v>231</v>
      </c>
      <c r="N2288">
        <v>14</v>
      </c>
      <c r="O2288" t="s">
        <v>23</v>
      </c>
      <c r="P2288" s="3">
        <f t="shared" si="245"/>
        <v>13.63903154805576</v>
      </c>
      <c r="Q2288" s="3">
        <f t="shared" si="246"/>
        <v>13.986013986013987</v>
      </c>
      <c r="R2288" s="2">
        <f t="shared" si="247"/>
        <v>0.71256051640667029</v>
      </c>
      <c r="S2288" s="2">
        <f t="shared" si="248"/>
        <v>2.5721359223300975</v>
      </c>
      <c r="T2288" s="2">
        <f t="shared" si="249"/>
        <v>5.7344155844155846</v>
      </c>
      <c r="U2288" s="4">
        <f t="shared" si="250"/>
        <v>61.02946438681915</v>
      </c>
      <c r="V2288" s="3">
        <f t="shared" si="251"/>
        <v>6002.9464386819154</v>
      </c>
    </row>
    <row r="2289" spans="1:22" x14ac:dyDescent="0.25">
      <c r="A2289" t="s">
        <v>60</v>
      </c>
      <c r="B2289" t="s">
        <v>61</v>
      </c>
      <c r="C2289" t="s">
        <v>543</v>
      </c>
      <c r="D2289" t="s">
        <v>70</v>
      </c>
      <c r="E2289" t="s">
        <v>64</v>
      </c>
      <c r="F2289" t="s">
        <v>32</v>
      </c>
      <c r="G2289">
        <v>25915</v>
      </c>
      <c r="H2289">
        <v>858</v>
      </c>
      <c r="I2289">
        <v>353</v>
      </c>
      <c r="J2289">
        <v>92</v>
      </c>
      <c r="K2289" s="2">
        <v>1817.48</v>
      </c>
      <c r="L2289" s="2">
        <v>23822.04</v>
      </c>
      <c r="M2289">
        <v>66</v>
      </c>
      <c r="N2289">
        <v>14</v>
      </c>
      <c r="O2289" t="s">
        <v>23</v>
      </c>
      <c r="P2289" s="3">
        <f t="shared" si="245"/>
        <v>3.3108238471927454</v>
      </c>
      <c r="Q2289" s="3">
        <f t="shared" si="246"/>
        <v>10.722610722610723</v>
      </c>
      <c r="R2289" s="2">
        <f t="shared" si="247"/>
        <v>2.1182750582750582</v>
      </c>
      <c r="S2289" s="2">
        <f t="shared" si="248"/>
        <v>5.1486685552407936</v>
      </c>
      <c r="T2289" s="2">
        <f t="shared" si="249"/>
        <v>27.537575757575759</v>
      </c>
      <c r="U2289" s="4">
        <f t="shared" si="250"/>
        <v>13.107181372009595</v>
      </c>
      <c r="V2289" s="3">
        <f t="shared" si="251"/>
        <v>1210.7181372009597</v>
      </c>
    </row>
    <row r="2290" spans="1:22" x14ac:dyDescent="0.25">
      <c r="A2290" t="s">
        <v>38</v>
      </c>
      <c r="B2290" t="s">
        <v>39</v>
      </c>
      <c r="C2290" t="s">
        <v>543</v>
      </c>
      <c r="D2290" t="s">
        <v>106</v>
      </c>
      <c r="E2290" t="s">
        <v>42</v>
      </c>
      <c r="F2290" t="s">
        <v>55</v>
      </c>
      <c r="G2290">
        <v>51638</v>
      </c>
      <c r="H2290">
        <v>1821</v>
      </c>
      <c r="I2290">
        <v>592</v>
      </c>
      <c r="J2290">
        <v>153</v>
      </c>
      <c r="K2290" s="2">
        <v>4339.25</v>
      </c>
      <c r="L2290" s="2">
        <v>37529.57</v>
      </c>
      <c r="M2290">
        <v>91</v>
      </c>
      <c r="N2290">
        <v>16</v>
      </c>
      <c r="O2290" t="s">
        <v>23</v>
      </c>
      <c r="P2290" s="3">
        <f t="shared" si="245"/>
        <v>3.5264727526240365</v>
      </c>
      <c r="Q2290" s="3">
        <f t="shared" si="246"/>
        <v>8.4019769357495893</v>
      </c>
      <c r="R2290" s="2">
        <f t="shared" si="247"/>
        <v>2.3828940142778694</v>
      </c>
      <c r="S2290" s="2">
        <f t="shared" si="248"/>
        <v>7.3298141891891895</v>
      </c>
      <c r="T2290" s="2">
        <f t="shared" si="249"/>
        <v>47.684065934065934</v>
      </c>
      <c r="U2290" s="4">
        <f t="shared" si="250"/>
        <v>8.6488609782796573</v>
      </c>
      <c r="V2290" s="3">
        <f t="shared" si="251"/>
        <v>764.88609782796561</v>
      </c>
    </row>
    <row r="2291" spans="1:22" x14ac:dyDescent="0.25">
      <c r="A2291" t="s">
        <v>38</v>
      </c>
      <c r="B2291" t="s">
        <v>39</v>
      </c>
      <c r="C2291" t="s">
        <v>543</v>
      </c>
      <c r="D2291" t="s">
        <v>106</v>
      </c>
      <c r="E2291" t="s">
        <v>42</v>
      </c>
      <c r="F2291" t="s">
        <v>51</v>
      </c>
      <c r="G2291">
        <v>54467</v>
      </c>
      <c r="H2291">
        <v>2071</v>
      </c>
      <c r="I2291">
        <v>554</v>
      </c>
      <c r="J2291">
        <v>145</v>
      </c>
      <c r="K2291" s="2">
        <v>5655.17</v>
      </c>
      <c r="L2291" s="2">
        <v>24275.599999999999</v>
      </c>
      <c r="M2291">
        <v>93</v>
      </c>
      <c r="N2291">
        <v>29</v>
      </c>
      <c r="O2291" t="s">
        <v>23</v>
      </c>
      <c r="P2291" s="3">
        <f t="shared" si="245"/>
        <v>3.8023023114913617</v>
      </c>
      <c r="Q2291" s="3">
        <f t="shared" si="246"/>
        <v>7.001448575567359</v>
      </c>
      <c r="R2291" s="2">
        <f t="shared" si="247"/>
        <v>2.7306470304200872</v>
      </c>
      <c r="S2291" s="2">
        <f t="shared" si="248"/>
        <v>10.207888086642599</v>
      </c>
      <c r="T2291" s="2">
        <f t="shared" si="249"/>
        <v>60.808279569892477</v>
      </c>
      <c r="U2291" s="4">
        <f t="shared" si="250"/>
        <v>4.2926384175895684</v>
      </c>
      <c r="V2291" s="3">
        <f t="shared" si="251"/>
        <v>329.26384175895686</v>
      </c>
    </row>
    <row r="2292" spans="1:22" x14ac:dyDescent="0.25">
      <c r="A2292" t="s">
        <v>76</v>
      </c>
      <c r="B2292" t="s">
        <v>77</v>
      </c>
      <c r="C2292" t="s">
        <v>543</v>
      </c>
      <c r="D2292" t="s">
        <v>82</v>
      </c>
      <c r="E2292" t="s">
        <v>42</v>
      </c>
      <c r="F2292" t="s">
        <v>26</v>
      </c>
      <c r="G2292">
        <v>68301</v>
      </c>
      <c r="H2292">
        <v>878</v>
      </c>
      <c r="I2292">
        <v>241</v>
      </c>
      <c r="J2292">
        <v>57</v>
      </c>
      <c r="K2292" s="2">
        <v>1847.88</v>
      </c>
      <c r="L2292" s="2">
        <v>12144.52</v>
      </c>
      <c r="M2292">
        <v>29</v>
      </c>
      <c r="N2292">
        <v>19</v>
      </c>
      <c r="O2292" t="s">
        <v>23</v>
      </c>
      <c r="P2292" s="3">
        <f t="shared" si="245"/>
        <v>1.2854863032752084</v>
      </c>
      <c r="Q2292" s="3">
        <f t="shared" si="246"/>
        <v>6.4920273348519366</v>
      </c>
      <c r="R2292" s="2">
        <f t="shared" si="247"/>
        <v>2.1046469248291575</v>
      </c>
      <c r="S2292" s="2">
        <f t="shared" si="248"/>
        <v>7.6675518672199177</v>
      </c>
      <c r="T2292" s="2">
        <f t="shared" si="249"/>
        <v>63.720000000000006</v>
      </c>
      <c r="U2292" s="4">
        <f t="shared" si="250"/>
        <v>6.5721367188345559</v>
      </c>
      <c r="V2292" s="3">
        <f t="shared" si="251"/>
        <v>557.21367188345562</v>
      </c>
    </row>
    <row r="2293" spans="1:22" x14ac:dyDescent="0.25">
      <c r="A2293" t="s">
        <v>92</v>
      </c>
      <c r="B2293" t="s">
        <v>93</v>
      </c>
      <c r="C2293" t="s">
        <v>565</v>
      </c>
      <c r="D2293" t="s">
        <v>95</v>
      </c>
      <c r="E2293" t="s">
        <v>31</v>
      </c>
      <c r="F2293" t="s">
        <v>51</v>
      </c>
      <c r="G2293">
        <v>48921</v>
      </c>
      <c r="H2293">
        <v>447</v>
      </c>
      <c r="I2293">
        <v>192</v>
      </c>
      <c r="J2293">
        <v>14</v>
      </c>
      <c r="K2293" s="2">
        <v>1258.3900000000001</v>
      </c>
      <c r="L2293" s="2">
        <v>1941.14</v>
      </c>
      <c r="M2293">
        <v>7</v>
      </c>
      <c r="N2293">
        <v>13</v>
      </c>
      <c r="O2293" t="s">
        <v>43</v>
      </c>
      <c r="P2293" s="3">
        <f t="shared" si="245"/>
        <v>0.91371803519960748</v>
      </c>
      <c r="Q2293" s="3">
        <f t="shared" si="246"/>
        <v>3.1319910514541389</v>
      </c>
      <c r="R2293" s="2">
        <f t="shared" si="247"/>
        <v>2.8151901565995527</v>
      </c>
      <c r="S2293" s="2">
        <f t="shared" si="248"/>
        <v>6.5541145833333339</v>
      </c>
      <c r="T2293" s="2">
        <f t="shared" si="249"/>
        <v>179.77</v>
      </c>
      <c r="U2293" s="4">
        <f t="shared" si="250"/>
        <v>1.542558348365769</v>
      </c>
      <c r="V2293" s="3">
        <f t="shared" si="251"/>
        <v>54.255834836576888</v>
      </c>
    </row>
    <row r="2294" spans="1:22" x14ac:dyDescent="0.25">
      <c r="A2294" t="s">
        <v>178</v>
      </c>
      <c r="B2294" t="s">
        <v>179</v>
      </c>
      <c r="C2294" t="s">
        <v>565</v>
      </c>
      <c r="D2294" t="s">
        <v>95</v>
      </c>
      <c r="E2294" t="s">
        <v>64</v>
      </c>
      <c r="F2294" t="s">
        <v>32</v>
      </c>
      <c r="G2294">
        <v>95713</v>
      </c>
      <c r="H2294">
        <v>907</v>
      </c>
      <c r="I2294">
        <v>430</v>
      </c>
      <c r="J2294">
        <v>30</v>
      </c>
      <c r="K2294" s="2">
        <v>2912.37</v>
      </c>
      <c r="L2294" s="2">
        <v>5352</v>
      </c>
      <c r="M2294">
        <v>14</v>
      </c>
      <c r="N2294">
        <v>16</v>
      </c>
      <c r="O2294" t="s">
        <v>21</v>
      </c>
      <c r="P2294" s="3">
        <f t="shared" si="245"/>
        <v>0.94762466958511382</v>
      </c>
      <c r="Q2294" s="3">
        <f t="shared" si="246"/>
        <v>3.3076074972436609</v>
      </c>
      <c r="R2294" s="2">
        <f t="shared" si="247"/>
        <v>3.210992282249173</v>
      </c>
      <c r="S2294" s="2">
        <f t="shared" si="248"/>
        <v>6.7729534883720932</v>
      </c>
      <c r="T2294" s="2">
        <f t="shared" si="249"/>
        <v>208.02642857142857</v>
      </c>
      <c r="U2294" s="4">
        <f t="shared" si="250"/>
        <v>1.8376785916624605</v>
      </c>
      <c r="V2294" s="3">
        <f t="shared" si="251"/>
        <v>83.767859166246055</v>
      </c>
    </row>
    <row r="2295" spans="1:22" x14ac:dyDescent="0.25">
      <c r="A2295" t="s">
        <v>60</v>
      </c>
      <c r="B2295" t="s">
        <v>61</v>
      </c>
      <c r="C2295" t="s">
        <v>565</v>
      </c>
      <c r="D2295" t="s">
        <v>70</v>
      </c>
      <c r="E2295" t="s">
        <v>64</v>
      </c>
      <c r="F2295" t="s">
        <v>20</v>
      </c>
      <c r="G2295">
        <v>46201</v>
      </c>
      <c r="H2295">
        <v>1901</v>
      </c>
      <c r="I2295">
        <v>869</v>
      </c>
      <c r="J2295">
        <v>189</v>
      </c>
      <c r="K2295" s="2">
        <v>4437.6899999999996</v>
      </c>
      <c r="L2295" s="2">
        <v>35778.71</v>
      </c>
      <c r="M2295">
        <v>112</v>
      </c>
      <c r="N2295">
        <v>29</v>
      </c>
      <c r="O2295" t="s">
        <v>43</v>
      </c>
      <c r="P2295" s="3">
        <f t="shared" si="245"/>
        <v>4.1146295534728683</v>
      </c>
      <c r="Q2295" s="3">
        <f t="shared" si="246"/>
        <v>9.9421357180431347</v>
      </c>
      <c r="R2295" s="2">
        <f t="shared" si="247"/>
        <v>2.3343976854287214</v>
      </c>
      <c r="S2295" s="2">
        <f t="shared" si="248"/>
        <v>5.1066628308400457</v>
      </c>
      <c r="T2295" s="2">
        <f t="shared" si="249"/>
        <v>39.622232142857136</v>
      </c>
      <c r="U2295" s="4">
        <f t="shared" si="250"/>
        <v>8.0624626776543664</v>
      </c>
      <c r="V2295" s="3">
        <f t="shared" si="251"/>
        <v>706.24626776543653</v>
      </c>
    </row>
    <row r="2296" spans="1:22" x14ac:dyDescent="0.25">
      <c r="A2296" t="s">
        <v>72</v>
      </c>
      <c r="B2296" t="s">
        <v>73</v>
      </c>
      <c r="C2296" t="s">
        <v>565</v>
      </c>
      <c r="D2296" t="s">
        <v>70</v>
      </c>
      <c r="E2296" t="s">
        <v>31</v>
      </c>
      <c r="F2296" t="s">
        <v>32</v>
      </c>
      <c r="G2296">
        <v>27849</v>
      </c>
      <c r="H2296">
        <v>797</v>
      </c>
      <c r="I2296">
        <v>318</v>
      </c>
      <c r="J2296">
        <v>53</v>
      </c>
      <c r="K2296" s="2">
        <v>2495.0500000000002</v>
      </c>
      <c r="L2296" s="2">
        <v>13810.04</v>
      </c>
      <c r="M2296">
        <v>31</v>
      </c>
      <c r="N2296">
        <v>19</v>
      </c>
      <c r="O2296" t="s">
        <v>23</v>
      </c>
      <c r="P2296" s="3">
        <f t="shared" si="245"/>
        <v>2.8618621853567454</v>
      </c>
      <c r="Q2296" s="3">
        <f t="shared" si="246"/>
        <v>6.6499372647427846</v>
      </c>
      <c r="R2296" s="2">
        <f t="shared" si="247"/>
        <v>3.1305520702634881</v>
      </c>
      <c r="S2296" s="2">
        <f t="shared" si="248"/>
        <v>7.8460691823899378</v>
      </c>
      <c r="T2296" s="2">
        <f t="shared" si="249"/>
        <v>80.485483870967741</v>
      </c>
      <c r="U2296" s="4">
        <f t="shared" si="250"/>
        <v>5.5349752509969736</v>
      </c>
      <c r="V2296" s="3">
        <f t="shared" si="251"/>
        <v>453.49752509969744</v>
      </c>
    </row>
    <row r="2297" spans="1:22" x14ac:dyDescent="0.25">
      <c r="A2297" t="s">
        <v>72</v>
      </c>
      <c r="B2297" t="s">
        <v>73</v>
      </c>
      <c r="C2297" t="s">
        <v>565</v>
      </c>
      <c r="D2297" t="s">
        <v>70</v>
      </c>
      <c r="E2297" t="s">
        <v>31</v>
      </c>
      <c r="F2297" t="s">
        <v>32</v>
      </c>
      <c r="G2297">
        <v>35270</v>
      </c>
      <c r="H2297">
        <v>1753</v>
      </c>
      <c r="I2297">
        <v>642</v>
      </c>
      <c r="J2297">
        <v>178</v>
      </c>
      <c r="K2297" s="2">
        <v>4864.8</v>
      </c>
      <c r="L2297" s="2">
        <v>44032.2</v>
      </c>
      <c r="M2297">
        <v>99</v>
      </c>
      <c r="N2297">
        <v>19</v>
      </c>
      <c r="O2297" t="s">
        <v>43</v>
      </c>
      <c r="P2297" s="3">
        <f t="shared" si="245"/>
        <v>4.9702296569322364</v>
      </c>
      <c r="Q2297" s="3">
        <f t="shared" si="246"/>
        <v>10.154021677124929</v>
      </c>
      <c r="R2297" s="2">
        <f t="shared" si="247"/>
        <v>2.7751283513976044</v>
      </c>
      <c r="S2297" s="2">
        <f t="shared" si="248"/>
        <v>7.5775700934579442</v>
      </c>
      <c r="T2297" s="2">
        <f t="shared" si="249"/>
        <v>49.139393939393941</v>
      </c>
      <c r="U2297" s="4">
        <f t="shared" si="250"/>
        <v>9.0511840157868768</v>
      </c>
      <c r="V2297" s="3">
        <f t="shared" si="251"/>
        <v>805.11840157868755</v>
      </c>
    </row>
    <row r="2298" spans="1:22" x14ac:dyDescent="0.25">
      <c r="A2298" t="s">
        <v>47</v>
      </c>
      <c r="B2298" t="s">
        <v>48</v>
      </c>
      <c r="C2298" t="s">
        <v>565</v>
      </c>
      <c r="D2298" t="s">
        <v>106</v>
      </c>
      <c r="E2298" t="s">
        <v>37</v>
      </c>
      <c r="F2298" t="s">
        <v>51</v>
      </c>
      <c r="G2298">
        <v>46485</v>
      </c>
      <c r="H2298">
        <v>2312</v>
      </c>
      <c r="I2298">
        <v>1175</v>
      </c>
      <c r="J2298">
        <v>166</v>
      </c>
      <c r="K2298" s="2">
        <v>5645.83</v>
      </c>
      <c r="L2298" s="2">
        <v>41595.93</v>
      </c>
      <c r="M2298">
        <v>90</v>
      </c>
      <c r="N2298">
        <v>15</v>
      </c>
      <c r="O2298" t="s">
        <v>23</v>
      </c>
      <c r="P2298" s="3">
        <f t="shared" si="245"/>
        <v>4.9736474131440254</v>
      </c>
      <c r="Q2298" s="3">
        <f t="shared" si="246"/>
        <v>7.179930795847751</v>
      </c>
      <c r="R2298" s="2">
        <f t="shared" si="247"/>
        <v>2.4419679930795848</v>
      </c>
      <c r="S2298" s="2">
        <f t="shared" si="248"/>
        <v>4.8049617021276596</v>
      </c>
      <c r="T2298" s="2">
        <f t="shared" si="249"/>
        <v>62.731444444444442</v>
      </c>
      <c r="U2298" s="4">
        <f t="shared" si="250"/>
        <v>7.3675491468924852</v>
      </c>
      <c r="V2298" s="3">
        <f t="shared" si="251"/>
        <v>636.75491468924849</v>
      </c>
    </row>
    <row r="2299" spans="1:22" x14ac:dyDescent="0.25">
      <c r="A2299" t="s">
        <v>47</v>
      </c>
      <c r="B2299" t="s">
        <v>48</v>
      </c>
      <c r="C2299" t="s">
        <v>565</v>
      </c>
      <c r="D2299" t="s">
        <v>106</v>
      </c>
      <c r="E2299" t="s">
        <v>37</v>
      </c>
      <c r="F2299" t="s">
        <v>51</v>
      </c>
      <c r="G2299">
        <v>50776</v>
      </c>
      <c r="H2299">
        <v>2664</v>
      </c>
      <c r="I2299">
        <v>1462</v>
      </c>
      <c r="J2299">
        <v>264</v>
      </c>
      <c r="K2299" s="2">
        <v>8948.73</v>
      </c>
      <c r="L2299" s="2">
        <v>65640.649999999994</v>
      </c>
      <c r="M2299">
        <v>140</v>
      </c>
      <c r="N2299">
        <v>23</v>
      </c>
      <c r="O2299" t="s">
        <v>21</v>
      </c>
      <c r="P2299" s="3">
        <f t="shared" si="245"/>
        <v>5.2465731841815026</v>
      </c>
      <c r="Q2299" s="3">
        <f t="shared" si="246"/>
        <v>9.9099099099099099</v>
      </c>
      <c r="R2299" s="2">
        <f t="shared" si="247"/>
        <v>3.3591328828828826</v>
      </c>
      <c r="S2299" s="2">
        <f t="shared" si="248"/>
        <v>6.1208823529411758</v>
      </c>
      <c r="T2299" s="2">
        <f t="shared" si="249"/>
        <v>63.919499999999999</v>
      </c>
      <c r="U2299" s="4">
        <f t="shared" si="250"/>
        <v>7.3351916975928422</v>
      </c>
      <c r="V2299" s="3">
        <f t="shared" si="251"/>
        <v>633.5191697592843</v>
      </c>
    </row>
    <row r="2300" spans="1:22" x14ac:dyDescent="0.25">
      <c r="A2300" t="s">
        <v>44</v>
      </c>
      <c r="B2300" t="s">
        <v>45</v>
      </c>
      <c r="C2300" t="s">
        <v>565</v>
      </c>
      <c r="D2300" t="s">
        <v>25</v>
      </c>
      <c r="E2300" t="s">
        <v>19</v>
      </c>
      <c r="F2300" t="s">
        <v>55</v>
      </c>
      <c r="G2300">
        <v>21339</v>
      </c>
      <c r="H2300">
        <v>730</v>
      </c>
      <c r="I2300">
        <v>236</v>
      </c>
      <c r="J2300">
        <v>68</v>
      </c>
      <c r="K2300" s="2">
        <v>6492.4</v>
      </c>
      <c r="L2300" s="2">
        <v>36958.65</v>
      </c>
      <c r="M2300">
        <v>38</v>
      </c>
      <c r="N2300">
        <v>7</v>
      </c>
      <c r="O2300" t="s">
        <v>21</v>
      </c>
      <c r="P2300" s="3">
        <f t="shared" si="245"/>
        <v>3.420966305825015</v>
      </c>
      <c r="Q2300" s="3">
        <f t="shared" si="246"/>
        <v>9.3150684931506849</v>
      </c>
      <c r="R2300" s="2">
        <f t="shared" si="247"/>
        <v>8.8936986301369849</v>
      </c>
      <c r="S2300" s="2">
        <f t="shared" si="248"/>
        <v>27.510169491525421</v>
      </c>
      <c r="T2300" s="2">
        <f t="shared" si="249"/>
        <v>170.85263157894735</v>
      </c>
      <c r="U2300" s="4">
        <f t="shared" si="250"/>
        <v>5.6926021194011467</v>
      </c>
      <c r="V2300" s="3">
        <f t="shared" si="251"/>
        <v>469.26021194011457</v>
      </c>
    </row>
    <row r="2301" spans="1:22" x14ac:dyDescent="0.25">
      <c r="A2301" t="s">
        <v>44</v>
      </c>
      <c r="B2301" t="s">
        <v>45</v>
      </c>
      <c r="C2301" t="s">
        <v>565</v>
      </c>
      <c r="D2301" t="s">
        <v>25</v>
      </c>
      <c r="E2301" t="s">
        <v>19</v>
      </c>
      <c r="F2301" t="s">
        <v>20</v>
      </c>
      <c r="G2301">
        <v>11369</v>
      </c>
      <c r="H2301">
        <v>375</v>
      </c>
      <c r="I2301">
        <v>173</v>
      </c>
      <c r="J2301">
        <v>43</v>
      </c>
      <c r="K2301" s="2">
        <v>4060.26</v>
      </c>
      <c r="L2301" s="2">
        <v>26732.35</v>
      </c>
      <c r="M2301">
        <v>26</v>
      </c>
      <c r="N2301">
        <v>17</v>
      </c>
      <c r="O2301" t="s">
        <v>43</v>
      </c>
      <c r="P2301" s="3">
        <f t="shared" si="245"/>
        <v>3.2984431348403551</v>
      </c>
      <c r="Q2301" s="3">
        <f t="shared" si="246"/>
        <v>11.466666666666667</v>
      </c>
      <c r="R2301" s="2">
        <f t="shared" si="247"/>
        <v>10.827360000000001</v>
      </c>
      <c r="S2301" s="2">
        <f t="shared" si="248"/>
        <v>23.46971098265896</v>
      </c>
      <c r="T2301" s="2">
        <f t="shared" si="249"/>
        <v>156.16384615384615</v>
      </c>
      <c r="U2301" s="4">
        <f t="shared" si="250"/>
        <v>6.5839010309684598</v>
      </c>
      <c r="V2301" s="3">
        <f t="shared" si="251"/>
        <v>558.39010309684591</v>
      </c>
    </row>
    <row r="2302" spans="1:22" x14ac:dyDescent="0.25">
      <c r="A2302" t="s">
        <v>44</v>
      </c>
      <c r="B2302" t="s">
        <v>45</v>
      </c>
      <c r="C2302" t="s">
        <v>565</v>
      </c>
      <c r="D2302" t="s">
        <v>25</v>
      </c>
      <c r="E2302" t="s">
        <v>19</v>
      </c>
      <c r="F2302" t="s">
        <v>26</v>
      </c>
      <c r="G2302">
        <v>24880</v>
      </c>
      <c r="H2302">
        <v>817</v>
      </c>
      <c r="I2302">
        <v>311</v>
      </c>
      <c r="J2302">
        <v>101</v>
      </c>
      <c r="K2302" s="2">
        <v>5816.65</v>
      </c>
      <c r="L2302" s="2">
        <v>60944.84</v>
      </c>
      <c r="M2302">
        <v>63</v>
      </c>
      <c r="N2302">
        <v>24</v>
      </c>
      <c r="O2302" t="s">
        <v>21</v>
      </c>
      <c r="P2302" s="3">
        <f t="shared" si="245"/>
        <v>3.2837620578778135</v>
      </c>
      <c r="Q2302" s="3">
        <f t="shared" si="246"/>
        <v>12.362301101591187</v>
      </c>
      <c r="R2302" s="2">
        <f t="shared" si="247"/>
        <v>7.1195226438188488</v>
      </c>
      <c r="S2302" s="2">
        <f t="shared" si="248"/>
        <v>18.703054662379419</v>
      </c>
      <c r="T2302" s="2">
        <f t="shared" si="249"/>
        <v>92.327777777777769</v>
      </c>
      <c r="U2302" s="4">
        <f t="shared" si="250"/>
        <v>10.47765294456431</v>
      </c>
      <c r="V2302" s="3">
        <f t="shared" si="251"/>
        <v>947.76529445643098</v>
      </c>
    </row>
    <row r="2303" spans="1:22" x14ac:dyDescent="0.25">
      <c r="A2303" t="s">
        <v>27</v>
      </c>
      <c r="B2303" t="s">
        <v>28</v>
      </c>
      <c r="C2303" t="s">
        <v>565</v>
      </c>
      <c r="D2303" t="s">
        <v>89</v>
      </c>
      <c r="E2303" t="s">
        <v>31</v>
      </c>
      <c r="F2303" t="s">
        <v>26</v>
      </c>
      <c r="G2303">
        <v>69267</v>
      </c>
      <c r="H2303">
        <v>4664</v>
      </c>
      <c r="I2303">
        <v>2276</v>
      </c>
      <c r="J2303">
        <v>721</v>
      </c>
      <c r="K2303" s="2">
        <v>2255.36</v>
      </c>
      <c r="L2303" s="2">
        <v>241282.43</v>
      </c>
      <c r="M2303">
        <v>566</v>
      </c>
      <c r="N2303">
        <v>25</v>
      </c>
      <c r="O2303" t="s">
        <v>23</v>
      </c>
      <c r="P2303" s="3">
        <f t="shared" si="245"/>
        <v>6.7333650944894394</v>
      </c>
      <c r="Q2303" s="3">
        <f t="shared" si="246"/>
        <v>15.458833619210976</v>
      </c>
      <c r="R2303" s="2">
        <f t="shared" si="247"/>
        <v>0.48356775300171528</v>
      </c>
      <c r="S2303" s="2">
        <f t="shared" si="248"/>
        <v>0.99093145869947286</v>
      </c>
      <c r="T2303" s="2">
        <f t="shared" si="249"/>
        <v>3.9847349823321556</v>
      </c>
      <c r="U2303" s="4">
        <f t="shared" si="250"/>
        <v>106.98178117905788</v>
      </c>
      <c r="V2303" s="3">
        <f t="shared" si="251"/>
        <v>10598.178117905789</v>
      </c>
    </row>
    <row r="2304" spans="1:22" x14ac:dyDescent="0.25">
      <c r="A2304" t="s">
        <v>129</v>
      </c>
      <c r="B2304" t="s">
        <v>130</v>
      </c>
      <c r="C2304" t="s">
        <v>565</v>
      </c>
      <c r="D2304" t="s">
        <v>82</v>
      </c>
      <c r="E2304" t="s">
        <v>31</v>
      </c>
      <c r="F2304" t="s">
        <v>26</v>
      </c>
      <c r="G2304">
        <v>27491</v>
      </c>
      <c r="H2304">
        <v>366</v>
      </c>
      <c r="I2304">
        <v>165</v>
      </c>
      <c r="J2304">
        <v>24</v>
      </c>
      <c r="K2304" s="2">
        <v>656.55</v>
      </c>
      <c r="L2304" s="2">
        <v>4725</v>
      </c>
      <c r="M2304">
        <v>15</v>
      </c>
      <c r="N2304">
        <v>25</v>
      </c>
      <c r="O2304" t="s">
        <v>21</v>
      </c>
      <c r="P2304" s="3">
        <f t="shared" si="245"/>
        <v>1.3313448037539559</v>
      </c>
      <c r="Q2304" s="3">
        <f t="shared" si="246"/>
        <v>6.557377049180328</v>
      </c>
      <c r="R2304" s="2">
        <f t="shared" si="247"/>
        <v>1.7938524590163933</v>
      </c>
      <c r="S2304" s="2">
        <f t="shared" si="248"/>
        <v>3.979090909090909</v>
      </c>
      <c r="T2304" s="2">
        <f t="shared" si="249"/>
        <v>43.769999999999996</v>
      </c>
      <c r="U2304" s="4">
        <f t="shared" si="250"/>
        <v>7.1967100753941065</v>
      </c>
      <c r="V2304" s="3">
        <f t="shared" si="251"/>
        <v>619.67100753941054</v>
      </c>
    </row>
    <row r="2305" spans="1:22" x14ac:dyDescent="0.25">
      <c r="A2305" t="s">
        <v>98</v>
      </c>
      <c r="B2305" t="s">
        <v>99</v>
      </c>
      <c r="C2305" t="s">
        <v>285</v>
      </c>
      <c r="D2305" t="s">
        <v>68</v>
      </c>
      <c r="E2305" t="s">
        <v>42</v>
      </c>
      <c r="F2305" t="s">
        <v>32</v>
      </c>
      <c r="G2305">
        <v>16257</v>
      </c>
      <c r="H2305">
        <v>2124</v>
      </c>
      <c r="I2305">
        <v>902</v>
      </c>
      <c r="J2305">
        <v>447</v>
      </c>
      <c r="K2305" s="2">
        <v>1334.47</v>
      </c>
      <c r="L2305" s="2">
        <v>159664.07999999999</v>
      </c>
      <c r="M2305">
        <v>342</v>
      </c>
      <c r="N2305">
        <v>16</v>
      </c>
      <c r="O2305" t="s">
        <v>23</v>
      </c>
      <c r="P2305" s="3">
        <f t="shared" si="245"/>
        <v>13.065141169957556</v>
      </c>
      <c r="Q2305" s="3">
        <f t="shared" si="246"/>
        <v>21.045197740112993</v>
      </c>
      <c r="R2305" s="2">
        <f t="shared" si="247"/>
        <v>0.62828154425612059</v>
      </c>
      <c r="S2305" s="2">
        <f t="shared" si="248"/>
        <v>1.4794567627494457</v>
      </c>
      <c r="T2305" s="2">
        <f t="shared" si="249"/>
        <v>3.9019590643274853</v>
      </c>
      <c r="U2305" s="4">
        <f t="shared" si="250"/>
        <v>119.64606173237314</v>
      </c>
      <c r="V2305" s="3">
        <f t="shared" si="251"/>
        <v>11864.606173237315</v>
      </c>
    </row>
    <row r="2306" spans="1:22" x14ac:dyDescent="0.25">
      <c r="A2306" t="s">
        <v>98</v>
      </c>
      <c r="B2306" t="s">
        <v>99</v>
      </c>
      <c r="C2306" t="s">
        <v>285</v>
      </c>
      <c r="D2306" t="s">
        <v>68</v>
      </c>
      <c r="E2306" t="s">
        <v>42</v>
      </c>
      <c r="F2306" t="s">
        <v>20</v>
      </c>
      <c r="G2306">
        <v>17462</v>
      </c>
      <c r="H2306">
        <v>2593</v>
      </c>
      <c r="I2306">
        <v>1021</v>
      </c>
      <c r="J2306">
        <v>355</v>
      </c>
      <c r="K2306" s="2">
        <v>1717.92</v>
      </c>
      <c r="L2306" s="2">
        <v>76397.710000000006</v>
      </c>
      <c r="M2306">
        <v>282</v>
      </c>
      <c r="N2306">
        <v>10</v>
      </c>
      <c r="O2306" t="s">
        <v>23</v>
      </c>
      <c r="P2306" s="3">
        <f t="shared" ref="P2306:P2369" si="252">IFERROR(H2306/G2306*100, 0)</f>
        <v>14.84938724086588</v>
      </c>
      <c r="Q2306" s="3">
        <f t="shared" ref="Q2306:Q2369" si="253">IFERROR(J2306/H2306*100, 0)</f>
        <v>13.690705746239876</v>
      </c>
      <c r="R2306" s="2">
        <f t="shared" ref="R2306:R2369" si="254">IFERROR(K2306/H2306, 0)</f>
        <v>0.66252217508677214</v>
      </c>
      <c r="S2306" s="2">
        <f t="shared" ref="S2306:S2369" si="255">IFERROR(K2306/I2306, 0)</f>
        <v>1.6825857002938296</v>
      </c>
      <c r="T2306" s="2">
        <f t="shared" ref="T2306:T2369" si="256">IFERROR(K2306/M2306, 0)</f>
        <v>6.0919148936170213</v>
      </c>
      <c r="U2306" s="4">
        <f t="shared" ref="U2306:U2369" si="257">IFERROR(L2306/K2306, 0)</f>
        <v>44.471052202663685</v>
      </c>
      <c r="V2306" s="3">
        <f t="shared" ref="V2306:V2369" si="258">IFERROR((L2306-K2306)/K2306*100, 0)</f>
        <v>4347.1052202663695</v>
      </c>
    </row>
    <row r="2307" spans="1:22" x14ac:dyDescent="0.25">
      <c r="A2307" t="s">
        <v>65</v>
      </c>
      <c r="B2307" t="s">
        <v>66</v>
      </c>
      <c r="C2307" t="s">
        <v>285</v>
      </c>
      <c r="D2307" t="s">
        <v>68</v>
      </c>
      <c r="E2307" t="s">
        <v>37</v>
      </c>
      <c r="F2307" t="s">
        <v>32</v>
      </c>
      <c r="G2307">
        <v>14277</v>
      </c>
      <c r="H2307">
        <v>1967</v>
      </c>
      <c r="I2307">
        <v>756</v>
      </c>
      <c r="J2307">
        <v>366</v>
      </c>
      <c r="K2307" s="2">
        <v>1552.7</v>
      </c>
      <c r="L2307" s="2">
        <v>132307.71</v>
      </c>
      <c r="M2307">
        <v>277</v>
      </c>
      <c r="N2307">
        <v>25</v>
      </c>
      <c r="O2307" t="s">
        <v>23</v>
      </c>
      <c r="P2307" s="3">
        <f t="shared" si="252"/>
        <v>13.777404216572108</v>
      </c>
      <c r="Q2307" s="3">
        <f t="shared" si="253"/>
        <v>18.607015760040671</v>
      </c>
      <c r="R2307" s="2">
        <f t="shared" si="254"/>
        <v>0.78937468225724461</v>
      </c>
      <c r="S2307" s="2">
        <f t="shared" si="255"/>
        <v>2.0538359788359788</v>
      </c>
      <c r="T2307" s="2">
        <f t="shared" si="256"/>
        <v>5.6054151624548734</v>
      </c>
      <c r="U2307" s="4">
        <f t="shared" si="257"/>
        <v>85.21138017646679</v>
      </c>
      <c r="V2307" s="3">
        <f t="shared" si="258"/>
        <v>8421.1380176466791</v>
      </c>
    </row>
    <row r="2308" spans="1:22" x14ac:dyDescent="0.25">
      <c r="A2308" t="s">
        <v>65</v>
      </c>
      <c r="B2308" t="s">
        <v>66</v>
      </c>
      <c r="C2308" t="s">
        <v>285</v>
      </c>
      <c r="D2308" t="s">
        <v>68</v>
      </c>
      <c r="E2308" t="s">
        <v>37</v>
      </c>
      <c r="F2308" t="s">
        <v>51</v>
      </c>
      <c r="G2308">
        <v>22964</v>
      </c>
      <c r="H2308">
        <v>2155</v>
      </c>
      <c r="I2308">
        <v>551</v>
      </c>
      <c r="J2308">
        <v>436</v>
      </c>
      <c r="K2308" s="2">
        <v>1537.85</v>
      </c>
      <c r="L2308" s="2">
        <v>94938.76</v>
      </c>
      <c r="M2308">
        <v>324</v>
      </c>
      <c r="N2308">
        <v>17</v>
      </c>
      <c r="O2308" t="s">
        <v>43</v>
      </c>
      <c r="P2308" s="3">
        <f t="shared" si="252"/>
        <v>9.3842536143529003</v>
      </c>
      <c r="Q2308" s="3">
        <f t="shared" si="253"/>
        <v>20.232018561484917</v>
      </c>
      <c r="R2308" s="2">
        <f t="shared" si="254"/>
        <v>0.71361948955916465</v>
      </c>
      <c r="S2308" s="2">
        <f t="shared" si="255"/>
        <v>2.7910163339382938</v>
      </c>
      <c r="T2308" s="2">
        <f t="shared" si="256"/>
        <v>4.7464506172839505</v>
      </c>
      <c r="U2308" s="4">
        <f t="shared" si="257"/>
        <v>61.734733556588743</v>
      </c>
      <c r="V2308" s="3">
        <f t="shared" si="258"/>
        <v>6073.4733556588744</v>
      </c>
    </row>
    <row r="2309" spans="1:22" x14ac:dyDescent="0.25">
      <c r="A2309" t="s">
        <v>44</v>
      </c>
      <c r="B2309" t="s">
        <v>45</v>
      </c>
      <c r="C2309" t="s">
        <v>285</v>
      </c>
      <c r="D2309" t="s">
        <v>25</v>
      </c>
      <c r="E2309" t="s">
        <v>19</v>
      </c>
      <c r="F2309" t="s">
        <v>26</v>
      </c>
      <c r="G2309">
        <v>5147</v>
      </c>
      <c r="H2309">
        <v>79</v>
      </c>
      <c r="I2309">
        <v>35</v>
      </c>
      <c r="J2309">
        <v>5</v>
      </c>
      <c r="K2309" s="2">
        <v>505.04</v>
      </c>
      <c r="L2309" s="2">
        <v>3040.61</v>
      </c>
      <c r="M2309">
        <v>2</v>
      </c>
      <c r="N2309">
        <v>22</v>
      </c>
      <c r="O2309" t="s">
        <v>21</v>
      </c>
      <c r="P2309" s="3">
        <f t="shared" si="252"/>
        <v>1.5348746842821062</v>
      </c>
      <c r="Q2309" s="3">
        <f t="shared" si="253"/>
        <v>6.3291139240506329</v>
      </c>
      <c r="R2309" s="2">
        <f t="shared" si="254"/>
        <v>6.3929113924050638</v>
      </c>
      <c r="S2309" s="2">
        <f t="shared" si="255"/>
        <v>14.429714285714287</v>
      </c>
      <c r="T2309" s="2">
        <f t="shared" si="256"/>
        <v>252.52</v>
      </c>
      <c r="U2309" s="4">
        <f t="shared" si="257"/>
        <v>6.0205330270869633</v>
      </c>
      <c r="V2309" s="3">
        <f t="shared" si="258"/>
        <v>502.05330270869632</v>
      </c>
    </row>
    <row r="2310" spans="1:22" x14ac:dyDescent="0.25">
      <c r="A2310" t="s">
        <v>27</v>
      </c>
      <c r="B2310" t="s">
        <v>28</v>
      </c>
      <c r="C2310" t="s">
        <v>285</v>
      </c>
      <c r="D2310" t="s">
        <v>89</v>
      </c>
      <c r="E2310" t="s">
        <v>31</v>
      </c>
      <c r="F2310" t="s">
        <v>32</v>
      </c>
      <c r="G2310">
        <v>47604</v>
      </c>
      <c r="H2310">
        <v>2685</v>
      </c>
      <c r="I2310">
        <v>1421</v>
      </c>
      <c r="J2310">
        <v>323</v>
      </c>
      <c r="K2310" s="2">
        <v>888.06</v>
      </c>
      <c r="L2310" s="2">
        <v>89636.05</v>
      </c>
      <c r="M2310">
        <v>262</v>
      </c>
      <c r="N2310">
        <v>20</v>
      </c>
      <c r="O2310" t="s">
        <v>21</v>
      </c>
      <c r="P2310" s="3">
        <f t="shared" si="252"/>
        <v>5.6402823292160322</v>
      </c>
      <c r="Q2310" s="3">
        <f t="shared" si="253"/>
        <v>12.029795158286777</v>
      </c>
      <c r="R2310" s="2">
        <f t="shared" si="254"/>
        <v>0.33074860335195527</v>
      </c>
      <c r="S2310" s="2">
        <f t="shared" si="255"/>
        <v>0.62495425756509493</v>
      </c>
      <c r="T2310" s="2">
        <f t="shared" si="256"/>
        <v>3.3895419847328241</v>
      </c>
      <c r="U2310" s="4">
        <f t="shared" si="257"/>
        <v>100.93467783708309</v>
      </c>
      <c r="V2310" s="3">
        <f t="shared" si="258"/>
        <v>9993.4677837083091</v>
      </c>
    </row>
    <row r="2311" spans="1:22" x14ac:dyDescent="0.25">
      <c r="A2311" t="s">
        <v>27</v>
      </c>
      <c r="B2311" t="s">
        <v>28</v>
      </c>
      <c r="C2311" t="s">
        <v>285</v>
      </c>
      <c r="D2311" t="s">
        <v>89</v>
      </c>
      <c r="E2311" t="s">
        <v>31</v>
      </c>
      <c r="F2311" t="s">
        <v>26</v>
      </c>
      <c r="G2311">
        <v>39714</v>
      </c>
      <c r="H2311">
        <v>2307</v>
      </c>
      <c r="I2311">
        <v>1236</v>
      </c>
      <c r="J2311">
        <v>328</v>
      </c>
      <c r="K2311" s="2">
        <v>575.01</v>
      </c>
      <c r="L2311" s="2">
        <v>137199.48000000001</v>
      </c>
      <c r="M2311">
        <v>240</v>
      </c>
      <c r="N2311">
        <v>20</v>
      </c>
      <c r="O2311" t="s">
        <v>23</v>
      </c>
      <c r="P2311" s="3">
        <f t="shared" si="252"/>
        <v>5.8090345973712045</v>
      </c>
      <c r="Q2311" s="3">
        <f t="shared" si="253"/>
        <v>14.217598612917209</v>
      </c>
      <c r="R2311" s="2">
        <f t="shared" si="254"/>
        <v>0.24924577373211962</v>
      </c>
      <c r="S2311" s="2">
        <f t="shared" si="255"/>
        <v>0.46521844660194173</v>
      </c>
      <c r="T2311" s="2">
        <f t="shared" si="256"/>
        <v>2.3958749999999998</v>
      </c>
      <c r="U2311" s="4">
        <f t="shared" si="257"/>
        <v>238.60364167579695</v>
      </c>
      <c r="V2311" s="3">
        <f t="shared" si="258"/>
        <v>23760.364167579693</v>
      </c>
    </row>
    <row r="2312" spans="1:22" x14ac:dyDescent="0.25">
      <c r="A2312" t="s">
        <v>76</v>
      </c>
      <c r="B2312" t="s">
        <v>77</v>
      </c>
      <c r="C2312" t="s">
        <v>285</v>
      </c>
      <c r="D2312" t="s">
        <v>82</v>
      </c>
      <c r="E2312" t="s">
        <v>42</v>
      </c>
      <c r="F2312" t="s">
        <v>20</v>
      </c>
      <c r="G2312">
        <v>77773</v>
      </c>
      <c r="H2312">
        <v>1282</v>
      </c>
      <c r="I2312">
        <v>674</v>
      </c>
      <c r="J2312">
        <v>68</v>
      </c>
      <c r="K2312" s="2">
        <v>2615.71</v>
      </c>
      <c r="L2312" s="2">
        <v>12433.27</v>
      </c>
      <c r="M2312">
        <v>38</v>
      </c>
      <c r="N2312">
        <v>21</v>
      </c>
      <c r="O2312" t="s">
        <v>23</v>
      </c>
      <c r="P2312" s="3">
        <f t="shared" si="252"/>
        <v>1.6483869723425866</v>
      </c>
      <c r="Q2312" s="3">
        <f t="shared" si="253"/>
        <v>5.3042121684867398</v>
      </c>
      <c r="R2312" s="2">
        <f t="shared" si="254"/>
        <v>2.0403354134165368</v>
      </c>
      <c r="S2312" s="2">
        <f t="shared" si="255"/>
        <v>3.8808753709198816</v>
      </c>
      <c r="T2312" s="2">
        <f t="shared" si="256"/>
        <v>68.834473684210522</v>
      </c>
      <c r="U2312" s="4">
        <f t="shared" si="257"/>
        <v>4.7533059857553015</v>
      </c>
      <c r="V2312" s="3">
        <f t="shared" si="258"/>
        <v>375.33059857553019</v>
      </c>
    </row>
    <row r="2313" spans="1:22" x14ac:dyDescent="0.25">
      <c r="A2313" t="s">
        <v>76</v>
      </c>
      <c r="B2313" t="s">
        <v>77</v>
      </c>
      <c r="C2313" t="s">
        <v>285</v>
      </c>
      <c r="D2313" t="s">
        <v>82</v>
      </c>
      <c r="E2313" t="s">
        <v>42</v>
      </c>
      <c r="F2313" t="s">
        <v>26</v>
      </c>
      <c r="G2313">
        <v>64067</v>
      </c>
      <c r="H2313">
        <v>1400</v>
      </c>
      <c r="I2313">
        <v>711</v>
      </c>
      <c r="J2313">
        <v>71</v>
      </c>
      <c r="K2313" s="2">
        <v>2090.75</v>
      </c>
      <c r="L2313" s="2">
        <v>13848.65</v>
      </c>
      <c r="M2313">
        <v>38</v>
      </c>
      <c r="N2313">
        <v>26</v>
      </c>
      <c r="O2313" t="s">
        <v>23</v>
      </c>
      <c r="P2313" s="3">
        <f t="shared" si="252"/>
        <v>2.1852123558150063</v>
      </c>
      <c r="Q2313" s="3">
        <f t="shared" si="253"/>
        <v>5.0714285714285712</v>
      </c>
      <c r="R2313" s="2">
        <f t="shared" si="254"/>
        <v>1.4933928571428572</v>
      </c>
      <c r="S2313" s="2">
        <f t="shared" si="255"/>
        <v>2.940576652601969</v>
      </c>
      <c r="T2313" s="2">
        <f t="shared" si="256"/>
        <v>55.01973684210526</v>
      </c>
      <c r="U2313" s="4">
        <f t="shared" si="257"/>
        <v>6.6237713739088839</v>
      </c>
      <c r="V2313" s="3">
        <f t="shared" si="258"/>
        <v>562.37713739088838</v>
      </c>
    </row>
    <row r="2314" spans="1:22" x14ac:dyDescent="0.25">
      <c r="A2314" t="s">
        <v>76</v>
      </c>
      <c r="B2314" t="s">
        <v>77</v>
      </c>
      <c r="C2314" t="s">
        <v>285</v>
      </c>
      <c r="D2314" t="s">
        <v>82</v>
      </c>
      <c r="E2314" t="s">
        <v>42</v>
      </c>
      <c r="F2314" t="s">
        <v>20</v>
      </c>
      <c r="G2314">
        <v>89658</v>
      </c>
      <c r="H2314">
        <v>1609</v>
      </c>
      <c r="I2314">
        <v>508</v>
      </c>
      <c r="J2314">
        <v>71</v>
      </c>
      <c r="K2314" s="2">
        <v>2130.94</v>
      </c>
      <c r="L2314" s="2">
        <v>16054.01</v>
      </c>
      <c r="M2314">
        <v>39</v>
      </c>
      <c r="N2314">
        <v>10</v>
      </c>
      <c r="O2314" t="s">
        <v>23</v>
      </c>
      <c r="P2314" s="3">
        <f t="shared" si="252"/>
        <v>1.7945972473175846</v>
      </c>
      <c r="Q2314" s="3">
        <f t="shared" si="253"/>
        <v>4.4126786824114355</v>
      </c>
      <c r="R2314" s="2">
        <f t="shared" si="254"/>
        <v>1.3243878185208204</v>
      </c>
      <c r="S2314" s="2">
        <f t="shared" si="255"/>
        <v>4.194763779527559</v>
      </c>
      <c r="T2314" s="2">
        <f t="shared" si="256"/>
        <v>54.639487179487183</v>
      </c>
      <c r="U2314" s="4">
        <f t="shared" si="257"/>
        <v>7.5337691347480451</v>
      </c>
      <c r="V2314" s="3">
        <f t="shared" si="258"/>
        <v>653.3769134748045</v>
      </c>
    </row>
    <row r="2315" spans="1:22" x14ac:dyDescent="0.25">
      <c r="A2315" t="s">
        <v>178</v>
      </c>
      <c r="B2315" t="s">
        <v>179</v>
      </c>
      <c r="C2315" t="s">
        <v>610</v>
      </c>
      <c r="D2315" t="s">
        <v>95</v>
      </c>
      <c r="E2315" t="s">
        <v>64</v>
      </c>
      <c r="F2315" t="s">
        <v>32</v>
      </c>
      <c r="G2315">
        <v>62000</v>
      </c>
      <c r="H2315">
        <v>919</v>
      </c>
      <c r="I2315">
        <v>314</v>
      </c>
      <c r="J2315">
        <v>20</v>
      </c>
      <c r="K2315" s="2">
        <v>3074.98</v>
      </c>
      <c r="L2315" s="2">
        <v>2618.73</v>
      </c>
      <c r="M2315">
        <v>7</v>
      </c>
      <c r="N2315">
        <v>26</v>
      </c>
      <c r="O2315" t="s">
        <v>43</v>
      </c>
      <c r="P2315" s="3">
        <f t="shared" si="252"/>
        <v>1.4822580645161292</v>
      </c>
      <c r="Q2315" s="3">
        <f t="shared" si="253"/>
        <v>2.1762785636561479</v>
      </c>
      <c r="R2315" s="2">
        <f t="shared" si="254"/>
        <v>3.3460065288356908</v>
      </c>
      <c r="S2315" s="2">
        <f t="shared" si="255"/>
        <v>9.7929299363057325</v>
      </c>
      <c r="T2315" s="2">
        <f t="shared" si="256"/>
        <v>439.28285714285715</v>
      </c>
      <c r="U2315" s="4">
        <f t="shared" si="257"/>
        <v>0.85162505121984533</v>
      </c>
      <c r="V2315" s="3">
        <f t="shared" si="258"/>
        <v>-14.837494878015466</v>
      </c>
    </row>
    <row r="2316" spans="1:22" x14ac:dyDescent="0.25">
      <c r="A2316" t="s">
        <v>113</v>
      </c>
      <c r="B2316" t="s">
        <v>114</v>
      </c>
      <c r="C2316" t="s">
        <v>610</v>
      </c>
      <c r="D2316" t="s">
        <v>170</v>
      </c>
      <c r="E2316" t="s">
        <v>19</v>
      </c>
      <c r="F2316" t="s">
        <v>51</v>
      </c>
      <c r="G2316">
        <v>28901</v>
      </c>
      <c r="H2316">
        <v>1162</v>
      </c>
      <c r="I2316">
        <v>539</v>
      </c>
      <c r="J2316">
        <v>137</v>
      </c>
      <c r="K2316" s="2">
        <v>4544.8500000000004</v>
      </c>
      <c r="L2316" s="2">
        <v>45982.84</v>
      </c>
      <c r="M2316">
        <v>90</v>
      </c>
      <c r="N2316">
        <v>29</v>
      </c>
      <c r="O2316" t="s">
        <v>43</v>
      </c>
      <c r="P2316" s="3">
        <f t="shared" si="252"/>
        <v>4.0206221238019442</v>
      </c>
      <c r="Q2316" s="3">
        <f t="shared" si="253"/>
        <v>11.790017211703958</v>
      </c>
      <c r="R2316" s="2">
        <f t="shared" si="254"/>
        <v>3.9112306368330469</v>
      </c>
      <c r="S2316" s="2">
        <f t="shared" si="255"/>
        <v>8.43200371057514</v>
      </c>
      <c r="T2316" s="2">
        <f t="shared" si="256"/>
        <v>50.498333333333335</v>
      </c>
      <c r="U2316" s="4">
        <f t="shared" si="257"/>
        <v>10.117570436868101</v>
      </c>
      <c r="V2316" s="3">
        <f t="shared" si="258"/>
        <v>911.75704368681011</v>
      </c>
    </row>
    <row r="2317" spans="1:22" x14ac:dyDescent="0.25">
      <c r="A2317" t="s">
        <v>47</v>
      </c>
      <c r="B2317" t="s">
        <v>48</v>
      </c>
      <c r="C2317" t="s">
        <v>610</v>
      </c>
      <c r="D2317" t="s">
        <v>106</v>
      </c>
      <c r="E2317" t="s">
        <v>37</v>
      </c>
      <c r="F2317" t="s">
        <v>20</v>
      </c>
      <c r="G2317">
        <v>21659</v>
      </c>
      <c r="H2317">
        <v>812</v>
      </c>
      <c r="I2317">
        <v>205</v>
      </c>
      <c r="J2317">
        <v>56</v>
      </c>
      <c r="K2317" s="2">
        <v>2492.2600000000002</v>
      </c>
      <c r="L2317" s="2">
        <v>11042.41</v>
      </c>
      <c r="M2317">
        <v>33</v>
      </c>
      <c r="N2317">
        <v>13</v>
      </c>
      <c r="O2317" t="s">
        <v>23</v>
      </c>
      <c r="P2317" s="3">
        <f t="shared" si="252"/>
        <v>3.7490188836049683</v>
      </c>
      <c r="Q2317" s="3">
        <f t="shared" si="253"/>
        <v>6.8965517241379306</v>
      </c>
      <c r="R2317" s="2">
        <f t="shared" si="254"/>
        <v>3.0692857142857144</v>
      </c>
      <c r="S2317" s="2">
        <f t="shared" si="255"/>
        <v>12.157365853658538</v>
      </c>
      <c r="T2317" s="2">
        <f t="shared" si="256"/>
        <v>75.523030303030311</v>
      </c>
      <c r="U2317" s="4">
        <f t="shared" si="257"/>
        <v>4.430681389582146</v>
      </c>
      <c r="V2317" s="3">
        <f t="shared" si="258"/>
        <v>343.0681389582146</v>
      </c>
    </row>
    <row r="2318" spans="1:22" x14ac:dyDescent="0.25">
      <c r="A2318" t="s">
        <v>52</v>
      </c>
      <c r="B2318" t="s">
        <v>53</v>
      </c>
      <c r="C2318" t="s">
        <v>610</v>
      </c>
      <c r="D2318" t="s">
        <v>89</v>
      </c>
      <c r="E2318" t="s">
        <v>37</v>
      </c>
      <c r="F2318" t="s">
        <v>20</v>
      </c>
      <c r="G2318">
        <v>17827</v>
      </c>
      <c r="H2318">
        <v>1116</v>
      </c>
      <c r="I2318">
        <v>283</v>
      </c>
      <c r="J2318">
        <v>158</v>
      </c>
      <c r="K2318" s="2">
        <v>410.95</v>
      </c>
      <c r="L2318" s="2">
        <v>49921.94</v>
      </c>
      <c r="M2318">
        <v>115</v>
      </c>
      <c r="N2318">
        <v>16</v>
      </c>
      <c r="O2318" t="s">
        <v>43</v>
      </c>
      <c r="P2318" s="3">
        <f t="shared" si="252"/>
        <v>6.2601671621697426</v>
      </c>
      <c r="Q2318" s="3">
        <f t="shared" si="253"/>
        <v>14.157706093189965</v>
      </c>
      <c r="R2318" s="2">
        <f t="shared" si="254"/>
        <v>0.36823476702508962</v>
      </c>
      <c r="S2318" s="2">
        <f t="shared" si="255"/>
        <v>1.4521201413427562</v>
      </c>
      <c r="T2318" s="2">
        <f t="shared" si="256"/>
        <v>3.5734782608695652</v>
      </c>
      <c r="U2318" s="4">
        <f t="shared" si="257"/>
        <v>121.47935271930892</v>
      </c>
      <c r="V2318" s="3">
        <f t="shared" si="258"/>
        <v>12047.935271930894</v>
      </c>
    </row>
    <row r="2319" spans="1:22" x14ac:dyDescent="0.25">
      <c r="A2319" t="s">
        <v>76</v>
      </c>
      <c r="B2319" t="s">
        <v>77</v>
      </c>
      <c r="C2319" t="s">
        <v>610</v>
      </c>
      <c r="D2319" t="s">
        <v>82</v>
      </c>
      <c r="E2319" t="s">
        <v>42</v>
      </c>
      <c r="F2319" t="s">
        <v>32</v>
      </c>
      <c r="G2319">
        <v>40979</v>
      </c>
      <c r="H2319">
        <v>500</v>
      </c>
      <c r="I2319">
        <v>174</v>
      </c>
      <c r="J2319">
        <v>33</v>
      </c>
      <c r="K2319" s="2">
        <v>1171.4000000000001</v>
      </c>
      <c r="L2319" s="2">
        <v>5150.05</v>
      </c>
      <c r="M2319">
        <v>17</v>
      </c>
      <c r="N2319">
        <v>22</v>
      </c>
      <c r="O2319" t="s">
        <v>43</v>
      </c>
      <c r="P2319" s="3">
        <f t="shared" si="252"/>
        <v>1.2201371434149197</v>
      </c>
      <c r="Q2319" s="3">
        <f t="shared" si="253"/>
        <v>6.6000000000000005</v>
      </c>
      <c r="R2319" s="2">
        <f t="shared" si="254"/>
        <v>2.3428</v>
      </c>
      <c r="S2319" s="2">
        <f t="shared" si="255"/>
        <v>6.7321839080459771</v>
      </c>
      <c r="T2319" s="2">
        <f t="shared" si="256"/>
        <v>68.905882352941177</v>
      </c>
      <c r="U2319" s="4">
        <f t="shared" si="257"/>
        <v>4.3964913778384833</v>
      </c>
      <c r="V2319" s="3">
        <f t="shared" si="258"/>
        <v>339.6491377838484</v>
      </c>
    </row>
    <row r="2320" spans="1:22" x14ac:dyDescent="0.25">
      <c r="A2320" t="s">
        <v>92</v>
      </c>
      <c r="B2320" t="s">
        <v>93</v>
      </c>
      <c r="C2320" t="s">
        <v>85</v>
      </c>
      <c r="D2320" t="s">
        <v>95</v>
      </c>
      <c r="E2320" t="s">
        <v>31</v>
      </c>
      <c r="F2320" t="s">
        <v>26</v>
      </c>
      <c r="G2320">
        <v>49898</v>
      </c>
      <c r="H2320">
        <v>586</v>
      </c>
      <c r="I2320">
        <v>189</v>
      </c>
      <c r="J2320">
        <v>18</v>
      </c>
      <c r="K2320" s="2">
        <v>1313.11</v>
      </c>
      <c r="L2320" s="2">
        <v>2847.46</v>
      </c>
      <c r="M2320">
        <v>7</v>
      </c>
      <c r="N2320">
        <v>30</v>
      </c>
      <c r="O2320" t="s">
        <v>43</v>
      </c>
      <c r="P2320" s="3">
        <f t="shared" si="252"/>
        <v>1.1743957673654255</v>
      </c>
      <c r="Q2320" s="3">
        <f t="shared" si="253"/>
        <v>3.0716723549488054</v>
      </c>
      <c r="R2320" s="2">
        <f t="shared" si="254"/>
        <v>2.2408020477815698</v>
      </c>
      <c r="S2320" s="2">
        <f t="shared" si="255"/>
        <v>6.9476719576719574</v>
      </c>
      <c r="T2320" s="2">
        <f t="shared" si="256"/>
        <v>187.58714285714285</v>
      </c>
      <c r="U2320" s="4">
        <f t="shared" si="257"/>
        <v>2.1684855038801016</v>
      </c>
      <c r="V2320" s="3">
        <f t="shared" si="258"/>
        <v>116.84855038801017</v>
      </c>
    </row>
    <row r="2321" spans="1:22" x14ac:dyDescent="0.25">
      <c r="A2321" t="s">
        <v>98</v>
      </c>
      <c r="B2321" t="s">
        <v>99</v>
      </c>
      <c r="C2321" t="s">
        <v>85</v>
      </c>
      <c r="D2321" t="s">
        <v>68</v>
      </c>
      <c r="E2321" t="s">
        <v>42</v>
      </c>
      <c r="F2321" t="s">
        <v>32</v>
      </c>
      <c r="G2321">
        <v>21054</v>
      </c>
      <c r="H2321">
        <v>1830</v>
      </c>
      <c r="I2321">
        <v>510</v>
      </c>
      <c r="J2321">
        <v>259</v>
      </c>
      <c r="K2321" s="2">
        <v>698.46</v>
      </c>
      <c r="L2321" s="2">
        <v>63654.99</v>
      </c>
      <c r="M2321">
        <v>224</v>
      </c>
      <c r="N2321">
        <v>8</v>
      </c>
      <c r="O2321" t="s">
        <v>43</v>
      </c>
      <c r="P2321" s="3">
        <f t="shared" si="252"/>
        <v>8.6919350242234259</v>
      </c>
      <c r="Q2321" s="3">
        <f t="shared" si="253"/>
        <v>14.153005464480875</v>
      </c>
      <c r="R2321" s="2">
        <f t="shared" si="254"/>
        <v>0.38167213114754101</v>
      </c>
      <c r="S2321" s="2">
        <f t="shared" si="255"/>
        <v>1.3695294117647059</v>
      </c>
      <c r="T2321" s="2">
        <f t="shared" si="256"/>
        <v>3.118125</v>
      </c>
      <c r="U2321" s="4">
        <f t="shared" si="257"/>
        <v>91.136199639206239</v>
      </c>
      <c r="V2321" s="3">
        <f t="shared" si="258"/>
        <v>9013.6199639206261</v>
      </c>
    </row>
    <row r="2322" spans="1:22" x14ac:dyDescent="0.25">
      <c r="A2322" t="s">
        <v>65</v>
      </c>
      <c r="B2322" t="s">
        <v>66</v>
      </c>
      <c r="C2322" t="s">
        <v>85</v>
      </c>
      <c r="D2322" t="s">
        <v>68</v>
      </c>
      <c r="E2322" t="s">
        <v>37</v>
      </c>
      <c r="F2322" t="s">
        <v>55</v>
      </c>
      <c r="G2322">
        <v>21818</v>
      </c>
      <c r="H2322">
        <v>1955</v>
      </c>
      <c r="I2322">
        <v>892</v>
      </c>
      <c r="J2322">
        <v>303</v>
      </c>
      <c r="K2322" s="2">
        <v>1133.01</v>
      </c>
      <c r="L2322" s="2">
        <v>79926.100000000006</v>
      </c>
      <c r="M2322">
        <v>253</v>
      </c>
      <c r="N2322">
        <v>9</v>
      </c>
      <c r="O2322" t="s">
        <v>23</v>
      </c>
      <c r="P2322" s="3">
        <f t="shared" si="252"/>
        <v>8.9604913374278112</v>
      </c>
      <c r="Q2322" s="3">
        <f t="shared" si="253"/>
        <v>15.498721227621484</v>
      </c>
      <c r="R2322" s="2">
        <f t="shared" si="254"/>
        <v>0.57954475703324804</v>
      </c>
      <c r="S2322" s="2">
        <f t="shared" si="255"/>
        <v>1.2701905829596412</v>
      </c>
      <c r="T2322" s="2">
        <f t="shared" si="256"/>
        <v>4.4783003952569169</v>
      </c>
      <c r="U2322" s="4">
        <f t="shared" si="257"/>
        <v>70.543154958914755</v>
      </c>
      <c r="V2322" s="3">
        <f t="shared" si="258"/>
        <v>6954.3154958914756</v>
      </c>
    </row>
    <row r="2323" spans="1:22" x14ac:dyDescent="0.25">
      <c r="A2323" t="s">
        <v>65</v>
      </c>
      <c r="B2323" t="s">
        <v>66</v>
      </c>
      <c r="C2323" t="s">
        <v>85</v>
      </c>
      <c r="D2323" t="s">
        <v>68</v>
      </c>
      <c r="E2323" t="s">
        <v>37</v>
      </c>
      <c r="F2323" t="s">
        <v>20</v>
      </c>
      <c r="G2323">
        <v>8825</v>
      </c>
      <c r="H2323">
        <v>1023</v>
      </c>
      <c r="I2323">
        <v>328</v>
      </c>
      <c r="J2323">
        <v>157</v>
      </c>
      <c r="K2323" s="2">
        <v>805.26</v>
      </c>
      <c r="L2323" s="2">
        <v>58206.97</v>
      </c>
      <c r="M2323">
        <v>130</v>
      </c>
      <c r="N2323">
        <v>19</v>
      </c>
      <c r="O2323" t="s">
        <v>43</v>
      </c>
      <c r="P2323" s="3">
        <f t="shared" si="252"/>
        <v>11.592067988668555</v>
      </c>
      <c r="Q2323" s="3">
        <f t="shared" si="253"/>
        <v>15.347018572825025</v>
      </c>
      <c r="R2323" s="2">
        <f t="shared" si="254"/>
        <v>0.78715542521994131</v>
      </c>
      <c r="S2323" s="2">
        <f t="shared" si="255"/>
        <v>2.4550609756097561</v>
      </c>
      <c r="T2323" s="2">
        <f t="shared" si="256"/>
        <v>6.1943076923076923</v>
      </c>
      <c r="U2323" s="4">
        <f t="shared" si="257"/>
        <v>72.283448823982312</v>
      </c>
      <c r="V2323" s="3">
        <f t="shared" si="258"/>
        <v>7128.3448823982308</v>
      </c>
    </row>
    <row r="2324" spans="1:22" x14ac:dyDescent="0.25">
      <c r="A2324" t="s">
        <v>72</v>
      </c>
      <c r="B2324" t="s">
        <v>73</v>
      </c>
      <c r="C2324" t="s">
        <v>85</v>
      </c>
      <c r="D2324" t="s">
        <v>70</v>
      </c>
      <c r="E2324" t="s">
        <v>31</v>
      </c>
      <c r="F2324" t="s">
        <v>26</v>
      </c>
      <c r="G2324">
        <v>37303</v>
      </c>
      <c r="H2324">
        <v>1664</v>
      </c>
      <c r="I2324">
        <v>842</v>
      </c>
      <c r="J2324">
        <v>163</v>
      </c>
      <c r="K2324" s="2">
        <v>4672.3999999999996</v>
      </c>
      <c r="L2324" s="2">
        <v>38419.46</v>
      </c>
      <c r="M2324">
        <v>118</v>
      </c>
      <c r="N2324">
        <v>15</v>
      </c>
      <c r="O2324" t="s">
        <v>23</v>
      </c>
      <c r="P2324" s="3">
        <f t="shared" si="252"/>
        <v>4.4607672305176527</v>
      </c>
      <c r="Q2324" s="3">
        <f t="shared" si="253"/>
        <v>9.7956730769230766</v>
      </c>
      <c r="R2324" s="2">
        <f t="shared" si="254"/>
        <v>2.8079326923076922</v>
      </c>
      <c r="S2324" s="2">
        <f t="shared" si="255"/>
        <v>5.5491686460807594</v>
      </c>
      <c r="T2324" s="2">
        <f t="shared" si="256"/>
        <v>39.59661016949152</v>
      </c>
      <c r="U2324" s="4">
        <f t="shared" si="257"/>
        <v>8.222639328824588</v>
      </c>
      <c r="V2324" s="3">
        <f t="shared" si="258"/>
        <v>722.26393288245868</v>
      </c>
    </row>
    <row r="2325" spans="1:22" x14ac:dyDescent="0.25">
      <c r="A2325" t="s">
        <v>72</v>
      </c>
      <c r="B2325" t="s">
        <v>73</v>
      </c>
      <c r="C2325" t="s">
        <v>85</v>
      </c>
      <c r="D2325" t="s">
        <v>70</v>
      </c>
      <c r="E2325" t="s">
        <v>31</v>
      </c>
      <c r="F2325" t="s">
        <v>51</v>
      </c>
      <c r="G2325">
        <v>31480</v>
      </c>
      <c r="H2325">
        <v>799</v>
      </c>
      <c r="I2325">
        <v>436</v>
      </c>
      <c r="J2325">
        <v>55</v>
      </c>
      <c r="K2325" s="2">
        <v>2149.04</v>
      </c>
      <c r="L2325" s="2">
        <v>12377.37</v>
      </c>
      <c r="M2325">
        <v>38</v>
      </c>
      <c r="N2325">
        <v>14</v>
      </c>
      <c r="O2325" t="s">
        <v>43</v>
      </c>
      <c r="P2325" s="3">
        <f t="shared" si="252"/>
        <v>2.5381194409148664</v>
      </c>
      <c r="Q2325" s="3">
        <f t="shared" si="253"/>
        <v>6.8836045056320403</v>
      </c>
      <c r="R2325" s="2">
        <f t="shared" si="254"/>
        <v>2.6896620775969962</v>
      </c>
      <c r="S2325" s="2">
        <f t="shared" si="255"/>
        <v>4.9289908256880732</v>
      </c>
      <c r="T2325" s="2">
        <f t="shared" si="256"/>
        <v>56.553684210526313</v>
      </c>
      <c r="U2325" s="4">
        <f t="shared" si="257"/>
        <v>5.7594879574135431</v>
      </c>
      <c r="V2325" s="3">
        <f t="shared" si="258"/>
        <v>475.94879574135439</v>
      </c>
    </row>
    <row r="2326" spans="1:22" x14ac:dyDescent="0.25">
      <c r="A2326" t="s">
        <v>38</v>
      </c>
      <c r="B2326" t="s">
        <v>39</v>
      </c>
      <c r="C2326" t="s">
        <v>85</v>
      </c>
      <c r="D2326" t="s">
        <v>106</v>
      </c>
      <c r="E2326" t="s">
        <v>42</v>
      </c>
      <c r="F2326" t="s">
        <v>55</v>
      </c>
      <c r="G2326">
        <v>20010</v>
      </c>
      <c r="H2326">
        <v>805</v>
      </c>
      <c r="I2326">
        <v>213</v>
      </c>
      <c r="J2326">
        <v>78</v>
      </c>
      <c r="K2326" s="2">
        <v>2644.53</v>
      </c>
      <c r="L2326" s="2">
        <v>15778.91</v>
      </c>
      <c r="M2326">
        <v>53</v>
      </c>
      <c r="N2326">
        <v>28</v>
      </c>
      <c r="O2326" t="s">
        <v>21</v>
      </c>
      <c r="P2326" s="3">
        <f t="shared" si="252"/>
        <v>4.0229885057471266</v>
      </c>
      <c r="Q2326" s="3">
        <f t="shared" si="253"/>
        <v>9.6894409937888195</v>
      </c>
      <c r="R2326" s="2">
        <f t="shared" si="254"/>
        <v>3.2851304347826091</v>
      </c>
      <c r="S2326" s="2">
        <f t="shared" si="255"/>
        <v>12.415633802816902</v>
      </c>
      <c r="T2326" s="2">
        <f t="shared" si="256"/>
        <v>49.896792452830191</v>
      </c>
      <c r="U2326" s="4">
        <f t="shared" si="257"/>
        <v>5.9666216681225013</v>
      </c>
      <c r="V2326" s="3">
        <f t="shared" si="258"/>
        <v>496.66216681225012</v>
      </c>
    </row>
    <row r="2327" spans="1:22" x14ac:dyDescent="0.25">
      <c r="A2327" t="s">
        <v>47</v>
      </c>
      <c r="B2327" t="s">
        <v>48</v>
      </c>
      <c r="C2327" t="s">
        <v>85</v>
      </c>
      <c r="D2327" t="s">
        <v>106</v>
      </c>
      <c r="E2327" t="s">
        <v>37</v>
      </c>
      <c r="F2327" t="s">
        <v>51</v>
      </c>
      <c r="G2327">
        <v>41246</v>
      </c>
      <c r="H2327">
        <v>1458</v>
      </c>
      <c r="I2327">
        <v>423</v>
      </c>
      <c r="J2327">
        <v>123</v>
      </c>
      <c r="K2327" s="2">
        <v>4141</v>
      </c>
      <c r="L2327" s="2">
        <v>31963.13</v>
      </c>
      <c r="M2327">
        <v>66</v>
      </c>
      <c r="N2327">
        <v>15</v>
      </c>
      <c r="O2327" t="s">
        <v>43</v>
      </c>
      <c r="P2327" s="3">
        <f t="shared" si="252"/>
        <v>3.5348882315860934</v>
      </c>
      <c r="Q2327" s="3">
        <f t="shared" si="253"/>
        <v>8.4362139917695487</v>
      </c>
      <c r="R2327" s="2">
        <f t="shared" si="254"/>
        <v>2.8401920438957475</v>
      </c>
      <c r="S2327" s="2">
        <f t="shared" si="255"/>
        <v>9.7895981087470449</v>
      </c>
      <c r="T2327" s="2">
        <f t="shared" si="256"/>
        <v>62.742424242424242</v>
      </c>
      <c r="U2327" s="4">
        <f t="shared" si="257"/>
        <v>7.7186983820333257</v>
      </c>
      <c r="V2327" s="3">
        <f t="shared" si="258"/>
        <v>671.86983820333262</v>
      </c>
    </row>
    <row r="2328" spans="1:22" x14ac:dyDescent="0.25">
      <c r="A2328" t="s">
        <v>47</v>
      </c>
      <c r="B2328" t="s">
        <v>48</v>
      </c>
      <c r="C2328" t="s">
        <v>85</v>
      </c>
      <c r="D2328" t="s">
        <v>106</v>
      </c>
      <c r="E2328" t="s">
        <v>37</v>
      </c>
      <c r="F2328" t="s">
        <v>26</v>
      </c>
      <c r="G2328">
        <v>39328</v>
      </c>
      <c r="H2328">
        <v>2090</v>
      </c>
      <c r="I2328">
        <v>1071</v>
      </c>
      <c r="J2328">
        <v>161</v>
      </c>
      <c r="K2328" s="2">
        <v>5198.12</v>
      </c>
      <c r="L2328" s="2">
        <v>26290.98</v>
      </c>
      <c r="M2328">
        <v>111</v>
      </c>
      <c r="N2328">
        <v>20</v>
      </c>
      <c r="O2328" t="s">
        <v>21</v>
      </c>
      <c r="P2328" s="3">
        <f t="shared" si="252"/>
        <v>5.3142799023596421</v>
      </c>
      <c r="Q2328" s="3">
        <f t="shared" si="253"/>
        <v>7.7033492822966512</v>
      </c>
      <c r="R2328" s="2">
        <f t="shared" si="254"/>
        <v>2.4871387559808613</v>
      </c>
      <c r="S2328" s="2">
        <f t="shared" si="255"/>
        <v>4.8535200746965454</v>
      </c>
      <c r="T2328" s="2">
        <f t="shared" si="256"/>
        <v>46.829909909909908</v>
      </c>
      <c r="U2328" s="4">
        <f t="shared" si="257"/>
        <v>5.0577862765769162</v>
      </c>
      <c r="V2328" s="3">
        <f t="shared" si="258"/>
        <v>405.77862765769163</v>
      </c>
    </row>
    <row r="2329" spans="1:22" x14ac:dyDescent="0.25">
      <c r="A2329" t="s">
        <v>15</v>
      </c>
      <c r="B2329" t="s">
        <v>16</v>
      </c>
      <c r="C2329" t="s">
        <v>85</v>
      </c>
      <c r="D2329" t="s">
        <v>25</v>
      </c>
      <c r="E2329" t="s">
        <v>19</v>
      </c>
      <c r="F2329" t="s">
        <v>51</v>
      </c>
      <c r="G2329">
        <v>8579</v>
      </c>
      <c r="H2329">
        <v>234</v>
      </c>
      <c r="I2329">
        <v>103</v>
      </c>
      <c r="J2329">
        <v>19</v>
      </c>
      <c r="K2329" s="2">
        <v>2090.59</v>
      </c>
      <c r="L2329" s="2">
        <v>12368.05</v>
      </c>
      <c r="M2329">
        <v>10</v>
      </c>
      <c r="N2329">
        <v>11</v>
      </c>
      <c r="O2329" t="s">
        <v>43</v>
      </c>
      <c r="P2329" s="3">
        <f t="shared" si="252"/>
        <v>2.7275906282783544</v>
      </c>
      <c r="Q2329" s="3">
        <f t="shared" si="253"/>
        <v>8.1196581196581192</v>
      </c>
      <c r="R2329" s="2">
        <f t="shared" si="254"/>
        <v>8.9341452991452996</v>
      </c>
      <c r="S2329" s="2">
        <f t="shared" si="255"/>
        <v>20.296990291262137</v>
      </c>
      <c r="T2329" s="2">
        <f t="shared" si="256"/>
        <v>209.05900000000003</v>
      </c>
      <c r="U2329" s="4">
        <f t="shared" si="257"/>
        <v>5.9160571895971943</v>
      </c>
      <c r="V2329" s="3">
        <f t="shared" si="258"/>
        <v>491.60571895971941</v>
      </c>
    </row>
    <row r="2330" spans="1:22" x14ac:dyDescent="0.25">
      <c r="A2330" t="s">
        <v>27</v>
      </c>
      <c r="B2330" t="s">
        <v>28</v>
      </c>
      <c r="C2330" t="s">
        <v>85</v>
      </c>
      <c r="D2330" t="s">
        <v>89</v>
      </c>
      <c r="E2330" t="s">
        <v>31</v>
      </c>
      <c r="F2330" t="s">
        <v>51</v>
      </c>
      <c r="G2330">
        <v>49357</v>
      </c>
      <c r="H2330">
        <v>2460</v>
      </c>
      <c r="I2330">
        <v>681</v>
      </c>
      <c r="J2330">
        <v>355</v>
      </c>
      <c r="K2330" s="2">
        <v>562.5</v>
      </c>
      <c r="L2330" s="2">
        <v>108267.89</v>
      </c>
      <c r="M2330">
        <v>296</v>
      </c>
      <c r="N2330">
        <v>30</v>
      </c>
      <c r="O2330" t="s">
        <v>23</v>
      </c>
      <c r="P2330" s="3">
        <f t="shared" si="252"/>
        <v>4.9840954677148126</v>
      </c>
      <c r="Q2330" s="3">
        <f t="shared" si="253"/>
        <v>14.43089430894309</v>
      </c>
      <c r="R2330" s="2">
        <f t="shared" si="254"/>
        <v>0.22865853658536586</v>
      </c>
      <c r="S2330" s="2">
        <f t="shared" si="255"/>
        <v>0.82599118942731276</v>
      </c>
      <c r="T2330" s="2">
        <f t="shared" si="256"/>
        <v>1.9003378378378379</v>
      </c>
      <c r="U2330" s="4">
        <f t="shared" si="257"/>
        <v>192.47624888888888</v>
      </c>
      <c r="V2330" s="3">
        <f t="shared" si="258"/>
        <v>19147.624888888888</v>
      </c>
    </row>
    <row r="2331" spans="1:22" x14ac:dyDescent="0.25">
      <c r="A2331" t="s">
        <v>52</v>
      </c>
      <c r="B2331" t="s">
        <v>53</v>
      </c>
      <c r="C2331" t="s">
        <v>85</v>
      </c>
      <c r="D2331" t="s">
        <v>89</v>
      </c>
      <c r="E2331" t="s">
        <v>37</v>
      </c>
      <c r="F2331" t="s">
        <v>26</v>
      </c>
      <c r="G2331">
        <v>41159</v>
      </c>
      <c r="H2331">
        <v>2052</v>
      </c>
      <c r="I2331">
        <v>725</v>
      </c>
      <c r="J2331">
        <v>189</v>
      </c>
      <c r="K2331" s="2">
        <v>764.07</v>
      </c>
      <c r="L2331" s="2">
        <v>68075.289999999994</v>
      </c>
      <c r="M2331">
        <v>135</v>
      </c>
      <c r="N2331">
        <v>11</v>
      </c>
      <c r="O2331" t="s">
        <v>43</v>
      </c>
      <c r="P2331" s="3">
        <f t="shared" si="252"/>
        <v>4.985543866469059</v>
      </c>
      <c r="Q2331" s="3">
        <f t="shared" si="253"/>
        <v>9.2105263157894726</v>
      </c>
      <c r="R2331" s="2">
        <f t="shared" si="254"/>
        <v>0.37235380116959066</v>
      </c>
      <c r="S2331" s="2">
        <f t="shared" si="255"/>
        <v>1.053889655172414</v>
      </c>
      <c r="T2331" s="2">
        <f t="shared" si="256"/>
        <v>5.6597777777777782</v>
      </c>
      <c r="U2331" s="4">
        <f t="shared" si="257"/>
        <v>89.095619511301308</v>
      </c>
      <c r="V2331" s="3">
        <f t="shared" si="258"/>
        <v>8809.5619511301302</v>
      </c>
    </row>
    <row r="2332" spans="1:22" x14ac:dyDescent="0.25">
      <c r="A2332" t="s">
        <v>76</v>
      </c>
      <c r="B2332" t="s">
        <v>77</v>
      </c>
      <c r="C2332" t="s">
        <v>85</v>
      </c>
      <c r="D2332" t="s">
        <v>82</v>
      </c>
      <c r="E2332" t="s">
        <v>42</v>
      </c>
      <c r="F2332" t="s">
        <v>26</v>
      </c>
      <c r="G2332">
        <v>60721</v>
      </c>
      <c r="H2332">
        <v>1204</v>
      </c>
      <c r="I2332">
        <v>474</v>
      </c>
      <c r="J2332">
        <v>56</v>
      </c>
      <c r="K2332" s="2">
        <v>1467.04</v>
      </c>
      <c r="L2332" s="2">
        <v>10241.14</v>
      </c>
      <c r="M2332">
        <v>27</v>
      </c>
      <c r="N2332">
        <v>12</v>
      </c>
      <c r="O2332" t="s">
        <v>43</v>
      </c>
      <c r="P2332" s="3">
        <f t="shared" si="252"/>
        <v>1.9828395448032807</v>
      </c>
      <c r="Q2332" s="3">
        <f t="shared" si="253"/>
        <v>4.6511627906976747</v>
      </c>
      <c r="R2332" s="2">
        <f t="shared" si="254"/>
        <v>1.2184717607973421</v>
      </c>
      <c r="S2332" s="2">
        <f t="shared" si="255"/>
        <v>3.0950210970464136</v>
      </c>
      <c r="T2332" s="2">
        <f t="shared" si="256"/>
        <v>54.334814814814813</v>
      </c>
      <c r="U2332" s="4">
        <f t="shared" si="257"/>
        <v>6.9808185189224563</v>
      </c>
      <c r="V2332" s="3">
        <f t="shared" si="258"/>
        <v>598.0818518922456</v>
      </c>
    </row>
    <row r="2333" spans="1:22" x14ac:dyDescent="0.25">
      <c r="A2333" t="s">
        <v>60</v>
      </c>
      <c r="B2333" t="s">
        <v>61</v>
      </c>
      <c r="C2333" t="s">
        <v>356</v>
      </c>
      <c r="D2333" t="s">
        <v>70</v>
      </c>
      <c r="E2333" t="s">
        <v>64</v>
      </c>
      <c r="F2333" t="s">
        <v>32</v>
      </c>
      <c r="G2333">
        <v>35610</v>
      </c>
      <c r="H2333">
        <v>904</v>
      </c>
      <c r="I2333">
        <v>477</v>
      </c>
      <c r="J2333">
        <v>60</v>
      </c>
      <c r="K2333" s="2">
        <v>1674.36</v>
      </c>
      <c r="L2333" s="2">
        <v>15724.14</v>
      </c>
      <c r="M2333">
        <v>42</v>
      </c>
      <c r="N2333">
        <v>12</v>
      </c>
      <c r="O2333" t="s">
        <v>21</v>
      </c>
      <c r="P2333" s="3">
        <f t="shared" si="252"/>
        <v>2.5386127492277448</v>
      </c>
      <c r="Q2333" s="3">
        <f t="shared" si="253"/>
        <v>6.6371681415929213</v>
      </c>
      <c r="R2333" s="2">
        <f t="shared" si="254"/>
        <v>1.8521681415929203</v>
      </c>
      <c r="S2333" s="2">
        <f t="shared" si="255"/>
        <v>3.510188679245283</v>
      </c>
      <c r="T2333" s="2">
        <f t="shared" si="256"/>
        <v>39.865714285714283</v>
      </c>
      <c r="U2333" s="4">
        <f t="shared" si="257"/>
        <v>9.3911345230416394</v>
      </c>
      <c r="V2333" s="3">
        <f t="shared" si="258"/>
        <v>839.11345230416396</v>
      </c>
    </row>
    <row r="2334" spans="1:22" x14ac:dyDescent="0.25">
      <c r="A2334" t="s">
        <v>60</v>
      </c>
      <c r="B2334" t="s">
        <v>61</v>
      </c>
      <c r="C2334" t="s">
        <v>356</v>
      </c>
      <c r="D2334" t="s">
        <v>70</v>
      </c>
      <c r="E2334" t="s">
        <v>64</v>
      </c>
      <c r="F2334" t="s">
        <v>20</v>
      </c>
      <c r="G2334">
        <v>21132</v>
      </c>
      <c r="H2334">
        <v>1042</v>
      </c>
      <c r="I2334">
        <v>477</v>
      </c>
      <c r="J2334">
        <v>85</v>
      </c>
      <c r="K2334" s="2">
        <v>2921.35</v>
      </c>
      <c r="L2334" s="2">
        <v>18129.14</v>
      </c>
      <c r="M2334">
        <v>47</v>
      </c>
      <c r="N2334">
        <v>29</v>
      </c>
      <c r="O2334" t="s">
        <v>43</v>
      </c>
      <c r="P2334" s="3">
        <f t="shared" si="252"/>
        <v>4.9309104675373838</v>
      </c>
      <c r="Q2334" s="3">
        <f t="shared" si="253"/>
        <v>8.157389635316699</v>
      </c>
      <c r="R2334" s="2">
        <f t="shared" si="254"/>
        <v>2.8035988483685221</v>
      </c>
      <c r="S2334" s="2">
        <f t="shared" si="255"/>
        <v>6.1244234800838573</v>
      </c>
      <c r="T2334" s="2">
        <f t="shared" si="256"/>
        <v>62.1563829787234</v>
      </c>
      <c r="U2334" s="4">
        <f t="shared" si="257"/>
        <v>6.2057404966881746</v>
      </c>
      <c r="V2334" s="3">
        <f t="shared" si="258"/>
        <v>520.57404966881745</v>
      </c>
    </row>
    <row r="2335" spans="1:22" x14ac:dyDescent="0.25">
      <c r="A2335" t="s">
        <v>47</v>
      </c>
      <c r="B2335" t="s">
        <v>48</v>
      </c>
      <c r="C2335" t="s">
        <v>356</v>
      </c>
      <c r="D2335" t="s">
        <v>106</v>
      </c>
      <c r="E2335" t="s">
        <v>37</v>
      </c>
      <c r="F2335" t="s">
        <v>55</v>
      </c>
      <c r="G2335">
        <v>38907</v>
      </c>
      <c r="H2335">
        <v>1388</v>
      </c>
      <c r="I2335">
        <v>369</v>
      </c>
      <c r="J2335">
        <v>98</v>
      </c>
      <c r="K2335" s="2">
        <v>3239.35</v>
      </c>
      <c r="L2335" s="2">
        <v>20149.650000000001</v>
      </c>
      <c r="M2335">
        <v>51</v>
      </c>
      <c r="N2335">
        <v>7</v>
      </c>
      <c r="O2335" t="s">
        <v>21</v>
      </c>
      <c r="P2335" s="3">
        <f t="shared" si="252"/>
        <v>3.56748143007685</v>
      </c>
      <c r="Q2335" s="3">
        <f t="shared" si="253"/>
        <v>7.0605187319884726</v>
      </c>
      <c r="R2335" s="2">
        <f t="shared" si="254"/>
        <v>2.3338256484149857</v>
      </c>
      <c r="S2335" s="2">
        <f t="shared" si="255"/>
        <v>8.778726287262872</v>
      </c>
      <c r="T2335" s="2">
        <f t="shared" si="256"/>
        <v>63.516666666666666</v>
      </c>
      <c r="U2335" s="4">
        <f t="shared" si="257"/>
        <v>6.2202756725886372</v>
      </c>
      <c r="V2335" s="3">
        <f t="shared" si="258"/>
        <v>522.02756725886377</v>
      </c>
    </row>
    <row r="2336" spans="1:22" x14ac:dyDescent="0.25">
      <c r="A2336" t="s">
        <v>44</v>
      </c>
      <c r="B2336" t="s">
        <v>45</v>
      </c>
      <c r="C2336" t="s">
        <v>356</v>
      </c>
      <c r="D2336" t="s">
        <v>25</v>
      </c>
      <c r="E2336" t="s">
        <v>19</v>
      </c>
      <c r="F2336" t="s">
        <v>20</v>
      </c>
      <c r="G2336">
        <v>19519</v>
      </c>
      <c r="H2336">
        <v>337</v>
      </c>
      <c r="I2336">
        <v>91</v>
      </c>
      <c r="J2336">
        <v>41</v>
      </c>
      <c r="K2336" s="2">
        <v>2888</v>
      </c>
      <c r="L2336" s="2">
        <v>30221.95</v>
      </c>
      <c r="M2336">
        <v>19</v>
      </c>
      <c r="N2336">
        <v>9</v>
      </c>
      <c r="O2336" t="s">
        <v>23</v>
      </c>
      <c r="P2336" s="3">
        <f t="shared" si="252"/>
        <v>1.7265228751472923</v>
      </c>
      <c r="Q2336" s="3">
        <f t="shared" si="253"/>
        <v>12.166172106824925</v>
      </c>
      <c r="R2336" s="2">
        <f t="shared" si="254"/>
        <v>8.5697329376854601</v>
      </c>
      <c r="S2336" s="2">
        <f t="shared" si="255"/>
        <v>31.736263736263737</v>
      </c>
      <c r="T2336" s="2">
        <f t="shared" si="256"/>
        <v>152</v>
      </c>
      <c r="U2336" s="4">
        <f t="shared" si="257"/>
        <v>10.464664127423823</v>
      </c>
      <c r="V2336" s="3">
        <f t="shared" si="258"/>
        <v>946.46641274238232</v>
      </c>
    </row>
    <row r="2337" spans="1:22" x14ac:dyDescent="0.25">
      <c r="A2337" t="s">
        <v>27</v>
      </c>
      <c r="B2337" t="s">
        <v>28</v>
      </c>
      <c r="C2337" t="s">
        <v>356</v>
      </c>
      <c r="D2337" t="s">
        <v>89</v>
      </c>
      <c r="E2337" t="s">
        <v>31</v>
      </c>
      <c r="F2337" t="s">
        <v>51</v>
      </c>
      <c r="G2337">
        <v>45923</v>
      </c>
      <c r="H2337">
        <v>2984</v>
      </c>
      <c r="I2337">
        <v>1425</v>
      </c>
      <c r="J2337">
        <v>336</v>
      </c>
      <c r="K2337" s="2">
        <v>1659.41</v>
      </c>
      <c r="L2337" s="2">
        <v>132997.32999999999</v>
      </c>
      <c r="M2337">
        <v>242</v>
      </c>
      <c r="N2337">
        <v>19</v>
      </c>
      <c r="O2337" t="s">
        <v>21</v>
      </c>
      <c r="P2337" s="3">
        <f t="shared" si="252"/>
        <v>6.4978333297040693</v>
      </c>
      <c r="Q2337" s="3">
        <f t="shared" si="253"/>
        <v>11.260053619302949</v>
      </c>
      <c r="R2337" s="2">
        <f t="shared" si="254"/>
        <v>0.55610254691689009</v>
      </c>
      <c r="S2337" s="2">
        <f t="shared" si="255"/>
        <v>1.1644982456140351</v>
      </c>
      <c r="T2337" s="2">
        <f t="shared" si="256"/>
        <v>6.8570661157024793</v>
      </c>
      <c r="U2337" s="4">
        <f t="shared" si="257"/>
        <v>80.147359603714563</v>
      </c>
      <c r="V2337" s="3">
        <f t="shared" si="258"/>
        <v>7914.7359603714558</v>
      </c>
    </row>
    <row r="2338" spans="1:22" x14ac:dyDescent="0.25">
      <c r="A2338" t="s">
        <v>98</v>
      </c>
      <c r="B2338" t="s">
        <v>99</v>
      </c>
      <c r="C2338" t="s">
        <v>480</v>
      </c>
      <c r="D2338" t="s">
        <v>68</v>
      </c>
      <c r="E2338" t="s">
        <v>42</v>
      </c>
      <c r="F2338" t="s">
        <v>51</v>
      </c>
      <c r="G2338">
        <v>15972</v>
      </c>
      <c r="H2338">
        <v>2063</v>
      </c>
      <c r="I2338">
        <v>903</v>
      </c>
      <c r="J2338">
        <v>277</v>
      </c>
      <c r="K2338" s="2">
        <v>694.35</v>
      </c>
      <c r="L2338" s="2">
        <v>77206.460000000006</v>
      </c>
      <c r="M2338">
        <v>227</v>
      </c>
      <c r="N2338">
        <v>11</v>
      </c>
      <c r="O2338" t="s">
        <v>21</v>
      </c>
      <c r="P2338" s="3">
        <f t="shared" si="252"/>
        <v>12.916353618832957</v>
      </c>
      <c r="Q2338" s="3">
        <f t="shared" si="253"/>
        <v>13.427047988366455</v>
      </c>
      <c r="R2338" s="2">
        <f t="shared" si="254"/>
        <v>0.33657295201163356</v>
      </c>
      <c r="S2338" s="2">
        <f t="shared" si="255"/>
        <v>0.76893687707641201</v>
      </c>
      <c r="T2338" s="2">
        <f t="shared" si="256"/>
        <v>3.0588105726872246</v>
      </c>
      <c r="U2338" s="4">
        <f t="shared" si="257"/>
        <v>111.19242456974149</v>
      </c>
      <c r="V2338" s="3">
        <f t="shared" si="258"/>
        <v>11019.242456974147</v>
      </c>
    </row>
    <row r="2339" spans="1:22" x14ac:dyDescent="0.25">
      <c r="A2339" t="s">
        <v>38</v>
      </c>
      <c r="B2339" t="s">
        <v>39</v>
      </c>
      <c r="C2339" t="s">
        <v>480</v>
      </c>
      <c r="D2339" t="s">
        <v>106</v>
      </c>
      <c r="E2339" t="s">
        <v>42</v>
      </c>
      <c r="F2339" t="s">
        <v>26</v>
      </c>
      <c r="G2339">
        <v>16444</v>
      </c>
      <c r="H2339">
        <v>722</v>
      </c>
      <c r="I2339">
        <v>337</v>
      </c>
      <c r="J2339">
        <v>40</v>
      </c>
      <c r="K2339" s="2">
        <v>2463.91</v>
      </c>
      <c r="L2339" s="2">
        <v>7670.39</v>
      </c>
      <c r="M2339">
        <v>27</v>
      </c>
      <c r="N2339">
        <v>17</v>
      </c>
      <c r="O2339" t="s">
        <v>21</v>
      </c>
      <c r="P2339" s="3">
        <f t="shared" si="252"/>
        <v>4.3906592070055952</v>
      </c>
      <c r="Q2339" s="3">
        <f t="shared" si="253"/>
        <v>5.5401662049861491</v>
      </c>
      <c r="R2339" s="2">
        <f t="shared" si="254"/>
        <v>3.4126177285318557</v>
      </c>
      <c r="S2339" s="2">
        <f t="shared" si="255"/>
        <v>7.311305637982195</v>
      </c>
      <c r="T2339" s="2">
        <f t="shared" si="256"/>
        <v>91.255925925925922</v>
      </c>
      <c r="U2339" s="4">
        <f t="shared" si="257"/>
        <v>3.1130966634333239</v>
      </c>
      <c r="V2339" s="3">
        <f t="shared" si="258"/>
        <v>211.3096663433324</v>
      </c>
    </row>
    <row r="2340" spans="1:22" x14ac:dyDescent="0.25">
      <c r="A2340" t="s">
        <v>47</v>
      </c>
      <c r="B2340" t="s">
        <v>48</v>
      </c>
      <c r="C2340" t="s">
        <v>480</v>
      </c>
      <c r="D2340" t="s">
        <v>106</v>
      </c>
      <c r="E2340" t="s">
        <v>37</v>
      </c>
      <c r="F2340" t="s">
        <v>26</v>
      </c>
      <c r="G2340">
        <v>49037</v>
      </c>
      <c r="H2340">
        <v>1686</v>
      </c>
      <c r="I2340">
        <v>854</v>
      </c>
      <c r="J2340">
        <v>147</v>
      </c>
      <c r="K2340" s="2">
        <v>4720.6000000000004</v>
      </c>
      <c r="L2340" s="2">
        <v>25393.23</v>
      </c>
      <c r="M2340">
        <v>100</v>
      </c>
      <c r="N2340">
        <v>26</v>
      </c>
      <c r="O2340" t="s">
        <v>21</v>
      </c>
      <c r="P2340" s="3">
        <f t="shared" si="252"/>
        <v>3.4382201195016013</v>
      </c>
      <c r="Q2340" s="3">
        <f t="shared" si="253"/>
        <v>8.7188612099644125</v>
      </c>
      <c r="R2340" s="2">
        <f t="shared" si="254"/>
        <v>2.7998813760379599</v>
      </c>
      <c r="S2340" s="2">
        <f t="shared" si="255"/>
        <v>5.5276346604215458</v>
      </c>
      <c r="T2340" s="2">
        <f t="shared" si="256"/>
        <v>47.206000000000003</v>
      </c>
      <c r="U2340" s="4">
        <f t="shared" si="257"/>
        <v>5.3792378087531239</v>
      </c>
      <c r="V2340" s="3">
        <f t="shared" si="258"/>
        <v>437.92378087531239</v>
      </c>
    </row>
    <row r="2341" spans="1:22" x14ac:dyDescent="0.25">
      <c r="A2341" t="s">
        <v>27</v>
      </c>
      <c r="B2341" t="s">
        <v>28</v>
      </c>
      <c r="C2341" t="s">
        <v>480</v>
      </c>
      <c r="D2341" t="s">
        <v>89</v>
      </c>
      <c r="E2341" t="s">
        <v>31</v>
      </c>
      <c r="F2341" t="s">
        <v>20</v>
      </c>
      <c r="G2341">
        <v>46384</v>
      </c>
      <c r="H2341">
        <v>2321</v>
      </c>
      <c r="I2341">
        <v>678</v>
      </c>
      <c r="J2341">
        <v>254</v>
      </c>
      <c r="K2341" s="2">
        <v>906.8</v>
      </c>
      <c r="L2341" s="2">
        <v>82438.240000000005</v>
      </c>
      <c r="M2341">
        <v>173</v>
      </c>
      <c r="N2341">
        <v>17</v>
      </c>
      <c r="O2341" t="s">
        <v>23</v>
      </c>
      <c r="P2341" s="3">
        <f t="shared" si="252"/>
        <v>5.0038806484994831</v>
      </c>
      <c r="Q2341" s="3">
        <f t="shared" si="253"/>
        <v>10.943558810857388</v>
      </c>
      <c r="R2341" s="2">
        <f t="shared" si="254"/>
        <v>0.39069366652305038</v>
      </c>
      <c r="S2341" s="2">
        <f t="shared" si="255"/>
        <v>1.3374631268436576</v>
      </c>
      <c r="T2341" s="2">
        <f t="shared" si="256"/>
        <v>5.2416184971098261</v>
      </c>
      <c r="U2341" s="4">
        <f t="shared" si="257"/>
        <v>90.911160123511252</v>
      </c>
      <c r="V2341" s="3">
        <f t="shared" si="258"/>
        <v>8991.1160123511254</v>
      </c>
    </row>
    <row r="2342" spans="1:22" x14ac:dyDescent="0.25">
      <c r="A2342" t="s">
        <v>92</v>
      </c>
      <c r="B2342" t="s">
        <v>93</v>
      </c>
      <c r="C2342" t="s">
        <v>220</v>
      </c>
      <c r="D2342" t="s">
        <v>95</v>
      </c>
      <c r="E2342" t="s">
        <v>31</v>
      </c>
      <c r="F2342" t="s">
        <v>51</v>
      </c>
      <c r="G2342">
        <v>41305</v>
      </c>
      <c r="H2342">
        <v>722</v>
      </c>
      <c r="I2342">
        <v>241</v>
      </c>
      <c r="J2342">
        <v>28</v>
      </c>
      <c r="K2342" s="2">
        <v>1974.43</v>
      </c>
      <c r="L2342" s="2">
        <v>3613.63</v>
      </c>
      <c r="M2342">
        <v>14</v>
      </c>
      <c r="N2342">
        <v>15</v>
      </c>
      <c r="O2342" t="s">
        <v>21</v>
      </c>
      <c r="P2342" s="3">
        <f t="shared" si="252"/>
        <v>1.7479724004357826</v>
      </c>
      <c r="Q2342" s="3">
        <f t="shared" si="253"/>
        <v>3.8781163434903045</v>
      </c>
      <c r="R2342" s="2">
        <f t="shared" si="254"/>
        <v>2.7346675900277009</v>
      </c>
      <c r="S2342" s="2">
        <f t="shared" si="255"/>
        <v>8.1926556016597516</v>
      </c>
      <c r="T2342" s="2">
        <f t="shared" si="256"/>
        <v>141.03071428571428</v>
      </c>
      <c r="U2342" s="4">
        <f t="shared" si="257"/>
        <v>1.8302142896937343</v>
      </c>
      <c r="V2342" s="3">
        <f t="shared" si="258"/>
        <v>83.021428969373432</v>
      </c>
    </row>
    <row r="2343" spans="1:22" x14ac:dyDescent="0.25">
      <c r="A2343" t="s">
        <v>178</v>
      </c>
      <c r="B2343" t="s">
        <v>179</v>
      </c>
      <c r="C2343" t="s">
        <v>220</v>
      </c>
      <c r="D2343" t="s">
        <v>95</v>
      </c>
      <c r="E2343" t="s">
        <v>64</v>
      </c>
      <c r="F2343" t="s">
        <v>20</v>
      </c>
      <c r="G2343">
        <v>75724</v>
      </c>
      <c r="H2343">
        <v>449</v>
      </c>
      <c r="I2343">
        <v>122</v>
      </c>
      <c r="J2343">
        <v>10</v>
      </c>
      <c r="K2343" s="2">
        <v>1556.64</v>
      </c>
      <c r="L2343" s="2">
        <v>1488.42</v>
      </c>
      <c r="M2343">
        <v>5</v>
      </c>
      <c r="N2343">
        <v>24</v>
      </c>
      <c r="O2343" t="s">
        <v>43</v>
      </c>
      <c r="P2343" s="3">
        <f t="shared" si="252"/>
        <v>0.59294279224552326</v>
      </c>
      <c r="Q2343" s="3">
        <f t="shared" si="253"/>
        <v>2.2271714922048997</v>
      </c>
      <c r="R2343" s="2">
        <f t="shared" si="254"/>
        <v>3.4669042316258354</v>
      </c>
      <c r="S2343" s="2">
        <f t="shared" si="255"/>
        <v>12.759344262295082</v>
      </c>
      <c r="T2343" s="2">
        <f t="shared" si="256"/>
        <v>311.32800000000003</v>
      </c>
      <c r="U2343" s="4">
        <f t="shared" si="257"/>
        <v>0.95617483811285842</v>
      </c>
      <c r="V2343" s="3">
        <f t="shared" si="258"/>
        <v>-4.3825161887141553</v>
      </c>
    </row>
    <row r="2344" spans="1:22" x14ac:dyDescent="0.25">
      <c r="A2344" t="s">
        <v>72</v>
      </c>
      <c r="B2344" t="s">
        <v>73</v>
      </c>
      <c r="C2344" t="s">
        <v>220</v>
      </c>
      <c r="D2344" t="s">
        <v>70</v>
      </c>
      <c r="E2344" t="s">
        <v>31</v>
      </c>
      <c r="F2344" t="s">
        <v>20</v>
      </c>
      <c r="G2344">
        <v>22334</v>
      </c>
      <c r="H2344">
        <v>608</v>
      </c>
      <c r="I2344">
        <v>263</v>
      </c>
      <c r="J2344">
        <v>50</v>
      </c>
      <c r="K2344" s="2">
        <v>1803.69</v>
      </c>
      <c r="L2344" s="2">
        <v>13126.91</v>
      </c>
      <c r="M2344">
        <v>31</v>
      </c>
      <c r="N2344">
        <v>29</v>
      </c>
      <c r="O2344" t="s">
        <v>21</v>
      </c>
      <c r="P2344" s="3">
        <f t="shared" si="252"/>
        <v>2.7223067968120356</v>
      </c>
      <c r="Q2344" s="3">
        <f t="shared" si="253"/>
        <v>8.2236842105263168</v>
      </c>
      <c r="R2344" s="2">
        <f t="shared" si="254"/>
        <v>2.9665953947368422</v>
      </c>
      <c r="S2344" s="2">
        <f t="shared" si="255"/>
        <v>6.8581368821292781</v>
      </c>
      <c r="T2344" s="2">
        <f t="shared" si="256"/>
        <v>58.183548387096778</v>
      </c>
      <c r="U2344" s="4">
        <f t="shared" si="257"/>
        <v>7.2778082708225913</v>
      </c>
      <c r="V2344" s="3">
        <f t="shared" si="258"/>
        <v>627.78082708225918</v>
      </c>
    </row>
    <row r="2345" spans="1:22" x14ac:dyDescent="0.25">
      <c r="A2345" t="s">
        <v>33</v>
      </c>
      <c r="B2345" t="s">
        <v>34</v>
      </c>
      <c r="C2345" t="s">
        <v>220</v>
      </c>
      <c r="D2345" t="s">
        <v>170</v>
      </c>
      <c r="E2345" t="s">
        <v>37</v>
      </c>
      <c r="F2345" t="s">
        <v>51</v>
      </c>
      <c r="G2345">
        <v>29532</v>
      </c>
      <c r="H2345">
        <v>1351</v>
      </c>
      <c r="I2345">
        <v>364</v>
      </c>
      <c r="J2345">
        <v>157</v>
      </c>
      <c r="K2345" s="2">
        <v>3791.52</v>
      </c>
      <c r="L2345" s="2">
        <v>45627.16</v>
      </c>
      <c r="M2345">
        <v>94</v>
      </c>
      <c r="N2345">
        <v>29</v>
      </c>
      <c r="O2345" t="s">
        <v>43</v>
      </c>
      <c r="P2345" s="3">
        <f t="shared" si="252"/>
        <v>4.5746986319924154</v>
      </c>
      <c r="Q2345" s="3">
        <f t="shared" si="253"/>
        <v>11.621021465581052</v>
      </c>
      <c r="R2345" s="2">
        <f t="shared" si="254"/>
        <v>2.8064544781643228</v>
      </c>
      <c r="S2345" s="2">
        <f t="shared" si="255"/>
        <v>10.416263736263737</v>
      </c>
      <c r="T2345" s="2">
        <f t="shared" si="256"/>
        <v>40.335319148936172</v>
      </c>
      <c r="U2345" s="4">
        <f t="shared" si="257"/>
        <v>12.034002194370597</v>
      </c>
      <c r="V2345" s="3">
        <f t="shared" si="258"/>
        <v>1103.4002194370596</v>
      </c>
    </row>
    <row r="2346" spans="1:22" x14ac:dyDescent="0.25">
      <c r="A2346" t="s">
        <v>44</v>
      </c>
      <c r="B2346" t="s">
        <v>45</v>
      </c>
      <c r="C2346" t="s">
        <v>220</v>
      </c>
      <c r="D2346" t="s">
        <v>25</v>
      </c>
      <c r="E2346" t="s">
        <v>19</v>
      </c>
      <c r="F2346" t="s">
        <v>20</v>
      </c>
      <c r="G2346">
        <v>13782</v>
      </c>
      <c r="H2346">
        <v>350</v>
      </c>
      <c r="I2346">
        <v>88</v>
      </c>
      <c r="J2346">
        <v>39</v>
      </c>
      <c r="K2346" s="2">
        <v>2139.11</v>
      </c>
      <c r="L2346" s="2">
        <v>27543.599999999999</v>
      </c>
      <c r="M2346">
        <v>24</v>
      </c>
      <c r="N2346">
        <v>9</v>
      </c>
      <c r="O2346" t="s">
        <v>21</v>
      </c>
      <c r="P2346" s="3">
        <f t="shared" si="252"/>
        <v>2.5395443331882164</v>
      </c>
      <c r="Q2346" s="3">
        <f t="shared" si="253"/>
        <v>11.142857142857142</v>
      </c>
      <c r="R2346" s="2">
        <f t="shared" si="254"/>
        <v>6.1117428571428576</v>
      </c>
      <c r="S2346" s="2">
        <f t="shared" si="255"/>
        <v>24.308068181818182</v>
      </c>
      <c r="T2346" s="2">
        <f t="shared" si="256"/>
        <v>89.129583333333343</v>
      </c>
      <c r="U2346" s="4">
        <f t="shared" si="257"/>
        <v>12.876196175044759</v>
      </c>
      <c r="V2346" s="3">
        <f t="shared" si="258"/>
        <v>1187.6196175044759</v>
      </c>
    </row>
    <row r="2347" spans="1:22" x14ac:dyDescent="0.25">
      <c r="A2347" t="s">
        <v>52</v>
      </c>
      <c r="B2347" t="s">
        <v>53</v>
      </c>
      <c r="C2347" t="s">
        <v>220</v>
      </c>
      <c r="D2347" t="s">
        <v>89</v>
      </c>
      <c r="E2347" t="s">
        <v>37</v>
      </c>
      <c r="F2347" t="s">
        <v>55</v>
      </c>
      <c r="G2347">
        <v>36558</v>
      </c>
      <c r="H2347">
        <v>1606</v>
      </c>
      <c r="I2347">
        <v>523</v>
      </c>
      <c r="J2347">
        <v>234</v>
      </c>
      <c r="K2347" s="2">
        <v>912.64</v>
      </c>
      <c r="L2347" s="2">
        <v>87501.9</v>
      </c>
      <c r="M2347">
        <v>191</v>
      </c>
      <c r="N2347">
        <v>27</v>
      </c>
      <c r="O2347" t="s">
        <v>23</v>
      </c>
      <c r="P2347" s="3">
        <f t="shared" si="252"/>
        <v>4.3930193117785432</v>
      </c>
      <c r="Q2347" s="3">
        <f t="shared" si="253"/>
        <v>14.570361145703611</v>
      </c>
      <c r="R2347" s="2">
        <f t="shared" si="254"/>
        <v>0.56826899128268993</v>
      </c>
      <c r="S2347" s="2">
        <f t="shared" si="255"/>
        <v>1.7450095602294455</v>
      </c>
      <c r="T2347" s="2">
        <f t="shared" si="256"/>
        <v>4.7782198952879584</v>
      </c>
      <c r="U2347" s="4">
        <f t="shared" si="257"/>
        <v>95.877783134642357</v>
      </c>
      <c r="V2347" s="3">
        <f t="shared" si="258"/>
        <v>9487.7783134642359</v>
      </c>
    </row>
    <row r="2348" spans="1:22" x14ac:dyDescent="0.25">
      <c r="A2348" t="s">
        <v>129</v>
      </c>
      <c r="B2348" t="s">
        <v>130</v>
      </c>
      <c r="C2348" t="s">
        <v>220</v>
      </c>
      <c r="D2348" t="s">
        <v>82</v>
      </c>
      <c r="E2348" t="s">
        <v>31</v>
      </c>
      <c r="F2348" t="s">
        <v>20</v>
      </c>
      <c r="G2348">
        <v>59582</v>
      </c>
      <c r="H2348">
        <v>1055</v>
      </c>
      <c r="I2348">
        <v>578</v>
      </c>
      <c r="J2348">
        <v>69</v>
      </c>
      <c r="K2348" s="2">
        <v>1478.59</v>
      </c>
      <c r="L2348" s="2">
        <v>15115.14</v>
      </c>
      <c r="M2348">
        <v>31</v>
      </c>
      <c r="N2348">
        <v>25</v>
      </c>
      <c r="O2348" t="s">
        <v>21</v>
      </c>
      <c r="P2348" s="3">
        <f t="shared" si="252"/>
        <v>1.7706689939914741</v>
      </c>
      <c r="Q2348" s="3">
        <f t="shared" si="253"/>
        <v>6.540284360189573</v>
      </c>
      <c r="R2348" s="2">
        <f t="shared" si="254"/>
        <v>1.4015071090047393</v>
      </c>
      <c r="S2348" s="2">
        <f t="shared" si="255"/>
        <v>2.5581141868512107</v>
      </c>
      <c r="T2348" s="2">
        <f t="shared" si="256"/>
        <v>47.696451612903225</v>
      </c>
      <c r="U2348" s="4">
        <f t="shared" si="257"/>
        <v>10.222671599293921</v>
      </c>
      <c r="V2348" s="3">
        <f t="shared" si="258"/>
        <v>922.26715992939216</v>
      </c>
    </row>
    <row r="2349" spans="1:22" x14ac:dyDescent="0.25">
      <c r="A2349" t="s">
        <v>76</v>
      </c>
      <c r="B2349" t="s">
        <v>77</v>
      </c>
      <c r="C2349" t="s">
        <v>220</v>
      </c>
      <c r="D2349" t="s">
        <v>82</v>
      </c>
      <c r="E2349" t="s">
        <v>42</v>
      </c>
      <c r="F2349" t="s">
        <v>20</v>
      </c>
      <c r="G2349">
        <v>46212</v>
      </c>
      <c r="H2349">
        <v>969</v>
      </c>
      <c r="I2349">
        <v>262</v>
      </c>
      <c r="J2349">
        <v>61</v>
      </c>
      <c r="K2349" s="2">
        <v>1509.63</v>
      </c>
      <c r="L2349" s="2">
        <v>14728.29</v>
      </c>
      <c r="M2349">
        <v>34</v>
      </c>
      <c r="N2349">
        <v>18</v>
      </c>
      <c r="O2349" t="s">
        <v>23</v>
      </c>
      <c r="P2349" s="3">
        <f t="shared" si="252"/>
        <v>2.0968579589716958</v>
      </c>
      <c r="Q2349" s="3">
        <f t="shared" si="253"/>
        <v>6.29514963880289</v>
      </c>
      <c r="R2349" s="2">
        <f t="shared" si="254"/>
        <v>1.5579256965944273</v>
      </c>
      <c r="S2349" s="2">
        <f t="shared" si="255"/>
        <v>5.7619465648854966</v>
      </c>
      <c r="T2349" s="2">
        <f t="shared" si="256"/>
        <v>44.400882352941181</v>
      </c>
      <c r="U2349" s="4">
        <f t="shared" si="257"/>
        <v>9.7562250352735429</v>
      </c>
      <c r="V2349" s="3">
        <f t="shared" si="258"/>
        <v>875.6225035273543</v>
      </c>
    </row>
    <row r="2350" spans="1:22" x14ac:dyDescent="0.25">
      <c r="A2350" t="s">
        <v>92</v>
      </c>
      <c r="B2350" t="s">
        <v>93</v>
      </c>
      <c r="C2350" t="s">
        <v>209</v>
      </c>
      <c r="D2350" t="s">
        <v>95</v>
      </c>
      <c r="E2350" t="s">
        <v>31</v>
      </c>
      <c r="F2350" t="s">
        <v>32</v>
      </c>
      <c r="G2350">
        <v>21836</v>
      </c>
      <c r="H2350">
        <v>368</v>
      </c>
      <c r="I2350">
        <v>175</v>
      </c>
      <c r="J2350">
        <v>7</v>
      </c>
      <c r="K2350" s="2">
        <v>663.87</v>
      </c>
      <c r="L2350" s="2">
        <v>1214.27</v>
      </c>
      <c r="M2350">
        <v>3</v>
      </c>
      <c r="N2350">
        <v>15</v>
      </c>
      <c r="O2350" t="s">
        <v>43</v>
      </c>
      <c r="P2350" s="3">
        <f t="shared" si="252"/>
        <v>1.6852903462172559</v>
      </c>
      <c r="Q2350" s="3">
        <f t="shared" si="253"/>
        <v>1.9021739130434785</v>
      </c>
      <c r="R2350" s="2">
        <f t="shared" si="254"/>
        <v>1.8039945652173912</v>
      </c>
      <c r="S2350" s="2">
        <f t="shared" si="255"/>
        <v>3.7935428571428571</v>
      </c>
      <c r="T2350" s="2">
        <f t="shared" si="256"/>
        <v>221.29</v>
      </c>
      <c r="U2350" s="4">
        <f t="shared" si="257"/>
        <v>1.8290779821350565</v>
      </c>
      <c r="V2350" s="3">
        <f t="shared" si="258"/>
        <v>82.907798213505657</v>
      </c>
    </row>
    <row r="2351" spans="1:22" x14ac:dyDescent="0.25">
      <c r="A2351" t="s">
        <v>65</v>
      </c>
      <c r="B2351" t="s">
        <v>66</v>
      </c>
      <c r="C2351" t="s">
        <v>209</v>
      </c>
      <c r="D2351" t="s">
        <v>68</v>
      </c>
      <c r="E2351" t="s">
        <v>37</v>
      </c>
      <c r="F2351" t="s">
        <v>20</v>
      </c>
      <c r="G2351">
        <v>26525</v>
      </c>
      <c r="H2351">
        <v>2313</v>
      </c>
      <c r="I2351">
        <v>1254</v>
      </c>
      <c r="J2351">
        <v>393</v>
      </c>
      <c r="K2351" s="2">
        <v>718.5</v>
      </c>
      <c r="L2351" s="2">
        <v>100500.63</v>
      </c>
      <c r="M2351">
        <v>323</v>
      </c>
      <c r="N2351">
        <v>17</v>
      </c>
      <c r="O2351" t="s">
        <v>21</v>
      </c>
      <c r="P2351" s="3">
        <f t="shared" si="252"/>
        <v>8.7200754005655039</v>
      </c>
      <c r="Q2351" s="3">
        <f t="shared" si="253"/>
        <v>16.990920881971466</v>
      </c>
      <c r="R2351" s="2">
        <f t="shared" si="254"/>
        <v>0.31063553826199741</v>
      </c>
      <c r="S2351" s="2">
        <f t="shared" si="255"/>
        <v>0.57296650717703346</v>
      </c>
      <c r="T2351" s="2">
        <f t="shared" si="256"/>
        <v>2.2244582043343653</v>
      </c>
      <c r="U2351" s="4">
        <f t="shared" si="257"/>
        <v>139.8756158663883</v>
      </c>
      <c r="V2351" s="3">
        <f t="shared" si="258"/>
        <v>13887.561586638831</v>
      </c>
    </row>
    <row r="2352" spans="1:22" x14ac:dyDescent="0.25">
      <c r="A2352" t="s">
        <v>72</v>
      </c>
      <c r="B2352" t="s">
        <v>73</v>
      </c>
      <c r="C2352" t="s">
        <v>209</v>
      </c>
      <c r="D2352" t="s">
        <v>70</v>
      </c>
      <c r="E2352" t="s">
        <v>31</v>
      </c>
      <c r="F2352" t="s">
        <v>26</v>
      </c>
      <c r="G2352">
        <v>60203</v>
      </c>
      <c r="H2352">
        <v>2519</v>
      </c>
      <c r="I2352">
        <v>1102</v>
      </c>
      <c r="J2352">
        <v>254</v>
      </c>
      <c r="K2352" s="2">
        <v>7575.41</v>
      </c>
      <c r="L2352" s="2">
        <v>54887.83</v>
      </c>
      <c r="M2352">
        <v>142</v>
      </c>
      <c r="N2352">
        <v>16</v>
      </c>
      <c r="O2352" t="s">
        <v>23</v>
      </c>
      <c r="P2352" s="3">
        <f t="shared" si="252"/>
        <v>4.1841768682623792</v>
      </c>
      <c r="Q2352" s="3">
        <f t="shared" si="253"/>
        <v>10.083366415244145</v>
      </c>
      <c r="R2352" s="2">
        <f t="shared" si="254"/>
        <v>3.0073084557364034</v>
      </c>
      <c r="S2352" s="2">
        <f t="shared" si="255"/>
        <v>6.8742377495462792</v>
      </c>
      <c r="T2352" s="2">
        <f t="shared" si="256"/>
        <v>53.347957746478869</v>
      </c>
      <c r="U2352" s="4">
        <f t="shared" si="257"/>
        <v>7.24552598473218</v>
      </c>
      <c r="V2352" s="3">
        <f t="shared" si="258"/>
        <v>624.55259847321793</v>
      </c>
    </row>
    <row r="2353" spans="1:22" x14ac:dyDescent="0.25">
      <c r="A2353" t="s">
        <v>113</v>
      </c>
      <c r="B2353" t="s">
        <v>114</v>
      </c>
      <c r="C2353" t="s">
        <v>209</v>
      </c>
      <c r="D2353" t="s">
        <v>170</v>
      </c>
      <c r="E2353" t="s">
        <v>19</v>
      </c>
      <c r="F2353" t="s">
        <v>32</v>
      </c>
      <c r="G2353">
        <v>14410</v>
      </c>
      <c r="H2353">
        <v>663</v>
      </c>
      <c r="I2353">
        <v>348</v>
      </c>
      <c r="J2353">
        <v>81</v>
      </c>
      <c r="K2353" s="2">
        <v>2225.19</v>
      </c>
      <c r="L2353" s="2">
        <v>18578.38</v>
      </c>
      <c r="M2353">
        <v>60</v>
      </c>
      <c r="N2353">
        <v>12</v>
      </c>
      <c r="O2353" t="s">
        <v>43</v>
      </c>
      <c r="P2353" s="3">
        <f t="shared" si="252"/>
        <v>4.6009715475364334</v>
      </c>
      <c r="Q2353" s="3">
        <f t="shared" si="253"/>
        <v>12.217194570135746</v>
      </c>
      <c r="R2353" s="2">
        <f t="shared" si="254"/>
        <v>3.3562443438914027</v>
      </c>
      <c r="S2353" s="2">
        <f t="shared" si="255"/>
        <v>6.3942241379310349</v>
      </c>
      <c r="T2353" s="2">
        <f t="shared" si="256"/>
        <v>37.086500000000001</v>
      </c>
      <c r="U2353" s="4">
        <f t="shared" si="257"/>
        <v>8.3491207492393915</v>
      </c>
      <c r="V2353" s="3">
        <f t="shared" si="258"/>
        <v>734.91207492393903</v>
      </c>
    </row>
    <row r="2354" spans="1:22" x14ac:dyDescent="0.25">
      <c r="A2354" t="s">
        <v>38</v>
      </c>
      <c r="B2354" t="s">
        <v>39</v>
      </c>
      <c r="C2354" t="s">
        <v>209</v>
      </c>
      <c r="D2354" t="s">
        <v>106</v>
      </c>
      <c r="E2354" t="s">
        <v>42</v>
      </c>
      <c r="F2354" t="s">
        <v>26</v>
      </c>
      <c r="G2354">
        <v>51115</v>
      </c>
      <c r="H2354">
        <v>2221</v>
      </c>
      <c r="I2354">
        <v>1126</v>
      </c>
      <c r="J2354">
        <v>189</v>
      </c>
      <c r="K2354" s="2">
        <v>5219.82</v>
      </c>
      <c r="L2354" s="2">
        <v>35708.400000000001</v>
      </c>
      <c r="M2354">
        <v>104</v>
      </c>
      <c r="N2354">
        <v>15</v>
      </c>
      <c r="O2354" t="s">
        <v>23</v>
      </c>
      <c r="P2354" s="3">
        <f t="shared" si="252"/>
        <v>4.3451041768561085</v>
      </c>
      <c r="Q2354" s="3">
        <f t="shared" si="253"/>
        <v>8.5096803241782979</v>
      </c>
      <c r="R2354" s="2">
        <f t="shared" si="254"/>
        <v>2.3502116163890139</v>
      </c>
      <c r="S2354" s="2">
        <f t="shared" si="255"/>
        <v>4.6357193605683831</v>
      </c>
      <c r="T2354" s="2">
        <f t="shared" si="256"/>
        <v>50.190576923076918</v>
      </c>
      <c r="U2354" s="4">
        <f t="shared" si="257"/>
        <v>6.8409255491568679</v>
      </c>
      <c r="V2354" s="3">
        <f t="shared" si="258"/>
        <v>584.09255491568683</v>
      </c>
    </row>
    <row r="2355" spans="1:22" x14ac:dyDescent="0.25">
      <c r="A2355" t="s">
        <v>44</v>
      </c>
      <c r="B2355" t="s">
        <v>45</v>
      </c>
      <c r="C2355" t="s">
        <v>209</v>
      </c>
      <c r="D2355" t="s">
        <v>25</v>
      </c>
      <c r="E2355" t="s">
        <v>19</v>
      </c>
      <c r="F2355" t="s">
        <v>20</v>
      </c>
      <c r="G2355">
        <v>6477</v>
      </c>
      <c r="H2355">
        <v>163</v>
      </c>
      <c r="I2355">
        <v>80</v>
      </c>
      <c r="J2355">
        <v>15</v>
      </c>
      <c r="K2355" s="2">
        <v>1394.18</v>
      </c>
      <c r="L2355" s="2">
        <v>8840.9500000000007</v>
      </c>
      <c r="M2355">
        <v>8</v>
      </c>
      <c r="N2355">
        <v>9</v>
      </c>
      <c r="O2355" t="s">
        <v>43</v>
      </c>
      <c r="P2355" s="3">
        <f t="shared" si="252"/>
        <v>2.5165971900571251</v>
      </c>
      <c r="Q2355" s="3">
        <f t="shared" si="253"/>
        <v>9.2024539877300615</v>
      </c>
      <c r="R2355" s="2">
        <f t="shared" si="254"/>
        <v>8.5532515337423316</v>
      </c>
      <c r="S2355" s="2">
        <f t="shared" si="255"/>
        <v>17.427250000000001</v>
      </c>
      <c r="T2355" s="2">
        <f t="shared" si="256"/>
        <v>174.27250000000001</v>
      </c>
      <c r="U2355" s="4">
        <f t="shared" si="257"/>
        <v>6.3413260841498227</v>
      </c>
      <c r="V2355" s="3">
        <f t="shared" si="258"/>
        <v>534.13260841498231</v>
      </c>
    </row>
    <row r="2356" spans="1:22" x14ac:dyDescent="0.25">
      <c r="A2356" t="s">
        <v>27</v>
      </c>
      <c r="B2356" t="s">
        <v>28</v>
      </c>
      <c r="C2356" t="s">
        <v>209</v>
      </c>
      <c r="D2356" t="s">
        <v>89</v>
      </c>
      <c r="E2356" t="s">
        <v>31</v>
      </c>
      <c r="F2356" t="s">
        <v>26</v>
      </c>
      <c r="G2356">
        <v>69639</v>
      </c>
      <c r="H2356">
        <v>2786</v>
      </c>
      <c r="I2356">
        <v>1085</v>
      </c>
      <c r="J2356">
        <v>334</v>
      </c>
      <c r="K2356" s="2">
        <v>876.94</v>
      </c>
      <c r="L2356" s="2">
        <v>116431.54</v>
      </c>
      <c r="M2356">
        <v>260</v>
      </c>
      <c r="N2356">
        <v>24</v>
      </c>
      <c r="O2356" t="s">
        <v>21</v>
      </c>
      <c r="P2356" s="3">
        <f t="shared" si="252"/>
        <v>4.0006318298654486</v>
      </c>
      <c r="Q2356" s="3">
        <f t="shared" si="253"/>
        <v>11.988513998564249</v>
      </c>
      <c r="R2356" s="2">
        <f t="shared" si="254"/>
        <v>0.31476669059583634</v>
      </c>
      <c r="S2356" s="2">
        <f t="shared" si="255"/>
        <v>0.80823963133640553</v>
      </c>
      <c r="T2356" s="2">
        <f t="shared" si="256"/>
        <v>3.372846153846154</v>
      </c>
      <c r="U2356" s="4">
        <f t="shared" si="257"/>
        <v>132.77024653910186</v>
      </c>
      <c r="V2356" s="3">
        <f t="shared" si="258"/>
        <v>13177.024653910186</v>
      </c>
    </row>
    <row r="2357" spans="1:22" x14ac:dyDescent="0.25">
      <c r="A2357" t="s">
        <v>129</v>
      </c>
      <c r="B2357" t="s">
        <v>130</v>
      </c>
      <c r="C2357" t="s">
        <v>209</v>
      </c>
      <c r="D2357" t="s">
        <v>82</v>
      </c>
      <c r="E2357" t="s">
        <v>31</v>
      </c>
      <c r="F2357" t="s">
        <v>51</v>
      </c>
      <c r="G2357">
        <v>88651</v>
      </c>
      <c r="H2357">
        <v>1937</v>
      </c>
      <c r="I2357">
        <v>691</v>
      </c>
      <c r="J2357">
        <v>74</v>
      </c>
      <c r="K2357" s="2">
        <v>4417.74</v>
      </c>
      <c r="L2357" s="2">
        <v>14775.72</v>
      </c>
      <c r="M2357">
        <v>38</v>
      </c>
      <c r="N2357">
        <v>19</v>
      </c>
      <c r="O2357" t="s">
        <v>43</v>
      </c>
      <c r="P2357" s="3">
        <f t="shared" si="252"/>
        <v>2.1849725327407472</v>
      </c>
      <c r="Q2357" s="3">
        <f t="shared" si="253"/>
        <v>3.8203407330924111</v>
      </c>
      <c r="R2357" s="2">
        <f t="shared" si="254"/>
        <v>2.2807124419204956</v>
      </c>
      <c r="S2357" s="2">
        <f t="shared" si="255"/>
        <v>6.3932561505065122</v>
      </c>
      <c r="T2357" s="2">
        <f t="shared" si="256"/>
        <v>116.25631578947367</v>
      </c>
      <c r="U2357" s="4">
        <f t="shared" si="257"/>
        <v>3.3446332287549745</v>
      </c>
      <c r="V2357" s="3">
        <f t="shared" si="258"/>
        <v>234.46332287549745</v>
      </c>
    </row>
    <row r="2358" spans="1:22" x14ac:dyDescent="0.25">
      <c r="A2358" t="s">
        <v>92</v>
      </c>
      <c r="B2358" t="s">
        <v>93</v>
      </c>
      <c r="C2358" t="s">
        <v>107</v>
      </c>
      <c r="D2358" t="s">
        <v>95</v>
      </c>
      <c r="E2358" t="s">
        <v>31</v>
      </c>
      <c r="F2358" t="s">
        <v>51</v>
      </c>
      <c r="G2358">
        <v>61803</v>
      </c>
      <c r="H2358">
        <v>1084</v>
      </c>
      <c r="I2358">
        <v>349</v>
      </c>
      <c r="J2358">
        <v>29</v>
      </c>
      <c r="K2358" s="2">
        <v>2368.08</v>
      </c>
      <c r="L2358" s="2">
        <v>4601.9799999999996</v>
      </c>
      <c r="M2358">
        <v>12</v>
      </c>
      <c r="N2358">
        <v>16</v>
      </c>
      <c r="O2358" t="s">
        <v>23</v>
      </c>
      <c r="P2358" s="3">
        <f t="shared" si="252"/>
        <v>1.7539601637460964</v>
      </c>
      <c r="Q2358" s="3">
        <f t="shared" si="253"/>
        <v>2.6752767527675276</v>
      </c>
      <c r="R2358" s="2">
        <f t="shared" si="254"/>
        <v>2.1845756457564574</v>
      </c>
      <c r="S2358" s="2">
        <f t="shared" si="255"/>
        <v>6.7853295128939823</v>
      </c>
      <c r="T2358" s="2">
        <f t="shared" si="256"/>
        <v>197.34</v>
      </c>
      <c r="U2358" s="4">
        <f t="shared" si="257"/>
        <v>1.9433380629032802</v>
      </c>
      <c r="V2358" s="3">
        <f t="shared" si="258"/>
        <v>94.333806290328013</v>
      </c>
    </row>
    <row r="2359" spans="1:22" x14ac:dyDescent="0.25">
      <c r="A2359" t="s">
        <v>65</v>
      </c>
      <c r="B2359" t="s">
        <v>66</v>
      </c>
      <c r="C2359" t="s">
        <v>107</v>
      </c>
      <c r="D2359" t="s">
        <v>68</v>
      </c>
      <c r="E2359" t="s">
        <v>37</v>
      </c>
      <c r="F2359" t="s">
        <v>26</v>
      </c>
      <c r="G2359">
        <v>8748</v>
      </c>
      <c r="H2359">
        <v>1176</v>
      </c>
      <c r="I2359">
        <v>558</v>
      </c>
      <c r="J2359">
        <v>160</v>
      </c>
      <c r="K2359" s="2">
        <v>730.83</v>
      </c>
      <c r="L2359" s="2">
        <v>58693.62</v>
      </c>
      <c r="M2359">
        <v>142</v>
      </c>
      <c r="N2359">
        <v>9</v>
      </c>
      <c r="O2359" t="s">
        <v>21</v>
      </c>
      <c r="P2359" s="3">
        <f t="shared" si="252"/>
        <v>13.443072702331962</v>
      </c>
      <c r="Q2359" s="3">
        <f t="shared" si="253"/>
        <v>13.605442176870749</v>
      </c>
      <c r="R2359" s="2">
        <f t="shared" si="254"/>
        <v>0.62145408163265314</v>
      </c>
      <c r="S2359" s="2">
        <f t="shared" si="255"/>
        <v>1.309731182795699</v>
      </c>
      <c r="T2359" s="2">
        <f t="shared" si="256"/>
        <v>5.1466901408450711</v>
      </c>
      <c r="U2359" s="4">
        <f t="shared" si="257"/>
        <v>80.310906777225895</v>
      </c>
      <c r="V2359" s="3">
        <f t="shared" si="258"/>
        <v>7931.0906777225891</v>
      </c>
    </row>
    <row r="2360" spans="1:22" x14ac:dyDescent="0.25">
      <c r="A2360" t="s">
        <v>65</v>
      </c>
      <c r="B2360" t="s">
        <v>66</v>
      </c>
      <c r="C2360" t="s">
        <v>107</v>
      </c>
      <c r="D2360" t="s">
        <v>68</v>
      </c>
      <c r="E2360" t="s">
        <v>37</v>
      </c>
      <c r="F2360" t="s">
        <v>32</v>
      </c>
      <c r="G2360">
        <v>18150</v>
      </c>
      <c r="H2360">
        <v>1871</v>
      </c>
      <c r="I2360">
        <v>928</v>
      </c>
      <c r="J2360">
        <v>333</v>
      </c>
      <c r="K2360" s="2">
        <v>597.73</v>
      </c>
      <c r="L2360" s="2">
        <v>125831.79</v>
      </c>
      <c r="M2360">
        <v>274</v>
      </c>
      <c r="N2360">
        <v>12</v>
      </c>
      <c r="O2360" t="s">
        <v>21</v>
      </c>
      <c r="P2360" s="3">
        <f t="shared" si="252"/>
        <v>10.308539944903581</v>
      </c>
      <c r="Q2360" s="3">
        <f t="shared" si="253"/>
        <v>17.797969000534476</v>
      </c>
      <c r="R2360" s="2">
        <f t="shared" si="254"/>
        <v>0.319470871191876</v>
      </c>
      <c r="S2360" s="2">
        <f t="shared" si="255"/>
        <v>0.64410560344827583</v>
      </c>
      <c r="T2360" s="2">
        <f t="shared" si="256"/>
        <v>2.1814963503649634</v>
      </c>
      <c r="U2360" s="4">
        <f t="shared" si="257"/>
        <v>210.51610258812505</v>
      </c>
      <c r="V2360" s="3">
        <f t="shared" si="258"/>
        <v>20951.610258812507</v>
      </c>
    </row>
    <row r="2361" spans="1:22" x14ac:dyDescent="0.25">
      <c r="A2361" t="s">
        <v>47</v>
      </c>
      <c r="B2361" t="s">
        <v>48</v>
      </c>
      <c r="C2361" t="s">
        <v>107</v>
      </c>
      <c r="D2361" t="s">
        <v>106</v>
      </c>
      <c r="E2361" t="s">
        <v>37</v>
      </c>
      <c r="F2361" t="s">
        <v>20</v>
      </c>
      <c r="G2361">
        <v>27827</v>
      </c>
      <c r="H2361">
        <v>992</v>
      </c>
      <c r="I2361">
        <v>294</v>
      </c>
      <c r="J2361">
        <v>71</v>
      </c>
      <c r="K2361" s="2">
        <v>3183.57</v>
      </c>
      <c r="L2361" s="2">
        <v>17334.169999999998</v>
      </c>
      <c r="M2361">
        <v>39</v>
      </c>
      <c r="N2361">
        <v>13</v>
      </c>
      <c r="O2361" t="s">
        <v>21</v>
      </c>
      <c r="P2361" s="3">
        <f t="shared" si="252"/>
        <v>3.564883027275668</v>
      </c>
      <c r="Q2361" s="3">
        <f t="shared" si="253"/>
        <v>7.1572580645161299</v>
      </c>
      <c r="R2361" s="2">
        <f t="shared" si="254"/>
        <v>3.2092439516129034</v>
      </c>
      <c r="S2361" s="2">
        <f t="shared" si="255"/>
        <v>10.828469387755103</v>
      </c>
      <c r="T2361" s="2">
        <f t="shared" si="256"/>
        <v>81.63000000000001</v>
      </c>
      <c r="U2361" s="4">
        <f t="shared" si="257"/>
        <v>5.4448842023263184</v>
      </c>
      <c r="V2361" s="3">
        <f t="shared" si="258"/>
        <v>444.48842023263182</v>
      </c>
    </row>
    <row r="2362" spans="1:22" x14ac:dyDescent="0.25">
      <c r="A2362" t="s">
        <v>15</v>
      </c>
      <c r="B2362" t="s">
        <v>16</v>
      </c>
      <c r="C2362" t="s">
        <v>107</v>
      </c>
      <c r="D2362" t="s">
        <v>25</v>
      </c>
      <c r="E2362" t="s">
        <v>19</v>
      </c>
      <c r="F2362" t="s">
        <v>26</v>
      </c>
      <c r="G2362">
        <v>21535</v>
      </c>
      <c r="H2362">
        <v>336</v>
      </c>
      <c r="I2362">
        <v>183</v>
      </c>
      <c r="J2362">
        <v>25</v>
      </c>
      <c r="K2362" s="2">
        <v>2852.51</v>
      </c>
      <c r="L2362" s="2">
        <v>17492.66</v>
      </c>
      <c r="M2362">
        <v>16</v>
      </c>
      <c r="N2362">
        <v>29</v>
      </c>
      <c r="O2362" t="s">
        <v>21</v>
      </c>
      <c r="P2362" s="3">
        <f t="shared" si="252"/>
        <v>1.5602507545855584</v>
      </c>
      <c r="Q2362" s="3">
        <f t="shared" si="253"/>
        <v>7.4404761904761907</v>
      </c>
      <c r="R2362" s="2">
        <f t="shared" si="254"/>
        <v>8.489613095238095</v>
      </c>
      <c r="S2362" s="2">
        <f t="shared" si="255"/>
        <v>15.587486338797815</v>
      </c>
      <c r="T2362" s="2">
        <f t="shared" si="256"/>
        <v>178.28187500000001</v>
      </c>
      <c r="U2362" s="4">
        <f t="shared" si="257"/>
        <v>6.1323746454876575</v>
      </c>
      <c r="V2362" s="3">
        <f t="shared" si="258"/>
        <v>513.23746454876573</v>
      </c>
    </row>
    <row r="2363" spans="1:22" x14ac:dyDescent="0.25">
      <c r="A2363" t="s">
        <v>52</v>
      </c>
      <c r="B2363" t="s">
        <v>53</v>
      </c>
      <c r="C2363" t="s">
        <v>107</v>
      </c>
      <c r="D2363" t="s">
        <v>89</v>
      </c>
      <c r="E2363" t="s">
        <v>37</v>
      </c>
      <c r="F2363" t="s">
        <v>26</v>
      </c>
      <c r="G2363">
        <v>18830</v>
      </c>
      <c r="H2363">
        <v>1014</v>
      </c>
      <c r="I2363">
        <v>519</v>
      </c>
      <c r="J2363">
        <v>94</v>
      </c>
      <c r="K2363" s="2">
        <v>403.43</v>
      </c>
      <c r="L2363" s="2">
        <v>34823.769999999997</v>
      </c>
      <c r="M2363">
        <v>68</v>
      </c>
      <c r="N2363">
        <v>14</v>
      </c>
      <c r="O2363" t="s">
        <v>23</v>
      </c>
      <c r="P2363" s="3">
        <f t="shared" si="252"/>
        <v>5.3850238980350502</v>
      </c>
      <c r="Q2363" s="3">
        <f t="shared" si="253"/>
        <v>9.2702169625246551</v>
      </c>
      <c r="R2363" s="2">
        <f t="shared" si="254"/>
        <v>0.39785996055226824</v>
      </c>
      <c r="S2363" s="2">
        <f t="shared" si="255"/>
        <v>0.77732177263969171</v>
      </c>
      <c r="T2363" s="2">
        <f t="shared" si="256"/>
        <v>5.9327941176470587</v>
      </c>
      <c r="U2363" s="4">
        <f t="shared" si="257"/>
        <v>86.319237538110698</v>
      </c>
      <c r="V2363" s="3">
        <f t="shared" si="258"/>
        <v>8531.9237538110683</v>
      </c>
    </row>
    <row r="2364" spans="1:22" x14ac:dyDescent="0.25">
      <c r="A2364" t="s">
        <v>129</v>
      </c>
      <c r="B2364" t="s">
        <v>130</v>
      </c>
      <c r="C2364" t="s">
        <v>107</v>
      </c>
      <c r="D2364" t="s">
        <v>82</v>
      </c>
      <c r="E2364" t="s">
        <v>31</v>
      </c>
      <c r="F2364" t="s">
        <v>26</v>
      </c>
      <c r="G2364">
        <v>73662</v>
      </c>
      <c r="H2364">
        <v>1017</v>
      </c>
      <c r="I2364">
        <v>258</v>
      </c>
      <c r="J2364">
        <v>49</v>
      </c>
      <c r="K2364" s="2">
        <v>2324.96</v>
      </c>
      <c r="L2364" s="2">
        <v>11271.24</v>
      </c>
      <c r="M2364">
        <v>28</v>
      </c>
      <c r="N2364">
        <v>15</v>
      </c>
      <c r="O2364" t="s">
        <v>21</v>
      </c>
      <c r="P2364" s="3">
        <f t="shared" si="252"/>
        <v>1.3806304471776494</v>
      </c>
      <c r="Q2364" s="3">
        <f t="shared" si="253"/>
        <v>4.8180924287118971</v>
      </c>
      <c r="R2364" s="2">
        <f t="shared" si="254"/>
        <v>2.2860963618485743</v>
      </c>
      <c r="S2364" s="2">
        <f t="shared" si="255"/>
        <v>9.0114728682170551</v>
      </c>
      <c r="T2364" s="2">
        <f t="shared" si="256"/>
        <v>83.034285714285716</v>
      </c>
      <c r="U2364" s="4">
        <f t="shared" si="257"/>
        <v>4.8479285665129721</v>
      </c>
      <c r="V2364" s="3">
        <f t="shared" si="258"/>
        <v>384.79285665129714</v>
      </c>
    </row>
    <row r="2365" spans="1:22" x14ac:dyDescent="0.25">
      <c r="A2365" t="s">
        <v>76</v>
      </c>
      <c r="B2365" t="s">
        <v>77</v>
      </c>
      <c r="C2365" t="s">
        <v>107</v>
      </c>
      <c r="D2365" t="s">
        <v>82</v>
      </c>
      <c r="E2365" t="s">
        <v>42</v>
      </c>
      <c r="F2365" t="s">
        <v>20</v>
      </c>
      <c r="G2365">
        <v>68546</v>
      </c>
      <c r="H2365">
        <v>1167</v>
      </c>
      <c r="I2365">
        <v>638</v>
      </c>
      <c r="J2365">
        <v>51</v>
      </c>
      <c r="K2365" s="2">
        <v>1942.62</v>
      </c>
      <c r="L2365" s="2">
        <v>12441.17</v>
      </c>
      <c r="M2365">
        <v>23</v>
      </c>
      <c r="N2365">
        <v>13</v>
      </c>
      <c r="O2365" t="s">
        <v>21</v>
      </c>
      <c r="P2365" s="3">
        <f t="shared" si="252"/>
        <v>1.7025063461033465</v>
      </c>
      <c r="Q2365" s="3">
        <f t="shared" si="253"/>
        <v>4.3701799485861184</v>
      </c>
      <c r="R2365" s="2">
        <f t="shared" si="254"/>
        <v>1.6646272493573264</v>
      </c>
      <c r="S2365" s="2">
        <f t="shared" si="255"/>
        <v>3.0448589341692789</v>
      </c>
      <c r="T2365" s="2">
        <f t="shared" si="256"/>
        <v>84.461739130434779</v>
      </c>
      <c r="U2365" s="4">
        <f t="shared" si="257"/>
        <v>6.4043250867385284</v>
      </c>
      <c r="V2365" s="3">
        <f t="shared" si="258"/>
        <v>540.43250867385279</v>
      </c>
    </row>
    <row r="2366" spans="1:22" x14ac:dyDescent="0.25">
      <c r="A2366" t="s">
        <v>92</v>
      </c>
      <c r="B2366" t="s">
        <v>93</v>
      </c>
      <c r="C2366" t="s">
        <v>336</v>
      </c>
      <c r="D2366" t="s">
        <v>95</v>
      </c>
      <c r="E2366" t="s">
        <v>31</v>
      </c>
      <c r="F2366" t="s">
        <v>51</v>
      </c>
      <c r="G2366">
        <v>65169</v>
      </c>
      <c r="H2366">
        <v>437</v>
      </c>
      <c r="I2366">
        <v>205</v>
      </c>
      <c r="J2366">
        <v>17</v>
      </c>
      <c r="K2366" s="2">
        <v>1011.3</v>
      </c>
      <c r="L2366" s="2">
        <v>2911.75</v>
      </c>
      <c r="M2366">
        <v>7</v>
      </c>
      <c r="N2366">
        <v>20</v>
      </c>
      <c r="O2366" t="s">
        <v>21</v>
      </c>
      <c r="P2366" s="3">
        <f t="shared" si="252"/>
        <v>0.67056422532185556</v>
      </c>
      <c r="Q2366" s="3">
        <f t="shared" si="253"/>
        <v>3.8901601830663615</v>
      </c>
      <c r="R2366" s="2">
        <f t="shared" si="254"/>
        <v>2.314187643020595</v>
      </c>
      <c r="S2366" s="2">
        <f t="shared" si="255"/>
        <v>4.9331707317073166</v>
      </c>
      <c r="T2366" s="2">
        <f t="shared" si="256"/>
        <v>144.47142857142856</v>
      </c>
      <c r="U2366" s="4">
        <f t="shared" si="257"/>
        <v>2.8792148719469992</v>
      </c>
      <c r="V2366" s="3">
        <f t="shared" si="258"/>
        <v>187.92148719469989</v>
      </c>
    </row>
    <row r="2367" spans="1:22" x14ac:dyDescent="0.25">
      <c r="A2367" t="s">
        <v>65</v>
      </c>
      <c r="B2367" t="s">
        <v>66</v>
      </c>
      <c r="C2367" t="s">
        <v>336</v>
      </c>
      <c r="D2367" t="s">
        <v>68</v>
      </c>
      <c r="E2367" t="s">
        <v>37</v>
      </c>
      <c r="F2367" t="s">
        <v>20</v>
      </c>
      <c r="G2367">
        <v>11082</v>
      </c>
      <c r="H2367">
        <v>1383</v>
      </c>
      <c r="I2367">
        <v>532</v>
      </c>
      <c r="J2367">
        <v>178</v>
      </c>
      <c r="K2367" s="2">
        <v>702.4</v>
      </c>
      <c r="L2367" s="2">
        <v>36713.17</v>
      </c>
      <c r="M2367">
        <v>143</v>
      </c>
      <c r="N2367">
        <v>25</v>
      </c>
      <c r="O2367" t="s">
        <v>43</v>
      </c>
      <c r="P2367" s="3">
        <f t="shared" si="252"/>
        <v>12.479696805630752</v>
      </c>
      <c r="Q2367" s="3">
        <f t="shared" si="253"/>
        <v>12.8705712219812</v>
      </c>
      <c r="R2367" s="2">
        <f t="shared" si="254"/>
        <v>0.50788141720896596</v>
      </c>
      <c r="S2367" s="2">
        <f t="shared" si="255"/>
        <v>1.3203007518796992</v>
      </c>
      <c r="T2367" s="2">
        <f t="shared" si="256"/>
        <v>4.9118881118881115</v>
      </c>
      <c r="U2367" s="4">
        <f t="shared" si="257"/>
        <v>52.268180523917998</v>
      </c>
      <c r="V2367" s="3">
        <f t="shared" si="258"/>
        <v>5126.818052391799</v>
      </c>
    </row>
    <row r="2368" spans="1:22" x14ac:dyDescent="0.25">
      <c r="A2368" t="s">
        <v>65</v>
      </c>
      <c r="B2368" t="s">
        <v>66</v>
      </c>
      <c r="C2368" t="s">
        <v>336</v>
      </c>
      <c r="D2368" t="s">
        <v>68</v>
      </c>
      <c r="E2368" t="s">
        <v>37</v>
      </c>
      <c r="F2368" t="s">
        <v>55</v>
      </c>
      <c r="G2368">
        <v>8140</v>
      </c>
      <c r="H2368">
        <v>1042</v>
      </c>
      <c r="I2368">
        <v>326</v>
      </c>
      <c r="J2368">
        <v>170</v>
      </c>
      <c r="K2368" s="2">
        <v>607.25</v>
      </c>
      <c r="L2368" s="2">
        <v>57647.76</v>
      </c>
      <c r="M2368">
        <v>136</v>
      </c>
      <c r="N2368">
        <v>30</v>
      </c>
      <c r="O2368" t="s">
        <v>21</v>
      </c>
      <c r="P2368" s="3">
        <f t="shared" si="252"/>
        <v>12.800982800982801</v>
      </c>
      <c r="Q2368" s="3">
        <f t="shared" si="253"/>
        <v>16.314779270633398</v>
      </c>
      <c r="R2368" s="2">
        <f t="shared" si="254"/>
        <v>0.58277351247600773</v>
      </c>
      <c r="S2368" s="2">
        <f t="shared" si="255"/>
        <v>1.8627300613496933</v>
      </c>
      <c r="T2368" s="2">
        <f t="shared" si="256"/>
        <v>4.4650735294117645</v>
      </c>
      <c r="U2368" s="4">
        <f t="shared" si="257"/>
        <v>94.932498970769871</v>
      </c>
      <c r="V2368" s="3">
        <f t="shared" si="258"/>
        <v>9393.2498970769866</v>
      </c>
    </row>
    <row r="2369" spans="1:22" x14ac:dyDescent="0.25">
      <c r="A2369" t="s">
        <v>60</v>
      </c>
      <c r="B2369" t="s">
        <v>61</v>
      </c>
      <c r="C2369" t="s">
        <v>336</v>
      </c>
      <c r="D2369" t="s">
        <v>70</v>
      </c>
      <c r="E2369" t="s">
        <v>64</v>
      </c>
      <c r="F2369" t="s">
        <v>20</v>
      </c>
      <c r="G2369">
        <v>50500</v>
      </c>
      <c r="H2369">
        <v>2347</v>
      </c>
      <c r="I2369">
        <v>680</v>
      </c>
      <c r="J2369">
        <v>228</v>
      </c>
      <c r="K2369" s="2">
        <v>7205.94</v>
      </c>
      <c r="L2369" s="2">
        <v>49835.34</v>
      </c>
      <c r="M2369">
        <v>170</v>
      </c>
      <c r="N2369">
        <v>18</v>
      </c>
      <c r="O2369" t="s">
        <v>23</v>
      </c>
      <c r="P2369" s="3">
        <f t="shared" si="252"/>
        <v>4.6475247524752472</v>
      </c>
      <c r="Q2369" s="3">
        <f t="shared" si="253"/>
        <v>9.7145291861951417</v>
      </c>
      <c r="R2369" s="2">
        <f t="shared" si="254"/>
        <v>3.0702769492969746</v>
      </c>
      <c r="S2369" s="2">
        <f t="shared" si="255"/>
        <v>10.596970588235294</v>
      </c>
      <c r="T2369" s="2">
        <f t="shared" si="256"/>
        <v>42.387882352941176</v>
      </c>
      <c r="U2369" s="4">
        <f t="shared" si="257"/>
        <v>6.9158694077386151</v>
      </c>
      <c r="V2369" s="3">
        <f t="shared" si="258"/>
        <v>591.58694077386156</v>
      </c>
    </row>
    <row r="2370" spans="1:22" x14ac:dyDescent="0.25">
      <c r="A2370" t="s">
        <v>113</v>
      </c>
      <c r="B2370" t="s">
        <v>114</v>
      </c>
      <c r="C2370" t="s">
        <v>336</v>
      </c>
      <c r="D2370" t="s">
        <v>170</v>
      </c>
      <c r="E2370" t="s">
        <v>19</v>
      </c>
      <c r="F2370" t="s">
        <v>51</v>
      </c>
      <c r="G2370">
        <v>43179</v>
      </c>
      <c r="H2370">
        <v>2618</v>
      </c>
      <c r="I2370">
        <v>981</v>
      </c>
      <c r="J2370">
        <v>328</v>
      </c>
      <c r="K2370" s="2">
        <v>8903.5</v>
      </c>
      <c r="L2370" s="2">
        <v>111471.22</v>
      </c>
      <c r="M2370">
        <v>237</v>
      </c>
      <c r="N2370">
        <v>18</v>
      </c>
      <c r="O2370" t="s">
        <v>21</v>
      </c>
      <c r="P2370" s="3">
        <f t="shared" ref="P2370:P2433" si="259">IFERROR(H2370/G2370*100, 0)</f>
        <v>6.0631325412816413</v>
      </c>
      <c r="Q2370" s="3">
        <f t="shared" ref="Q2370:Q2433" si="260">IFERROR(J2370/H2370*100, 0)</f>
        <v>12.528647822765471</v>
      </c>
      <c r="R2370" s="2">
        <f t="shared" ref="R2370:R2433" si="261">IFERROR(K2370/H2370, 0)</f>
        <v>3.4008785332314746</v>
      </c>
      <c r="S2370" s="2">
        <f t="shared" ref="S2370:S2433" si="262">IFERROR(K2370/I2370, 0)</f>
        <v>9.0759429153924565</v>
      </c>
      <c r="T2370" s="2">
        <f t="shared" ref="T2370:T2433" si="263">IFERROR(K2370/M2370, 0)</f>
        <v>37.567510548523209</v>
      </c>
      <c r="U2370" s="4">
        <f t="shared" ref="U2370:U2433" si="264">IFERROR(L2370/K2370, 0)</f>
        <v>12.519932610771045</v>
      </c>
      <c r="V2370" s="3">
        <f t="shared" ref="V2370:V2433" si="265">IFERROR((L2370-K2370)/K2370*100, 0)</f>
        <v>1151.9932610771045</v>
      </c>
    </row>
    <row r="2371" spans="1:22" x14ac:dyDescent="0.25">
      <c r="A2371" t="s">
        <v>27</v>
      </c>
      <c r="B2371" t="s">
        <v>28</v>
      </c>
      <c r="C2371" t="s">
        <v>336</v>
      </c>
      <c r="D2371" t="s">
        <v>89</v>
      </c>
      <c r="E2371" t="s">
        <v>31</v>
      </c>
      <c r="F2371" t="s">
        <v>32</v>
      </c>
      <c r="G2371">
        <v>60277</v>
      </c>
      <c r="H2371">
        <v>2780</v>
      </c>
      <c r="I2371">
        <v>1466</v>
      </c>
      <c r="J2371">
        <v>441</v>
      </c>
      <c r="K2371" s="2">
        <v>1146.1600000000001</v>
      </c>
      <c r="L2371" s="2">
        <v>140895.34</v>
      </c>
      <c r="M2371">
        <v>351</v>
      </c>
      <c r="N2371">
        <v>26</v>
      </c>
      <c r="O2371" t="s">
        <v>21</v>
      </c>
      <c r="P2371" s="3">
        <f t="shared" si="259"/>
        <v>4.6120410770277216</v>
      </c>
      <c r="Q2371" s="3">
        <f t="shared" si="260"/>
        <v>15.863309352517984</v>
      </c>
      <c r="R2371" s="2">
        <f t="shared" si="261"/>
        <v>0.4122877697841727</v>
      </c>
      <c r="S2371" s="2">
        <f t="shared" si="262"/>
        <v>0.78182810368349254</v>
      </c>
      <c r="T2371" s="2">
        <f t="shared" si="263"/>
        <v>3.2654131054131055</v>
      </c>
      <c r="U2371" s="4">
        <f t="shared" si="264"/>
        <v>122.9281601172611</v>
      </c>
      <c r="V2371" s="3">
        <f t="shared" si="265"/>
        <v>12192.81601172611</v>
      </c>
    </row>
    <row r="2372" spans="1:22" x14ac:dyDescent="0.25">
      <c r="A2372" t="s">
        <v>52</v>
      </c>
      <c r="B2372" t="s">
        <v>53</v>
      </c>
      <c r="C2372" t="s">
        <v>336</v>
      </c>
      <c r="D2372" t="s">
        <v>89</v>
      </c>
      <c r="E2372" t="s">
        <v>37</v>
      </c>
      <c r="F2372" t="s">
        <v>20</v>
      </c>
      <c r="G2372">
        <v>42658</v>
      </c>
      <c r="H2372">
        <v>2797</v>
      </c>
      <c r="I2372">
        <v>1329</v>
      </c>
      <c r="J2372">
        <v>302</v>
      </c>
      <c r="K2372" s="2">
        <v>1633.11</v>
      </c>
      <c r="L2372" s="2">
        <v>100249.49</v>
      </c>
      <c r="M2372">
        <v>234</v>
      </c>
      <c r="N2372">
        <v>20</v>
      </c>
      <c r="O2372" t="s">
        <v>43</v>
      </c>
      <c r="P2372" s="3">
        <f t="shared" si="259"/>
        <v>6.5568006001218997</v>
      </c>
      <c r="Q2372" s="3">
        <f t="shared" si="260"/>
        <v>10.797282803003219</v>
      </c>
      <c r="R2372" s="2">
        <f t="shared" si="261"/>
        <v>0.58387915623882725</v>
      </c>
      <c r="S2372" s="2">
        <f t="shared" si="262"/>
        <v>1.22882618510158</v>
      </c>
      <c r="T2372" s="2">
        <f t="shared" si="263"/>
        <v>6.9791025641025639</v>
      </c>
      <c r="U2372" s="4">
        <f t="shared" si="264"/>
        <v>61.385632321154127</v>
      </c>
      <c r="V2372" s="3">
        <f t="shared" si="265"/>
        <v>6038.5632321154126</v>
      </c>
    </row>
    <row r="2373" spans="1:22" x14ac:dyDescent="0.25">
      <c r="A2373" t="s">
        <v>52</v>
      </c>
      <c r="B2373" t="s">
        <v>53</v>
      </c>
      <c r="C2373" t="s">
        <v>336</v>
      </c>
      <c r="D2373" t="s">
        <v>89</v>
      </c>
      <c r="E2373" t="s">
        <v>37</v>
      </c>
      <c r="F2373" t="s">
        <v>55</v>
      </c>
      <c r="G2373">
        <v>24861</v>
      </c>
      <c r="H2373">
        <v>1512</v>
      </c>
      <c r="I2373">
        <v>695</v>
      </c>
      <c r="J2373">
        <v>202</v>
      </c>
      <c r="K2373" s="2">
        <v>499.12</v>
      </c>
      <c r="L2373" s="2">
        <v>54668.91</v>
      </c>
      <c r="M2373">
        <v>154</v>
      </c>
      <c r="N2373">
        <v>29</v>
      </c>
      <c r="O2373" t="s">
        <v>21</v>
      </c>
      <c r="P2373" s="3">
        <f t="shared" si="259"/>
        <v>6.081814890792808</v>
      </c>
      <c r="Q2373" s="3">
        <f t="shared" si="260"/>
        <v>13.359788359788361</v>
      </c>
      <c r="R2373" s="2">
        <f t="shared" si="261"/>
        <v>0.33010582010582012</v>
      </c>
      <c r="S2373" s="2">
        <f t="shared" si="262"/>
        <v>0.71815827338129501</v>
      </c>
      <c r="T2373" s="2">
        <f t="shared" si="263"/>
        <v>3.2410389610389609</v>
      </c>
      <c r="U2373" s="4">
        <f t="shared" si="264"/>
        <v>109.5305938451675</v>
      </c>
      <c r="V2373" s="3">
        <f t="shared" si="265"/>
        <v>10853.05938451675</v>
      </c>
    </row>
    <row r="2374" spans="1:22" x14ac:dyDescent="0.25">
      <c r="A2374" t="s">
        <v>52</v>
      </c>
      <c r="B2374" t="s">
        <v>53</v>
      </c>
      <c r="C2374" t="s">
        <v>336</v>
      </c>
      <c r="D2374" t="s">
        <v>89</v>
      </c>
      <c r="E2374" t="s">
        <v>37</v>
      </c>
      <c r="F2374" t="s">
        <v>32</v>
      </c>
      <c r="G2374">
        <v>45773</v>
      </c>
      <c r="H2374">
        <v>3561</v>
      </c>
      <c r="I2374">
        <v>1418</v>
      </c>
      <c r="J2374">
        <v>392</v>
      </c>
      <c r="K2374" s="2">
        <v>1758.82</v>
      </c>
      <c r="L2374" s="2">
        <v>99658.18</v>
      </c>
      <c r="M2374">
        <v>318</v>
      </c>
      <c r="N2374">
        <v>14</v>
      </c>
      <c r="O2374" t="s">
        <v>21</v>
      </c>
      <c r="P2374" s="3">
        <f t="shared" si="259"/>
        <v>7.7796954536517164</v>
      </c>
      <c r="Q2374" s="3">
        <f t="shared" si="260"/>
        <v>11.008143779837125</v>
      </c>
      <c r="R2374" s="2">
        <f t="shared" si="261"/>
        <v>0.49391182252176352</v>
      </c>
      <c r="S2374" s="2">
        <f t="shared" si="262"/>
        <v>1.2403526093088857</v>
      </c>
      <c r="T2374" s="2">
        <f t="shared" si="263"/>
        <v>5.5308805031446537</v>
      </c>
      <c r="U2374" s="4">
        <f t="shared" si="264"/>
        <v>56.661955174491986</v>
      </c>
      <c r="V2374" s="3">
        <f t="shared" si="265"/>
        <v>5566.1955174491986</v>
      </c>
    </row>
    <row r="2375" spans="1:22" x14ac:dyDescent="0.25">
      <c r="A2375" t="s">
        <v>60</v>
      </c>
      <c r="B2375" t="s">
        <v>61</v>
      </c>
      <c r="C2375" t="s">
        <v>274</v>
      </c>
      <c r="D2375" t="s">
        <v>70</v>
      </c>
      <c r="E2375" t="s">
        <v>64</v>
      </c>
      <c r="F2375" t="s">
        <v>20</v>
      </c>
      <c r="G2375">
        <v>40164</v>
      </c>
      <c r="H2375">
        <v>1500</v>
      </c>
      <c r="I2375">
        <v>721</v>
      </c>
      <c r="J2375">
        <v>139</v>
      </c>
      <c r="K2375" s="2">
        <v>2872.16</v>
      </c>
      <c r="L2375" s="2">
        <v>25097.07</v>
      </c>
      <c r="M2375">
        <v>97</v>
      </c>
      <c r="N2375">
        <v>29</v>
      </c>
      <c r="O2375" t="s">
        <v>21</v>
      </c>
      <c r="P2375" s="3">
        <f t="shared" si="259"/>
        <v>3.7346877801015839</v>
      </c>
      <c r="Q2375" s="3">
        <f t="shared" si="260"/>
        <v>9.2666666666666657</v>
      </c>
      <c r="R2375" s="2">
        <f t="shared" si="261"/>
        <v>1.9147733333333332</v>
      </c>
      <c r="S2375" s="2">
        <f t="shared" si="262"/>
        <v>3.9835783633841886</v>
      </c>
      <c r="T2375" s="2">
        <f t="shared" si="263"/>
        <v>29.609896907216495</v>
      </c>
      <c r="U2375" s="4">
        <f t="shared" si="264"/>
        <v>8.7380473232688995</v>
      </c>
      <c r="V2375" s="3">
        <f t="shared" si="265"/>
        <v>773.80473232688985</v>
      </c>
    </row>
    <row r="2376" spans="1:22" x14ac:dyDescent="0.25">
      <c r="A2376" t="s">
        <v>72</v>
      </c>
      <c r="B2376" t="s">
        <v>73</v>
      </c>
      <c r="C2376" t="s">
        <v>274</v>
      </c>
      <c r="D2376" t="s">
        <v>70</v>
      </c>
      <c r="E2376" t="s">
        <v>31</v>
      </c>
      <c r="F2376" t="s">
        <v>32</v>
      </c>
      <c r="G2376">
        <v>30906</v>
      </c>
      <c r="H2376">
        <v>812</v>
      </c>
      <c r="I2376">
        <v>323</v>
      </c>
      <c r="J2376">
        <v>71</v>
      </c>
      <c r="K2376" s="2">
        <v>2473.29</v>
      </c>
      <c r="L2376" s="2">
        <v>17359.849999999999</v>
      </c>
      <c r="M2376">
        <v>45</v>
      </c>
      <c r="N2376">
        <v>29</v>
      </c>
      <c r="O2376" t="s">
        <v>23</v>
      </c>
      <c r="P2376" s="3">
        <f t="shared" si="259"/>
        <v>2.62732155568498</v>
      </c>
      <c r="Q2376" s="3">
        <f t="shared" si="260"/>
        <v>8.7438423645320196</v>
      </c>
      <c r="R2376" s="2">
        <f t="shared" si="261"/>
        <v>3.045923645320197</v>
      </c>
      <c r="S2376" s="2">
        <f t="shared" si="262"/>
        <v>7.6572445820433437</v>
      </c>
      <c r="T2376" s="2">
        <f t="shared" si="263"/>
        <v>54.961999999999996</v>
      </c>
      <c r="U2376" s="4">
        <f t="shared" si="264"/>
        <v>7.0189302507995421</v>
      </c>
      <c r="V2376" s="3">
        <f t="shared" si="265"/>
        <v>601.8930250799541</v>
      </c>
    </row>
    <row r="2377" spans="1:22" x14ac:dyDescent="0.25">
      <c r="A2377" t="s">
        <v>33</v>
      </c>
      <c r="B2377" t="s">
        <v>34</v>
      </c>
      <c r="C2377" t="s">
        <v>274</v>
      </c>
      <c r="D2377" t="s">
        <v>170</v>
      </c>
      <c r="E2377" t="s">
        <v>37</v>
      </c>
      <c r="F2377" t="s">
        <v>55</v>
      </c>
      <c r="G2377">
        <v>28636</v>
      </c>
      <c r="H2377">
        <v>1114</v>
      </c>
      <c r="I2377">
        <v>391</v>
      </c>
      <c r="J2377">
        <v>91</v>
      </c>
      <c r="K2377" s="2">
        <v>4939.1499999999996</v>
      </c>
      <c r="L2377" s="2">
        <v>26330.91</v>
      </c>
      <c r="M2377">
        <v>66</v>
      </c>
      <c r="N2377">
        <v>21</v>
      </c>
      <c r="O2377" t="s">
        <v>23</v>
      </c>
      <c r="P2377" s="3">
        <f t="shared" si="259"/>
        <v>3.8902081296270428</v>
      </c>
      <c r="Q2377" s="3">
        <f t="shared" si="260"/>
        <v>8.1687612208258535</v>
      </c>
      <c r="R2377" s="2">
        <f t="shared" si="261"/>
        <v>4.4337073608617592</v>
      </c>
      <c r="S2377" s="2">
        <f t="shared" si="262"/>
        <v>12.632097186700767</v>
      </c>
      <c r="T2377" s="2">
        <f t="shared" si="263"/>
        <v>74.835606060606054</v>
      </c>
      <c r="U2377" s="4">
        <f t="shared" si="264"/>
        <v>5.3310610125223983</v>
      </c>
      <c r="V2377" s="3">
        <f t="shared" si="265"/>
        <v>433.10610125223985</v>
      </c>
    </row>
    <row r="2378" spans="1:22" x14ac:dyDescent="0.25">
      <c r="A2378" t="s">
        <v>33</v>
      </c>
      <c r="B2378" t="s">
        <v>34</v>
      </c>
      <c r="C2378" t="s">
        <v>274</v>
      </c>
      <c r="D2378" t="s">
        <v>170</v>
      </c>
      <c r="E2378" t="s">
        <v>37</v>
      </c>
      <c r="F2378" t="s">
        <v>55</v>
      </c>
      <c r="G2378">
        <v>37373</v>
      </c>
      <c r="H2378">
        <v>1632</v>
      </c>
      <c r="I2378">
        <v>633</v>
      </c>
      <c r="J2378">
        <v>225</v>
      </c>
      <c r="K2378" s="2">
        <v>5402.03</v>
      </c>
      <c r="L2378" s="2">
        <v>54527.29</v>
      </c>
      <c r="M2378">
        <v>188</v>
      </c>
      <c r="N2378">
        <v>19</v>
      </c>
      <c r="O2378" t="s">
        <v>43</v>
      </c>
      <c r="P2378" s="3">
        <f t="shared" si="259"/>
        <v>4.3667888582666636</v>
      </c>
      <c r="Q2378" s="3">
        <f t="shared" si="260"/>
        <v>13.786764705882353</v>
      </c>
      <c r="R2378" s="2">
        <f t="shared" si="261"/>
        <v>3.3100674019607843</v>
      </c>
      <c r="S2378" s="2">
        <f t="shared" si="262"/>
        <v>8.5340126382306476</v>
      </c>
      <c r="T2378" s="2">
        <f t="shared" si="263"/>
        <v>28.734202127659572</v>
      </c>
      <c r="U2378" s="4">
        <f t="shared" si="264"/>
        <v>10.093851755728865</v>
      </c>
      <c r="V2378" s="3">
        <f t="shared" si="265"/>
        <v>909.38517557288651</v>
      </c>
    </row>
    <row r="2379" spans="1:22" x14ac:dyDescent="0.25">
      <c r="A2379" t="s">
        <v>33</v>
      </c>
      <c r="B2379" t="s">
        <v>34</v>
      </c>
      <c r="C2379" t="s">
        <v>274</v>
      </c>
      <c r="D2379" t="s">
        <v>170</v>
      </c>
      <c r="E2379" t="s">
        <v>37</v>
      </c>
      <c r="F2379" t="s">
        <v>32</v>
      </c>
      <c r="G2379">
        <v>39798</v>
      </c>
      <c r="H2379">
        <v>1406</v>
      </c>
      <c r="I2379">
        <v>530</v>
      </c>
      <c r="J2379">
        <v>169</v>
      </c>
      <c r="K2379" s="2">
        <v>5353.53</v>
      </c>
      <c r="L2379" s="2">
        <v>46461.38</v>
      </c>
      <c r="M2379">
        <v>103</v>
      </c>
      <c r="N2379">
        <v>28</v>
      </c>
      <c r="O2379" t="s">
        <v>23</v>
      </c>
      <c r="P2379" s="3">
        <f t="shared" si="259"/>
        <v>3.532840846273682</v>
      </c>
      <c r="Q2379" s="3">
        <f t="shared" si="260"/>
        <v>12.019914651493599</v>
      </c>
      <c r="R2379" s="2">
        <f t="shared" si="261"/>
        <v>3.807631578947368</v>
      </c>
      <c r="S2379" s="2">
        <f t="shared" si="262"/>
        <v>10.100999999999999</v>
      </c>
      <c r="T2379" s="2">
        <f t="shared" si="263"/>
        <v>51.976019417475726</v>
      </c>
      <c r="U2379" s="4">
        <f t="shared" si="264"/>
        <v>8.6786438107192829</v>
      </c>
      <c r="V2379" s="3">
        <f t="shared" si="265"/>
        <v>767.86438107192828</v>
      </c>
    </row>
    <row r="2380" spans="1:22" x14ac:dyDescent="0.25">
      <c r="A2380" t="s">
        <v>15</v>
      </c>
      <c r="B2380" t="s">
        <v>16</v>
      </c>
      <c r="C2380" t="s">
        <v>274</v>
      </c>
      <c r="D2380" t="s">
        <v>25</v>
      </c>
      <c r="E2380" t="s">
        <v>19</v>
      </c>
      <c r="F2380" t="s">
        <v>32</v>
      </c>
      <c r="G2380">
        <v>9623</v>
      </c>
      <c r="H2380">
        <v>291</v>
      </c>
      <c r="I2380">
        <v>153</v>
      </c>
      <c r="J2380">
        <v>31</v>
      </c>
      <c r="K2380" s="2">
        <v>2396.0300000000002</v>
      </c>
      <c r="L2380" s="2">
        <v>21797.31</v>
      </c>
      <c r="M2380">
        <v>15</v>
      </c>
      <c r="N2380">
        <v>29</v>
      </c>
      <c r="O2380" t="s">
        <v>23</v>
      </c>
      <c r="P2380" s="3">
        <f t="shared" si="259"/>
        <v>3.0240049880494646</v>
      </c>
      <c r="Q2380" s="3">
        <f t="shared" si="260"/>
        <v>10.652920962199312</v>
      </c>
      <c r="R2380" s="2">
        <f t="shared" si="261"/>
        <v>8.2337800687285227</v>
      </c>
      <c r="S2380" s="2">
        <f t="shared" si="262"/>
        <v>15.660326797385622</v>
      </c>
      <c r="T2380" s="2">
        <f t="shared" si="263"/>
        <v>159.73533333333336</v>
      </c>
      <c r="U2380" s="4">
        <f t="shared" si="264"/>
        <v>9.0972608857151194</v>
      </c>
      <c r="V2380" s="3">
        <f t="shared" si="265"/>
        <v>809.72608857151215</v>
      </c>
    </row>
    <row r="2381" spans="1:22" x14ac:dyDescent="0.25">
      <c r="A2381" t="s">
        <v>15</v>
      </c>
      <c r="B2381" t="s">
        <v>16</v>
      </c>
      <c r="C2381" t="s">
        <v>274</v>
      </c>
      <c r="D2381" t="s">
        <v>25</v>
      </c>
      <c r="E2381" t="s">
        <v>19</v>
      </c>
      <c r="F2381" t="s">
        <v>51</v>
      </c>
      <c r="G2381">
        <v>8259</v>
      </c>
      <c r="H2381">
        <v>181</v>
      </c>
      <c r="I2381">
        <v>54</v>
      </c>
      <c r="J2381">
        <v>15</v>
      </c>
      <c r="K2381" s="2">
        <v>1235.8599999999999</v>
      </c>
      <c r="L2381" s="2">
        <v>8939.86</v>
      </c>
      <c r="M2381">
        <v>6</v>
      </c>
      <c r="N2381">
        <v>17</v>
      </c>
      <c r="O2381" t="s">
        <v>43</v>
      </c>
      <c r="P2381" s="3">
        <f t="shared" si="259"/>
        <v>2.1915486136336115</v>
      </c>
      <c r="Q2381" s="3">
        <f t="shared" si="260"/>
        <v>8.2872928176795568</v>
      </c>
      <c r="R2381" s="2">
        <f t="shared" si="261"/>
        <v>6.8279558011049719</v>
      </c>
      <c r="S2381" s="2">
        <f t="shared" si="262"/>
        <v>22.886296296296294</v>
      </c>
      <c r="T2381" s="2">
        <f t="shared" si="263"/>
        <v>205.97666666666666</v>
      </c>
      <c r="U2381" s="4">
        <f t="shared" si="264"/>
        <v>7.2337157930509939</v>
      </c>
      <c r="V2381" s="3">
        <f t="shared" si="265"/>
        <v>623.37157930509943</v>
      </c>
    </row>
    <row r="2382" spans="1:22" x14ac:dyDescent="0.25">
      <c r="A2382" t="s">
        <v>15</v>
      </c>
      <c r="B2382" t="s">
        <v>16</v>
      </c>
      <c r="C2382" t="s">
        <v>274</v>
      </c>
      <c r="D2382" t="s">
        <v>25</v>
      </c>
      <c r="E2382" t="s">
        <v>19</v>
      </c>
      <c r="F2382" t="s">
        <v>55</v>
      </c>
      <c r="G2382">
        <v>17338</v>
      </c>
      <c r="H2382">
        <v>589</v>
      </c>
      <c r="I2382">
        <v>319</v>
      </c>
      <c r="J2382">
        <v>70</v>
      </c>
      <c r="K2382" s="2">
        <v>4791.84</v>
      </c>
      <c r="L2382" s="2">
        <v>50945.69</v>
      </c>
      <c r="M2382">
        <v>29</v>
      </c>
      <c r="N2382">
        <v>11</v>
      </c>
      <c r="O2382" t="s">
        <v>43</v>
      </c>
      <c r="P2382" s="3">
        <f t="shared" si="259"/>
        <v>3.3971623024570312</v>
      </c>
      <c r="Q2382" s="3">
        <f t="shared" si="260"/>
        <v>11.884550084889643</v>
      </c>
      <c r="R2382" s="2">
        <f t="shared" si="261"/>
        <v>8.1355517826825121</v>
      </c>
      <c r="S2382" s="2">
        <f t="shared" si="262"/>
        <v>15.021442006269593</v>
      </c>
      <c r="T2382" s="2">
        <f t="shared" si="263"/>
        <v>165.23586206896553</v>
      </c>
      <c r="U2382" s="4">
        <f t="shared" si="264"/>
        <v>10.631759407659688</v>
      </c>
      <c r="V2382" s="3">
        <f t="shared" si="265"/>
        <v>963.17594076596902</v>
      </c>
    </row>
    <row r="2383" spans="1:22" x14ac:dyDescent="0.25">
      <c r="A2383" t="s">
        <v>44</v>
      </c>
      <c r="B2383" t="s">
        <v>45</v>
      </c>
      <c r="C2383" t="s">
        <v>274</v>
      </c>
      <c r="D2383" t="s">
        <v>25</v>
      </c>
      <c r="E2383" t="s">
        <v>19</v>
      </c>
      <c r="F2383" t="s">
        <v>20</v>
      </c>
      <c r="G2383">
        <v>23105</v>
      </c>
      <c r="H2383">
        <v>495</v>
      </c>
      <c r="I2383">
        <v>227</v>
      </c>
      <c r="J2383">
        <v>49</v>
      </c>
      <c r="K2383" s="2">
        <v>3822.59</v>
      </c>
      <c r="L2383" s="2">
        <v>27519.599999999999</v>
      </c>
      <c r="M2383">
        <v>26</v>
      </c>
      <c r="N2383">
        <v>17</v>
      </c>
      <c r="O2383" t="s">
        <v>21</v>
      </c>
      <c r="P2383" s="3">
        <f t="shared" si="259"/>
        <v>2.1423934213373728</v>
      </c>
      <c r="Q2383" s="3">
        <f t="shared" si="260"/>
        <v>9.8989898989898997</v>
      </c>
      <c r="R2383" s="2">
        <f t="shared" si="261"/>
        <v>7.722404040404041</v>
      </c>
      <c r="S2383" s="2">
        <f t="shared" si="262"/>
        <v>16.839603524229076</v>
      </c>
      <c r="T2383" s="2">
        <f t="shared" si="263"/>
        <v>147.02269230769232</v>
      </c>
      <c r="U2383" s="4">
        <f t="shared" si="264"/>
        <v>7.1992026348627496</v>
      </c>
      <c r="V2383" s="3">
        <f t="shared" si="265"/>
        <v>619.92026348627496</v>
      </c>
    </row>
    <row r="2384" spans="1:22" x14ac:dyDescent="0.25">
      <c r="A2384" t="s">
        <v>27</v>
      </c>
      <c r="B2384" t="s">
        <v>28</v>
      </c>
      <c r="C2384" t="s">
        <v>274</v>
      </c>
      <c r="D2384" t="s">
        <v>89</v>
      </c>
      <c r="E2384" t="s">
        <v>31</v>
      </c>
      <c r="F2384" t="s">
        <v>26</v>
      </c>
      <c r="G2384">
        <v>20495</v>
      </c>
      <c r="H2384">
        <v>1343</v>
      </c>
      <c r="I2384">
        <v>499</v>
      </c>
      <c r="J2384">
        <v>208</v>
      </c>
      <c r="K2384" s="2">
        <v>384.35</v>
      </c>
      <c r="L2384" s="2">
        <v>61692.58</v>
      </c>
      <c r="M2384">
        <v>158</v>
      </c>
      <c r="N2384">
        <v>18</v>
      </c>
      <c r="O2384" t="s">
        <v>23</v>
      </c>
      <c r="P2384" s="3">
        <f t="shared" si="259"/>
        <v>6.5528177604293729</v>
      </c>
      <c r="Q2384" s="3">
        <f t="shared" si="260"/>
        <v>15.487714072970959</v>
      </c>
      <c r="R2384" s="2">
        <f t="shared" si="261"/>
        <v>0.28618763961280719</v>
      </c>
      <c r="S2384" s="2">
        <f t="shared" si="262"/>
        <v>0.77024048096192388</v>
      </c>
      <c r="T2384" s="2">
        <f t="shared" si="263"/>
        <v>2.4325949367088611</v>
      </c>
      <c r="U2384" s="4">
        <f t="shared" si="264"/>
        <v>160.51146090802652</v>
      </c>
      <c r="V2384" s="3">
        <f t="shared" si="265"/>
        <v>15951.146090802655</v>
      </c>
    </row>
    <row r="2385" spans="1:22" x14ac:dyDescent="0.25">
      <c r="A2385" t="s">
        <v>98</v>
      </c>
      <c r="B2385" t="s">
        <v>99</v>
      </c>
      <c r="C2385" t="s">
        <v>409</v>
      </c>
      <c r="D2385" t="s">
        <v>68</v>
      </c>
      <c r="E2385" t="s">
        <v>42</v>
      </c>
      <c r="F2385" t="s">
        <v>55</v>
      </c>
      <c r="G2385">
        <v>15586</v>
      </c>
      <c r="H2385">
        <v>1300</v>
      </c>
      <c r="I2385">
        <v>356</v>
      </c>
      <c r="J2385">
        <v>254</v>
      </c>
      <c r="K2385" s="2">
        <v>592.47</v>
      </c>
      <c r="L2385" s="2">
        <v>85311.31</v>
      </c>
      <c r="M2385">
        <v>224</v>
      </c>
      <c r="N2385">
        <v>9</v>
      </c>
      <c r="O2385" t="s">
        <v>23</v>
      </c>
      <c r="P2385" s="3">
        <f t="shared" si="259"/>
        <v>8.3408186834338505</v>
      </c>
      <c r="Q2385" s="3">
        <f t="shared" si="260"/>
        <v>19.538461538461537</v>
      </c>
      <c r="R2385" s="2">
        <f t="shared" si="261"/>
        <v>0.45574615384615386</v>
      </c>
      <c r="S2385" s="2">
        <f t="shared" si="262"/>
        <v>1.6642415730337079</v>
      </c>
      <c r="T2385" s="2">
        <f t="shared" si="263"/>
        <v>2.6449553571428575</v>
      </c>
      <c r="U2385" s="4">
        <f t="shared" si="264"/>
        <v>143.99262409911049</v>
      </c>
      <c r="V2385" s="3">
        <f t="shared" si="265"/>
        <v>14299.262409911049</v>
      </c>
    </row>
    <row r="2386" spans="1:22" x14ac:dyDescent="0.25">
      <c r="A2386" t="s">
        <v>98</v>
      </c>
      <c r="B2386" t="s">
        <v>99</v>
      </c>
      <c r="C2386" t="s">
        <v>409</v>
      </c>
      <c r="D2386" t="s">
        <v>68</v>
      </c>
      <c r="E2386" t="s">
        <v>42</v>
      </c>
      <c r="F2386" t="s">
        <v>20</v>
      </c>
      <c r="G2386">
        <v>23875</v>
      </c>
      <c r="H2386">
        <v>2483</v>
      </c>
      <c r="I2386">
        <v>753</v>
      </c>
      <c r="J2386">
        <v>502</v>
      </c>
      <c r="K2386" s="2">
        <v>801.46</v>
      </c>
      <c r="L2386" s="2">
        <v>168114.88</v>
      </c>
      <c r="M2386">
        <v>377</v>
      </c>
      <c r="N2386">
        <v>14</v>
      </c>
      <c r="O2386" t="s">
        <v>21</v>
      </c>
      <c r="P2386" s="3">
        <f t="shared" si="259"/>
        <v>10.4</v>
      </c>
      <c r="Q2386" s="3">
        <f t="shared" si="260"/>
        <v>20.217478856222311</v>
      </c>
      <c r="R2386" s="2">
        <f t="shared" si="261"/>
        <v>0.32277889649617397</v>
      </c>
      <c r="S2386" s="2">
        <f t="shared" si="262"/>
        <v>1.0643559096945552</v>
      </c>
      <c r="T2386" s="2">
        <f t="shared" si="263"/>
        <v>2.1258885941644565</v>
      </c>
      <c r="U2386" s="4">
        <f t="shared" si="264"/>
        <v>209.76078656451975</v>
      </c>
      <c r="V2386" s="3">
        <f t="shared" si="265"/>
        <v>20876.078656451973</v>
      </c>
    </row>
    <row r="2387" spans="1:22" x14ac:dyDescent="0.25">
      <c r="A2387" t="s">
        <v>65</v>
      </c>
      <c r="B2387" t="s">
        <v>66</v>
      </c>
      <c r="C2387" t="s">
        <v>409</v>
      </c>
      <c r="D2387" t="s">
        <v>68</v>
      </c>
      <c r="E2387" t="s">
        <v>37</v>
      </c>
      <c r="F2387" t="s">
        <v>26</v>
      </c>
      <c r="G2387">
        <v>10096</v>
      </c>
      <c r="H2387">
        <v>1249</v>
      </c>
      <c r="I2387">
        <v>442</v>
      </c>
      <c r="J2387">
        <v>229</v>
      </c>
      <c r="K2387" s="2">
        <v>627.21</v>
      </c>
      <c r="L2387" s="2">
        <v>57844.63</v>
      </c>
      <c r="M2387">
        <v>193</v>
      </c>
      <c r="N2387">
        <v>25</v>
      </c>
      <c r="O2387" t="s">
        <v>43</v>
      </c>
      <c r="P2387" s="3">
        <f t="shared" si="259"/>
        <v>12.371236133122029</v>
      </c>
      <c r="Q2387" s="3">
        <f t="shared" si="260"/>
        <v>18.334667734187349</v>
      </c>
      <c r="R2387" s="2">
        <f t="shared" si="261"/>
        <v>0.50216973578863089</v>
      </c>
      <c r="S2387" s="2">
        <f t="shared" si="262"/>
        <v>1.4190271493212669</v>
      </c>
      <c r="T2387" s="2">
        <f t="shared" si="263"/>
        <v>3.2497927461139899</v>
      </c>
      <c r="U2387" s="4">
        <f t="shared" si="264"/>
        <v>92.225299341528341</v>
      </c>
      <c r="V2387" s="3">
        <f t="shared" si="265"/>
        <v>9122.5299341528334</v>
      </c>
    </row>
    <row r="2388" spans="1:22" x14ac:dyDescent="0.25">
      <c r="A2388" t="s">
        <v>60</v>
      </c>
      <c r="B2388" t="s">
        <v>61</v>
      </c>
      <c r="C2388" t="s">
        <v>409</v>
      </c>
      <c r="D2388" t="s">
        <v>70</v>
      </c>
      <c r="E2388" t="s">
        <v>64</v>
      </c>
      <c r="F2388" t="s">
        <v>20</v>
      </c>
      <c r="G2388">
        <v>29374</v>
      </c>
      <c r="H2388">
        <v>1250</v>
      </c>
      <c r="I2388">
        <v>521</v>
      </c>
      <c r="J2388">
        <v>75</v>
      </c>
      <c r="K2388" s="2">
        <v>2374.79</v>
      </c>
      <c r="L2388" s="2">
        <v>20954.29</v>
      </c>
      <c r="M2388">
        <v>41</v>
      </c>
      <c r="N2388">
        <v>30</v>
      </c>
      <c r="O2388" t="s">
        <v>21</v>
      </c>
      <c r="P2388" s="3">
        <f t="shared" si="259"/>
        <v>4.2554640157962824</v>
      </c>
      <c r="Q2388" s="3">
        <f t="shared" si="260"/>
        <v>6</v>
      </c>
      <c r="R2388" s="2">
        <f t="shared" si="261"/>
        <v>1.899832</v>
      </c>
      <c r="S2388" s="2">
        <f t="shared" si="262"/>
        <v>4.5581381957773512</v>
      </c>
      <c r="T2388" s="2">
        <f t="shared" si="263"/>
        <v>57.921707317073171</v>
      </c>
      <c r="U2388" s="4">
        <f t="shared" si="264"/>
        <v>8.8236391428294709</v>
      </c>
      <c r="V2388" s="3">
        <f t="shared" si="265"/>
        <v>782.36391428294712</v>
      </c>
    </row>
    <row r="2389" spans="1:22" x14ac:dyDescent="0.25">
      <c r="A2389" t="s">
        <v>72</v>
      </c>
      <c r="B2389" t="s">
        <v>73</v>
      </c>
      <c r="C2389" t="s">
        <v>409</v>
      </c>
      <c r="D2389" t="s">
        <v>70</v>
      </c>
      <c r="E2389" t="s">
        <v>31</v>
      </c>
      <c r="F2389" t="s">
        <v>20</v>
      </c>
      <c r="G2389">
        <v>25749</v>
      </c>
      <c r="H2389">
        <v>973</v>
      </c>
      <c r="I2389">
        <v>301</v>
      </c>
      <c r="J2389">
        <v>101</v>
      </c>
      <c r="K2389" s="2">
        <v>2985.17</v>
      </c>
      <c r="L2389" s="2">
        <v>27928.880000000001</v>
      </c>
      <c r="M2389">
        <v>74</v>
      </c>
      <c r="N2389">
        <v>7</v>
      </c>
      <c r="O2389" t="s">
        <v>43</v>
      </c>
      <c r="P2389" s="3">
        <f t="shared" si="259"/>
        <v>3.7787875257291548</v>
      </c>
      <c r="Q2389" s="3">
        <f t="shared" si="260"/>
        <v>10.38026721479959</v>
      </c>
      <c r="R2389" s="2">
        <f t="shared" si="261"/>
        <v>3.0680061664953753</v>
      </c>
      <c r="S2389" s="2">
        <f t="shared" si="262"/>
        <v>9.917508305647841</v>
      </c>
      <c r="T2389" s="2">
        <f t="shared" si="263"/>
        <v>40.340135135135135</v>
      </c>
      <c r="U2389" s="4">
        <f t="shared" si="264"/>
        <v>9.3558758797656409</v>
      </c>
      <c r="V2389" s="3">
        <f t="shared" si="265"/>
        <v>835.58758797656412</v>
      </c>
    </row>
    <row r="2390" spans="1:22" x14ac:dyDescent="0.25">
      <c r="A2390" t="s">
        <v>72</v>
      </c>
      <c r="B2390" t="s">
        <v>73</v>
      </c>
      <c r="C2390" t="s">
        <v>409</v>
      </c>
      <c r="D2390" t="s">
        <v>70</v>
      </c>
      <c r="E2390" t="s">
        <v>31</v>
      </c>
      <c r="F2390" t="s">
        <v>51</v>
      </c>
      <c r="G2390">
        <v>34191</v>
      </c>
      <c r="H2390">
        <v>1285</v>
      </c>
      <c r="I2390">
        <v>552</v>
      </c>
      <c r="J2390">
        <v>77</v>
      </c>
      <c r="K2390" s="2">
        <v>2408.94</v>
      </c>
      <c r="L2390" s="2">
        <v>20889.14</v>
      </c>
      <c r="M2390">
        <v>53</v>
      </c>
      <c r="N2390">
        <v>24</v>
      </c>
      <c r="O2390" t="s">
        <v>23</v>
      </c>
      <c r="P2390" s="3">
        <f t="shared" si="259"/>
        <v>3.7582989675645639</v>
      </c>
      <c r="Q2390" s="3">
        <f t="shared" si="260"/>
        <v>5.9922178988326849</v>
      </c>
      <c r="R2390" s="2">
        <f t="shared" si="261"/>
        <v>1.8746614785992219</v>
      </c>
      <c r="S2390" s="2">
        <f t="shared" si="262"/>
        <v>4.3640217391304352</v>
      </c>
      <c r="T2390" s="2">
        <f t="shared" si="263"/>
        <v>45.451698113207549</v>
      </c>
      <c r="U2390" s="4">
        <f t="shared" si="264"/>
        <v>8.6715069698705651</v>
      </c>
      <c r="V2390" s="3">
        <f t="shared" si="265"/>
        <v>767.15069698705656</v>
      </c>
    </row>
    <row r="2391" spans="1:22" x14ac:dyDescent="0.25">
      <c r="A2391" t="s">
        <v>72</v>
      </c>
      <c r="B2391" t="s">
        <v>73</v>
      </c>
      <c r="C2391" t="s">
        <v>409</v>
      </c>
      <c r="D2391" t="s">
        <v>70</v>
      </c>
      <c r="E2391" t="s">
        <v>31</v>
      </c>
      <c r="F2391" t="s">
        <v>20</v>
      </c>
      <c r="G2391">
        <v>31351</v>
      </c>
      <c r="H2391">
        <v>1286</v>
      </c>
      <c r="I2391">
        <v>353</v>
      </c>
      <c r="J2391">
        <v>95</v>
      </c>
      <c r="K2391" s="2">
        <v>2189.09</v>
      </c>
      <c r="L2391" s="2">
        <v>17554.91</v>
      </c>
      <c r="M2391">
        <v>65</v>
      </c>
      <c r="N2391">
        <v>12</v>
      </c>
      <c r="O2391" t="s">
        <v>23</v>
      </c>
      <c r="P2391" s="3">
        <f t="shared" si="259"/>
        <v>4.101942521769641</v>
      </c>
      <c r="Q2391" s="3">
        <f t="shared" si="260"/>
        <v>7.3872472783825822</v>
      </c>
      <c r="R2391" s="2">
        <f t="shared" si="261"/>
        <v>1.7022472783825817</v>
      </c>
      <c r="S2391" s="2">
        <f t="shared" si="262"/>
        <v>6.2013881019830031</v>
      </c>
      <c r="T2391" s="2">
        <f t="shared" si="263"/>
        <v>33.678307692307698</v>
      </c>
      <c r="U2391" s="4">
        <f t="shared" si="264"/>
        <v>8.0192728485352358</v>
      </c>
      <c r="V2391" s="3">
        <f t="shared" si="265"/>
        <v>701.92728485352359</v>
      </c>
    </row>
    <row r="2392" spans="1:22" x14ac:dyDescent="0.25">
      <c r="A2392" t="s">
        <v>33</v>
      </c>
      <c r="B2392" t="s">
        <v>34</v>
      </c>
      <c r="C2392" t="s">
        <v>409</v>
      </c>
      <c r="D2392" t="s">
        <v>170</v>
      </c>
      <c r="E2392" t="s">
        <v>37</v>
      </c>
      <c r="F2392" t="s">
        <v>51</v>
      </c>
      <c r="G2392">
        <v>43952</v>
      </c>
      <c r="H2392">
        <v>1827</v>
      </c>
      <c r="I2392">
        <v>807</v>
      </c>
      <c r="J2392">
        <v>235</v>
      </c>
      <c r="K2392" s="2">
        <v>5558.81</v>
      </c>
      <c r="L2392" s="2">
        <v>60231.199999999997</v>
      </c>
      <c r="M2392">
        <v>149</v>
      </c>
      <c r="N2392">
        <v>8</v>
      </c>
      <c r="O2392" t="s">
        <v>23</v>
      </c>
      <c r="P2392" s="3">
        <f t="shared" si="259"/>
        <v>4.1568074262832182</v>
      </c>
      <c r="Q2392" s="3">
        <f t="shared" si="260"/>
        <v>12.862616310892172</v>
      </c>
      <c r="R2392" s="2">
        <f t="shared" si="261"/>
        <v>3.0425889436234268</v>
      </c>
      <c r="S2392" s="2">
        <f t="shared" si="262"/>
        <v>6.8882403965303602</v>
      </c>
      <c r="T2392" s="2">
        <f t="shared" si="263"/>
        <v>37.307449664429534</v>
      </c>
      <c r="U2392" s="4">
        <f t="shared" si="264"/>
        <v>10.835268699595776</v>
      </c>
      <c r="V2392" s="3">
        <f t="shared" si="265"/>
        <v>983.52686995957765</v>
      </c>
    </row>
    <row r="2393" spans="1:22" x14ac:dyDescent="0.25">
      <c r="A2393" t="s">
        <v>47</v>
      </c>
      <c r="B2393" t="s">
        <v>48</v>
      </c>
      <c r="C2393" t="s">
        <v>409</v>
      </c>
      <c r="D2393" t="s">
        <v>106</v>
      </c>
      <c r="E2393" t="s">
        <v>37</v>
      </c>
      <c r="F2393" t="s">
        <v>20</v>
      </c>
      <c r="G2393">
        <v>21686</v>
      </c>
      <c r="H2393">
        <v>954</v>
      </c>
      <c r="I2393">
        <v>345</v>
      </c>
      <c r="J2393">
        <v>67</v>
      </c>
      <c r="K2393" s="2">
        <v>2406.83</v>
      </c>
      <c r="L2393" s="2">
        <v>12111.76</v>
      </c>
      <c r="M2393">
        <v>44</v>
      </c>
      <c r="N2393">
        <v>17</v>
      </c>
      <c r="O2393" t="s">
        <v>43</v>
      </c>
      <c r="P2393" s="3">
        <f t="shared" si="259"/>
        <v>4.3991515263303516</v>
      </c>
      <c r="Q2393" s="3">
        <f t="shared" si="260"/>
        <v>7.0230607966457024</v>
      </c>
      <c r="R2393" s="2">
        <f t="shared" si="261"/>
        <v>2.5228825995807127</v>
      </c>
      <c r="S2393" s="2">
        <f t="shared" si="262"/>
        <v>6.9763188405797099</v>
      </c>
      <c r="T2393" s="2">
        <f t="shared" si="263"/>
        <v>54.700681818181813</v>
      </c>
      <c r="U2393" s="4">
        <f t="shared" si="264"/>
        <v>5.032245734015282</v>
      </c>
      <c r="V2393" s="3">
        <f t="shared" si="265"/>
        <v>403.22457340152818</v>
      </c>
    </row>
    <row r="2394" spans="1:22" x14ac:dyDescent="0.25">
      <c r="A2394" t="s">
        <v>129</v>
      </c>
      <c r="B2394" t="s">
        <v>130</v>
      </c>
      <c r="C2394" t="s">
        <v>409</v>
      </c>
      <c r="D2394" t="s">
        <v>82</v>
      </c>
      <c r="E2394" t="s">
        <v>31</v>
      </c>
      <c r="F2394" t="s">
        <v>55</v>
      </c>
      <c r="G2394">
        <v>32815</v>
      </c>
      <c r="H2394">
        <v>365</v>
      </c>
      <c r="I2394">
        <v>197</v>
      </c>
      <c r="J2394">
        <v>14</v>
      </c>
      <c r="K2394" s="2">
        <v>880.72</v>
      </c>
      <c r="L2394" s="2">
        <v>2634.55</v>
      </c>
      <c r="M2394">
        <v>8</v>
      </c>
      <c r="N2394">
        <v>20</v>
      </c>
      <c r="O2394" t="s">
        <v>43</v>
      </c>
      <c r="P2394" s="3">
        <f t="shared" si="259"/>
        <v>1.1122962060033521</v>
      </c>
      <c r="Q2394" s="3">
        <f t="shared" si="260"/>
        <v>3.8356164383561646</v>
      </c>
      <c r="R2394" s="2">
        <f t="shared" si="261"/>
        <v>2.4129315068493153</v>
      </c>
      <c r="S2394" s="2">
        <f t="shared" si="262"/>
        <v>4.4706598984771571</v>
      </c>
      <c r="T2394" s="2">
        <f t="shared" si="263"/>
        <v>110.09</v>
      </c>
      <c r="U2394" s="4">
        <f t="shared" si="264"/>
        <v>2.9913593423562541</v>
      </c>
      <c r="V2394" s="3">
        <f t="shared" si="265"/>
        <v>199.1359342356254</v>
      </c>
    </row>
    <row r="2395" spans="1:22" x14ac:dyDescent="0.25">
      <c r="A2395" t="s">
        <v>76</v>
      </c>
      <c r="B2395" t="s">
        <v>77</v>
      </c>
      <c r="C2395" t="s">
        <v>409</v>
      </c>
      <c r="D2395" t="s">
        <v>82</v>
      </c>
      <c r="E2395" t="s">
        <v>42</v>
      </c>
      <c r="F2395" t="s">
        <v>51</v>
      </c>
      <c r="G2395">
        <v>78633</v>
      </c>
      <c r="H2395">
        <v>1164</v>
      </c>
      <c r="I2395">
        <v>395</v>
      </c>
      <c r="J2395">
        <v>41</v>
      </c>
      <c r="K2395" s="2">
        <v>1853.43</v>
      </c>
      <c r="L2395" s="2">
        <v>8856.8700000000008</v>
      </c>
      <c r="M2395">
        <v>20</v>
      </c>
      <c r="N2395">
        <v>28</v>
      </c>
      <c r="O2395" t="s">
        <v>43</v>
      </c>
      <c r="P2395" s="3">
        <f t="shared" si="259"/>
        <v>1.4802945328297279</v>
      </c>
      <c r="Q2395" s="3">
        <f t="shared" si="260"/>
        <v>3.5223367697594501</v>
      </c>
      <c r="R2395" s="2">
        <f t="shared" si="261"/>
        <v>1.5922938144329897</v>
      </c>
      <c r="S2395" s="2">
        <f t="shared" si="262"/>
        <v>4.6922278481012656</v>
      </c>
      <c r="T2395" s="2">
        <f t="shared" si="263"/>
        <v>92.671500000000009</v>
      </c>
      <c r="U2395" s="4">
        <f t="shared" si="264"/>
        <v>4.7786374451692266</v>
      </c>
      <c r="V2395" s="3">
        <f t="shared" si="265"/>
        <v>377.86374451692268</v>
      </c>
    </row>
    <row r="2396" spans="1:22" x14ac:dyDescent="0.25">
      <c r="A2396" t="s">
        <v>92</v>
      </c>
      <c r="B2396" t="s">
        <v>93</v>
      </c>
      <c r="C2396" t="s">
        <v>35</v>
      </c>
      <c r="D2396" t="s">
        <v>95</v>
      </c>
      <c r="E2396" t="s">
        <v>31</v>
      </c>
      <c r="F2396" t="s">
        <v>20</v>
      </c>
      <c r="G2396">
        <v>44596</v>
      </c>
      <c r="H2396">
        <v>466</v>
      </c>
      <c r="I2396">
        <v>185</v>
      </c>
      <c r="J2396">
        <v>8</v>
      </c>
      <c r="K2396" s="2">
        <v>1347.75</v>
      </c>
      <c r="L2396" s="2">
        <v>1121.6400000000001</v>
      </c>
      <c r="M2396">
        <v>3</v>
      </c>
      <c r="N2396">
        <v>13</v>
      </c>
      <c r="O2396" t="s">
        <v>21</v>
      </c>
      <c r="P2396" s="3">
        <f t="shared" si="259"/>
        <v>1.0449367656292043</v>
      </c>
      <c r="Q2396" s="3">
        <f t="shared" si="260"/>
        <v>1.7167381974248928</v>
      </c>
      <c r="R2396" s="2">
        <f t="shared" si="261"/>
        <v>2.8921673819742488</v>
      </c>
      <c r="S2396" s="2">
        <f t="shared" si="262"/>
        <v>7.2851351351351354</v>
      </c>
      <c r="T2396" s="2">
        <f t="shared" si="263"/>
        <v>449.25</v>
      </c>
      <c r="U2396" s="4">
        <f t="shared" si="264"/>
        <v>0.8322314969393434</v>
      </c>
      <c r="V2396" s="3">
        <f t="shared" si="265"/>
        <v>-16.776850306065658</v>
      </c>
    </row>
    <row r="2397" spans="1:22" x14ac:dyDescent="0.25">
      <c r="A2397" t="s">
        <v>178</v>
      </c>
      <c r="B2397" t="s">
        <v>179</v>
      </c>
      <c r="C2397" t="s">
        <v>35</v>
      </c>
      <c r="D2397" t="s">
        <v>95</v>
      </c>
      <c r="E2397" t="s">
        <v>64</v>
      </c>
      <c r="F2397" t="s">
        <v>20</v>
      </c>
      <c r="G2397">
        <v>46471</v>
      </c>
      <c r="H2397">
        <v>633</v>
      </c>
      <c r="I2397">
        <v>322</v>
      </c>
      <c r="J2397">
        <v>10</v>
      </c>
      <c r="K2397" s="2">
        <v>1341.75</v>
      </c>
      <c r="L2397" s="2">
        <v>1795.83</v>
      </c>
      <c r="M2397">
        <v>4</v>
      </c>
      <c r="N2397">
        <v>23</v>
      </c>
      <c r="O2397" t="s">
        <v>43</v>
      </c>
      <c r="P2397" s="3">
        <f t="shared" si="259"/>
        <v>1.3621398291407543</v>
      </c>
      <c r="Q2397" s="3">
        <f t="shared" si="260"/>
        <v>1.5797788309636649</v>
      </c>
      <c r="R2397" s="2">
        <f t="shared" si="261"/>
        <v>2.1196682464454977</v>
      </c>
      <c r="S2397" s="2">
        <f t="shared" si="262"/>
        <v>4.1669254658385091</v>
      </c>
      <c r="T2397" s="2">
        <f t="shared" si="263"/>
        <v>335.4375</v>
      </c>
      <c r="U2397" s="4">
        <f t="shared" si="264"/>
        <v>1.33842370039128</v>
      </c>
      <c r="V2397" s="3">
        <f t="shared" si="265"/>
        <v>33.842370039127999</v>
      </c>
    </row>
    <row r="2398" spans="1:22" x14ac:dyDescent="0.25">
      <c r="A2398" t="s">
        <v>33</v>
      </c>
      <c r="B2398" t="s">
        <v>34</v>
      </c>
      <c r="C2398" t="s">
        <v>35</v>
      </c>
      <c r="D2398" t="s">
        <v>170</v>
      </c>
      <c r="E2398" t="s">
        <v>37</v>
      </c>
      <c r="F2398" t="s">
        <v>32</v>
      </c>
      <c r="G2398">
        <v>19738</v>
      </c>
      <c r="H2398">
        <v>955</v>
      </c>
      <c r="I2398">
        <v>506</v>
      </c>
      <c r="J2398">
        <v>95</v>
      </c>
      <c r="K2398" s="2">
        <v>3312.59</v>
      </c>
      <c r="L2398" s="2">
        <v>30321.48</v>
      </c>
      <c r="M2398">
        <v>65</v>
      </c>
      <c r="N2398">
        <v>22</v>
      </c>
      <c r="O2398" t="s">
        <v>21</v>
      </c>
      <c r="P2398" s="3">
        <f t="shared" si="259"/>
        <v>4.8383828148748611</v>
      </c>
      <c r="Q2398" s="3">
        <f t="shared" si="260"/>
        <v>9.9476439790575917</v>
      </c>
      <c r="R2398" s="2">
        <f t="shared" si="261"/>
        <v>3.4686806282722515</v>
      </c>
      <c r="S2398" s="2">
        <f t="shared" si="262"/>
        <v>6.5466205533596842</v>
      </c>
      <c r="T2398" s="2">
        <f t="shared" si="263"/>
        <v>50.962923076923076</v>
      </c>
      <c r="U2398" s="4">
        <f t="shared" si="264"/>
        <v>9.1534056433183704</v>
      </c>
      <c r="V2398" s="3">
        <f t="shared" si="265"/>
        <v>815.34056433183707</v>
      </c>
    </row>
    <row r="2399" spans="1:22" x14ac:dyDescent="0.25">
      <c r="A2399" t="s">
        <v>27</v>
      </c>
      <c r="B2399" t="s">
        <v>28</v>
      </c>
      <c r="C2399" t="s">
        <v>35</v>
      </c>
      <c r="D2399" t="s">
        <v>89</v>
      </c>
      <c r="E2399" t="s">
        <v>31</v>
      </c>
      <c r="F2399" t="s">
        <v>51</v>
      </c>
      <c r="G2399">
        <v>15826</v>
      </c>
      <c r="H2399">
        <v>659</v>
      </c>
      <c r="I2399">
        <v>208</v>
      </c>
      <c r="J2399">
        <v>101</v>
      </c>
      <c r="K2399" s="2">
        <v>376.58</v>
      </c>
      <c r="L2399" s="2">
        <v>41018.54</v>
      </c>
      <c r="M2399">
        <v>70</v>
      </c>
      <c r="N2399">
        <v>20</v>
      </c>
      <c r="O2399" t="s">
        <v>43</v>
      </c>
      <c r="P2399" s="3">
        <f t="shared" si="259"/>
        <v>4.1640338683179579</v>
      </c>
      <c r="Q2399" s="3">
        <f t="shared" si="260"/>
        <v>15.326251896813353</v>
      </c>
      <c r="R2399" s="2">
        <f t="shared" si="261"/>
        <v>0.57144157814871011</v>
      </c>
      <c r="S2399" s="2">
        <f t="shared" si="262"/>
        <v>1.8104807692307692</v>
      </c>
      <c r="T2399" s="2">
        <f t="shared" si="263"/>
        <v>5.3797142857142859</v>
      </c>
      <c r="U2399" s="4">
        <f t="shared" si="264"/>
        <v>108.92384088374317</v>
      </c>
      <c r="V2399" s="3">
        <f t="shared" si="265"/>
        <v>10792.384088374316</v>
      </c>
    </row>
    <row r="2400" spans="1:22" x14ac:dyDescent="0.25">
      <c r="A2400" t="s">
        <v>52</v>
      </c>
      <c r="B2400" t="s">
        <v>53</v>
      </c>
      <c r="C2400" t="s">
        <v>35</v>
      </c>
      <c r="D2400" t="s">
        <v>89</v>
      </c>
      <c r="E2400" t="s">
        <v>37</v>
      </c>
      <c r="F2400" t="s">
        <v>32</v>
      </c>
      <c r="G2400">
        <v>56263</v>
      </c>
      <c r="H2400">
        <v>2875</v>
      </c>
      <c r="I2400">
        <v>870</v>
      </c>
      <c r="J2400">
        <v>371</v>
      </c>
      <c r="K2400" s="2">
        <v>1413.79</v>
      </c>
      <c r="L2400" s="2">
        <v>140005.72</v>
      </c>
      <c r="M2400">
        <v>286</v>
      </c>
      <c r="N2400">
        <v>11</v>
      </c>
      <c r="O2400" t="s">
        <v>43</v>
      </c>
      <c r="P2400" s="3">
        <f t="shared" si="259"/>
        <v>5.1099301494765648</v>
      </c>
      <c r="Q2400" s="3">
        <f t="shared" si="260"/>
        <v>12.904347826086957</v>
      </c>
      <c r="R2400" s="2">
        <f t="shared" si="261"/>
        <v>0.49175304347826088</v>
      </c>
      <c r="S2400" s="2">
        <f t="shared" si="262"/>
        <v>1.6250459770114942</v>
      </c>
      <c r="T2400" s="2">
        <f t="shared" si="263"/>
        <v>4.943321678321678</v>
      </c>
      <c r="U2400" s="4">
        <f t="shared" si="264"/>
        <v>99.028653477532032</v>
      </c>
      <c r="V2400" s="3">
        <f t="shared" si="265"/>
        <v>9802.8653477532025</v>
      </c>
    </row>
    <row r="2401" spans="1:22" x14ac:dyDescent="0.25">
      <c r="A2401" t="s">
        <v>129</v>
      </c>
      <c r="B2401" t="s">
        <v>130</v>
      </c>
      <c r="C2401" t="s">
        <v>35</v>
      </c>
      <c r="D2401" t="s">
        <v>82</v>
      </c>
      <c r="E2401" t="s">
        <v>31</v>
      </c>
      <c r="F2401" t="s">
        <v>26</v>
      </c>
      <c r="G2401">
        <v>79668</v>
      </c>
      <c r="H2401">
        <v>1528</v>
      </c>
      <c r="I2401">
        <v>514</v>
      </c>
      <c r="J2401">
        <v>73</v>
      </c>
      <c r="K2401" s="2">
        <v>2694.62</v>
      </c>
      <c r="L2401" s="2">
        <v>18017.52</v>
      </c>
      <c r="M2401">
        <v>44</v>
      </c>
      <c r="N2401">
        <v>17</v>
      </c>
      <c r="O2401" t="s">
        <v>23</v>
      </c>
      <c r="P2401" s="3">
        <f t="shared" si="259"/>
        <v>1.9179595320580409</v>
      </c>
      <c r="Q2401" s="3">
        <f t="shared" si="260"/>
        <v>4.7774869109947646</v>
      </c>
      <c r="R2401" s="2">
        <f t="shared" si="261"/>
        <v>1.7634947643979058</v>
      </c>
      <c r="S2401" s="2">
        <f t="shared" si="262"/>
        <v>5.2424513618677038</v>
      </c>
      <c r="T2401" s="2">
        <f t="shared" si="263"/>
        <v>61.241363636363637</v>
      </c>
      <c r="U2401" s="4">
        <f t="shared" si="264"/>
        <v>6.6864789840496996</v>
      </c>
      <c r="V2401" s="3">
        <f t="shared" si="265"/>
        <v>568.64789840496996</v>
      </c>
    </row>
    <row r="2402" spans="1:22" x14ac:dyDescent="0.25">
      <c r="A2402" t="s">
        <v>92</v>
      </c>
      <c r="B2402" t="s">
        <v>93</v>
      </c>
      <c r="C2402" t="s">
        <v>168</v>
      </c>
      <c r="D2402" t="s">
        <v>95</v>
      </c>
      <c r="E2402" t="s">
        <v>31</v>
      </c>
      <c r="F2402" t="s">
        <v>55</v>
      </c>
      <c r="G2402">
        <v>52662</v>
      </c>
      <c r="H2402">
        <v>616</v>
      </c>
      <c r="I2402">
        <v>206</v>
      </c>
      <c r="J2402">
        <v>11</v>
      </c>
      <c r="K2402" s="2">
        <v>1142.33</v>
      </c>
      <c r="L2402" s="2">
        <v>1455.34</v>
      </c>
      <c r="M2402">
        <v>6</v>
      </c>
      <c r="N2402">
        <v>19</v>
      </c>
      <c r="O2402" t="s">
        <v>21</v>
      </c>
      <c r="P2402" s="3">
        <f t="shared" si="259"/>
        <v>1.1697238995860393</v>
      </c>
      <c r="Q2402" s="3">
        <f t="shared" si="260"/>
        <v>1.7857142857142856</v>
      </c>
      <c r="R2402" s="2">
        <f t="shared" si="261"/>
        <v>1.854431818181818</v>
      </c>
      <c r="S2402" s="2">
        <f t="shared" si="262"/>
        <v>5.5452912621359216</v>
      </c>
      <c r="T2402" s="2">
        <f t="shared" si="263"/>
        <v>190.38833333333332</v>
      </c>
      <c r="U2402" s="4">
        <f t="shared" si="264"/>
        <v>1.2740101371757724</v>
      </c>
      <c r="V2402" s="3">
        <f t="shared" si="265"/>
        <v>27.401013717577232</v>
      </c>
    </row>
    <row r="2403" spans="1:22" x14ac:dyDescent="0.25">
      <c r="A2403" t="s">
        <v>65</v>
      </c>
      <c r="B2403" t="s">
        <v>66</v>
      </c>
      <c r="C2403" t="s">
        <v>168</v>
      </c>
      <c r="D2403" t="s">
        <v>68</v>
      </c>
      <c r="E2403" t="s">
        <v>37</v>
      </c>
      <c r="F2403" t="s">
        <v>55</v>
      </c>
      <c r="G2403">
        <v>13183</v>
      </c>
      <c r="H2403">
        <v>1082</v>
      </c>
      <c r="I2403">
        <v>534</v>
      </c>
      <c r="J2403">
        <v>138</v>
      </c>
      <c r="K2403" s="2">
        <v>522.20000000000005</v>
      </c>
      <c r="L2403" s="2">
        <v>29514.3</v>
      </c>
      <c r="M2403">
        <v>112</v>
      </c>
      <c r="N2403">
        <v>26</v>
      </c>
      <c r="O2403" t="s">
        <v>21</v>
      </c>
      <c r="P2403" s="3">
        <f t="shared" si="259"/>
        <v>8.2075400136539489</v>
      </c>
      <c r="Q2403" s="3">
        <f t="shared" si="260"/>
        <v>12.754158964879853</v>
      </c>
      <c r="R2403" s="2">
        <f t="shared" si="261"/>
        <v>0.48262476894639561</v>
      </c>
      <c r="S2403" s="2">
        <f t="shared" si="262"/>
        <v>0.97790262172284648</v>
      </c>
      <c r="T2403" s="2">
        <f t="shared" si="263"/>
        <v>4.6625000000000005</v>
      </c>
      <c r="U2403" s="4">
        <f t="shared" si="264"/>
        <v>56.519149751053227</v>
      </c>
      <c r="V2403" s="3">
        <f t="shared" si="265"/>
        <v>5551.9149751053228</v>
      </c>
    </row>
    <row r="2404" spans="1:22" x14ac:dyDescent="0.25">
      <c r="A2404" t="s">
        <v>60</v>
      </c>
      <c r="B2404" t="s">
        <v>61</v>
      </c>
      <c r="C2404" t="s">
        <v>168</v>
      </c>
      <c r="D2404" t="s">
        <v>70</v>
      </c>
      <c r="E2404" t="s">
        <v>64</v>
      </c>
      <c r="F2404" t="s">
        <v>26</v>
      </c>
      <c r="G2404">
        <v>55925</v>
      </c>
      <c r="H2404">
        <v>2405</v>
      </c>
      <c r="I2404">
        <v>621</v>
      </c>
      <c r="J2404">
        <v>245</v>
      </c>
      <c r="K2404" s="2">
        <v>6081.61</v>
      </c>
      <c r="L2404" s="2">
        <v>57908.639999999999</v>
      </c>
      <c r="M2404">
        <v>175</v>
      </c>
      <c r="N2404">
        <v>28</v>
      </c>
      <c r="O2404" t="s">
        <v>21</v>
      </c>
      <c r="P2404" s="3">
        <f t="shared" si="259"/>
        <v>4.3004023245417971</v>
      </c>
      <c r="Q2404" s="3">
        <f t="shared" si="260"/>
        <v>10.187110187110187</v>
      </c>
      <c r="R2404" s="2">
        <f t="shared" si="261"/>
        <v>2.5287359667359666</v>
      </c>
      <c r="S2404" s="2">
        <f t="shared" si="262"/>
        <v>9.7932528180354268</v>
      </c>
      <c r="T2404" s="2">
        <f t="shared" si="263"/>
        <v>34.75205714285714</v>
      </c>
      <c r="U2404" s="4">
        <f t="shared" si="264"/>
        <v>9.521925937375137</v>
      </c>
      <c r="V2404" s="3">
        <f t="shared" si="265"/>
        <v>852.19259373751356</v>
      </c>
    </row>
    <row r="2405" spans="1:22" x14ac:dyDescent="0.25">
      <c r="A2405" t="s">
        <v>113</v>
      </c>
      <c r="B2405" t="s">
        <v>114</v>
      </c>
      <c r="C2405" t="s">
        <v>168</v>
      </c>
      <c r="D2405" t="s">
        <v>170</v>
      </c>
      <c r="E2405" t="s">
        <v>19</v>
      </c>
      <c r="F2405" t="s">
        <v>32</v>
      </c>
      <c r="G2405">
        <v>27019</v>
      </c>
      <c r="H2405">
        <v>1691</v>
      </c>
      <c r="I2405">
        <v>498</v>
      </c>
      <c r="J2405">
        <v>236</v>
      </c>
      <c r="K2405" s="2">
        <v>5077.72</v>
      </c>
      <c r="L2405" s="2">
        <v>57753.599999999999</v>
      </c>
      <c r="M2405">
        <v>151</v>
      </c>
      <c r="N2405">
        <v>19</v>
      </c>
      <c r="O2405" t="s">
        <v>23</v>
      </c>
      <c r="P2405" s="3">
        <f t="shared" si="259"/>
        <v>6.258558791961212</v>
      </c>
      <c r="Q2405" s="3">
        <f t="shared" si="260"/>
        <v>13.956238911886457</v>
      </c>
      <c r="R2405" s="2">
        <f t="shared" si="261"/>
        <v>3.0027912477823775</v>
      </c>
      <c r="S2405" s="2">
        <f t="shared" si="262"/>
        <v>10.196224899598395</v>
      </c>
      <c r="T2405" s="2">
        <f t="shared" si="263"/>
        <v>33.627284768211922</v>
      </c>
      <c r="U2405" s="4">
        <f t="shared" si="264"/>
        <v>11.373923729547906</v>
      </c>
      <c r="V2405" s="3">
        <f t="shared" si="265"/>
        <v>1037.3923729547905</v>
      </c>
    </row>
    <row r="2406" spans="1:22" x14ac:dyDescent="0.25">
      <c r="A2406" t="s">
        <v>113</v>
      </c>
      <c r="B2406" t="s">
        <v>114</v>
      </c>
      <c r="C2406" t="s">
        <v>168</v>
      </c>
      <c r="D2406" t="s">
        <v>170</v>
      </c>
      <c r="E2406" t="s">
        <v>19</v>
      </c>
      <c r="F2406" t="s">
        <v>55</v>
      </c>
      <c r="G2406">
        <v>41819</v>
      </c>
      <c r="H2406">
        <v>2373</v>
      </c>
      <c r="I2406">
        <v>917</v>
      </c>
      <c r="J2406">
        <v>248</v>
      </c>
      <c r="K2406" s="2">
        <v>9364.82</v>
      </c>
      <c r="L2406" s="2">
        <v>84850.85</v>
      </c>
      <c r="M2406">
        <v>197</v>
      </c>
      <c r="N2406">
        <v>20</v>
      </c>
      <c r="O2406" t="s">
        <v>23</v>
      </c>
      <c r="P2406" s="3">
        <f t="shared" si="259"/>
        <v>5.6744541954613936</v>
      </c>
      <c r="Q2406" s="3">
        <f t="shared" si="260"/>
        <v>10.450906026127265</v>
      </c>
      <c r="R2406" s="2">
        <f t="shared" si="261"/>
        <v>3.9464053940160135</v>
      </c>
      <c r="S2406" s="2">
        <f t="shared" si="262"/>
        <v>10.212453653217011</v>
      </c>
      <c r="T2406" s="2">
        <f t="shared" si="263"/>
        <v>47.537157360406091</v>
      </c>
      <c r="U2406" s="4">
        <f t="shared" si="264"/>
        <v>9.0605959324365024</v>
      </c>
      <c r="V2406" s="3">
        <f t="shared" si="265"/>
        <v>806.05959324365028</v>
      </c>
    </row>
    <row r="2407" spans="1:22" x14ac:dyDescent="0.25">
      <c r="A2407" t="s">
        <v>113</v>
      </c>
      <c r="B2407" t="s">
        <v>114</v>
      </c>
      <c r="C2407" t="s">
        <v>168</v>
      </c>
      <c r="D2407" t="s">
        <v>170</v>
      </c>
      <c r="E2407" t="s">
        <v>19</v>
      </c>
      <c r="F2407" t="s">
        <v>20</v>
      </c>
      <c r="G2407">
        <v>43079</v>
      </c>
      <c r="H2407">
        <v>1649</v>
      </c>
      <c r="I2407">
        <v>656</v>
      </c>
      <c r="J2407">
        <v>162</v>
      </c>
      <c r="K2407" s="2">
        <v>7084.95</v>
      </c>
      <c r="L2407" s="2">
        <v>54117.33</v>
      </c>
      <c r="M2407">
        <v>105</v>
      </c>
      <c r="N2407">
        <v>18</v>
      </c>
      <c r="O2407" t="s">
        <v>23</v>
      </c>
      <c r="P2407" s="3">
        <f t="shared" si="259"/>
        <v>3.8278511571763505</v>
      </c>
      <c r="Q2407" s="3">
        <f t="shared" si="260"/>
        <v>9.8241358399029721</v>
      </c>
      <c r="R2407" s="2">
        <f t="shared" si="261"/>
        <v>4.2965130382049725</v>
      </c>
      <c r="S2407" s="2">
        <f t="shared" si="262"/>
        <v>10.800228658536586</v>
      </c>
      <c r="T2407" s="2">
        <f t="shared" si="263"/>
        <v>67.47571428571429</v>
      </c>
      <c r="U2407" s="4">
        <f t="shared" si="264"/>
        <v>7.6383503059301763</v>
      </c>
      <c r="V2407" s="3">
        <f t="shared" si="265"/>
        <v>663.83503059301768</v>
      </c>
    </row>
    <row r="2408" spans="1:22" x14ac:dyDescent="0.25">
      <c r="A2408" t="s">
        <v>113</v>
      </c>
      <c r="B2408" t="s">
        <v>114</v>
      </c>
      <c r="C2408" t="s">
        <v>168</v>
      </c>
      <c r="D2408" t="s">
        <v>170</v>
      </c>
      <c r="E2408" t="s">
        <v>19</v>
      </c>
      <c r="F2408" t="s">
        <v>26</v>
      </c>
      <c r="G2408">
        <v>32296</v>
      </c>
      <c r="H2408">
        <v>2096</v>
      </c>
      <c r="I2408">
        <v>788</v>
      </c>
      <c r="J2408">
        <v>289</v>
      </c>
      <c r="K2408" s="2">
        <v>8542.32</v>
      </c>
      <c r="L2408" s="2">
        <v>80791.820000000007</v>
      </c>
      <c r="M2408">
        <v>226</v>
      </c>
      <c r="N2408">
        <v>23</v>
      </c>
      <c r="O2408" t="s">
        <v>43</v>
      </c>
      <c r="P2408" s="3">
        <f t="shared" si="259"/>
        <v>6.4899677978697055</v>
      </c>
      <c r="Q2408" s="3">
        <f t="shared" si="260"/>
        <v>13.788167938931299</v>
      </c>
      <c r="R2408" s="2">
        <f t="shared" si="261"/>
        <v>4.0755343511450377</v>
      </c>
      <c r="S2408" s="2">
        <f t="shared" si="262"/>
        <v>10.840507614213198</v>
      </c>
      <c r="T2408" s="2">
        <f t="shared" si="263"/>
        <v>37.797876106194686</v>
      </c>
      <c r="U2408" s="4">
        <f t="shared" si="264"/>
        <v>9.457831127843491</v>
      </c>
      <c r="V2408" s="3">
        <f t="shared" si="265"/>
        <v>845.78311278434887</v>
      </c>
    </row>
    <row r="2409" spans="1:22" x14ac:dyDescent="0.25">
      <c r="A2409" t="s">
        <v>44</v>
      </c>
      <c r="B2409" t="s">
        <v>45</v>
      </c>
      <c r="C2409" t="s">
        <v>168</v>
      </c>
      <c r="D2409" t="s">
        <v>25</v>
      </c>
      <c r="E2409" t="s">
        <v>19</v>
      </c>
      <c r="F2409" t="s">
        <v>20</v>
      </c>
      <c r="G2409">
        <v>14547</v>
      </c>
      <c r="H2409">
        <v>487</v>
      </c>
      <c r="I2409">
        <v>236</v>
      </c>
      <c r="J2409">
        <v>53</v>
      </c>
      <c r="K2409" s="2">
        <v>4059.82</v>
      </c>
      <c r="L2409" s="2">
        <v>28087</v>
      </c>
      <c r="M2409">
        <v>34</v>
      </c>
      <c r="N2409">
        <v>13</v>
      </c>
      <c r="O2409" t="s">
        <v>21</v>
      </c>
      <c r="P2409" s="3">
        <f t="shared" si="259"/>
        <v>3.3477692995119268</v>
      </c>
      <c r="Q2409" s="3">
        <f t="shared" si="260"/>
        <v>10.882956878850102</v>
      </c>
      <c r="R2409" s="2">
        <f t="shared" si="261"/>
        <v>8.3363860369609863</v>
      </c>
      <c r="S2409" s="2">
        <f t="shared" si="262"/>
        <v>17.20262711864407</v>
      </c>
      <c r="T2409" s="2">
        <f t="shared" si="263"/>
        <v>119.40647058823529</v>
      </c>
      <c r="U2409" s="4">
        <f t="shared" si="264"/>
        <v>6.9182870176510285</v>
      </c>
      <c r="V2409" s="3">
        <f t="shared" si="265"/>
        <v>591.82870176510289</v>
      </c>
    </row>
    <row r="2410" spans="1:22" x14ac:dyDescent="0.25">
      <c r="A2410" t="s">
        <v>44</v>
      </c>
      <c r="B2410" t="s">
        <v>45</v>
      </c>
      <c r="C2410" t="s">
        <v>168</v>
      </c>
      <c r="D2410" t="s">
        <v>25</v>
      </c>
      <c r="E2410" t="s">
        <v>19</v>
      </c>
      <c r="F2410" t="s">
        <v>26</v>
      </c>
      <c r="G2410">
        <v>7347</v>
      </c>
      <c r="H2410">
        <v>114</v>
      </c>
      <c r="I2410">
        <v>54</v>
      </c>
      <c r="J2410">
        <v>8</v>
      </c>
      <c r="K2410" s="2">
        <v>1072.76</v>
      </c>
      <c r="L2410" s="2">
        <v>4894.79</v>
      </c>
      <c r="M2410">
        <v>4</v>
      </c>
      <c r="N2410">
        <v>13</v>
      </c>
      <c r="O2410" t="s">
        <v>21</v>
      </c>
      <c r="P2410" s="3">
        <f t="shared" si="259"/>
        <v>1.5516537362188649</v>
      </c>
      <c r="Q2410" s="3">
        <f t="shared" si="260"/>
        <v>7.0175438596491224</v>
      </c>
      <c r="R2410" s="2">
        <f t="shared" si="261"/>
        <v>9.4101754385964913</v>
      </c>
      <c r="S2410" s="2">
        <f t="shared" si="262"/>
        <v>19.865925925925925</v>
      </c>
      <c r="T2410" s="2">
        <f t="shared" si="263"/>
        <v>268.19</v>
      </c>
      <c r="U2410" s="4">
        <f t="shared" si="264"/>
        <v>4.5628006264215664</v>
      </c>
      <c r="V2410" s="3">
        <f t="shared" si="265"/>
        <v>356.28006264215668</v>
      </c>
    </row>
    <row r="2411" spans="1:22" x14ac:dyDescent="0.25">
      <c r="A2411" t="s">
        <v>52</v>
      </c>
      <c r="B2411" t="s">
        <v>53</v>
      </c>
      <c r="C2411" t="s">
        <v>168</v>
      </c>
      <c r="D2411" t="s">
        <v>89</v>
      </c>
      <c r="E2411" t="s">
        <v>37</v>
      </c>
      <c r="F2411" t="s">
        <v>32</v>
      </c>
      <c r="G2411">
        <v>40972</v>
      </c>
      <c r="H2411">
        <v>2335</v>
      </c>
      <c r="I2411">
        <v>611</v>
      </c>
      <c r="J2411">
        <v>279</v>
      </c>
      <c r="K2411" s="2">
        <v>762.38</v>
      </c>
      <c r="L2411" s="2">
        <v>73694.070000000007</v>
      </c>
      <c r="M2411">
        <v>192</v>
      </c>
      <c r="N2411">
        <v>16</v>
      </c>
      <c r="O2411" t="s">
        <v>21</v>
      </c>
      <c r="P2411" s="3">
        <f t="shared" si="259"/>
        <v>5.6990139607536854</v>
      </c>
      <c r="Q2411" s="3">
        <f t="shared" si="260"/>
        <v>11.948608137044967</v>
      </c>
      <c r="R2411" s="2">
        <f t="shared" si="261"/>
        <v>0.32650107066381157</v>
      </c>
      <c r="S2411" s="2">
        <f t="shared" si="262"/>
        <v>1.2477577741407528</v>
      </c>
      <c r="T2411" s="2">
        <f t="shared" si="263"/>
        <v>3.9707291666666666</v>
      </c>
      <c r="U2411" s="4">
        <f t="shared" si="264"/>
        <v>96.663173220703598</v>
      </c>
      <c r="V2411" s="3">
        <f t="shared" si="265"/>
        <v>9566.3173220703575</v>
      </c>
    </row>
    <row r="2412" spans="1:22" x14ac:dyDescent="0.25">
      <c r="A2412" t="s">
        <v>129</v>
      </c>
      <c r="B2412" t="s">
        <v>130</v>
      </c>
      <c r="C2412" t="s">
        <v>168</v>
      </c>
      <c r="D2412" t="s">
        <v>82</v>
      </c>
      <c r="E2412" t="s">
        <v>31</v>
      </c>
      <c r="F2412" t="s">
        <v>32</v>
      </c>
      <c r="G2412">
        <v>79387</v>
      </c>
      <c r="H2412">
        <v>1274</v>
      </c>
      <c r="I2412">
        <v>359</v>
      </c>
      <c r="J2412">
        <v>81</v>
      </c>
      <c r="K2412" s="2">
        <v>1603.21</v>
      </c>
      <c r="L2412" s="2">
        <v>13439.36</v>
      </c>
      <c r="M2412">
        <v>38</v>
      </c>
      <c r="N2412">
        <v>26</v>
      </c>
      <c r="O2412" t="s">
        <v>21</v>
      </c>
      <c r="P2412" s="3">
        <f t="shared" si="259"/>
        <v>1.6047967551362312</v>
      </c>
      <c r="Q2412" s="3">
        <f t="shared" si="260"/>
        <v>6.3579277864992152</v>
      </c>
      <c r="R2412" s="2">
        <f t="shared" si="261"/>
        <v>1.2584065934065933</v>
      </c>
      <c r="S2412" s="2">
        <f t="shared" si="262"/>
        <v>4.4657660167130917</v>
      </c>
      <c r="T2412" s="2">
        <f t="shared" si="263"/>
        <v>42.189736842105262</v>
      </c>
      <c r="U2412" s="4">
        <f t="shared" si="264"/>
        <v>8.382782043525177</v>
      </c>
      <c r="V2412" s="3">
        <f t="shared" si="265"/>
        <v>738.27820435251783</v>
      </c>
    </row>
    <row r="2413" spans="1:22" x14ac:dyDescent="0.25">
      <c r="A2413" t="s">
        <v>129</v>
      </c>
      <c r="B2413" t="s">
        <v>130</v>
      </c>
      <c r="C2413" t="s">
        <v>168</v>
      </c>
      <c r="D2413" t="s">
        <v>82</v>
      </c>
      <c r="E2413" t="s">
        <v>31</v>
      </c>
      <c r="F2413" t="s">
        <v>55</v>
      </c>
      <c r="G2413">
        <v>84008</v>
      </c>
      <c r="H2413">
        <v>1047</v>
      </c>
      <c r="I2413">
        <v>262</v>
      </c>
      <c r="J2413">
        <v>61</v>
      </c>
      <c r="K2413" s="2">
        <v>1259.43</v>
      </c>
      <c r="L2413" s="2">
        <v>10315.17</v>
      </c>
      <c r="M2413">
        <v>32</v>
      </c>
      <c r="N2413">
        <v>10</v>
      </c>
      <c r="O2413" t="s">
        <v>43</v>
      </c>
      <c r="P2413" s="3">
        <f t="shared" si="259"/>
        <v>1.2463098752499762</v>
      </c>
      <c r="Q2413" s="3">
        <f t="shared" si="260"/>
        <v>5.826170009551098</v>
      </c>
      <c r="R2413" s="2">
        <f t="shared" si="261"/>
        <v>1.202893982808023</v>
      </c>
      <c r="S2413" s="2">
        <f t="shared" si="262"/>
        <v>4.8069847328244277</v>
      </c>
      <c r="T2413" s="2">
        <f t="shared" si="263"/>
        <v>39.357187500000002</v>
      </c>
      <c r="U2413" s="4">
        <f t="shared" si="264"/>
        <v>8.1903480145780225</v>
      </c>
      <c r="V2413" s="3">
        <f t="shared" si="265"/>
        <v>719.03480145780225</v>
      </c>
    </row>
    <row r="2414" spans="1:22" x14ac:dyDescent="0.25">
      <c r="A2414" t="s">
        <v>92</v>
      </c>
      <c r="B2414" t="s">
        <v>93</v>
      </c>
      <c r="C2414" t="s">
        <v>507</v>
      </c>
      <c r="D2414" t="s">
        <v>95</v>
      </c>
      <c r="E2414" t="s">
        <v>31</v>
      </c>
      <c r="F2414" t="s">
        <v>20</v>
      </c>
      <c r="G2414">
        <v>84397</v>
      </c>
      <c r="H2414">
        <v>1209</v>
      </c>
      <c r="I2414">
        <v>442</v>
      </c>
      <c r="J2414">
        <v>24</v>
      </c>
      <c r="K2414" s="2">
        <v>4137.78</v>
      </c>
      <c r="L2414" s="2">
        <v>4232.8900000000003</v>
      </c>
      <c r="M2414">
        <v>10</v>
      </c>
      <c r="N2414">
        <v>27</v>
      </c>
      <c r="O2414" t="s">
        <v>21</v>
      </c>
      <c r="P2414" s="3">
        <f t="shared" si="259"/>
        <v>1.4325153737692098</v>
      </c>
      <c r="Q2414" s="3">
        <f t="shared" si="260"/>
        <v>1.9851116625310175</v>
      </c>
      <c r="R2414" s="2">
        <f t="shared" si="261"/>
        <v>3.4224813895781634</v>
      </c>
      <c r="S2414" s="2">
        <f t="shared" si="262"/>
        <v>9.3614932126696822</v>
      </c>
      <c r="T2414" s="2">
        <f t="shared" si="263"/>
        <v>413.77799999999996</v>
      </c>
      <c r="U2414" s="4">
        <f t="shared" si="264"/>
        <v>1.0229857556467479</v>
      </c>
      <c r="V2414" s="3">
        <f t="shared" si="265"/>
        <v>2.2985755646747914</v>
      </c>
    </row>
    <row r="2415" spans="1:22" x14ac:dyDescent="0.25">
      <c r="A2415" t="s">
        <v>92</v>
      </c>
      <c r="B2415" t="s">
        <v>93</v>
      </c>
      <c r="C2415" t="s">
        <v>507</v>
      </c>
      <c r="D2415" t="s">
        <v>95</v>
      </c>
      <c r="E2415" t="s">
        <v>31</v>
      </c>
      <c r="F2415" t="s">
        <v>32</v>
      </c>
      <c r="G2415">
        <v>54282</v>
      </c>
      <c r="H2415">
        <v>732</v>
      </c>
      <c r="I2415">
        <v>272</v>
      </c>
      <c r="J2415">
        <v>12</v>
      </c>
      <c r="K2415" s="2">
        <v>2331.81</v>
      </c>
      <c r="L2415" s="2">
        <v>1433.5</v>
      </c>
      <c r="M2415">
        <v>4</v>
      </c>
      <c r="N2415">
        <v>7</v>
      </c>
      <c r="O2415" t="s">
        <v>43</v>
      </c>
      <c r="P2415" s="3">
        <f t="shared" si="259"/>
        <v>1.3485133193323755</v>
      </c>
      <c r="Q2415" s="3">
        <f t="shared" si="260"/>
        <v>1.639344262295082</v>
      </c>
      <c r="R2415" s="2">
        <f t="shared" si="261"/>
        <v>3.1855327868852457</v>
      </c>
      <c r="S2415" s="2">
        <f t="shared" si="262"/>
        <v>8.5728308823529407</v>
      </c>
      <c r="T2415" s="2">
        <f t="shared" si="263"/>
        <v>582.95249999999999</v>
      </c>
      <c r="U2415" s="4">
        <f t="shared" si="264"/>
        <v>0.61475849232999258</v>
      </c>
      <c r="V2415" s="3">
        <f t="shared" si="265"/>
        <v>-38.524150767000741</v>
      </c>
    </row>
    <row r="2416" spans="1:22" x14ac:dyDescent="0.25">
      <c r="A2416" t="s">
        <v>92</v>
      </c>
      <c r="B2416" t="s">
        <v>93</v>
      </c>
      <c r="C2416" t="s">
        <v>507</v>
      </c>
      <c r="D2416" t="s">
        <v>95</v>
      </c>
      <c r="E2416" t="s">
        <v>31</v>
      </c>
      <c r="F2416" t="s">
        <v>55</v>
      </c>
      <c r="G2416">
        <v>94289</v>
      </c>
      <c r="H2416">
        <v>872</v>
      </c>
      <c r="I2416">
        <v>277</v>
      </c>
      <c r="J2416">
        <v>16</v>
      </c>
      <c r="K2416" s="2">
        <v>2403.21</v>
      </c>
      <c r="L2416" s="2">
        <v>1974.69</v>
      </c>
      <c r="M2416">
        <v>5</v>
      </c>
      <c r="N2416">
        <v>20</v>
      </c>
      <c r="O2416" t="s">
        <v>23</v>
      </c>
      <c r="P2416" s="3">
        <f t="shared" si="259"/>
        <v>0.92481625640318599</v>
      </c>
      <c r="Q2416" s="3">
        <f t="shared" si="260"/>
        <v>1.834862385321101</v>
      </c>
      <c r="R2416" s="2">
        <f t="shared" si="261"/>
        <v>2.7559747706422018</v>
      </c>
      <c r="S2416" s="2">
        <f t="shared" si="262"/>
        <v>8.6758483754512632</v>
      </c>
      <c r="T2416" s="2">
        <f t="shared" si="263"/>
        <v>480.642</v>
      </c>
      <c r="U2416" s="4">
        <f t="shared" si="264"/>
        <v>0.8216884916424283</v>
      </c>
      <c r="V2416" s="3">
        <f t="shared" si="265"/>
        <v>-17.831150835757175</v>
      </c>
    </row>
    <row r="2417" spans="1:22" x14ac:dyDescent="0.25">
      <c r="A2417" t="s">
        <v>72</v>
      </c>
      <c r="B2417" t="s">
        <v>73</v>
      </c>
      <c r="C2417" t="s">
        <v>507</v>
      </c>
      <c r="D2417" t="s">
        <v>70</v>
      </c>
      <c r="E2417" t="s">
        <v>31</v>
      </c>
      <c r="F2417" t="s">
        <v>26</v>
      </c>
      <c r="G2417">
        <v>44195</v>
      </c>
      <c r="H2417">
        <v>1998</v>
      </c>
      <c r="I2417">
        <v>776</v>
      </c>
      <c r="J2417">
        <v>171</v>
      </c>
      <c r="K2417" s="2">
        <v>4537.13</v>
      </c>
      <c r="L2417" s="2">
        <v>38591.25</v>
      </c>
      <c r="M2417">
        <v>96</v>
      </c>
      <c r="N2417">
        <v>23</v>
      </c>
      <c r="O2417" t="s">
        <v>21</v>
      </c>
      <c r="P2417" s="3">
        <f t="shared" si="259"/>
        <v>4.5208734019685481</v>
      </c>
      <c r="Q2417" s="3">
        <f t="shared" si="260"/>
        <v>8.5585585585585591</v>
      </c>
      <c r="R2417" s="2">
        <f t="shared" si="261"/>
        <v>2.270835835835836</v>
      </c>
      <c r="S2417" s="2">
        <f t="shared" si="262"/>
        <v>5.8468170103092785</v>
      </c>
      <c r="T2417" s="2">
        <f t="shared" si="263"/>
        <v>47.261770833333337</v>
      </c>
      <c r="U2417" s="4">
        <f t="shared" si="264"/>
        <v>8.5056522515334585</v>
      </c>
      <c r="V2417" s="3">
        <f t="shared" si="265"/>
        <v>750.56522515334586</v>
      </c>
    </row>
    <row r="2418" spans="1:22" x14ac:dyDescent="0.25">
      <c r="A2418" t="s">
        <v>15</v>
      </c>
      <c r="B2418" t="s">
        <v>16</v>
      </c>
      <c r="C2418" t="s">
        <v>507</v>
      </c>
      <c r="D2418" t="s">
        <v>25</v>
      </c>
      <c r="E2418" t="s">
        <v>19</v>
      </c>
      <c r="F2418" t="s">
        <v>26</v>
      </c>
      <c r="G2418">
        <v>15604</v>
      </c>
      <c r="H2418">
        <v>453</v>
      </c>
      <c r="I2418">
        <v>147</v>
      </c>
      <c r="J2418">
        <v>44</v>
      </c>
      <c r="K2418" s="2">
        <v>3119.99</v>
      </c>
      <c r="L2418" s="2">
        <v>26520.720000000001</v>
      </c>
      <c r="M2418">
        <v>22</v>
      </c>
      <c r="N2418">
        <v>20</v>
      </c>
      <c r="O2418" t="s">
        <v>23</v>
      </c>
      <c r="P2418" s="3">
        <f t="shared" si="259"/>
        <v>2.9031017687772365</v>
      </c>
      <c r="Q2418" s="3">
        <f t="shared" si="260"/>
        <v>9.7130242825607063</v>
      </c>
      <c r="R2418" s="2">
        <f t="shared" si="261"/>
        <v>6.8873951434878586</v>
      </c>
      <c r="S2418" s="2">
        <f t="shared" si="262"/>
        <v>21.224421768707483</v>
      </c>
      <c r="T2418" s="2">
        <f t="shared" si="263"/>
        <v>141.81772727272727</v>
      </c>
      <c r="U2418" s="4">
        <f t="shared" si="264"/>
        <v>8.5002580136474801</v>
      </c>
      <c r="V2418" s="3">
        <f t="shared" si="265"/>
        <v>750.02580136474808</v>
      </c>
    </row>
    <row r="2419" spans="1:22" x14ac:dyDescent="0.25">
      <c r="A2419" t="s">
        <v>44</v>
      </c>
      <c r="B2419" t="s">
        <v>45</v>
      </c>
      <c r="C2419" t="s">
        <v>507</v>
      </c>
      <c r="D2419" t="s">
        <v>25</v>
      </c>
      <c r="E2419" t="s">
        <v>19</v>
      </c>
      <c r="F2419" t="s">
        <v>51</v>
      </c>
      <c r="G2419">
        <v>20548</v>
      </c>
      <c r="H2419">
        <v>428</v>
      </c>
      <c r="I2419">
        <v>220</v>
      </c>
      <c r="J2419">
        <v>45</v>
      </c>
      <c r="K2419" s="2">
        <v>4061.8</v>
      </c>
      <c r="L2419" s="2">
        <v>23638.61</v>
      </c>
      <c r="M2419">
        <v>20</v>
      </c>
      <c r="N2419">
        <v>18</v>
      </c>
      <c r="O2419" t="s">
        <v>21</v>
      </c>
      <c r="P2419" s="3">
        <f t="shared" si="259"/>
        <v>2.0829277788592564</v>
      </c>
      <c r="Q2419" s="3">
        <f t="shared" si="260"/>
        <v>10.514018691588785</v>
      </c>
      <c r="R2419" s="2">
        <f t="shared" si="261"/>
        <v>9.4901869158878505</v>
      </c>
      <c r="S2419" s="2">
        <f t="shared" si="262"/>
        <v>18.462727272727275</v>
      </c>
      <c r="T2419" s="2">
        <f t="shared" si="263"/>
        <v>203.09</v>
      </c>
      <c r="U2419" s="4">
        <f t="shared" si="264"/>
        <v>5.8197375547786692</v>
      </c>
      <c r="V2419" s="3">
        <f t="shared" si="265"/>
        <v>481.97375547786703</v>
      </c>
    </row>
    <row r="2420" spans="1:22" x14ac:dyDescent="0.25">
      <c r="A2420" t="s">
        <v>44</v>
      </c>
      <c r="B2420" t="s">
        <v>45</v>
      </c>
      <c r="C2420" t="s">
        <v>507</v>
      </c>
      <c r="D2420" t="s">
        <v>25</v>
      </c>
      <c r="E2420" t="s">
        <v>19</v>
      </c>
      <c r="F2420" t="s">
        <v>26</v>
      </c>
      <c r="G2420">
        <v>10761</v>
      </c>
      <c r="H2420">
        <v>313</v>
      </c>
      <c r="I2420">
        <v>114</v>
      </c>
      <c r="J2420">
        <v>36</v>
      </c>
      <c r="K2420" s="2">
        <v>2902.63</v>
      </c>
      <c r="L2420" s="2">
        <v>26832.080000000002</v>
      </c>
      <c r="M2420">
        <v>22</v>
      </c>
      <c r="N2420">
        <v>9</v>
      </c>
      <c r="O2420" t="s">
        <v>21</v>
      </c>
      <c r="P2420" s="3">
        <f t="shared" si="259"/>
        <v>2.9086516123036894</v>
      </c>
      <c r="Q2420" s="3">
        <f t="shared" si="260"/>
        <v>11.501597444089457</v>
      </c>
      <c r="R2420" s="2">
        <f t="shared" si="261"/>
        <v>9.2735782747603839</v>
      </c>
      <c r="S2420" s="2">
        <f t="shared" si="262"/>
        <v>25.461666666666666</v>
      </c>
      <c r="T2420" s="2">
        <f t="shared" si="263"/>
        <v>131.93772727272727</v>
      </c>
      <c r="U2420" s="4">
        <f t="shared" si="264"/>
        <v>9.2440579750088716</v>
      </c>
      <c r="V2420" s="3">
        <f t="shared" si="265"/>
        <v>824.40579750088716</v>
      </c>
    </row>
    <row r="2421" spans="1:22" x14ac:dyDescent="0.25">
      <c r="A2421" t="s">
        <v>44</v>
      </c>
      <c r="B2421" t="s">
        <v>45</v>
      </c>
      <c r="C2421" t="s">
        <v>507</v>
      </c>
      <c r="D2421" t="s">
        <v>25</v>
      </c>
      <c r="E2421" t="s">
        <v>19</v>
      </c>
      <c r="F2421" t="s">
        <v>26</v>
      </c>
      <c r="G2421">
        <v>6897</v>
      </c>
      <c r="H2421">
        <v>125</v>
      </c>
      <c r="I2421">
        <v>42</v>
      </c>
      <c r="J2421">
        <v>11</v>
      </c>
      <c r="K2421" s="2">
        <v>942.06</v>
      </c>
      <c r="L2421" s="2">
        <v>6313.87</v>
      </c>
      <c r="M2421">
        <v>5</v>
      </c>
      <c r="N2421">
        <v>22</v>
      </c>
      <c r="O2421" t="s">
        <v>23</v>
      </c>
      <c r="P2421" s="3">
        <f t="shared" si="259"/>
        <v>1.8123821951573149</v>
      </c>
      <c r="Q2421" s="3">
        <f t="shared" si="260"/>
        <v>8.7999999999999989</v>
      </c>
      <c r="R2421" s="2">
        <f t="shared" si="261"/>
        <v>7.5364799999999992</v>
      </c>
      <c r="S2421" s="2">
        <f t="shared" si="262"/>
        <v>22.43</v>
      </c>
      <c r="T2421" s="2">
        <f t="shared" si="263"/>
        <v>188.41199999999998</v>
      </c>
      <c r="U2421" s="4">
        <f t="shared" si="264"/>
        <v>6.7021951892660772</v>
      </c>
      <c r="V2421" s="3">
        <f t="shared" si="265"/>
        <v>570.21951892660763</v>
      </c>
    </row>
    <row r="2422" spans="1:22" x14ac:dyDescent="0.25">
      <c r="A2422" t="s">
        <v>129</v>
      </c>
      <c r="B2422" t="s">
        <v>130</v>
      </c>
      <c r="C2422" t="s">
        <v>507</v>
      </c>
      <c r="D2422" t="s">
        <v>82</v>
      </c>
      <c r="E2422" t="s">
        <v>31</v>
      </c>
      <c r="F2422" t="s">
        <v>51</v>
      </c>
      <c r="G2422">
        <v>59472</v>
      </c>
      <c r="H2422">
        <v>1278</v>
      </c>
      <c r="I2422">
        <v>355</v>
      </c>
      <c r="J2422">
        <v>85</v>
      </c>
      <c r="K2422" s="2">
        <v>1833.6</v>
      </c>
      <c r="L2422" s="2">
        <v>14842.34</v>
      </c>
      <c r="M2422">
        <v>46</v>
      </c>
      <c r="N2422">
        <v>7</v>
      </c>
      <c r="O2422" t="s">
        <v>23</v>
      </c>
      <c r="P2422" s="3">
        <f t="shared" si="259"/>
        <v>2.1489104116222757</v>
      </c>
      <c r="Q2422" s="3">
        <f t="shared" si="260"/>
        <v>6.6510172143974966</v>
      </c>
      <c r="R2422" s="2">
        <f t="shared" si="261"/>
        <v>1.4347417840375587</v>
      </c>
      <c r="S2422" s="2">
        <f t="shared" si="262"/>
        <v>5.1650704225352113</v>
      </c>
      <c r="T2422" s="2">
        <f t="shared" si="263"/>
        <v>39.860869565217392</v>
      </c>
      <c r="U2422" s="4">
        <f t="shared" si="264"/>
        <v>8.0946444153577666</v>
      </c>
      <c r="V2422" s="3">
        <f t="shared" si="265"/>
        <v>709.4644415357767</v>
      </c>
    </row>
    <row r="2423" spans="1:22" x14ac:dyDescent="0.25">
      <c r="A2423" t="s">
        <v>76</v>
      </c>
      <c r="B2423" t="s">
        <v>77</v>
      </c>
      <c r="C2423" t="s">
        <v>507</v>
      </c>
      <c r="D2423" t="s">
        <v>82</v>
      </c>
      <c r="E2423" t="s">
        <v>42</v>
      </c>
      <c r="F2423" t="s">
        <v>32</v>
      </c>
      <c r="G2423">
        <v>51489</v>
      </c>
      <c r="H2423">
        <v>1169</v>
      </c>
      <c r="I2423">
        <v>292</v>
      </c>
      <c r="J2423">
        <v>37</v>
      </c>
      <c r="K2423" s="2">
        <v>2698.35</v>
      </c>
      <c r="L2423" s="2">
        <v>8883.98</v>
      </c>
      <c r="M2423">
        <v>23</v>
      </c>
      <c r="N2423">
        <v>23</v>
      </c>
      <c r="O2423" t="s">
        <v>23</v>
      </c>
      <c r="P2423" s="3">
        <f t="shared" si="259"/>
        <v>2.2703878498320029</v>
      </c>
      <c r="Q2423" s="3">
        <f t="shared" si="260"/>
        <v>3.165098374679213</v>
      </c>
      <c r="R2423" s="2">
        <f t="shared" si="261"/>
        <v>2.3082549187339607</v>
      </c>
      <c r="S2423" s="2">
        <f t="shared" si="262"/>
        <v>9.2409246575342454</v>
      </c>
      <c r="T2423" s="2">
        <f t="shared" si="263"/>
        <v>117.3195652173913</v>
      </c>
      <c r="U2423" s="4">
        <f t="shared" si="264"/>
        <v>3.2923749698890061</v>
      </c>
      <c r="V2423" s="3">
        <f t="shared" si="265"/>
        <v>229.2374969889006</v>
      </c>
    </row>
    <row r="2424" spans="1:22" x14ac:dyDescent="0.25">
      <c r="A2424" t="s">
        <v>92</v>
      </c>
      <c r="B2424" t="s">
        <v>93</v>
      </c>
      <c r="C2424" t="s">
        <v>222</v>
      </c>
      <c r="D2424" t="s">
        <v>95</v>
      </c>
      <c r="E2424" t="s">
        <v>31</v>
      </c>
      <c r="F2424" t="s">
        <v>26</v>
      </c>
      <c r="G2424">
        <v>94542</v>
      </c>
      <c r="H2424">
        <v>731</v>
      </c>
      <c r="I2424">
        <v>228</v>
      </c>
      <c r="J2424">
        <v>17</v>
      </c>
      <c r="K2424" s="2">
        <v>2342.4</v>
      </c>
      <c r="L2424" s="2">
        <v>2972.84</v>
      </c>
      <c r="M2424">
        <v>8</v>
      </c>
      <c r="N2424">
        <v>24</v>
      </c>
      <c r="O2424" t="s">
        <v>23</v>
      </c>
      <c r="P2424" s="3">
        <f t="shared" si="259"/>
        <v>0.77320132851008017</v>
      </c>
      <c r="Q2424" s="3">
        <f t="shared" si="260"/>
        <v>2.3255813953488373</v>
      </c>
      <c r="R2424" s="2">
        <f t="shared" si="261"/>
        <v>3.2043775649794801</v>
      </c>
      <c r="S2424" s="2">
        <f t="shared" si="262"/>
        <v>10.273684210526316</v>
      </c>
      <c r="T2424" s="2">
        <f t="shared" si="263"/>
        <v>292.8</v>
      </c>
      <c r="U2424" s="4">
        <f t="shared" si="264"/>
        <v>1.2691427595628415</v>
      </c>
      <c r="V2424" s="3">
        <f t="shared" si="265"/>
        <v>26.914275956284158</v>
      </c>
    </row>
    <row r="2425" spans="1:22" x14ac:dyDescent="0.25">
      <c r="A2425" t="s">
        <v>92</v>
      </c>
      <c r="B2425" t="s">
        <v>93</v>
      </c>
      <c r="C2425" t="s">
        <v>222</v>
      </c>
      <c r="D2425" t="s">
        <v>95</v>
      </c>
      <c r="E2425" t="s">
        <v>31</v>
      </c>
      <c r="F2425" t="s">
        <v>32</v>
      </c>
      <c r="G2425">
        <v>52828</v>
      </c>
      <c r="H2425">
        <v>667</v>
      </c>
      <c r="I2425">
        <v>220</v>
      </c>
      <c r="J2425">
        <v>23</v>
      </c>
      <c r="K2425" s="2">
        <v>1491.25</v>
      </c>
      <c r="L2425" s="2">
        <v>2847.69</v>
      </c>
      <c r="M2425">
        <v>11</v>
      </c>
      <c r="N2425">
        <v>23</v>
      </c>
      <c r="O2425" t="s">
        <v>23</v>
      </c>
      <c r="P2425" s="3">
        <f t="shared" si="259"/>
        <v>1.2625880215037479</v>
      </c>
      <c r="Q2425" s="3">
        <f t="shared" si="260"/>
        <v>3.4482758620689653</v>
      </c>
      <c r="R2425" s="2">
        <f t="shared" si="261"/>
        <v>2.2357571214392804</v>
      </c>
      <c r="S2425" s="2">
        <f t="shared" si="262"/>
        <v>6.7784090909090908</v>
      </c>
      <c r="T2425" s="2">
        <f t="shared" si="263"/>
        <v>135.56818181818181</v>
      </c>
      <c r="U2425" s="4">
        <f t="shared" si="264"/>
        <v>1.9095993294216262</v>
      </c>
      <c r="V2425" s="3">
        <f t="shared" si="265"/>
        <v>90.959932942162609</v>
      </c>
    </row>
    <row r="2426" spans="1:22" x14ac:dyDescent="0.25">
      <c r="A2426" t="s">
        <v>98</v>
      </c>
      <c r="B2426" t="s">
        <v>99</v>
      </c>
      <c r="C2426" t="s">
        <v>222</v>
      </c>
      <c r="D2426" t="s">
        <v>68</v>
      </c>
      <c r="E2426" t="s">
        <v>42</v>
      </c>
      <c r="F2426" t="s">
        <v>32</v>
      </c>
      <c r="G2426">
        <v>12123</v>
      </c>
      <c r="H2426">
        <v>1628</v>
      </c>
      <c r="I2426">
        <v>575</v>
      </c>
      <c r="J2426">
        <v>298</v>
      </c>
      <c r="K2426" s="2">
        <v>667.99</v>
      </c>
      <c r="L2426" s="2">
        <v>103848.4</v>
      </c>
      <c r="M2426">
        <v>218</v>
      </c>
      <c r="N2426">
        <v>8</v>
      </c>
      <c r="O2426" t="s">
        <v>21</v>
      </c>
      <c r="P2426" s="3">
        <f t="shared" si="259"/>
        <v>13.429019219665101</v>
      </c>
      <c r="Q2426" s="3">
        <f t="shared" si="260"/>
        <v>18.304668304668304</v>
      </c>
      <c r="R2426" s="2">
        <f t="shared" si="261"/>
        <v>0.41031326781326782</v>
      </c>
      <c r="S2426" s="2">
        <f t="shared" si="262"/>
        <v>1.1617217391304349</v>
      </c>
      <c r="T2426" s="2">
        <f t="shared" si="263"/>
        <v>3.0641743119266054</v>
      </c>
      <c r="U2426" s="4">
        <f t="shared" si="264"/>
        <v>155.46400395215497</v>
      </c>
      <c r="V2426" s="3">
        <f t="shared" si="265"/>
        <v>15446.400395215494</v>
      </c>
    </row>
    <row r="2427" spans="1:22" x14ac:dyDescent="0.25">
      <c r="A2427" t="s">
        <v>98</v>
      </c>
      <c r="B2427" t="s">
        <v>99</v>
      </c>
      <c r="C2427" t="s">
        <v>222</v>
      </c>
      <c r="D2427" t="s">
        <v>68</v>
      </c>
      <c r="E2427" t="s">
        <v>42</v>
      </c>
      <c r="F2427" t="s">
        <v>20</v>
      </c>
      <c r="G2427">
        <v>27810</v>
      </c>
      <c r="H2427">
        <v>3341</v>
      </c>
      <c r="I2427">
        <v>905</v>
      </c>
      <c r="J2427">
        <v>707</v>
      </c>
      <c r="K2427" s="2">
        <v>1681.17</v>
      </c>
      <c r="L2427" s="2">
        <v>187304.12</v>
      </c>
      <c r="M2427">
        <v>571</v>
      </c>
      <c r="N2427">
        <v>7</v>
      </c>
      <c r="O2427" t="s">
        <v>23</v>
      </c>
      <c r="P2427" s="3">
        <f t="shared" si="259"/>
        <v>12.01366414958648</v>
      </c>
      <c r="Q2427" s="3">
        <f t="shared" si="260"/>
        <v>21.16132894343011</v>
      </c>
      <c r="R2427" s="2">
        <f t="shared" si="261"/>
        <v>0.50319365459443277</v>
      </c>
      <c r="S2427" s="2">
        <f t="shared" si="262"/>
        <v>1.8576464088397791</v>
      </c>
      <c r="T2427" s="2">
        <f t="shared" si="263"/>
        <v>2.9442556917688267</v>
      </c>
      <c r="U2427" s="4">
        <f t="shared" si="264"/>
        <v>111.41295645294645</v>
      </c>
      <c r="V2427" s="3">
        <f t="shared" si="265"/>
        <v>11041.295645294646</v>
      </c>
    </row>
    <row r="2428" spans="1:22" x14ac:dyDescent="0.25">
      <c r="A2428" t="s">
        <v>65</v>
      </c>
      <c r="B2428" t="s">
        <v>66</v>
      </c>
      <c r="C2428" t="s">
        <v>222</v>
      </c>
      <c r="D2428" t="s">
        <v>68</v>
      </c>
      <c r="E2428" t="s">
        <v>37</v>
      </c>
      <c r="F2428" t="s">
        <v>32</v>
      </c>
      <c r="G2428">
        <v>12275</v>
      </c>
      <c r="H2428">
        <v>1522</v>
      </c>
      <c r="I2428">
        <v>753</v>
      </c>
      <c r="J2428">
        <v>188</v>
      </c>
      <c r="K2428" s="2">
        <v>914.6</v>
      </c>
      <c r="L2428" s="2">
        <v>70368.289999999994</v>
      </c>
      <c r="M2428">
        <v>164</v>
      </c>
      <c r="N2428">
        <v>10</v>
      </c>
      <c r="O2428" t="s">
        <v>23</v>
      </c>
      <c r="P2428" s="3">
        <f t="shared" si="259"/>
        <v>12.39918533604888</v>
      </c>
      <c r="Q2428" s="3">
        <f t="shared" si="260"/>
        <v>12.352168199737187</v>
      </c>
      <c r="R2428" s="2">
        <f t="shared" si="261"/>
        <v>0.60091984231274642</v>
      </c>
      <c r="S2428" s="2">
        <f t="shared" si="262"/>
        <v>1.2146082337317397</v>
      </c>
      <c r="T2428" s="2">
        <f t="shared" si="263"/>
        <v>5.5768292682926832</v>
      </c>
      <c r="U2428" s="4">
        <f t="shared" si="264"/>
        <v>76.938869451126166</v>
      </c>
      <c r="V2428" s="3">
        <f t="shared" si="265"/>
        <v>7593.8869451126166</v>
      </c>
    </row>
    <row r="2429" spans="1:22" x14ac:dyDescent="0.25">
      <c r="A2429" t="s">
        <v>65</v>
      </c>
      <c r="B2429" t="s">
        <v>66</v>
      </c>
      <c r="C2429" t="s">
        <v>222</v>
      </c>
      <c r="D2429" t="s">
        <v>68</v>
      </c>
      <c r="E2429" t="s">
        <v>37</v>
      </c>
      <c r="F2429" t="s">
        <v>20</v>
      </c>
      <c r="G2429">
        <v>26688</v>
      </c>
      <c r="H2429">
        <v>2874</v>
      </c>
      <c r="I2429">
        <v>1066</v>
      </c>
      <c r="J2429">
        <v>489</v>
      </c>
      <c r="K2429" s="2">
        <v>2026.96</v>
      </c>
      <c r="L2429" s="2">
        <v>162075.38</v>
      </c>
      <c r="M2429">
        <v>354</v>
      </c>
      <c r="N2429">
        <v>7</v>
      </c>
      <c r="O2429" t="s">
        <v>23</v>
      </c>
      <c r="P2429" s="3">
        <f t="shared" si="259"/>
        <v>10.76888489208633</v>
      </c>
      <c r="Q2429" s="3">
        <f t="shared" si="260"/>
        <v>17.014613778705638</v>
      </c>
      <c r="R2429" s="2">
        <f t="shared" si="261"/>
        <v>0.70527487821851076</v>
      </c>
      <c r="S2429" s="2">
        <f t="shared" si="262"/>
        <v>1.9014634146341465</v>
      </c>
      <c r="T2429" s="2">
        <f t="shared" si="263"/>
        <v>5.7258757062146897</v>
      </c>
      <c r="U2429" s="4">
        <f t="shared" si="264"/>
        <v>79.959831471760666</v>
      </c>
      <c r="V2429" s="3">
        <f t="shared" si="265"/>
        <v>7895.9831471760663</v>
      </c>
    </row>
    <row r="2430" spans="1:22" x14ac:dyDescent="0.25">
      <c r="A2430" t="s">
        <v>65</v>
      </c>
      <c r="B2430" t="s">
        <v>66</v>
      </c>
      <c r="C2430" t="s">
        <v>222</v>
      </c>
      <c r="D2430" t="s">
        <v>68</v>
      </c>
      <c r="E2430" t="s">
        <v>37</v>
      </c>
      <c r="F2430" t="s">
        <v>26</v>
      </c>
      <c r="G2430">
        <v>26420</v>
      </c>
      <c r="H2430">
        <v>3514</v>
      </c>
      <c r="I2430">
        <v>1311</v>
      </c>
      <c r="J2430">
        <v>428</v>
      </c>
      <c r="K2430" s="2">
        <v>2349.77</v>
      </c>
      <c r="L2430" s="2">
        <v>102915.86</v>
      </c>
      <c r="M2430">
        <v>301</v>
      </c>
      <c r="N2430">
        <v>11</v>
      </c>
      <c r="O2430" t="s">
        <v>21</v>
      </c>
      <c r="P2430" s="3">
        <f t="shared" si="259"/>
        <v>13.300529901589705</v>
      </c>
      <c r="Q2430" s="3">
        <f t="shared" si="260"/>
        <v>12.17985202048947</v>
      </c>
      <c r="R2430" s="2">
        <f t="shared" si="261"/>
        <v>0.66868810472396134</v>
      </c>
      <c r="S2430" s="2">
        <f t="shared" si="262"/>
        <v>1.7923493516399696</v>
      </c>
      <c r="T2430" s="2">
        <f t="shared" si="263"/>
        <v>7.806544850498339</v>
      </c>
      <c r="U2430" s="4">
        <f t="shared" si="264"/>
        <v>43.798269617877494</v>
      </c>
      <c r="V2430" s="3">
        <f t="shared" si="265"/>
        <v>4279.8269617877495</v>
      </c>
    </row>
    <row r="2431" spans="1:22" x14ac:dyDescent="0.25">
      <c r="A2431" t="s">
        <v>60</v>
      </c>
      <c r="B2431" t="s">
        <v>61</v>
      </c>
      <c r="C2431" t="s">
        <v>222</v>
      </c>
      <c r="D2431" t="s">
        <v>70</v>
      </c>
      <c r="E2431" t="s">
        <v>64</v>
      </c>
      <c r="F2431" t="s">
        <v>20</v>
      </c>
      <c r="G2431">
        <v>63538</v>
      </c>
      <c r="H2431">
        <v>1880</v>
      </c>
      <c r="I2431">
        <v>917</v>
      </c>
      <c r="J2431">
        <v>138</v>
      </c>
      <c r="K2431" s="2">
        <v>3450.61</v>
      </c>
      <c r="L2431" s="2">
        <v>29067.599999999999</v>
      </c>
      <c r="M2431">
        <v>95</v>
      </c>
      <c r="N2431">
        <v>8</v>
      </c>
      <c r="O2431" t="s">
        <v>43</v>
      </c>
      <c r="P2431" s="3">
        <f t="shared" si="259"/>
        <v>2.9588592653215398</v>
      </c>
      <c r="Q2431" s="3">
        <f t="shared" si="260"/>
        <v>7.3404255319148932</v>
      </c>
      <c r="R2431" s="2">
        <f t="shared" si="261"/>
        <v>1.8354308510638297</v>
      </c>
      <c r="S2431" s="2">
        <f t="shared" si="262"/>
        <v>3.7629334787350057</v>
      </c>
      <c r="T2431" s="2">
        <f t="shared" si="263"/>
        <v>36.322210526315793</v>
      </c>
      <c r="U2431" s="4">
        <f t="shared" si="264"/>
        <v>8.4239018608304033</v>
      </c>
      <c r="V2431" s="3">
        <f t="shared" si="265"/>
        <v>742.39018608304036</v>
      </c>
    </row>
    <row r="2432" spans="1:22" x14ac:dyDescent="0.25">
      <c r="A2432" t="s">
        <v>15</v>
      </c>
      <c r="B2432" t="s">
        <v>16</v>
      </c>
      <c r="C2432" t="s">
        <v>222</v>
      </c>
      <c r="D2432" t="s">
        <v>25</v>
      </c>
      <c r="E2432" t="s">
        <v>19</v>
      </c>
      <c r="F2432" t="s">
        <v>32</v>
      </c>
      <c r="G2432">
        <v>21665</v>
      </c>
      <c r="H2432">
        <v>647</v>
      </c>
      <c r="I2432">
        <v>228</v>
      </c>
      <c r="J2432">
        <v>61</v>
      </c>
      <c r="K2432" s="2">
        <v>7104.44</v>
      </c>
      <c r="L2432" s="2">
        <v>38767.82</v>
      </c>
      <c r="M2432">
        <v>26</v>
      </c>
      <c r="N2432">
        <v>18</v>
      </c>
      <c r="O2432" t="s">
        <v>23</v>
      </c>
      <c r="P2432" s="3">
        <f t="shared" si="259"/>
        <v>2.986383567966767</v>
      </c>
      <c r="Q2432" s="3">
        <f t="shared" si="260"/>
        <v>9.4281298299845435</v>
      </c>
      <c r="R2432" s="2">
        <f t="shared" si="261"/>
        <v>10.980587326120556</v>
      </c>
      <c r="S2432" s="2">
        <f t="shared" si="262"/>
        <v>31.159824561403507</v>
      </c>
      <c r="T2432" s="2">
        <f t="shared" si="263"/>
        <v>273.24769230769232</v>
      </c>
      <c r="U2432" s="4">
        <f t="shared" si="264"/>
        <v>5.4568438891735314</v>
      </c>
      <c r="V2432" s="3">
        <f t="shared" si="265"/>
        <v>445.68438891735315</v>
      </c>
    </row>
    <row r="2433" spans="1:22" x14ac:dyDescent="0.25">
      <c r="A2433" t="s">
        <v>178</v>
      </c>
      <c r="B2433" t="s">
        <v>179</v>
      </c>
      <c r="C2433" t="s">
        <v>305</v>
      </c>
      <c r="D2433" t="s">
        <v>95</v>
      </c>
      <c r="E2433" t="s">
        <v>64</v>
      </c>
      <c r="F2433" t="s">
        <v>26</v>
      </c>
      <c r="G2433">
        <v>99820</v>
      </c>
      <c r="H2433">
        <v>1492</v>
      </c>
      <c r="I2433">
        <v>740</v>
      </c>
      <c r="J2433">
        <v>34</v>
      </c>
      <c r="K2433" s="2">
        <v>5462.06</v>
      </c>
      <c r="L2433" s="2">
        <v>5654.34</v>
      </c>
      <c r="M2433">
        <v>13</v>
      </c>
      <c r="N2433">
        <v>19</v>
      </c>
      <c r="O2433" t="s">
        <v>21</v>
      </c>
      <c r="P2433" s="3">
        <f t="shared" si="259"/>
        <v>1.4946904427970347</v>
      </c>
      <c r="Q2433" s="3">
        <f t="shared" si="260"/>
        <v>2.2788203753351208</v>
      </c>
      <c r="R2433" s="2">
        <f t="shared" si="261"/>
        <v>3.6608981233243969</v>
      </c>
      <c r="S2433" s="2">
        <f t="shared" si="262"/>
        <v>7.3811621621621626</v>
      </c>
      <c r="T2433" s="2">
        <f t="shared" si="263"/>
        <v>420.15846153846155</v>
      </c>
      <c r="U2433" s="4">
        <f t="shared" si="264"/>
        <v>1.0352028355602099</v>
      </c>
      <c r="V2433" s="3">
        <f t="shared" si="265"/>
        <v>3.5202835560209831</v>
      </c>
    </row>
    <row r="2434" spans="1:22" x14ac:dyDescent="0.25">
      <c r="A2434" t="s">
        <v>65</v>
      </c>
      <c r="B2434" t="s">
        <v>66</v>
      </c>
      <c r="C2434" t="s">
        <v>305</v>
      </c>
      <c r="D2434" t="s">
        <v>68</v>
      </c>
      <c r="E2434" t="s">
        <v>37</v>
      </c>
      <c r="F2434" t="s">
        <v>51</v>
      </c>
      <c r="G2434">
        <v>12003</v>
      </c>
      <c r="H2434">
        <v>1291</v>
      </c>
      <c r="I2434">
        <v>555</v>
      </c>
      <c r="J2434">
        <v>173</v>
      </c>
      <c r="K2434" s="2">
        <v>530.52</v>
      </c>
      <c r="L2434" s="2">
        <v>37781.75</v>
      </c>
      <c r="M2434">
        <v>124</v>
      </c>
      <c r="N2434">
        <v>29</v>
      </c>
      <c r="O2434" t="s">
        <v>43</v>
      </c>
      <c r="P2434" s="3">
        <f t="shared" ref="P2434:P2497" si="266">IFERROR(H2434/G2434*100, 0)</f>
        <v>10.755644422227777</v>
      </c>
      <c r="Q2434" s="3">
        <f t="shared" ref="Q2434:Q2497" si="267">IFERROR(J2434/H2434*100, 0)</f>
        <v>13.400464756003098</v>
      </c>
      <c r="R2434" s="2">
        <f t="shared" ref="R2434:R2497" si="268">IFERROR(K2434/H2434, 0)</f>
        <v>0.41093725793958169</v>
      </c>
      <c r="S2434" s="2">
        <f t="shared" ref="S2434:S2497" si="269">IFERROR(K2434/I2434, 0)</f>
        <v>0.95589189189189183</v>
      </c>
      <c r="T2434" s="2">
        <f t="shared" ref="T2434:T2497" si="270">IFERROR(K2434/M2434, 0)</f>
        <v>4.2783870967741935</v>
      </c>
      <c r="U2434" s="4">
        <f t="shared" ref="U2434:U2497" si="271">IFERROR(L2434/K2434, 0)</f>
        <v>71.216448013269996</v>
      </c>
      <c r="V2434" s="3">
        <f t="shared" ref="V2434:V2497" si="272">IFERROR((L2434-K2434)/K2434*100, 0)</f>
        <v>7021.644801327001</v>
      </c>
    </row>
    <row r="2435" spans="1:22" x14ac:dyDescent="0.25">
      <c r="A2435" t="s">
        <v>72</v>
      </c>
      <c r="B2435" t="s">
        <v>73</v>
      </c>
      <c r="C2435" t="s">
        <v>305</v>
      </c>
      <c r="D2435" t="s">
        <v>70</v>
      </c>
      <c r="E2435" t="s">
        <v>31</v>
      </c>
      <c r="F2435" t="s">
        <v>26</v>
      </c>
      <c r="G2435">
        <v>36034</v>
      </c>
      <c r="H2435">
        <v>1090</v>
      </c>
      <c r="I2435">
        <v>378</v>
      </c>
      <c r="J2435">
        <v>92</v>
      </c>
      <c r="K2435" s="2">
        <v>2203.29</v>
      </c>
      <c r="L2435" s="2">
        <v>22394.28</v>
      </c>
      <c r="M2435">
        <v>52</v>
      </c>
      <c r="N2435">
        <v>21</v>
      </c>
      <c r="O2435" t="s">
        <v>21</v>
      </c>
      <c r="P2435" s="3">
        <f t="shared" si="266"/>
        <v>3.0249209080313038</v>
      </c>
      <c r="Q2435" s="3">
        <f t="shared" si="267"/>
        <v>8.4403669724770651</v>
      </c>
      <c r="R2435" s="2">
        <f t="shared" si="268"/>
        <v>2.0213669724770642</v>
      </c>
      <c r="S2435" s="2">
        <f t="shared" si="269"/>
        <v>5.8288095238095234</v>
      </c>
      <c r="T2435" s="2">
        <f t="shared" si="270"/>
        <v>42.370961538461536</v>
      </c>
      <c r="U2435" s="4">
        <f t="shared" si="271"/>
        <v>10.164018354370056</v>
      </c>
      <c r="V2435" s="3">
        <f t="shared" si="272"/>
        <v>916.4018354370055</v>
      </c>
    </row>
    <row r="2436" spans="1:22" x14ac:dyDescent="0.25">
      <c r="A2436" t="s">
        <v>72</v>
      </c>
      <c r="B2436" t="s">
        <v>73</v>
      </c>
      <c r="C2436" t="s">
        <v>305</v>
      </c>
      <c r="D2436" t="s">
        <v>70</v>
      </c>
      <c r="E2436" t="s">
        <v>31</v>
      </c>
      <c r="F2436" t="s">
        <v>26</v>
      </c>
      <c r="G2436">
        <v>53427</v>
      </c>
      <c r="H2436">
        <v>2496</v>
      </c>
      <c r="I2436">
        <v>1092</v>
      </c>
      <c r="J2436">
        <v>169</v>
      </c>
      <c r="K2436" s="2">
        <v>3902.73</v>
      </c>
      <c r="L2436" s="2">
        <v>41952.12</v>
      </c>
      <c r="M2436">
        <v>95</v>
      </c>
      <c r="N2436">
        <v>22</v>
      </c>
      <c r="O2436" t="s">
        <v>23</v>
      </c>
      <c r="P2436" s="3">
        <f t="shared" si="266"/>
        <v>4.6717951597506877</v>
      </c>
      <c r="Q2436" s="3">
        <f t="shared" si="267"/>
        <v>6.770833333333333</v>
      </c>
      <c r="R2436" s="2">
        <f t="shared" si="268"/>
        <v>1.5635937500000001</v>
      </c>
      <c r="S2436" s="2">
        <f t="shared" si="269"/>
        <v>3.5739285714285716</v>
      </c>
      <c r="T2436" s="2">
        <f t="shared" si="270"/>
        <v>41.08136842105263</v>
      </c>
      <c r="U2436" s="4">
        <f t="shared" si="271"/>
        <v>10.749429245681869</v>
      </c>
      <c r="V2436" s="3">
        <f t="shared" si="272"/>
        <v>974.94292456818687</v>
      </c>
    </row>
    <row r="2437" spans="1:22" x14ac:dyDescent="0.25">
      <c r="A2437" t="s">
        <v>33</v>
      </c>
      <c r="B2437" t="s">
        <v>34</v>
      </c>
      <c r="C2437" t="s">
        <v>305</v>
      </c>
      <c r="D2437" t="s">
        <v>170</v>
      </c>
      <c r="E2437" t="s">
        <v>37</v>
      </c>
      <c r="F2437" t="s">
        <v>51</v>
      </c>
      <c r="G2437">
        <v>24700</v>
      </c>
      <c r="H2437">
        <v>1197</v>
      </c>
      <c r="I2437">
        <v>356</v>
      </c>
      <c r="J2437">
        <v>115</v>
      </c>
      <c r="K2437" s="2">
        <v>4640.6000000000004</v>
      </c>
      <c r="L2437" s="2">
        <v>32428.69</v>
      </c>
      <c r="M2437">
        <v>80</v>
      </c>
      <c r="N2437">
        <v>16</v>
      </c>
      <c r="O2437" t="s">
        <v>23</v>
      </c>
      <c r="P2437" s="3">
        <f t="shared" si="266"/>
        <v>4.8461538461538458</v>
      </c>
      <c r="Q2437" s="3">
        <f t="shared" si="267"/>
        <v>9.6073517126148698</v>
      </c>
      <c r="R2437" s="2">
        <f t="shared" si="268"/>
        <v>3.8768588137009194</v>
      </c>
      <c r="S2437" s="2">
        <f t="shared" si="269"/>
        <v>13.035393258426968</v>
      </c>
      <c r="T2437" s="2">
        <f t="shared" si="270"/>
        <v>58.007500000000007</v>
      </c>
      <c r="U2437" s="4">
        <f t="shared" si="271"/>
        <v>6.9880381847174924</v>
      </c>
      <c r="V2437" s="3">
        <f t="shared" si="272"/>
        <v>598.8038184717492</v>
      </c>
    </row>
    <row r="2438" spans="1:22" x14ac:dyDescent="0.25">
      <c r="A2438" t="s">
        <v>113</v>
      </c>
      <c r="B2438" t="s">
        <v>114</v>
      </c>
      <c r="C2438" t="s">
        <v>305</v>
      </c>
      <c r="D2438" t="s">
        <v>170</v>
      </c>
      <c r="E2438" t="s">
        <v>19</v>
      </c>
      <c r="F2438" t="s">
        <v>55</v>
      </c>
      <c r="G2438">
        <v>45572</v>
      </c>
      <c r="H2438">
        <v>1832</v>
      </c>
      <c r="I2438">
        <v>669</v>
      </c>
      <c r="J2438">
        <v>151</v>
      </c>
      <c r="K2438" s="2">
        <v>5729.23</v>
      </c>
      <c r="L2438" s="2">
        <v>33768.92</v>
      </c>
      <c r="M2438">
        <v>127</v>
      </c>
      <c r="N2438">
        <v>25</v>
      </c>
      <c r="O2438" t="s">
        <v>43</v>
      </c>
      <c r="P2438" s="3">
        <f t="shared" si="266"/>
        <v>4.0200122882471687</v>
      </c>
      <c r="Q2438" s="3">
        <f t="shared" si="267"/>
        <v>8.2423580786026207</v>
      </c>
      <c r="R2438" s="2">
        <f t="shared" si="268"/>
        <v>3.1273089519650652</v>
      </c>
      <c r="S2438" s="2">
        <f t="shared" si="269"/>
        <v>8.5638714499252604</v>
      </c>
      <c r="T2438" s="2">
        <f t="shared" si="270"/>
        <v>45.112047244094484</v>
      </c>
      <c r="U2438" s="4">
        <f t="shared" si="271"/>
        <v>5.8941463338005287</v>
      </c>
      <c r="V2438" s="3">
        <f t="shared" si="272"/>
        <v>489.41463338005286</v>
      </c>
    </row>
    <row r="2439" spans="1:22" x14ac:dyDescent="0.25">
      <c r="A2439" t="s">
        <v>38</v>
      </c>
      <c r="B2439" t="s">
        <v>39</v>
      </c>
      <c r="C2439" t="s">
        <v>305</v>
      </c>
      <c r="D2439" t="s">
        <v>106</v>
      </c>
      <c r="E2439" t="s">
        <v>42</v>
      </c>
      <c r="F2439" t="s">
        <v>20</v>
      </c>
      <c r="G2439">
        <v>19964</v>
      </c>
      <c r="H2439">
        <v>900</v>
      </c>
      <c r="I2439">
        <v>296</v>
      </c>
      <c r="J2439">
        <v>70</v>
      </c>
      <c r="K2439" s="2">
        <v>2000.26</v>
      </c>
      <c r="L2439" s="2">
        <v>11244.81</v>
      </c>
      <c r="M2439">
        <v>36</v>
      </c>
      <c r="N2439">
        <v>15</v>
      </c>
      <c r="O2439" t="s">
        <v>21</v>
      </c>
      <c r="P2439" s="3">
        <f t="shared" si="266"/>
        <v>4.5081146062913247</v>
      </c>
      <c r="Q2439" s="3">
        <f t="shared" si="267"/>
        <v>7.7777777777777777</v>
      </c>
      <c r="R2439" s="2">
        <f t="shared" si="268"/>
        <v>2.2225111111111109</v>
      </c>
      <c r="S2439" s="2">
        <f t="shared" si="269"/>
        <v>6.7576351351351347</v>
      </c>
      <c r="T2439" s="2">
        <f t="shared" si="270"/>
        <v>55.562777777777775</v>
      </c>
      <c r="U2439" s="4">
        <f t="shared" si="271"/>
        <v>5.6216741823562932</v>
      </c>
      <c r="V2439" s="3">
        <f t="shared" si="272"/>
        <v>462.16741823562933</v>
      </c>
    </row>
    <row r="2440" spans="1:22" x14ac:dyDescent="0.25">
      <c r="A2440" t="s">
        <v>38</v>
      </c>
      <c r="B2440" t="s">
        <v>39</v>
      </c>
      <c r="C2440" t="s">
        <v>305</v>
      </c>
      <c r="D2440" t="s">
        <v>106</v>
      </c>
      <c r="E2440" t="s">
        <v>42</v>
      </c>
      <c r="F2440" t="s">
        <v>32</v>
      </c>
      <c r="G2440">
        <v>45059</v>
      </c>
      <c r="H2440">
        <v>1738</v>
      </c>
      <c r="I2440">
        <v>709</v>
      </c>
      <c r="J2440">
        <v>118</v>
      </c>
      <c r="K2440" s="2">
        <v>5701.33</v>
      </c>
      <c r="L2440" s="2">
        <v>24391.05</v>
      </c>
      <c r="M2440">
        <v>68</v>
      </c>
      <c r="N2440">
        <v>10</v>
      </c>
      <c r="O2440" t="s">
        <v>23</v>
      </c>
      <c r="P2440" s="3">
        <f t="shared" si="266"/>
        <v>3.8571650502674268</v>
      </c>
      <c r="Q2440" s="3">
        <f t="shared" si="267"/>
        <v>6.7894131185270421</v>
      </c>
      <c r="R2440" s="2">
        <f t="shared" si="268"/>
        <v>3.2803970080552358</v>
      </c>
      <c r="S2440" s="2">
        <f t="shared" si="269"/>
        <v>8.0413681241184758</v>
      </c>
      <c r="T2440" s="2">
        <f t="shared" si="270"/>
        <v>83.843088235294118</v>
      </c>
      <c r="U2440" s="4">
        <f t="shared" si="271"/>
        <v>4.278133347832874</v>
      </c>
      <c r="V2440" s="3">
        <f t="shared" si="272"/>
        <v>327.81333478328747</v>
      </c>
    </row>
    <row r="2441" spans="1:22" x14ac:dyDescent="0.25">
      <c r="A2441" t="s">
        <v>47</v>
      </c>
      <c r="B2441" t="s">
        <v>48</v>
      </c>
      <c r="C2441" t="s">
        <v>305</v>
      </c>
      <c r="D2441" t="s">
        <v>106</v>
      </c>
      <c r="E2441" t="s">
        <v>37</v>
      </c>
      <c r="F2441" t="s">
        <v>55</v>
      </c>
      <c r="G2441">
        <v>32435</v>
      </c>
      <c r="H2441">
        <v>1338</v>
      </c>
      <c r="I2441">
        <v>353</v>
      </c>
      <c r="J2441">
        <v>94</v>
      </c>
      <c r="K2441" s="2">
        <v>3551</v>
      </c>
      <c r="L2441" s="2">
        <v>20421.73</v>
      </c>
      <c r="M2441">
        <v>52</v>
      </c>
      <c r="N2441">
        <v>16</v>
      </c>
      <c r="O2441" t="s">
        <v>43</v>
      </c>
      <c r="P2441" s="3">
        <f t="shared" si="266"/>
        <v>4.1251734237706179</v>
      </c>
      <c r="Q2441" s="3">
        <f t="shared" si="267"/>
        <v>7.0254110612855012</v>
      </c>
      <c r="R2441" s="2">
        <f t="shared" si="268"/>
        <v>2.6539611360239164</v>
      </c>
      <c r="S2441" s="2">
        <f t="shared" si="269"/>
        <v>10.059490084985836</v>
      </c>
      <c r="T2441" s="2">
        <f t="shared" si="270"/>
        <v>68.288461538461533</v>
      </c>
      <c r="U2441" s="4">
        <f t="shared" si="271"/>
        <v>5.7509800056322158</v>
      </c>
      <c r="V2441" s="3">
        <f t="shared" si="272"/>
        <v>475.0980005632216</v>
      </c>
    </row>
    <row r="2442" spans="1:22" x14ac:dyDescent="0.25">
      <c r="A2442" t="s">
        <v>15</v>
      </c>
      <c r="B2442" t="s">
        <v>16</v>
      </c>
      <c r="C2442" t="s">
        <v>305</v>
      </c>
      <c r="D2442" t="s">
        <v>25</v>
      </c>
      <c r="E2442" t="s">
        <v>19</v>
      </c>
      <c r="F2442" t="s">
        <v>26</v>
      </c>
      <c r="G2442">
        <v>20119</v>
      </c>
      <c r="H2442">
        <v>438</v>
      </c>
      <c r="I2442">
        <v>164</v>
      </c>
      <c r="J2442">
        <v>52</v>
      </c>
      <c r="K2442" s="2">
        <v>2816.07</v>
      </c>
      <c r="L2442" s="2">
        <v>30089.17</v>
      </c>
      <c r="M2442">
        <v>33</v>
      </c>
      <c r="N2442">
        <v>21</v>
      </c>
      <c r="O2442" t="s">
        <v>21</v>
      </c>
      <c r="P2442" s="3">
        <f t="shared" si="266"/>
        <v>2.1770465728912969</v>
      </c>
      <c r="Q2442" s="3">
        <f t="shared" si="267"/>
        <v>11.87214611872146</v>
      </c>
      <c r="R2442" s="2">
        <f t="shared" si="268"/>
        <v>6.429383561643836</v>
      </c>
      <c r="S2442" s="2">
        <f t="shared" si="269"/>
        <v>17.171158536585367</v>
      </c>
      <c r="T2442" s="2">
        <f t="shared" si="270"/>
        <v>85.335454545454553</v>
      </c>
      <c r="U2442" s="4">
        <f t="shared" si="271"/>
        <v>10.684808971367898</v>
      </c>
      <c r="V2442" s="3">
        <f t="shared" si="272"/>
        <v>968.48089713678985</v>
      </c>
    </row>
    <row r="2443" spans="1:22" x14ac:dyDescent="0.25">
      <c r="A2443" t="s">
        <v>27</v>
      </c>
      <c r="B2443" t="s">
        <v>28</v>
      </c>
      <c r="C2443" t="s">
        <v>305</v>
      </c>
      <c r="D2443" t="s">
        <v>89</v>
      </c>
      <c r="E2443" t="s">
        <v>31</v>
      </c>
      <c r="F2443" t="s">
        <v>51</v>
      </c>
      <c r="G2443">
        <v>20730</v>
      </c>
      <c r="H2443">
        <v>1534</v>
      </c>
      <c r="I2443">
        <v>725</v>
      </c>
      <c r="J2443">
        <v>167</v>
      </c>
      <c r="K2443" s="2">
        <v>319.01</v>
      </c>
      <c r="L2443" s="2">
        <v>60868.06</v>
      </c>
      <c r="M2443">
        <v>129</v>
      </c>
      <c r="N2443">
        <v>10</v>
      </c>
      <c r="O2443" t="s">
        <v>43</v>
      </c>
      <c r="P2443" s="3">
        <f t="shared" si="266"/>
        <v>7.3999035214664737</v>
      </c>
      <c r="Q2443" s="3">
        <f t="shared" si="267"/>
        <v>10.886571056062582</v>
      </c>
      <c r="R2443" s="2">
        <f t="shared" si="268"/>
        <v>0.20795958279009125</v>
      </c>
      <c r="S2443" s="2">
        <f t="shared" si="269"/>
        <v>0.44001379310344824</v>
      </c>
      <c r="T2443" s="2">
        <f t="shared" si="270"/>
        <v>2.4729457364341085</v>
      </c>
      <c r="U2443" s="4">
        <f t="shared" si="271"/>
        <v>190.80298423246919</v>
      </c>
      <c r="V2443" s="3">
        <f t="shared" si="272"/>
        <v>18980.298423246917</v>
      </c>
    </row>
    <row r="2444" spans="1:22" x14ac:dyDescent="0.25">
      <c r="A2444" t="s">
        <v>27</v>
      </c>
      <c r="B2444" t="s">
        <v>28</v>
      </c>
      <c r="C2444" t="s">
        <v>305</v>
      </c>
      <c r="D2444" t="s">
        <v>89</v>
      </c>
      <c r="E2444" t="s">
        <v>31</v>
      </c>
      <c r="F2444" t="s">
        <v>55</v>
      </c>
      <c r="G2444">
        <v>16428</v>
      </c>
      <c r="H2444">
        <v>1312</v>
      </c>
      <c r="I2444">
        <v>661</v>
      </c>
      <c r="J2444">
        <v>177</v>
      </c>
      <c r="K2444" s="2">
        <v>366.18</v>
      </c>
      <c r="L2444" s="2">
        <v>68601.8</v>
      </c>
      <c r="M2444">
        <v>118</v>
      </c>
      <c r="N2444">
        <v>9</v>
      </c>
      <c r="O2444" t="s">
        <v>21</v>
      </c>
      <c r="P2444" s="3">
        <f t="shared" si="266"/>
        <v>7.9863647431215004</v>
      </c>
      <c r="Q2444" s="3">
        <f t="shared" si="267"/>
        <v>13.490853658536587</v>
      </c>
      <c r="R2444" s="2">
        <f t="shared" si="268"/>
        <v>0.27910060975609757</v>
      </c>
      <c r="S2444" s="2">
        <f t="shared" si="269"/>
        <v>0.55397881996974285</v>
      </c>
      <c r="T2444" s="2">
        <f t="shared" si="270"/>
        <v>3.1032203389830508</v>
      </c>
      <c r="U2444" s="4">
        <f t="shared" si="271"/>
        <v>187.34447539461468</v>
      </c>
      <c r="V2444" s="3">
        <f t="shared" si="272"/>
        <v>18634.447539461471</v>
      </c>
    </row>
    <row r="2445" spans="1:22" x14ac:dyDescent="0.25">
      <c r="A2445" t="s">
        <v>52</v>
      </c>
      <c r="B2445" t="s">
        <v>53</v>
      </c>
      <c r="C2445" t="s">
        <v>305</v>
      </c>
      <c r="D2445" t="s">
        <v>89</v>
      </c>
      <c r="E2445" t="s">
        <v>37</v>
      </c>
      <c r="F2445" t="s">
        <v>51</v>
      </c>
      <c r="G2445">
        <v>59587</v>
      </c>
      <c r="H2445">
        <v>3404</v>
      </c>
      <c r="I2445">
        <v>1201</v>
      </c>
      <c r="J2445">
        <v>509</v>
      </c>
      <c r="K2445" s="2">
        <v>1135.1300000000001</v>
      </c>
      <c r="L2445" s="2">
        <v>186660.96</v>
      </c>
      <c r="M2445">
        <v>412</v>
      </c>
      <c r="N2445">
        <v>13</v>
      </c>
      <c r="O2445" t="s">
        <v>23</v>
      </c>
      <c r="P2445" s="3">
        <f t="shared" si="266"/>
        <v>5.7126554449796103</v>
      </c>
      <c r="Q2445" s="3">
        <f t="shared" si="267"/>
        <v>14.952996474735606</v>
      </c>
      <c r="R2445" s="2">
        <f t="shared" si="268"/>
        <v>0.33346944770857817</v>
      </c>
      <c r="S2445" s="2">
        <f t="shared" si="269"/>
        <v>0.94515403830141553</v>
      </c>
      <c r="T2445" s="2">
        <f t="shared" si="270"/>
        <v>2.7551699029126215</v>
      </c>
      <c r="U2445" s="4">
        <f t="shared" si="271"/>
        <v>164.44016103882373</v>
      </c>
      <c r="V2445" s="3">
        <f t="shared" si="272"/>
        <v>16344.016103882373</v>
      </c>
    </row>
    <row r="2446" spans="1:22" x14ac:dyDescent="0.25">
      <c r="A2446" t="s">
        <v>52</v>
      </c>
      <c r="B2446" t="s">
        <v>53</v>
      </c>
      <c r="C2446" t="s">
        <v>305</v>
      </c>
      <c r="D2446" t="s">
        <v>89</v>
      </c>
      <c r="E2446" t="s">
        <v>37</v>
      </c>
      <c r="F2446" t="s">
        <v>20</v>
      </c>
      <c r="G2446">
        <v>28617</v>
      </c>
      <c r="H2446">
        <v>1491</v>
      </c>
      <c r="I2446">
        <v>636</v>
      </c>
      <c r="J2446">
        <v>189</v>
      </c>
      <c r="K2446" s="2">
        <v>887.67</v>
      </c>
      <c r="L2446" s="2">
        <v>58026.94</v>
      </c>
      <c r="M2446">
        <v>158</v>
      </c>
      <c r="N2446">
        <v>18</v>
      </c>
      <c r="O2446" t="s">
        <v>23</v>
      </c>
      <c r="P2446" s="3">
        <f t="shared" si="266"/>
        <v>5.2101897473529721</v>
      </c>
      <c r="Q2446" s="3">
        <f t="shared" si="267"/>
        <v>12.676056338028168</v>
      </c>
      <c r="R2446" s="2">
        <f t="shared" si="268"/>
        <v>0.59535211267605626</v>
      </c>
      <c r="S2446" s="2">
        <f t="shared" si="269"/>
        <v>1.3957075471698113</v>
      </c>
      <c r="T2446" s="2">
        <f t="shared" si="270"/>
        <v>5.6181645569620251</v>
      </c>
      <c r="U2446" s="4">
        <f t="shared" si="271"/>
        <v>65.369946038505304</v>
      </c>
      <c r="V2446" s="3">
        <f t="shared" si="272"/>
        <v>6436.9946038505304</v>
      </c>
    </row>
    <row r="2447" spans="1:22" x14ac:dyDescent="0.25">
      <c r="A2447" t="s">
        <v>129</v>
      </c>
      <c r="B2447" t="s">
        <v>130</v>
      </c>
      <c r="C2447" t="s">
        <v>305</v>
      </c>
      <c r="D2447" t="s">
        <v>82</v>
      </c>
      <c r="E2447" t="s">
        <v>31</v>
      </c>
      <c r="F2447" t="s">
        <v>20</v>
      </c>
      <c r="G2447">
        <v>40809</v>
      </c>
      <c r="H2447">
        <v>916</v>
      </c>
      <c r="I2447">
        <v>339</v>
      </c>
      <c r="J2447">
        <v>32</v>
      </c>
      <c r="K2447" s="2">
        <v>1726.71</v>
      </c>
      <c r="L2447" s="2">
        <v>5378.97</v>
      </c>
      <c r="M2447">
        <v>15</v>
      </c>
      <c r="N2447">
        <v>7</v>
      </c>
      <c r="O2447" t="s">
        <v>23</v>
      </c>
      <c r="P2447" s="3">
        <f t="shared" si="266"/>
        <v>2.244602906221667</v>
      </c>
      <c r="Q2447" s="3">
        <f t="shared" si="267"/>
        <v>3.4934497816593884</v>
      </c>
      <c r="R2447" s="2">
        <f t="shared" si="268"/>
        <v>1.8850545851528384</v>
      </c>
      <c r="S2447" s="2">
        <f t="shared" si="269"/>
        <v>5.0935398230088493</v>
      </c>
      <c r="T2447" s="2">
        <f t="shared" si="270"/>
        <v>115.114</v>
      </c>
      <c r="U2447" s="4">
        <f t="shared" si="271"/>
        <v>3.1151554111576352</v>
      </c>
      <c r="V2447" s="3">
        <f t="shared" si="272"/>
        <v>211.51554111576351</v>
      </c>
    </row>
    <row r="2448" spans="1:22" x14ac:dyDescent="0.25">
      <c r="A2448" t="s">
        <v>98</v>
      </c>
      <c r="B2448" t="s">
        <v>99</v>
      </c>
      <c r="C2448" t="s">
        <v>198</v>
      </c>
      <c r="D2448" t="s">
        <v>68</v>
      </c>
      <c r="E2448" t="s">
        <v>42</v>
      </c>
      <c r="F2448" t="s">
        <v>32</v>
      </c>
      <c r="G2448">
        <v>25235</v>
      </c>
      <c r="H2448">
        <v>3363</v>
      </c>
      <c r="I2448">
        <v>1378</v>
      </c>
      <c r="J2448">
        <v>572</v>
      </c>
      <c r="K2448" s="2">
        <v>1304.18</v>
      </c>
      <c r="L2448" s="2">
        <v>130494.61</v>
      </c>
      <c r="M2448">
        <v>479</v>
      </c>
      <c r="N2448">
        <v>26</v>
      </c>
      <c r="O2448" t="s">
        <v>43</v>
      </c>
      <c r="P2448" s="3">
        <f t="shared" si="266"/>
        <v>13.326728749752329</v>
      </c>
      <c r="Q2448" s="3">
        <f t="shared" si="267"/>
        <v>17.008623253047876</v>
      </c>
      <c r="R2448" s="2">
        <f t="shared" si="268"/>
        <v>0.38780255724055906</v>
      </c>
      <c r="S2448" s="2">
        <f t="shared" si="269"/>
        <v>0.94642960812772137</v>
      </c>
      <c r="T2448" s="2">
        <f t="shared" si="270"/>
        <v>2.7227139874739041</v>
      </c>
      <c r="U2448" s="4">
        <f t="shared" si="271"/>
        <v>100.05874189145669</v>
      </c>
      <c r="V2448" s="3">
        <f t="shared" si="272"/>
        <v>9905.8741891456702</v>
      </c>
    </row>
    <row r="2449" spans="1:22" x14ac:dyDescent="0.25">
      <c r="A2449" t="s">
        <v>65</v>
      </c>
      <c r="B2449" t="s">
        <v>66</v>
      </c>
      <c r="C2449" t="s">
        <v>198</v>
      </c>
      <c r="D2449" t="s">
        <v>68</v>
      </c>
      <c r="E2449" t="s">
        <v>37</v>
      </c>
      <c r="F2449" t="s">
        <v>32</v>
      </c>
      <c r="G2449">
        <v>18859</v>
      </c>
      <c r="H2449">
        <v>1534</v>
      </c>
      <c r="I2449">
        <v>577</v>
      </c>
      <c r="J2449">
        <v>250</v>
      </c>
      <c r="K2449" s="2">
        <v>988.69</v>
      </c>
      <c r="L2449" s="2">
        <v>93759.98</v>
      </c>
      <c r="M2449">
        <v>208</v>
      </c>
      <c r="N2449">
        <v>18</v>
      </c>
      <c r="O2449" t="s">
        <v>21</v>
      </c>
      <c r="P2449" s="3">
        <f t="shared" si="266"/>
        <v>8.1340474044222919</v>
      </c>
      <c r="Q2449" s="3">
        <f t="shared" si="267"/>
        <v>16.297262059973924</v>
      </c>
      <c r="R2449" s="2">
        <f t="shared" si="268"/>
        <v>0.6445176010430248</v>
      </c>
      <c r="S2449" s="2">
        <f t="shared" si="269"/>
        <v>1.7135008665511267</v>
      </c>
      <c r="T2449" s="2">
        <f t="shared" si="270"/>
        <v>4.7533173076923081</v>
      </c>
      <c r="U2449" s="4">
        <f t="shared" si="271"/>
        <v>94.832535981955914</v>
      </c>
      <c r="V2449" s="3">
        <f t="shared" si="272"/>
        <v>9383.2535981955916</v>
      </c>
    </row>
    <row r="2450" spans="1:22" x14ac:dyDescent="0.25">
      <c r="A2450" t="s">
        <v>60</v>
      </c>
      <c r="B2450" t="s">
        <v>61</v>
      </c>
      <c r="C2450" t="s">
        <v>198</v>
      </c>
      <c r="D2450" t="s">
        <v>70</v>
      </c>
      <c r="E2450" t="s">
        <v>64</v>
      </c>
      <c r="F2450" t="s">
        <v>32</v>
      </c>
      <c r="G2450">
        <v>45576</v>
      </c>
      <c r="H2450">
        <v>1811</v>
      </c>
      <c r="I2450">
        <v>460</v>
      </c>
      <c r="J2450">
        <v>114</v>
      </c>
      <c r="K2450" s="2">
        <v>3691.88</v>
      </c>
      <c r="L2450" s="2">
        <v>30493.27</v>
      </c>
      <c r="M2450">
        <v>62</v>
      </c>
      <c r="N2450">
        <v>23</v>
      </c>
      <c r="O2450" t="s">
        <v>21</v>
      </c>
      <c r="P2450" s="3">
        <f t="shared" si="266"/>
        <v>3.9735825873266637</v>
      </c>
      <c r="Q2450" s="3">
        <f t="shared" si="267"/>
        <v>6.2948647156267263</v>
      </c>
      <c r="R2450" s="2">
        <f t="shared" si="268"/>
        <v>2.0385864163445611</v>
      </c>
      <c r="S2450" s="2">
        <f t="shared" si="269"/>
        <v>8.0258260869565223</v>
      </c>
      <c r="T2450" s="2">
        <f t="shared" si="270"/>
        <v>59.546451612903226</v>
      </c>
      <c r="U2450" s="4">
        <f t="shared" si="271"/>
        <v>8.2595506896215483</v>
      </c>
      <c r="V2450" s="3">
        <f t="shared" si="272"/>
        <v>725.95506896215477</v>
      </c>
    </row>
    <row r="2451" spans="1:22" x14ac:dyDescent="0.25">
      <c r="A2451" t="s">
        <v>15</v>
      </c>
      <c r="B2451" t="s">
        <v>16</v>
      </c>
      <c r="C2451" t="s">
        <v>198</v>
      </c>
      <c r="D2451" t="s">
        <v>25</v>
      </c>
      <c r="E2451" t="s">
        <v>19</v>
      </c>
      <c r="F2451" t="s">
        <v>26</v>
      </c>
      <c r="G2451">
        <v>19090</v>
      </c>
      <c r="H2451">
        <v>421</v>
      </c>
      <c r="I2451">
        <v>195</v>
      </c>
      <c r="J2451">
        <v>45</v>
      </c>
      <c r="K2451" s="2">
        <v>3279.52</v>
      </c>
      <c r="L2451" s="2">
        <v>21021.66</v>
      </c>
      <c r="M2451">
        <v>21</v>
      </c>
      <c r="N2451">
        <v>24</v>
      </c>
      <c r="O2451" t="s">
        <v>23</v>
      </c>
      <c r="P2451" s="3">
        <f t="shared" si="266"/>
        <v>2.2053431115767417</v>
      </c>
      <c r="Q2451" s="3">
        <f t="shared" si="267"/>
        <v>10.688836104513063</v>
      </c>
      <c r="R2451" s="2">
        <f t="shared" si="268"/>
        <v>7.7898337292161521</v>
      </c>
      <c r="S2451" s="2">
        <f t="shared" si="269"/>
        <v>16.818051282051282</v>
      </c>
      <c r="T2451" s="2">
        <f t="shared" si="270"/>
        <v>156.16761904761904</v>
      </c>
      <c r="U2451" s="4">
        <f t="shared" si="271"/>
        <v>6.4099807288871542</v>
      </c>
      <c r="V2451" s="3">
        <f t="shared" si="272"/>
        <v>540.99807288871546</v>
      </c>
    </row>
    <row r="2452" spans="1:22" x14ac:dyDescent="0.25">
      <c r="A2452" t="s">
        <v>52</v>
      </c>
      <c r="B2452" t="s">
        <v>53</v>
      </c>
      <c r="C2452" t="s">
        <v>198</v>
      </c>
      <c r="D2452" t="s">
        <v>89</v>
      </c>
      <c r="E2452" t="s">
        <v>37</v>
      </c>
      <c r="F2452" t="s">
        <v>32</v>
      </c>
      <c r="G2452">
        <v>40339</v>
      </c>
      <c r="H2452">
        <v>1810</v>
      </c>
      <c r="I2452">
        <v>656</v>
      </c>
      <c r="J2452">
        <v>219</v>
      </c>
      <c r="K2452" s="2">
        <v>736.89</v>
      </c>
      <c r="L2452" s="2">
        <v>75561.600000000006</v>
      </c>
      <c r="M2452">
        <v>180</v>
      </c>
      <c r="N2452">
        <v>30</v>
      </c>
      <c r="O2452" t="s">
        <v>23</v>
      </c>
      <c r="P2452" s="3">
        <f t="shared" si="266"/>
        <v>4.486972904633233</v>
      </c>
      <c r="Q2452" s="3">
        <f t="shared" si="267"/>
        <v>12.099447513812155</v>
      </c>
      <c r="R2452" s="2">
        <f t="shared" si="268"/>
        <v>0.40712154696132596</v>
      </c>
      <c r="S2452" s="2">
        <f t="shared" si="269"/>
        <v>1.1233079268292683</v>
      </c>
      <c r="T2452" s="2">
        <f t="shared" si="270"/>
        <v>4.0938333333333334</v>
      </c>
      <c r="U2452" s="4">
        <f t="shared" si="271"/>
        <v>102.54122053495095</v>
      </c>
      <c r="V2452" s="3">
        <f t="shared" si="272"/>
        <v>10154.122053495095</v>
      </c>
    </row>
    <row r="2453" spans="1:22" x14ac:dyDescent="0.25">
      <c r="A2453" t="s">
        <v>76</v>
      </c>
      <c r="B2453" t="s">
        <v>77</v>
      </c>
      <c r="C2453" t="s">
        <v>198</v>
      </c>
      <c r="D2453" t="s">
        <v>82</v>
      </c>
      <c r="E2453" t="s">
        <v>42</v>
      </c>
      <c r="F2453" t="s">
        <v>51</v>
      </c>
      <c r="G2453">
        <v>46545</v>
      </c>
      <c r="H2453">
        <v>843</v>
      </c>
      <c r="I2453">
        <v>418</v>
      </c>
      <c r="J2453">
        <v>44</v>
      </c>
      <c r="K2453" s="2">
        <v>1532.81</v>
      </c>
      <c r="L2453" s="2">
        <v>8108.98</v>
      </c>
      <c r="M2453">
        <v>22</v>
      </c>
      <c r="N2453">
        <v>26</v>
      </c>
      <c r="O2453" t="s">
        <v>43</v>
      </c>
      <c r="P2453" s="3">
        <f t="shared" si="266"/>
        <v>1.8111504995165968</v>
      </c>
      <c r="Q2453" s="3">
        <f t="shared" si="267"/>
        <v>5.2194543297746145</v>
      </c>
      <c r="R2453" s="2">
        <f t="shared" si="268"/>
        <v>1.8182799525504152</v>
      </c>
      <c r="S2453" s="2">
        <f t="shared" si="269"/>
        <v>3.6670095693779903</v>
      </c>
      <c r="T2453" s="2">
        <f t="shared" si="270"/>
        <v>69.673181818181817</v>
      </c>
      <c r="U2453" s="4">
        <f t="shared" si="271"/>
        <v>5.290270809819873</v>
      </c>
      <c r="V2453" s="3">
        <f t="shared" si="272"/>
        <v>429.02708098198741</v>
      </c>
    </row>
    <row r="2454" spans="1:22" x14ac:dyDescent="0.25">
      <c r="A2454" t="s">
        <v>76</v>
      </c>
      <c r="B2454" t="s">
        <v>77</v>
      </c>
      <c r="C2454" t="s">
        <v>198</v>
      </c>
      <c r="D2454" t="s">
        <v>82</v>
      </c>
      <c r="E2454" t="s">
        <v>42</v>
      </c>
      <c r="F2454" t="s">
        <v>55</v>
      </c>
      <c r="G2454">
        <v>25323</v>
      </c>
      <c r="H2454">
        <v>307</v>
      </c>
      <c r="I2454">
        <v>168</v>
      </c>
      <c r="J2454">
        <v>11</v>
      </c>
      <c r="K2454" s="2">
        <v>706.85</v>
      </c>
      <c r="L2454" s="2">
        <v>2232.21</v>
      </c>
      <c r="M2454">
        <v>6</v>
      </c>
      <c r="N2454">
        <v>16</v>
      </c>
      <c r="O2454" t="s">
        <v>23</v>
      </c>
      <c r="P2454" s="3">
        <f t="shared" si="266"/>
        <v>1.21233661098606</v>
      </c>
      <c r="Q2454" s="3">
        <f t="shared" si="267"/>
        <v>3.5830618892508146</v>
      </c>
      <c r="R2454" s="2">
        <f t="shared" si="268"/>
        <v>2.3024429967426712</v>
      </c>
      <c r="S2454" s="2">
        <f t="shared" si="269"/>
        <v>4.2074404761904765</v>
      </c>
      <c r="T2454" s="2">
        <f t="shared" si="270"/>
        <v>117.80833333333334</v>
      </c>
      <c r="U2454" s="4">
        <f t="shared" si="271"/>
        <v>3.1579684515809578</v>
      </c>
      <c r="V2454" s="3">
        <f t="shared" si="272"/>
        <v>215.79684515809578</v>
      </c>
    </row>
    <row r="2455" spans="1:22" x14ac:dyDescent="0.25">
      <c r="A2455" t="s">
        <v>178</v>
      </c>
      <c r="B2455" t="s">
        <v>179</v>
      </c>
      <c r="C2455" t="s">
        <v>401</v>
      </c>
      <c r="D2455" t="s">
        <v>95</v>
      </c>
      <c r="E2455" t="s">
        <v>64</v>
      </c>
      <c r="F2455" t="s">
        <v>55</v>
      </c>
      <c r="G2455">
        <v>36802</v>
      </c>
      <c r="H2455">
        <v>459</v>
      </c>
      <c r="I2455">
        <v>212</v>
      </c>
      <c r="J2455">
        <v>13</v>
      </c>
      <c r="K2455" s="2">
        <v>1573.86</v>
      </c>
      <c r="L2455" s="2">
        <v>2435.86</v>
      </c>
      <c r="M2455">
        <v>5</v>
      </c>
      <c r="N2455">
        <v>15</v>
      </c>
      <c r="O2455" t="s">
        <v>43</v>
      </c>
      <c r="P2455" s="3">
        <f t="shared" si="266"/>
        <v>1.2472148252812347</v>
      </c>
      <c r="Q2455" s="3">
        <f t="shared" si="267"/>
        <v>2.8322440087145968</v>
      </c>
      <c r="R2455" s="2">
        <f t="shared" si="268"/>
        <v>3.4288888888888889</v>
      </c>
      <c r="S2455" s="2">
        <f t="shared" si="269"/>
        <v>7.4238679245283015</v>
      </c>
      <c r="T2455" s="2">
        <f t="shared" si="270"/>
        <v>314.77199999999999</v>
      </c>
      <c r="U2455" s="4">
        <f t="shared" si="271"/>
        <v>1.5476980163419873</v>
      </c>
      <c r="V2455" s="3">
        <f t="shared" si="272"/>
        <v>54.769801634198743</v>
      </c>
    </row>
    <row r="2456" spans="1:22" x14ac:dyDescent="0.25">
      <c r="A2456" t="s">
        <v>98</v>
      </c>
      <c r="B2456" t="s">
        <v>99</v>
      </c>
      <c r="C2456" t="s">
        <v>401</v>
      </c>
      <c r="D2456" t="s">
        <v>68</v>
      </c>
      <c r="E2456" t="s">
        <v>42</v>
      </c>
      <c r="F2456" t="s">
        <v>20</v>
      </c>
      <c r="G2456">
        <v>11789</v>
      </c>
      <c r="H2456">
        <v>1613</v>
      </c>
      <c r="I2456">
        <v>818</v>
      </c>
      <c r="J2456">
        <v>316</v>
      </c>
      <c r="K2456" s="2">
        <v>640.67999999999995</v>
      </c>
      <c r="L2456" s="2">
        <v>116730.45</v>
      </c>
      <c r="M2456">
        <v>245</v>
      </c>
      <c r="N2456">
        <v>7</v>
      </c>
      <c r="O2456" t="s">
        <v>43</v>
      </c>
      <c r="P2456" s="3">
        <f t="shared" si="266"/>
        <v>13.68224616167614</v>
      </c>
      <c r="Q2456" s="3">
        <f t="shared" si="267"/>
        <v>19.590824550526971</v>
      </c>
      <c r="R2456" s="2">
        <f t="shared" si="268"/>
        <v>0.39719776813391194</v>
      </c>
      <c r="S2456" s="2">
        <f t="shared" si="269"/>
        <v>0.78322738386308066</v>
      </c>
      <c r="T2456" s="2">
        <f t="shared" si="270"/>
        <v>2.6150204081632653</v>
      </c>
      <c r="U2456" s="4">
        <f t="shared" si="271"/>
        <v>182.19774302303804</v>
      </c>
      <c r="V2456" s="3">
        <f t="shared" si="272"/>
        <v>18119.774302303806</v>
      </c>
    </row>
    <row r="2457" spans="1:22" x14ac:dyDescent="0.25">
      <c r="A2457" t="s">
        <v>72</v>
      </c>
      <c r="B2457" t="s">
        <v>73</v>
      </c>
      <c r="C2457" t="s">
        <v>401</v>
      </c>
      <c r="D2457" t="s">
        <v>70</v>
      </c>
      <c r="E2457" t="s">
        <v>31</v>
      </c>
      <c r="F2457" t="s">
        <v>26</v>
      </c>
      <c r="G2457">
        <v>55230</v>
      </c>
      <c r="H2457">
        <v>2565</v>
      </c>
      <c r="I2457">
        <v>704</v>
      </c>
      <c r="J2457">
        <v>197</v>
      </c>
      <c r="K2457" s="2">
        <v>6454.87</v>
      </c>
      <c r="L2457" s="2">
        <v>36545</v>
      </c>
      <c r="M2457">
        <v>120</v>
      </c>
      <c r="N2457">
        <v>20</v>
      </c>
      <c r="O2457" t="s">
        <v>21</v>
      </c>
      <c r="P2457" s="3">
        <f t="shared" si="266"/>
        <v>4.6442151004888643</v>
      </c>
      <c r="Q2457" s="3">
        <f t="shared" si="267"/>
        <v>7.6803118908382064</v>
      </c>
      <c r="R2457" s="2">
        <f t="shared" si="268"/>
        <v>2.5165185185185184</v>
      </c>
      <c r="S2457" s="2">
        <f t="shared" si="269"/>
        <v>9.168849431818181</v>
      </c>
      <c r="T2457" s="2">
        <f t="shared" si="270"/>
        <v>53.790583333333331</v>
      </c>
      <c r="U2457" s="4">
        <f t="shared" si="271"/>
        <v>5.6616167327924503</v>
      </c>
      <c r="V2457" s="3">
        <f t="shared" si="272"/>
        <v>466.16167327924501</v>
      </c>
    </row>
    <row r="2458" spans="1:22" x14ac:dyDescent="0.25">
      <c r="A2458" t="s">
        <v>113</v>
      </c>
      <c r="B2458" t="s">
        <v>114</v>
      </c>
      <c r="C2458" t="s">
        <v>401</v>
      </c>
      <c r="D2458" t="s">
        <v>170</v>
      </c>
      <c r="E2458" t="s">
        <v>19</v>
      </c>
      <c r="F2458" t="s">
        <v>32</v>
      </c>
      <c r="G2458">
        <v>14260</v>
      </c>
      <c r="H2458">
        <v>716</v>
      </c>
      <c r="I2458">
        <v>288</v>
      </c>
      <c r="J2458">
        <v>77</v>
      </c>
      <c r="K2458" s="2">
        <v>2084.34</v>
      </c>
      <c r="L2458" s="2">
        <v>23465.51</v>
      </c>
      <c r="M2458">
        <v>53</v>
      </c>
      <c r="N2458">
        <v>23</v>
      </c>
      <c r="O2458" t="s">
        <v>23</v>
      </c>
      <c r="P2458" s="3">
        <f t="shared" si="266"/>
        <v>5.0210378681626926</v>
      </c>
      <c r="Q2458" s="3">
        <f t="shared" si="267"/>
        <v>10.754189944134078</v>
      </c>
      <c r="R2458" s="2">
        <f t="shared" si="268"/>
        <v>2.9110893854748605</v>
      </c>
      <c r="S2458" s="2">
        <f t="shared" si="269"/>
        <v>7.2372916666666676</v>
      </c>
      <c r="T2458" s="2">
        <f t="shared" si="270"/>
        <v>39.327169811320758</v>
      </c>
      <c r="U2458" s="4">
        <f t="shared" si="271"/>
        <v>11.258004932016847</v>
      </c>
      <c r="V2458" s="3">
        <f t="shared" si="272"/>
        <v>1025.8004932016847</v>
      </c>
    </row>
    <row r="2459" spans="1:22" x14ac:dyDescent="0.25">
      <c r="A2459" t="s">
        <v>38</v>
      </c>
      <c r="B2459" t="s">
        <v>39</v>
      </c>
      <c r="C2459" t="s">
        <v>401</v>
      </c>
      <c r="D2459" t="s">
        <v>106</v>
      </c>
      <c r="E2459" t="s">
        <v>42</v>
      </c>
      <c r="F2459" t="s">
        <v>32</v>
      </c>
      <c r="G2459">
        <v>28720</v>
      </c>
      <c r="H2459">
        <v>1017</v>
      </c>
      <c r="I2459">
        <v>342</v>
      </c>
      <c r="J2459">
        <v>97</v>
      </c>
      <c r="K2459" s="2">
        <v>2586.31</v>
      </c>
      <c r="L2459" s="2">
        <v>20515.2</v>
      </c>
      <c r="M2459">
        <v>58</v>
      </c>
      <c r="N2459">
        <v>26</v>
      </c>
      <c r="O2459" t="s">
        <v>21</v>
      </c>
      <c r="P2459" s="3">
        <f t="shared" si="266"/>
        <v>3.5410863509749304</v>
      </c>
      <c r="Q2459" s="3">
        <f t="shared" si="267"/>
        <v>9.5378564405113089</v>
      </c>
      <c r="R2459" s="2">
        <f t="shared" si="268"/>
        <v>2.543077679449361</v>
      </c>
      <c r="S2459" s="2">
        <f t="shared" si="269"/>
        <v>7.5623099415204678</v>
      </c>
      <c r="T2459" s="2">
        <f t="shared" si="270"/>
        <v>44.591551724137929</v>
      </c>
      <c r="U2459" s="4">
        <f t="shared" si="271"/>
        <v>7.9322277685196285</v>
      </c>
      <c r="V2459" s="3">
        <f t="shared" si="272"/>
        <v>693.22277685196286</v>
      </c>
    </row>
    <row r="2460" spans="1:22" x14ac:dyDescent="0.25">
      <c r="A2460" t="s">
        <v>15</v>
      </c>
      <c r="B2460" t="s">
        <v>16</v>
      </c>
      <c r="C2460" t="s">
        <v>401</v>
      </c>
      <c r="D2460" t="s">
        <v>25</v>
      </c>
      <c r="E2460" t="s">
        <v>19</v>
      </c>
      <c r="F2460" t="s">
        <v>20</v>
      </c>
      <c r="G2460">
        <v>14952</v>
      </c>
      <c r="H2460">
        <v>237</v>
      </c>
      <c r="I2460">
        <v>75</v>
      </c>
      <c r="J2460">
        <v>29</v>
      </c>
      <c r="K2460" s="2">
        <v>1598.08</v>
      </c>
      <c r="L2460" s="2">
        <v>16765.63</v>
      </c>
      <c r="M2460">
        <v>15</v>
      </c>
      <c r="N2460">
        <v>11</v>
      </c>
      <c r="O2460" t="s">
        <v>43</v>
      </c>
      <c r="P2460" s="3">
        <f t="shared" si="266"/>
        <v>1.5850722311396468</v>
      </c>
      <c r="Q2460" s="3">
        <f t="shared" si="267"/>
        <v>12.236286919831224</v>
      </c>
      <c r="R2460" s="2">
        <f t="shared" si="268"/>
        <v>6.7429535864978902</v>
      </c>
      <c r="S2460" s="2">
        <f t="shared" si="269"/>
        <v>21.307733333333331</v>
      </c>
      <c r="T2460" s="2">
        <f t="shared" si="270"/>
        <v>106.53866666666666</v>
      </c>
      <c r="U2460" s="4">
        <f t="shared" si="271"/>
        <v>10.491108079695636</v>
      </c>
      <c r="V2460" s="3">
        <f t="shared" si="272"/>
        <v>949.11080796956355</v>
      </c>
    </row>
    <row r="2461" spans="1:22" x14ac:dyDescent="0.25">
      <c r="A2461" t="s">
        <v>15</v>
      </c>
      <c r="B2461" t="s">
        <v>16</v>
      </c>
      <c r="C2461" t="s">
        <v>401</v>
      </c>
      <c r="D2461" t="s">
        <v>25</v>
      </c>
      <c r="E2461" t="s">
        <v>19</v>
      </c>
      <c r="F2461" t="s">
        <v>55</v>
      </c>
      <c r="G2461">
        <v>19956</v>
      </c>
      <c r="H2461">
        <v>317</v>
      </c>
      <c r="I2461">
        <v>124</v>
      </c>
      <c r="J2461">
        <v>29</v>
      </c>
      <c r="K2461" s="2">
        <v>2429.1799999999998</v>
      </c>
      <c r="L2461" s="2">
        <v>18505.27</v>
      </c>
      <c r="M2461">
        <v>17</v>
      </c>
      <c r="N2461">
        <v>24</v>
      </c>
      <c r="O2461" t="s">
        <v>43</v>
      </c>
      <c r="P2461" s="3">
        <f t="shared" si="266"/>
        <v>1.5884946883142914</v>
      </c>
      <c r="Q2461" s="3">
        <f t="shared" si="267"/>
        <v>9.1482649842271293</v>
      </c>
      <c r="R2461" s="2">
        <f t="shared" si="268"/>
        <v>7.6630283911671917</v>
      </c>
      <c r="S2461" s="2">
        <f t="shared" si="269"/>
        <v>19.59016129032258</v>
      </c>
      <c r="T2461" s="2">
        <f t="shared" si="270"/>
        <v>142.89294117647057</v>
      </c>
      <c r="U2461" s="4">
        <f t="shared" si="271"/>
        <v>7.6179081006759493</v>
      </c>
      <c r="V2461" s="3">
        <f t="shared" si="272"/>
        <v>661.79081006759486</v>
      </c>
    </row>
    <row r="2462" spans="1:22" x14ac:dyDescent="0.25">
      <c r="A2462" t="s">
        <v>44</v>
      </c>
      <c r="B2462" t="s">
        <v>45</v>
      </c>
      <c r="C2462" t="s">
        <v>401</v>
      </c>
      <c r="D2462" t="s">
        <v>25</v>
      </c>
      <c r="E2462" t="s">
        <v>19</v>
      </c>
      <c r="F2462" t="s">
        <v>26</v>
      </c>
      <c r="G2462">
        <v>7978</v>
      </c>
      <c r="H2462">
        <v>254</v>
      </c>
      <c r="I2462">
        <v>105</v>
      </c>
      <c r="J2462">
        <v>20</v>
      </c>
      <c r="K2462" s="2">
        <v>2771.2</v>
      </c>
      <c r="L2462" s="2">
        <v>9296.4699999999993</v>
      </c>
      <c r="M2462">
        <v>12</v>
      </c>
      <c r="N2462">
        <v>28</v>
      </c>
      <c r="O2462" t="s">
        <v>43</v>
      </c>
      <c r="P2462" s="3">
        <f t="shared" si="266"/>
        <v>3.1837553271496613</v>
      </c>
      <c r="Q2462" s="3">
        <f t="shared" si="267"/>
        <v>7.8740157480314963</v>
      </c>
      <c r="R2462" s="2">
        <f t="shared" si="268"/>
        <v>10.91023622047244</v>
      </c>
      <c r="S2462" s="2">
        <f t="shared" si="269"/>
        <v>26.39238095238095</v>
      </c>
      <c r="T2462" s="2">
        <f t="shared" si="270"/>
        <v>230.93333333333331</v>
      </c>
      <c r="U2462" s="4">
        <f t="shared" si="271"/>
        <v>3.3546730658198616</v>
      </c>
      <c r="V2462" s="3">
        <f t="shared" si="272"/>
        <v>235.46730658198615</v>
      </c>
    </row>
    <row r="2463" spans="1:22" x14ac:dyDescent="0.25">
      <c r="A2463" t="s">
        <v>98</v>
      </c>
      <c r="B2463" t="s">
        <v>99</v>
      </c>
      <c r="C2463" t="s">
        <v>453</v>
      </c>
      <c r="D2463" t="s">
        <v>68</v>
      </c>
      <c r="E2463" t="s">
        <v>42</v>
      </c>
      <c r="F2463" t="s">
        <v>51</v>
      </c>
      <c r="G2463">
        <v>13487</v>
      </c>
      <c r="H2463">
        <v>1666</v>
      </c>
      <c r="I2463">
        <v>515</v>
      </c>
      <c r="J2463">
        <v>304</v>
      </c>
      <c r="K2463" s="2">
        <v>713.04</v>
      </c>
      <c r="L2463" s="2">
        <v>68491.490000000005</v>
      </c>
      <c r="M2463">
        <v>218</v>
      </c>
      <c r="N2463">
        <v>18</v>
      </c>
      <c r="O2463" t="s">
        <v>43</v>
      </c>
      <c r="P2463" s="3">
        <f t="shared" si="266"/>
        <v>12.35263587158004</v>
      </c>
      <c r="Q2463" s="3">
        <f t="shared" si="267"/>
        <v>18.247298919567829</v>
      </c>
      <c r="R2463" s="2">
        <f t="shared" si="268"/>
        <v>0.4279951980792317</v>
      </c>
      <c r="S2463" s="2">
        <f t="shared" si="269"/>
        <v>1.3845436893203882</v>
      </c>
      <c r="T2463" s="2">
        <f t="shared" si="270"/>
        <v>3.2708256880733941</v>
      </c>
      <c r="U2463" s="4">
        <f t="shared" si="271"/>
        <v>96.055606978570637</v>
      </c>
      <c r="V2463" s="3">
        <f t="shared" si="272"/>
        <v>9505.560697857065</v>
      </c>
    </row>
    <row r="2464" spans="1:22" x14ac:dyDescent="0.25">
      <c r="A2464" t="s">
        <v>72</v>
      </c>
      <c r="B2464" t="s">
        <v>73</v>
      </c>
      <c r="C2464" t="s">
        <v>453</v>
      </c>
      <c r="D2464" t="s">
        <v>70</v>
      </c>
      <c r="E2464" t="s">
        <v>31</v>
      </c>
      <c r="F2464" t="s">
        <v>26</v>
      </c>
      <c r="G2464">
        <v>16200</v>
      </c>
      <c r="H2464">
        <v>691</v>
      </c>
      <c r="I2464">
        <v>224</v>
      </c>
      <c r="J2464">
        <v>57</v>
      </c>
      <c r="K2464" s="2">
        <v>1927.62</v>
      </c>
      <c r="L2464" s="2">
        <v>15797.93</v>
      </c>
      <c r="M2464">
        <v>36</v>
      </c>
      <c r="N2464">
        <v>14</v>
      </c>
      <c r="O2464" t="s">
        <v>43</v>
      </c>
      <c r="P2464" s="3">
        <f t="shared" si="266"/>
        <v>4.2654320987654319</v>
      </c>
      <c r="Q2464" s="3">
        <f t="shared" si="267"/>
        <v>8.2489146164978298</v>
      </c>
      <c r="R2464" s="2">
        <f t="shared" si="268"/>
        <v>2.7896092619392183</v>
      </c>
      <c r="S2464" s="2">
        <f t="shared" si="269"/>
        <v>8.6054464285714278</v>
      </c>
      <c r="T2464" s="2">
        <f t="shared" si="270"/>
        <v>53.544999999999995</v>
      </c>
      <c r="U2464" s="4">
        <f t="shared" si="271"/>
        <v>8.1955624033782595</v>
      </c>
      <c r="V2464" s="3">
        <f t="shared" si="272"/>
        <v>719.55624033782601</v>
      </c>
    </row>
    <row r="2465" spans="1:22" x14ac:dyDescent="0.25">
      <c r="A2465" t="s">
        <v>47</v>
      </c>
      <c r="B2465" t="s">
        <v>48</v>
      </c>
      <c r="C2465" t="s">
        <v>453</v>
      </c>
      <c r="D2465" t="s">
        <v>106</v>
      </c>
      <c r="E2465" t="s">
        <v>37</v>
      </c>
      <c r="F2465" t="s">
        <v>55</v>
      </c>
      <c r="G2465">
        <v>30780</v>
      </c>
      <c r="H2465">
        <v>1452</v>
      </c>
      <c r="I2465">
        <v>793</v>
      </c>
      <c r="J2465">
        <v>128</v>
      </c>
      <c r="K2465" s="2">
        <v>4163.88</v>
      </c>
      <c r="L2465" s="2">
        <v>28043.49</v>
      </c>
      <c r="M2465">
        <v>85</v>
      </c>
      <c r="N2465">
        <v>15</v>
      </c>
      <c r="O2465" t="s">
        <v>43</v>
      </c>
      <c r="P2465" s="3">
        <f t="shared" si="266"/>
        <v>4.7173489278752436</v>
      </c>
      <c r="Q2465" s="3">
        <f t="shared" si="267"/>
        <v>8.8154269972451793</v>
      </c>
      <c r="R2465" s="2">
        <f t="shared" si="268"/>
        <v>2.8676859504132231</v>
      </c>
      <c r="S2465" s="2">
        <f t="shared" si="269"/>
        <v>5.2507944514501892</v>
      </c>
      <c r="T2465" s="2">
        <f t="shared" si="270"/>
        <v>48.986823529411765</v>
      </c>
      <c r="U2465" s="4">
        <f t="shared" si="271"/>
        <v>6.7349419291622237</v>
      </c>
      <c r="V2465" s="3">
        <f t="shared" si="272"/>
        <v>573.49419291622235</v>
      </c>
    </row>
    <row r="2466" spans="1:22" x14ac:dyDescent="0.25">
      <c r="A2466" t="s">
        <v>27</v>
      </c>
      <c r="B2466" t="s">
        <v>28</v>
      </c>
      <c r="C2466" t="s">
        <v>453</v>
      </c>
      <c r="D2466" t="s">
        <v>89</v>
      </c>
      <c r="E2466" t="s">
        <v>31</v>
      </c>
      <c r="F2466" t="s">
        <v>51</v>
      </c>
      <c r="G2466">
        <v>20834</v>
      </c>
      <c r="H2466">
        <v>1183</v>
      </c>
      <c r="I2466">
        <v>386</v>
      </c>
      <c r="J2466">
        <v>180</v>
      </c>
      <c r="K2466" s="2">
        <v>331.86</v>
      </c>
      <c r="L2466" s="2">
        <v>58054.89</v>
      </c>
      <c r="M2466">
        <v>152</v>
      </c>
      <c r="N2466">
        <v>16</v>
      </c>
      <c r="O2466" t="s">
        <v>43</v>
      </c>
      <c r="P2466" s="3">
        <f t="shared" si="266"/>
        <v>5.6782182970144959</v>
      </c>
      <c r="Q2466" s="3">
        <f t="shared" si="267"/>
        <v>15.215553677092139</v>
      </c>
      <c r="R2466" s="2">
        <f t="shared" si="268"/>
        <v>0.28052409129332206</v>
      </c>
      <c r="S2466" s="2">
        <f t="shared" si="269"/>
        <v>0.85974093264248708</v>
      </c>
      <c r="T2466" s="2">
        <f t="shared" si="270"/>
        <v>2.1832894736842108</v>
      </c>
      <c r="U2466" s="4">
        <f t="shared" si="271"/>
        <v>174.9378954981016</v>
      </c>
      <c r="V2466" s="3">
        <f t="shared" si="272"/>
        <v>17393.789549810161</v>
      </c>
    </row>
    <row r="2467" spans="1:22" x14ac:dyDescent="0.25">
      <c r="A2467" t="s">
        <v>27</v>
      </c>
      <c r="B2467" t="s">
        <v>28</v>
      </c>
      <c r="C2467" t="s">
        <v>453</v>
      </c>
      <c r="D2467" t="s">
        <v>89</v>
      </c>
      <c r="E2467" t="s">
        <v>31</v>
      </c>
      <c r="F2467" t="s">
        <v>26</v>
      </c>
      <c r="G2467">
        <v>26823</v>
      </c>
      <c r="H2467">
        <v>1195</v>
      </c>
      <c r="I2467">
        <v>563</v>
      </c>
      <c r="J2467">
        <v>163</v>
      </c>
      <c r="K2467" s="2">
        <v>540.9</v>
      </c>
      <c r="L2467" s="2">
        <v>41521.93</v>
      </c>
      <c r="M2467">
        <v>133</v>
      </c>
      <c r="N2467">
        <v>10</v>
      </c>
      <c r="O2467" t="s">
        <v>23</v>
      </c>
      <c r="P2467" s="3">
        <f t="shared" si="266"/>
        <v>4.4551317898818183</v>
      </c>
      <c r="Q2467" s="3">
        <f t="shared" si="267"/>
        <v>13.640167364016737</v>
      </c>
      <c r="R2467" s="2">
        <f t="shared" si="268"/>
        <v>0.45263598326359833</v>
      </c>
      <c r="S2467" s="2">
        <f t="shared" si="269"/>
        <v>0.96074600355239781</v>
      </c>
      <c r="T2467" s="2">
        <f t="shared" si="270"/>
        <v>4.0669172932330824</v>
      </c>
      <c r="U2467" s="4">
        <f t="shared" si="271"/>
        <v>76.764522092808292</v>
      </c>
      <c r="V2467" s="3">
        <f t="shared" si="272"/>
        <v>7576.4522092808274</v>
      </c>
    </row>
    <row r="2468" spans="1:22" x14ac:dyDescent="0.25">
      <c r="A2468" t="s">
        <v>98</v>
      </c>
      <c r="B2468" t="s">
        <v>99</v>
      </c>
      <c r="C2468" t="s">
        <v>411</v>
      </c>
      <c r="D2468" t="s">
        <v>68</v>
      </c>
      <c r="E2468" t="s">
        <v>42</v>
      </c>
      <c r="F2468" t="s">
        <v>26</v>
      </c>
      <c r="G2468">
        <v>11738</v>
      </c>
      <c r="H2468">
        <v>1630</v>
      </c>
      <c r="I2468">
        <v>883</v>
      </c>
      <c r="J2468">
        <v>204</v>
      </c>
      <c r="K2468" s="2">
        <v>697.34</v>
      </c>
      <c r="L2468" s="2">
        <v>58707.1</v>
      </c>
      <c r="M2468">
        <v>168</v>
      </c>
      <c r="N2468">
        <v>13</v>
      </c>
      <c r="O2468" t="s">
        <v>23</v>
      </c>
      <c r="P2468" s="3">
        <f t="shared" si="266"/>
        <v>13.886522405861305</v>
      </c>
      <c r="Q2468" s="3">
        <f t="shared" si="267"/>
        <v>12.515337423312884</v>
      </c>
      <c r="R2468" s="2">
        <f t="shared" si="268"/>
        <v>0.42781595092024544</v>
      </c>
      <c r="S2468" s="2">
        <f t="shared" si="269"/>
        <v>0.7897395243488109</v>
      </c>
      <c r="T2468" s="2">
        <f t="shared" si="270"/>
        <v>4.1508333333333338</v>
      </c>
      <c r="U2468" s="4">
        <f t="shared" si="271"/>
        <v>84.187197063125581</v>
      </c>
      <c r="V2468" s="3">
        <f t="shared" si="272"/>
        <v>8318.7197063125586</v>
      </c>
    </row>
    <row r="2469" spans="1:22" x14ac:dyDescent="0.25">
      <c r="A2469" t="s">
        <v>33</v>
      </c>
      <c r="B2469" t="s">
        <v>34</v>
      </c>
      <c r="C2469" t="s">
        <v>411</v>
      </c>
      <c r="D2469" t="s">
        <v>170</v>
      </c>
      <c r="E2469" t="s">
        <v>37</v>
      </c>
      <c r="F2469" t="s">
        <v>32</v>
      </c>
      <c r="G2469">
        <v>48461</v>
      </c>
      <c r="H2469">
        <v>2497</v>
      </c>
      <c r="I2469">
        <v>691</v>
      </c>
      <c r="J2469">
        <v>325</v>
      </c>
      <c r="K2469" s="2">
        <v>7961.68</v>
      </c>
      <c r="L2469" s="2">
        <v>82428.38</v>
      </c>
      <c r="M2469">
        <v>262</v>
      </c>
      <c r="N2469">
        <v>22</v>
      </c>
      <c r="O2469" t="s">
        <v>43</v>
      </c>
      <c r="P2469" s="3">
        <f t="shared" si="266"/>
        <v>5.1525969336167226</v>
      </c>
      <c r="Q2469" s="3">
        <f t="shared" si="267"/>
        <v>13.015618742490989</v>
      </c>
      <c r="R2469" s="2">
        <f t="shared" si="268"/>
        <v>3.1884981978374052</v>
      </c>
      <c r="S2469" s="2">
        <f t="shared" si="269"/>
        <v>11.521968162083937</v>
      </c>
      <c r="T2469" s="2">
        <f t="shared" si="270"/>
        <v>30.388091603053436</v>
      </c>
      <c r="U2469" s="4">
        <f t="shared" si="271"/>
        <v>10.353139035982355</v>
      </c>
      <c r="V2469" s="3">
        <f t="shared" si="272"/>
        <v>935.3139035982357</v>
      </c>
    </row>
    <row r="2470" spans="1:22" x14ac:dyDescent="0.25">
      <c r="A2470" t="s">
        <v>52</v>
      </c>
      <c r="B2470" t="s">
        <v>53</v>
      </c>
      <c r="C2470" t="s">
        <v>411</v>
      </c>
      <c r="D2470" t="s">
        <v>89</v>
      </c>
      <c r="E2470" t="s">
        <v>37</v>
      </c>
      <c r="F2470" t="s">
        <v>26</v>
      </c>
      <c r="G2470">
        <v>40006</v>
      </c>
      <c r="H2470">
        <v>2056</v>
      </c>
      <c r="I2470">
        <v>1092</v>
      </c>
      <c r="J2470">
        <v>282</v>
      </c>
      <c r="K2470" s="2">
        <v>953.66</v>
      </c>
      <c r="L2470" s="2">
        <v>100899.1</v>
      </c>
      <c r="M2470">
        <v>222</v>
      </c>
      <c r="N2470">
        <v>20</v>
      </c>
      <c r="O2470" t="s">
        <v>21</v>
      </c>
      <c r="P2470" s="3">
        <f t="shared" si="266"/>
        <v>5.1392291156326548</v>
      </c>
      <c r="Q2470" s="3">
        <f t="shared" si="267"/>
        <v>13.715953307392997</v>
      </c>
      <c r="R2470" s="2">
        <f t="shared" si="268"/>
        <v>0.46384241245136187</v>
      </c>
      <c r="S2470" s="2">
        <f t="shared" si="269"/>
        <v>0.87331501831501823</v>
      </c>
      <c r="T2470" s="2">
        <f t="shared" si="270"/>
        <v>4.2957657657657657</v>
      </c>
      <c r="U2470" s="4">
        <f t="shared" si="271"/>
        <v>105.80196296373971</v>
      </c>
      <c r="V2470" s="3">
        <f t="shared" si="272"/>
        <v>10480.19629637397</v>
      </c>
    </row>
    <row r="2471" spans="1:22" x14ac:dyDescent="0.25">
      <c r="A2471" t="s">
        <v>129</v>
      </c>
      <c r="B2471" t="s">
        <v>130</v>
      </c>
      <c r="C2471" t="s">
        <v>411</v>
      </c>
      <c r="D2471" t="s">
        <v>82</v>
      </c>
      <c r="E2471" t="s">
        <v>31</v>
      </c>
      <c r="F2471" t="s">
        <v>51</v>
      </c>
      <c r="G2471">
        <v>32085</v>
      </c>
      <c r="H2471">
        <v>635</v>
      </c>
      <c r="I2471">
        <v>263</v>
      </c>
      <c r="J2471">
        <v>36</v>
      </c>
      <c r="K2471" s="2">
        <v>778.3</v>
      </c>
      <c r="L2471" s="2">
        <v>6900.39</v>
      </c>
      <c r="M2471">
        <v>18</v>
      </c>
      <c r="N2471">
        <v>28</v>
      </c>
      <c r="O2471" t="s">
        <v>23</v>
      </c>
      <c r="P2471" s="3">
        <f t="shared" si="266"/>
        <v>1.9791179678977717</v>
      </c>
      <c r="Q2471" s="3">
        <f t="shared" si="267"/>
        <v>5.6692913385826769</v>
      </c>
      <c r="R2471" s="2">
        <f t="shared" si="268"/>
        <v>1.2256692913385827</v>
      </c>
      <c r="S2471" s="2">
        <f t="shared" si="269"/>
        <v>2.9593155893536118</v>
      </c>
      <c r="T2471" s="2">
        <f t="shared" si="270"/>
        <v>43.238888888888887</v>
      </c>
      <c r="U2471" s="4">
        <f t="shared" si="271"/>
        <v>8.8659771296415268</v>
      </c>
      <c r="V2471" s="3">
        <f t="shared" si="272"/>
        <v>786.59771296415272</v>
      </c>
    </row>
    <row r="2472" spans="1:22" x14ac:dyDescent="0.25">
      <c r="A2472" t="s">
        <v>76</v>
      </c>
      <c r="B2472" t="s">
        <v>77</v>
      </c>
      <c r="C2472" t="s">
        <v>411</v>
      </c>
      <c r="D2472" t="s">
        <v>82</v>
      </c>
      <c r="E2472" t="s">
        <v>42</v>
      </c>
      <c r="F2472" t="s">
        <v>51</v>
      </c>
      <c r="G2472">
        <v>64681</v>
      </c>
      <c r="H2472">
        <v>1328</v>
      </c>
      <c r="I2472">
        <v>495</v>
      </c>
      <c r="J2472">
        <v>48</v>
      </c>
      <c r="K2472" s="2">
        <v>2314.38</v>
      </c>
      <c r="L2472" s="2">
        <v>10529.4</v>
      </c>
      <c r="M2472">
        <v>21</v>
      </c>
      <c r="N2472">
        <v>7</v>
      </c>
      <c r="O2472" t="s">
        <v>23</v>
      </c>
      <c r="P2472" s="3">
        <f t="shared" si="266"/>
        <v>2.0531531670815233</v>
      </c>
      <c r="Q2472" s="3">
        <f t="shared" si="267"/>
        <v>3.6144578313253009</v>
      </c>
      <c r="R2472" s="2">
        <f t="shared" si="268"/>
        <v>1.7427560240963855</v>
      </c>
      <c r="S2472" s="2">
        <f t="shared" si="269"/>
        <v>4.6755151515151514</v>
      </c>
      <c r="T2472" s="2">
        <f t="shared" si="270"/>
        <v>110.20857142857143</v>
      </c>
      <c r="U2472" s="4">
        <f t="shared" si="271"/>
        <v>4.5495553884841726</v>
      </c>
      <c r="V2472" s="3">
        <f t="shared" si="272"/>
        <v>354.95553884841729</v>
      </c>
    </row>
    <row r="2473" spans="1:22" x14ac:dyDescent="0.25">
      <c r="A2473" t="s">
        <v>178</v>
      </c>
      <c r="B2473" t="s">
        <v>179</v>
      </c>
      <c r="C2473" t="s">
        <v>236</v>
      </c>
      <c r="D2473" t="s">
        <v>95</v>
      </c>
      <c r="E2473" t="s">
        <v>64</v>
      </c>
      <c r="F2473" t="s">
        <v>20</v>
      </c>
      <c r="G2473">
        <v>34097</v>
      </c>
      <c r="H2473">
        <v>439</v>
      </c>
      <c r="I2473">
        <v>118</v>
      </c>
      <c r="J2473">
        <v>12</v>
      </c>
      <c r="K2473" s="2">
        <v>1167.1400000000001</v>
      </c>
      <c r="L2473" s="2">
        <v>1679</v>
      </c>
      <c r="M2473">
        <v>5</v>
      </c>
      <c r="N2473">
        <v>17</v>
      </c>
      <c r="O2473" t="s">
        <v>43</v>
      </c>
      <c r="P2473" s="3">
        <f t="shared" si="266"/>
        <v>1.2875032994105053</v>
      </c>
      <c r="Q2473" s="3">
        <f t="shared" si="267"/>
        <v>2.7334851936218678</v>
      </c>
      <c r="R2473" s="2">
        <f t="shared" si="268"/>
        <v>2.6586332574031895</v>
      </c>
      <c r="S2473" s="2">
        <f t="shared" si="269"/>
        <v>9.8910169491525437</v>
      </c>
      <c r="T2473" s="2">
        <f t="shared" si="270"/>
        <v>233.42800000000003</v>
      </c>
      <c r="U2473" s="4">
        <f t="shared" si="271"/>
        <v>1.4385592131192486</v>
      </c>
      <c r="V2473" s="3">
        <f t="shared" si="272"/>
        <v>43.85592131192486</v>
      </c>
    </row>
    <row r="2474" spans="1:22" x14ac:dyDescent="0.25">
      <c r="A2474" t="s">
        <v>98</v>
      </c>
      <c r="B2474" t="s">
        <v>99</v>
      </c>
      <c r="C2474" t="s">
        <v>236</v>
      </c>
      <c r="D2474" t="s">
        <v>68</v>
      </c>
      <c r="E2474" t="s">
        <v>42</v>
      </c>
      <c r="F2474" t="s">
        <v>51</v>
      </c>
      <c r="G2474">
        <v>23579</v>
      </c>
      <c r="H2474">
        <v>2192</v>
      </c>
      <c r="I2474">
        <v>634</v>
      </c>
      <c r="J2474">
        <v>434</v>
      </c>
      <c r="K2474" s="2">
        <v>1097.18</v>
      </c>
      <c r="L2474" s="2">
        <v>153405.07999999999</v>
      </c>
      <c r="M2474">
        <v>352</v>
      </c>
      <c r="N2474">
        <v>8</v>
      </c>
      <c r="O2474" t="s">
        <v>21</v>
      </c>
      <c r="P2474" s="3">
        <f t="shared" si="266"/>
        <v>9.2964078205182563</v>
      </c>
      <c r="Q2474" s="3">
        <f t="shared" si="267"/>
        <v>19.799270072992702</v>
      </c>
      <c r="R2474" s="2">
        <f t="shared" si="268"/>
        <v>0.50053832116788322</v>
      </c>
      <c r="S2474" s="2">
        <f t="shared" si="269"/>
        <v>1.7305678233438486</v>
      </c>
      <c r="T2474" s="2">
        <f t="shared" si="270"/>
        <v>3.1169886363636365</v>
      </c>
      <c r="U2474" s="4">
        <f t="shared" si="271"/>
        <v>139.81760513315953</v>
      </c>
      <c r="V2474" s="3">
        <f t="shared" si="272"/>
        <v>13881.760513315952</v>
      </c>
    </row>
    <row r="2475" spans="1:22" x14ac:dyDescent="0.25">
      <c r="A2475" t="s">
        <v>33</v>
      </c>
      <c r="B2475" t="s">
        <v>34</v>
      </c>
      <c r="C2475" t="s">
        <v>236</v>
      </c>
      <c r="D2475" t="s">
        <v>170</v>
      </c>
      <c r="E2475" t="s">
        <v>37</v>
      </c>
      <c r="F2475" t="s">
        <v>51</v>
      </c>
      <c r="G2475">
        <v>31544</v>
      </c>
      <c r="H2475">
        <v>1960</v>
      </c>
      <c r="I2475">
        <v>850</v>
      </c>
      <c r="J2475">
        <v>260</v>
      </c>
      <c r="K2475" s="2">
        <v>7630.84</v>
      </c>
      <c r="L2475" s="2">
        <v>75855.070000000007</v>
      </c>
      <c r="M2475">
        <v>184</v>
      </c>
      <c r="N2475">
        <v>9</v>
      </c>
      <c r="O2475" t="s">
        <v>43</v>
      </c>
      <c r="P2475" s="3">
        <f t="shared" si="266"/>
        <v>6.2135429875729145</v>
      </c>
      <c r="Q2475" s="3">
        <f t="shared" si="267"/>
        <v>13.26530612244898</v>
      </c>
      <c r="R2475" s="2">
        <f t="shared" si="268"/>
        <v>3.8932857142857142</v>
      </c>
      <c r="S2475" s="2">
        <f t="shared" si="269"/>
        <v>8.9774588235294122</v>
      </c>
      <c r="T2475" s="2">
        <f t="shared" si="270"/>
        <v>41.471956521739131</v>
      </c>
      <c r="U2475" s="4">
        <f t="shared" si="271"/>
        <v>9.9405923856351333</v>
      </c>
      <c r="V2475" s="3">
        <f t="shared" si="272"/>
        <v>894.05923856351353</v>
      </c>
    </row>
    <row r="2476" spans="1:22" x14ac:dyDescent="0.25">
      <c r="A2476" t="s">
        <v>38</v>
      </c>
      <c r="B2476" t="s">
        <v>39</v>
      </c>
      <c r="C2476" t="s">
        <v>236</v>
      </c>
      <c r="D2476" t="s">
        <v>106</v>
      </c>
      <c r="E2476" t="s">
        <v>42</v>
      </c>
      <c r="F2476" t="s">
        <v>26</v>
      </c>
      <c r="G2476">
        <v>53532</v>
      </c>
      <c r="H2476">
        <v>2927</v>
      </c>
      <c r="I2476">
        <v>1029</v>
      </c>
      <c r="J2476">
        <v>218</v>
      </c>
      <c r="K2476" s="2">
        <v>6519.11</v>
      </c>
      <c r="L2476" s="2">
        <v>37509.4</v>
      </c>
      <c r="M2476">
        <v>117</v>
      </c>
      <c r="N2476">
        <v>25</v>
      </c>
      <c r="O2476" t="s">
        <v>21</v>
      </c>
      <c r="P2476" s="3">
        <f t="shared" si="266"/>
        <v>5.4677576029290895</v>
      </c>
      <c r="Q2476" s="3">
        <f t="shared" si="267"/>
        <v>7.4478988725657667</v>
      </c>
      <c r="R2476" s="2">
        <f t="shared" si="268"/>
        <v>2.2272326614280833</v>
      </c>
      <c r="S2476" s="2">
        <f t="shared" si="269"/>
        <v>6.3353838678328467</v>
      </c>
      <c r="T2476" s="2">
        <f t="shared" si="270"/>
        <v>55.718888888888884</v>
      </c>
      <c r="U2476" s="4">
        <f t="shared" si="271"/>
        <v>5.7537608661304995</v>
      </c>
      <c r="V2476" s="3">
        <f t="shared" si="272"/>
        <v>475.37608661304995</v>
      </c>
    </row>
    <row r="2477" spans="1:22" x14ac:dyDescent="0.25">
      <c r="A2477" t="s">
        <v>52</v>
      </c>
      <c r="B2477" t="s">
        <v>53</v>
      </c>
      <c r="C2477" t="s">
        <v>236</v>
      </c>
      <c r="D2477" t="s">
        <v>89</v>
      </c>
      <c r="E2477" t="s">
        <v>37</v>
      </c>
      <c r="F2477" t="s">
        <v>51</v>
      </c>
      <c r="G2477">
        <v>31016</v>
      </c>
      <c r="H2477">
        <v>2094</v>
      </c>
      <c r="I2477">
        <v>1040</v>
      </c>
      <c r="J2477">
        <v>281</v>
      </c>
      <c r="K2477" s="2">
        <v>698.43</v>
      </c>
      <c r="L2477" s="2">
        <v>94008.49</v>
      </c>
      <c r="M2477">
        <v>223</v>
      </c>
      <c r="N2477">
        <v>7</v>
      </c>
      <c r="O2477" t="s">
        <v>23</v>
      </c>
      <c r="P2477" s="3">
        <f t="shared" si="266"/>
        <v>6.7513541397988135</v>
      </c>
      <c r="Q2477" s="3">
        <f t="shared" si="267"/>
        <v>13.419293218720153</v>
      </c>
      <c r="R2477" s="2">
        <f t="shared" si="268"/>
        <v>0.33353868194842407</v>
      </c>
      <c r="S2477" s="2">
        <f t="shared" si="269"/>
        <v>0.67156730769230766</v>
      </c>
      <c r="T2477" s="2">
        <f t="shared" si="270"/>
        <v>3.1319730941704034</v>
      </c>
      <c r="U2477" s="4">
        <f t="shared" si="271"/>
        <v>134.59973082485004</v>
      </c>
      <c r="V2477" s="3">
        <f t="shared" si="272"/>
        <v>13359.973082485005</v>
      </c>
    </row>
    <row r="2478" spans="1:22" x14ac:dyDescent="0.25">
      <c r="A2478" t="s">
        <v>129</v>
      </c>
      <c r="B2478" t="s">
        <v>130</v>
      </c>
      <c r="C2478" t="s">
        <v>236</v>
      </c>
      <c r="D2478" t="s">
        <v>82</v>
      </c>
      <c r="E2478" t="s">
        <v>31</v>
      </c>
      <c r="F2478" t="s">
        <v>20</v>
      </c>
      <c r="G2478">
        <v>69452</v>
      </c>
      <c r="H2478">
        <v>1503</v>
      </c>
      <c r="I2478">
        <v>731</v>
      </c>
      <c r="J2478">
        <v>48</v>
      </c>
      <c r="K2478" s="2">
        <v>2772.81</v>
      </c>
      <c r="L2478" s="2">
        <v>9026.06</v>
      </c>
      <c r="M2478">
        <v>30</v>
      </c>
      <c r="N2478">
        <v>20</v>
      </c>
      <c r="O2478" t="s">
        <v>21</v>
      </c>
      <c r="P2478" s="3">
        <f t="shared" si="266"/>
        <v>2.1640845476012212</v>
      </c>
      <c r="Q2478" s="3">
        <f t="shared" si="267"/>
        <v>3.1936127744510974</v>
      </c>
      <c r="R2478" s="2">
        <f t="shared" si="268"/>
        <v>1.8448502994011975</v>
      </c>
      <c r="S2478" s="2">
        <f t="shared" si="269"/>
        <v>3.7931737346101229</v>
      </c>
      <c r="T2478" s="2">
        <f t="shared" si="270"/>
        <v>92.426999999999992</v>
      </c>
      <c r="U2478" s="4">
        <f t="shared" si="271"/>
        <v>3.2552032054125597</v>
      </c>
      <c r="V2478" s="3">
        <f t="shared" si="272"/>
        <v>225.52032054125596</v>
      </c>
    </row>
    <row r="2479" spans="1:22" x14ac:dyDescent="0.25">
      <c r="A2479" t="s">
        <v>76</v>
      </c>
      <c r="B2479" t="s">
        <v>77</v>
      </c>
      <c r="C2479" t="s">
        <v>236</v>
      </c>
      <c r="D2479" t="s">
        <v>82</v>
      </c>
      <c r="E2479" t="s">
        <v>42</v>
      </c>
      <c r="F2479" t="s">
        <v>26</v>
      </c>
      <c r="G2479">
        <v>48103</v>
      </c>
      <c r="H2479">
        <v>991</v>
      </c>
      <c r="I2479">
        <v>429</v>
      </c>
      <c r="J2479">
        <v>66</v>
      </c>
      <c r="K2479" s="2">
        <v>1591.01</v>
      </c>
      <c r="L2479" s="2">
        <v>11309.32</v>
      </c>
      <c r="M2479">
        <v>37</v>
      </c>
      <c r="N2479">
        <v>16</v>
      </c>
      <c r="O2479" t="s">
        <v>21</v>
      </c>
      <c r="P2479" s="3">
        <f t="shared" si="266"/>
        <v>2.0601625678232129</v>
      </c>
      <c r="Q2479" s="3">
        <f t="shared" si="267"/>
        <v>6.6599394550958628</v>
      </c>
      <c r="R2479" s="2">
        <f t="shared" si="268"/>
        <v>1.6054591321897074</v>
      </c>
      <c r="S2479" s="2">
        <f t="shared" si="269"/>
        <v>3.7086480186480184</v>
      </c>
      <c r="T2479" s="2">
        <f t="shared" si="270"/>
        <v>43.000270270270271</v>
      </c>
      <c r="U2479" s="4">
        <f t="shared" si="271"/>
        <v>7.1082645615049556</v>
      </c>
      <c r="V2479" s="3">
        <f t="shared" si="272"/>
        <v>610.82645615049557</v>
      </c>
    </row>
    <row r="2480" spans="1:22" x14ac:dyDescent="0.25">
      <c r="A2480" t="s">
        <v>113</v>
      </c>
      <c r="B2480" t="s">
        <v>114</v>
      </c>
      <c r="C2480" t="s">
        <v>286</v>
      </c>
      <c r="D2480" t="s">
        <v>170</v>
      </c>
      <c r="E2480" t="s">
        <v>19</v>
      </c>
      <c r="F2480" t="s">
        <v>32</v>
      </c>
      <c r="G2480">
        <v>39760</v>
      </c>
      <c r="H2480">
        <v>1758</v>
      </c>
      <c r="I2480">
        <v>513</v>
      </c>
      <c r="J2480">
        <v>221</v>
      </c>
      <c r="K2480" s="2">
        <v>6053.2</v>
      </c>
      <c r="L2480" s="2">
        <v>66967.8</v>
      </c>
      <c r="M2480">
        <v>152</v>
      </c>
      <c r="N2480">
        <v>21</v>
      </c>
      <c r="O2480" t="s">
        <v>43</v>
      </c>
      <c r="P2480" s="3">
        <f t="shared" si="266"/>
        <v>4.4215291750503019</v>
      </c>
      <c r="Q2480" s="3">
        <f t="shared" si="267"/>
        <v>12.571103526734925</v>
      </c>
      <c r="R2480" s="2">
        <f t="shared" si="268"/>
        <v>3.443230944254835</v>
      </c>
      <c r="S2480" s="2">
        <f t="shared" si="269"/>
        <v>11.799610136452241</v>
      </c>
      <c r="T2480" s="2">
        <f t="shared" si="270"/>
        <v>39.823684210526316</v>
      </c>
      <c r="U2480" s="4">
        <f t="shared" si="271"/>
        <v>11.063206238022865</v>
      </c>
      <c r="V2480" s="3">
        <f t="shared" si="272"/>
        <v>1006.3206238022865</v>
      </c>
    </row>
    <row r="2481" spans="1:22" x14ac:dyDescent="0.25">
      <c r="A2481" t="s">
        <v>47</v>
      </c>
      <c r="B2481" t="s">
        <v>48</v>
      </c>
      <c r="C2481" t="s">
        <v>286</v>
      </c>
      <c r="D2481" t="s">
        <v>106</v>
      </c>
      <c r="E2481" t="s">
        <v>37</v>
      </c>
      <c r="F2481" t="s">
        <v>51</v>
      </c>
      <c r="G2481">
        <v>19331</v>
      </c>
      <c r="H2481">
        <v>1028</v>
      </c>
      <c r="I2481">
        <v>527</v>
      </c>
      <c r="J2481">
        <v>94</v>
      </c>
      <c r="K2481" s="2">
        <v>3386.05</v>
      </c>
      <c r="L2481" s="2">
        <v>17930.63</v>
      </c>
      <c r="M2481">
        <v>48</v>
      </c>
      <c r="N2481">
        <v>7</v>
      </c>
      <c r="O2481" t="s">
        <v>23</v>
      </c>
      <c r="P2481" s="3">
        <f t="shared" si="266"/>
        <v>5.3178831927991315</v>
      </c>
      <c r="Q2481" s="3">
        <f t="shared" si="267"/>
        <v>9.1439688715953302</v>
      </c>
      <c r="R2481" s="2">
        <f t="shared" si="268"/>
        <v>3.2938229571984436</v>
      </c>
      <c r="S2481" s="2">
        <f t="shared" si="269"/>
        <v>6.4251423149905129</v>
      </c>
      <c r="T2481" s="2">
        <f t="shared" si="270"/>
        <v>70.542708333333337</v>
      </c>
      <c r="U2481" s="4">
        <f t="shared" si="271"/>
        <v>5.2954415912346242</v>
      </c>
      <c r="V2481" s="3">
        <f t="shared" si="272"/>
        <v>429.54415912346252</v>
      </c>
    </row>
    <row r="2482" spans="1:22" x14ac:dyDescent="0.25">
      <c r="A2482" t="s">
        <v>15</v>
      </c>
      <c r="B2482" t="s">
        <v>16</v>
      </c>
      <c r="C2482" t="s">
        <v>286</v>
      </c>
      <c r="D2482" t="s">
        <v>25</v>
      </c>
      <c r="E2482" t="s">
        <v>19</v>
      </c>
      <c r="F2482" t="s">
        <v>26</v>
      </c>
      <c r="G2482">
        <v>14283</v>
      </c>
      <c r="H2482">
        <v>309</v>
      </c>
      <c r="I2482">
        <v>104</v>
      </c>
      <c r="J2482">
        <v>25</v>
      </c>
      <c r="K2482" s="2">
        <v>2188.61</v>
      </c>
      <c r="L2482" s="2">
        <v>14247.96</v>
      </c>
      <c r="M2482">
        <v>14</v>
      </c>
      <c r="N2482">
        <v>20</v>
      </c>
      <c r="O2482" t="s">
        <v>21</v>
      </c>
      <c r="P2482" s="3">
        <f t="shared" si="266"/>
        <v>2.1634110480991389</v>
      </c>
      <c r="Q2482" s="3">
        <f t="shared" si="267"/>
        <v>8.090614886731391</v>
      </c>
      <c r="R2482" s="2">
        <f t="shared" si="268"/>
        <v>7.0828802588996771</v>
      </c>
      <c r="S2482" s="2">
        <f t="shared" si="269"/>
        <v>21.044326923076923</v>
      </c>
      <c r="T2482" s="2">
        <f t="shared" si="270"/>
        <v>156.32928571428573</v>
      </c>
      <c r="U2482" s="4">
        <f t="shared" si="271"/>
        <v>6.5100497576087095</v>
      </c>
      <c r="V2482" s="3">
        <f t="shared" si="272"/>
        <v>551.00497576087093</v>
      </c>
    </row>
    <row r="2483" spans="1:22" x14ac:dyDescent="0.25">
      <c r="A2483" t="s">
        <v>129</v>
      </c>
      <c r="B2483" t="s">
        <v>130</v>
      </c>
      <c r="C2483" t="s">
        <v>286</v>
      </c>
      <c r="D2483" t="s">
        <v>82</v>
      </c>
      <c r="E2483" t="s">
        <v>31</v>
      </c>
      <c r="F2483" t="s">
        <v>32</v>
      </c>
      <c r="G2483">
        <v>57374</v>
      </c>
      <c r="H2483">
        <v>661</v>
      </c>
      <c r="I2483">
        <v>214</v>
      </c>
      <c r="J2483">
        <v>43</v>
      </c>
      <c r="K2483" s="2">
        <v>944.01</v>
      </c>
      <c r="L2483" s="2">
        <v>10514.99</v>
      </c>
      <c r="M2483">
        <v>25</v>
      </c>
      <c r="N2483">
        <v>10</v>
      </c>
      <c r="O2483" t="s">
        <v>23</v>
      </c>
      <c r="P2483" s="3">
        <f t="shared" si="266"/>
        <v>1.1520897967720571</v>
      </c>
      <c r="Q2483" s="3">
        <f t="shared" si="267"/>
        <v>6.5052950075642961</v>
      </c>
      <c r="R2483" s="2">
        <f t="shared" si="268"/>
        <v>1.4281543116490165</v>
      </c>
      <c r="S2483" s="2">
        <f t="shared" si="269"/>
        <v>4.4112616822429906</v>
      </c>
      <c r="T2483" s="2">
        <f t="shared" si="270"/>
        <v>37.760399999999997</v>
      </c>
      <c r="U2483" s="4">
        <f t="shared" si="271"/>
        <v>11.13864259912501</v>
      </c>
      <c r="V2483" s="3">
        <f t="shared" si="272"/>
        <v>1013.8642599125009</v>
      </c>
    </row>
    <row r="2484" spans="1:22" x14ac:dyDescent="0.25">
      <c r="A2484" t="s">
        <v>76</v>
      </c>
      <c r="B2484" t="s">
        <v>77</v>
      </c>
      <c r="C2484" t="s">
        <v>286</v>
      </c>
      <c r="D2484" t="s">
        <v>82</v>
      </c>
      <c r="E2484" t="s">
        <v>42</v>
      </c>
      <c r="F2484" t="s">
        <v>26</v>
      </c>
      <c r="G2484">
        <v>36998</v>
      </c>
      <c r="H2484">
        <v>862</v>
      </c>
      <c r="I2484">
        <v>456</v>
      </c>
      <c r="J2484">
        <v>38</v>
      </c>
      <c r="K2484" s="2">
        <v>1941.61</v>
      </c>
      <c r="L2484" s="2">
        <v>7188.19</v>
      </c>
      <c r="M2484">
        <v>22</v>
      </c>
      <c r="N2484">
        <v>17</v>
      </c>
      <c r="O2484" t="s">
        <v>23</v>
      </c>
      <c r="P2484" s="3">
        <f t="shared" si="266"/>
        <v>2.3298556678739391</v>
      </c>
      <c r="Q2484" s="3">
        <f t="shared" si="267"/>
        <v>4.4083526682134568</v>
      </c>
      <c r="R2484" s="2">
        <f t="shared" si="268"/>
        <v>2.2524477958236657</v>
      </c>
      <c r="S2484" s="2">
        <f t="shared" si="269"/>
        <v>4.2579166666666666</v>
      </c>
      <c r="T2484" s="2">
        <f t="shared" si="270"/>
        <v>88.254999999999995</v>
      </c>
      <c r="U2484" s="4">
        <f t="shared" si="271"/>
        <v>3.7021801494635893</v>
      </c>
      <c r="V2484" s="3">
        <f t="shared" si="272"/>
        <v>270.21801494635895</v>
      </c>
    </row>
    <row r="2485" spans="1:22" x14ac:dyDescent="0.25">
      <c r="A2485" t="s">
        <v>178</v>
      </c>
      <c r="B2485" t="s">
        <v>179</v>
      </c>
      <c r="C2485" t="s">
        <v>57</v>
      </c>
      <c r="D2485" t="s">
        <v>95</v>
      </c>
      <c r="E2485" t="s">
        <v>64</v>
      </c>
      <c r="F2485" t="s">
        <v>26</v>
      </c>
      <c r="G2485">
        <v>43839</v>
      </c>
      <c r="H2485">
        <v>574</v>
      </c>
      <c r="I2485">
        <v>246</v>
      </c>
      <c r="J2485">
        <v>11</v>
      </c>
      <c r="K2485" s="2">
        <v>1619.6</v>
      </c>
      <c r="L2485" s="2">
        <v>1813.32</v>
      </c>
      <c r="M2485">
        <v>5</v>
      </c>
      <c r="N2485">
        <v>25</v>
      </c>
      <c r="O2485" t="s">
        <v>43</v>
      </c>
      <c r="P2485" s="3">
        <f t="shared" si="266"/>
        <v>1.3093364355938777</v>
      </c>
      <c r="Q2485" s="3">
        <f t="shared" si="267"/>
        <v>1.9163763066202089</v>
      </c>
      <c r="R2485" s="2">
        <f t="shared" si="268"/>
        <v>2.8216027874564458</v>
      </c>
      <c r="S2485" s="2">
        <f t="shared" si="269"/>
        <v>6.5837398373983733</v>
      </c>
      <c r="T2485" s="2">
        <f t="shared" si="270"/>
        <v>323.91999999999996</v>
      </c>
      <c r="U2485" s="4">
        <f t="shared" si="271"/>
        <v>1.1196097801926401</v>
      </c>
      <c r="V2485" s="3">
        <f t="shared" si="272"/>
        <v>11.960978019264019</v>
      </c>
    </row>
    <row r="2486" spans="1:22" x14ac:dyDescent="0.25">
      <c r="A2486" t="s">
        <v>98</v>
      </c>
      <c r="B2486" t="s">
        <v>99</v>
      </c>
      <c r="C2486" t="s">
        <v>57</v>
      </c>
      <c r="D2486" t="s">
        <v>68</v>
      </c>
      <c r="E2486" t="s">
        <v>42</v>
      </c>
      <c r="F2486" t="s">
        <v>26</v>
      </c>
      <c r="G2486">
        <v>28491</v>
      </c>
      <c r="H2486">
        <v>3169</v>
      </c>
      <c r="I2486">
        <v>1638</v>
      </c>
      <c r="J2486">
        <v>689</v>
      </c>
      <c r="K2486" s="2">
        <v>1148.49</v>
      </c>
      <c r="L2486" s="2">
        <v>251490.92</v>
      </c>
      <c r="M2486">
        <v>534</v>
      </c>
      <c r="N2486">
        <v>10</v>
      </c>
      <c r="O2486" t="s">
        <v>23</v>
      </c>
      <c r="P2486" s="3">
        <f t="shared" si="266"/>
        <v>11.122810712154715</v>
      </c>
      <c r="Q2486" s="3">
        <f t="shared" si="267"/>
        <v>21.741874408330702</v>
      </c>
      <c r="R2486" s="2">
        <f t="shared" si="268"/>
        <v>0.36241401072893659</v>
      </c>
      <c r="S2486" s="2">
        <f t="shared" si="269"/>
        <v>0.70115384615384613</v>
      </c>
      <c r="T2486" s="2">
        <f t="shared" si="270"/>
        <v>2.1507303370786519</v>
      </c>
      <c r="U2486" s="4">
        <f t="shared" si="271"/>
        <v>218.9752805858127</v>
      </c>
      <c r="V2486" s="3">
        <f t="shared" si="272"/>
        <v>21797.528058581269</v>
      </c>
    </row>
    <row r="2487" spans="1:22" x14ac:dyDescent="0.25">
      <c r="A2487" t="s">
        <v>60</v>
      </c>
      <c r="B2487" t="s">
        <v>61</v>
      </c>
      <c r="C2487" t="s">
        <v>57</v>
      </c>
      <c r="D2487" t="s">
        <v>70</v>
      </c>
      <c r="E2487" t="s">
        <v>64</v>
      </c>
      <c r="F2487" t="s">
        <v>32</v>
      </c>
      <c r="G2487">
        <v>44458</v>
      </c>
      <c r="H2487">
        <v>1755</v>
      </c>
      <c r="I2487">
        <v>849</v>
      </c>
      <c r="J2487">
        <v>184</v>
      </c>
      <c r="K2487" s="2">
        <v>4487.1899999999996</v>
      </c>
      <c r="L2487" s="2">
        <v>37295.040000000001</v>
      </c>
      <c r="M2487">
        <v>111</v>
      </c>
      <c r="N2487">
        <v>30</v>
      </c>
      <c r="O2487" t="s">
        <v>43</v>
      </c>
      <c r="P2487" s="3">
        <f t="shared" si="266"/>
        <v>3.9475459984704662</v>
      </c>
      <c r="Q2487" s="3">
        <f t="shared" si="267"/>
        <v>10.484330484330485</v>
      </c>
      <c r="R2487" s="2">
        <f t="shared" si="268"/>
        <v>2.5568034188034185</v>
      </c>
      <c r="S2487" s="2">
        <f t="shared" si="269"/>
        <v>5.285265017667844</v>
      </c>
      <c r="T2487" s="2">
        <f t="shared" si="270"/>
        <v>40.425135135135129</v>
      </c>
      <c r="U2487" s="4">
        <f t="shared" si="271"/>
        <v>8.3114465846108594</v>
      </c>
      <c r="V2487" s="3">
        <f t="shared" si="272"/>
        <v>731.1446584610859</v>
      </c>
    </row>
    <row r="2488" spans="1:22" x14ac:dyDescent="0.25">
      <c r="A2488" t="s">
        <v>33</v>
      </c>
      <c r="B2488" t="s">
        <v>34</v>
      </c>
      <c r="C2488" t="s">
        <v>57</v>
      </c>
      <c r="D2488" t="s">
        <v>170</v>
      </c>
      <c r="E2488" t="s">
        <v>37</v>
      </c>
      <c r="F2488" t="s">
        <v>55</v>
      </c>
      <c r="G2488">
        <v>12781</v>
      </c>
      <c r="H2488">
        <v>752</v>
      </c>
      <c r="I2488">
        <v>205</v>
      </c>
      <c r="J2488">
        <v>91</v>
      </c>
      <c r="K2488" s="2">
        <v>2941.02</v>
      </c>
      <c r="L2488" s="2">
        <v>26128.84</v>
      </c>
      <c r="M2488">
        <v>76</v>
      </c>
      <c r="N2488">
        <v>10</v>
      </c>
      <c r="O2488" t="s">
        <v>43</v>
      </c>
      <c r="P2488" s="3">
        <f t="shared" si="266"/>
        <v>5.8837336671621934</v>
      </c>
      <c r="Q2488" s="3">
        <f t="shared" si="267"/>
        <v>12.101063829787234</v>
      </c>
      <c r="R2488" s="2">
        <f t="shared" si="268"/>
        <v>3.9109308510638296</v>
      </c>
      <c r="S2488" s="2">
        <f t="shared" si="269"/>
        <v>14.346439024390245</v>
      </c>
      <c r="T2488" s="2">
        <f t="shared" si="270"/>
        <v>38.697631578947366</v>
      </c>
      <c r="U2488" s="4">
        <f t="shared" si="271"/>
        <v>8.8842782436025605</v>
      </c>
      <c r="V2488" s="3">
        <f t="shared" si="272"/>
        <v>788.42782436025595</v>
      </c>
    </row>
    <row r="2489" spans="1:22" x14ac:dyDescent="0.25">
      <c r="A2489" t="s">
        <v>38</v>
      </c>
      <c r="B2489" t="s">
        <v>39</v>
      </c>
      <c r="C2489" t="s">
        <v>57</v>
      </c>
      <c r="D2489" t="s">
        <v>106</v>
      </c>
      <c r="E2489" t="s">
        <v>42</v>
      </c>
      <c r="F2489" t="s">
        <v>20</v>
      </c>
      <c r="G2489">
        <v>46521</v>
      </c>
      <c r="H2489">
        <v>2142</v>
      </c>
      <c r="I2489">
        <v>537</v>
      </c>
      <c r="J2489">
        <v>184</v>
      </c>
      <c r="K2489" s="2">
        <v>4102.4799999999996</v>
      </c>
      <c r="L2489" s="2">
        <v>42345.46</v>
      </c>
      <c r="M2489">
        <v>117</v>
      </c>
      <c r="N2489">
        <v>7</v>
      </c>
      <c r="O2489" t="s">
        <v>43</v>
      </c>
      <c r="P2489" s="3">
        <f t="shared" si="266"/>
        <v>4.604372218997872</v>
      </c>
      <c r="Q2489" s="3">
        <f t="shared" si="267"/>
        <v>8.5901027077497663</v>
      </c>
      <c r="R2489" s="2">
        <f t="shared" si="268"/>
        <v>1.9152567693744162</v>
      </c>
      <c r="S2489" s="2">
        <f t="shared" si="269"/>
        <v>7.6396275605214141</v>
      </c>
      <c r="T2489" s="2">
        <f t="shared" si="270"/>
        <v>35.063931623931623</v>
      </c>
      <c r="U2489" s="4">
        <f t="shared" si="271"/>
        <v>10.321917474308224</v>
      </c>
      <c r="V2489" s="3">
        <f t="shared" si="272"/>
        <v>932.19174743082237</v>
      </c>
    </row>
    <row r="2490" spans="1:22" x14ac:dyDescent="0.25">
      <c r="A2490" t="s">
        <v>47</v>
      </c>
      <c r="B2490" t="s">
        <v>48</v>
      </c>
      <c r="C2490" t="s">
        <v>57</v>
      </c>
      <c r="D2490" t="s">
        <v>106</v>
      </c>
      <c r="E2490" t="s">
        <v>37</v>
      </c>
      <c r="F2490" t="s">
        <v>26</v>
      </c>
      <c r="G2490">
        <v>23877</v>
      </c>
      <c r="H2490">
        <v>733</v>
      </c>
      <c r="I2490">
        <v>271</v>
      </c>
      <c r="J2490">
        <v>63</v>
      </c>
      <c r="K2490" s="2">
        <v>2476.81</v>
      </c>
      <c r="L2490" s="2">
        <v>12170.28</v>
      </c>
      <c r="M2490">
        <v>32</v>
      </c>
      <c r="N2490">
        <v>12</v>
      </c>
      <c r="O2490" t="s">
        <v>23</v>
      </c>
      <c r="P2490" s="3">
        <f t="shared" si="266"/>
        <v>3.069899903672991</v>
      </c>
      <c r="Q2490" s="3">
        <f t="shared" si="267"/>
        <v>8.5948158253751714</v>
      </c>
      <c r="R2490" s="2">
        <f t="shared" si="268"/>
        <v>3.3790040927694407</v>
      </c>
      <c r="S2490" s="2">
        <f t="shared" si="269"/>
        <v>9.1395202952029511</v>
      </c>
      <c r="T2490" s="2">
        <f t="shared" si="270"/>
        <v>77.400312499999998</v>
      </c>
      <c r="U2490" s="4">
        <f t="shared" si="271"/>
        <v>4.9136914014397552</v>
      </c>
      <c r="V2490" s="3">
        <f t="shared" si="272"/>
        <v>391.36914014397559</v>
      </c>
    </row>
    <row r="2491" spans="1:22" x14ac:dyDescent="0.25">
      <c r="A2491" t="s">
        <v>27</v>
      </c>
      <c r="B2491" t="s">
        <v>28</v>
      </c>
      <c r="C2491" t="s">
        <v>57</v>
      </c>
      <c r="D2491" t="s">
        <v>89</v>
      </c>
      <c r="E2491" t="s">
        <v>31</v>
      </c>
      <c r="F2491" t="s">
        <v>20</v>
      </c>
      <c r="G2491">
        <v>62341</v>
      </c>
      <c r="H2491">
        <v>3083</v>
      </c>
      <c r="I2491">
        <v>1682</v>
      </c>
      <c r="J2491">
        <v>305</v>
      </c>
      <c r="K2491" s="2">
        <v>1505.53</v>
      </c>
      <c r="L2491" s="2">
        <v>79127.350000000006</v>
      </c>
      <c r="M2491">
        <v>209</v>
      </c>
      <c r="N2491">
        <v>13</v>
      </c>
      <c r="O2491" t="s">
        <v>21</v>
      </c>
      <c r="P2491" s="3">
        <f t="shared" si="266"/>
        <v>4.9453810493896473</v>
      </c>
      <c r="Q2491" s="3">
        <f t="shared" si="267"/>
        <v>9.8929614012325651</v>
      </c>
      <c r="R2491" s="2">
        <f t="shared" si="268"/>
        <v>0.48833279273434965</v>
      </c>
      <c r="S2491" s="2">
        <f t="shared" si="269"/>
        <v>0.89508323424494651</v>
      </c>
      <c r="T2491" s="2">
        <f t="shared" si="270"/>
        <v>7.2034928229665072</v>
      </c>
      <c r="U2491" s="4">
        <f t="shared" si="271"/>
        <v>52.557803564193343</v>
      </c>
      <c r="V2491" s="3">
        <f t="shared" si="272"/>
        <v>5155.7803564193346</v>
      </c>
    </row>
    <row r="2492" spans="1:22" x14ac:dyDescent="0.25">
      <c r="A2492" t="s">
        <v>52</v>
      </c>
      <c r="B2492" t="s">
        <v>53</v>
      </c>
      <c r="C2492" t="s">
        <v>57</v>
      </c>
      <c r="D2492" t="s">
        <v>89</v>
      </c>
      <c r="E2492" t="s">
        <v>37</v>
      </c>
      <c r="F2492" t="s">
        <v>51</v>
      </c>
      <c r="G2492">
        <v>68967</v>
      </c>
      <c r="H2492">
        <v>3892</v>
      </c>
      <c r="I2492">
        <v>1633</v>
      </c>
      <c r="J2492">
        <v>398</v>
      </c>
      <c r="K2492" s="2">
        <v>823.91</v>
      </c>
      <c r="L2492" s="2">
        <v>149692.24</v>
      </c>
      <c r="M2492">
        <v>278</v>
      </c>
      <c r="N2492">
        <v>28</v>
      </c>
      <c r="O2492" t="s">
        <v>21</v>
      </c>
      <c r="P2492" s="3">
        <f t="shared" si="266"/>
        <v>5.6432786695086055</v>
      </c>
      <c r="Q2492" s="3">
        <f t="shared" si="267"/>
        <v>10.226104830421377</v>
      </c>
      <c r="R2492" s="2">
        <f t="shared" si="268"/>
        <v>0.21169321685508735</v>
      </c>
      <c r="S2492" s="2">
        <f t="shared" si="269"/>
        <v>0.50453766074709128</v>
      </c>
      <c r="T2492" s="2">
        <f t="shared" si="270"/>
        <v>2.9637050359712229</v>
      </c>
      <c r="U2492" s="4">
        <f t="shared" si="271"/>
        <v>181.68518406136593</v>
      </c>
      <c r="V2492" s="3">
        <f t="shared" si="272"/>
        <v>18068.518406136594</v>
      </c>
    </row>
    <row r="2493" spans="1:22" x14ac:dyDescent="0.25">
      <c r="A2493" t="s">
        <v>129</v>
      </c>
      <c r="B2493" t="s">
        <v>130</v>
      </c>
      <c r="C2493" t="s">
        <v>57</v>
      </c>
      <c r="D2493" t="s">
        <v>82</v>
      </c>
      <c r="E2493" t="s">
        <v>31</v>
      </c>
      <c r="F2493" t="s">
        <v>55</v>
      </c>
      <c r="G2493">
        <v>46580</v>
      </c>
      <c r="H2493">
        <v>1047</v>
      </c>
      <c r="I2493">
        <v>330</v>
      </c>
      <c r="J2493">
        <v>65</v>
      </c>
      <c r="K2493" s="2">
        <v>2259.85</v>
      </c>
      <c r="L2493" s="2">
        <v>14585.73</v>
      </c>
      <c r="M2493">
        <v>41</v>
      </c>
      <c r="N2493">
        <v>17</v>
      </c>
      <c r="O2493" t="s">
        <v>23</v>
      </c>
      <c r="P2493" s="3">
        <f t="shared" si="266"/>
        <v>2.2477458136539283</v>
      </c>
      <c r="Q2493" s="3">
        <f t="shared" si="267"/>
        <v>6.2082139446036289</v>
      </c>
      <c r="R2493" s="2">
        <f t="shared" si="268"/>
        <v>2.1584049665711555</v>
      </c>
      <c r="S2493" s="2">
        <f t="shared" si="269"/>
        <v>6.8480303030303027</v>
      </c>
      <c r="T2493" s="2">
        <f t="shared" si="270"/>
        <v>55.118292682926828</v>
      </c>
      <c r="U2493" s="4">
        <f t="shared" si="271"/>
        <v>6.4542912140186299</v>
      </c>
      <c r="V2493" s="3">
        <f t="shared" si="272"/>
        <v>545.42912140186286</v>
      </c>
    </row>
    <row r="2494" spans="1:22" x14ac:dyDescent="0.25">
      <c r="A2494" t="s">
        <v>76</v>
      </c>
      <c r="B2494" t="s">
        <v>77</v>
      </c>
      <c r="C2494" t="s">
        <v>57</v>
      </c>
      <c r="D2494" t="s">
        <v>82</v>
      </c>
      <c r="E2494" t="s">
        <v>42</v>
      </c>
      <c r="F2494" t="s">
        <v>26</v>
      </c>
      <c r="G2494">
        <v>51532</v>
      </c>
      <c r="H2494">
        <v>768</v>
      </c>
      <c r="I2494">
        <v>200</v>
      </c>
      <c r="J2494">
        <v>26</v>
      </c>
      <c r="K2494" s="2">
        <v>1179.8</v>
      </c>
      <c r="L2494" s="2">
        <v>5328.56</v>
      </c>
      <c r="M2494">
        <v>12</v>
      </c>
      <c r="N2494">
        <v>22</v>
      </c>
      <c r="O2494" t="s">
        <v>43</v>
      </c>
      <c r="P2494" s="3">
        <f t="shared" si="266"/>
        <v>1.4903361018396337</v>
      </c>
      <c r="Q2494" s="3">
        <f t="shared" si="267"/>
        <v>3.3854166666666665</v>
      </c>
      <c r="R2494" s="2">
        <f t="shared" si="268"/>
        <v>1.5361979166666666</v>
      </c>
      <c r="S2494" s="2">
        <f t="shared" si="269"/>
        <v>5.899</v>
      </c>
      <c r="T2494" s="2">
        <f t="shared" si="270"/>
        <v>98.316666666666663</v>
      </c>
      <c r="U2494" s="4">
        <f t="shared" si="271"/>
        <v>4.5164943210713684</v>
      </c>
      <c r="V2494" s="3">
        <f t="shared" si="272"/>
        <v>351.64943210713682</v>
      </c>
    </row>
    <row r="2495" spans="1:22" x14ac:dyDescent="0.25">
      <c r="A2495" t="s">
        <v>65</v>
      </c>
      <c r="B2495" t="s">
        <v>66</v>
      </c>
      <c r="C2495" t="s">
        <v>365</v>
      </c>
      <c r="D2495" t="s">
        <v>68</v>
      </c>
      <c r="E2495" t="s">
        <v>37</v>
      </c>
      <c r="F2495" t="s">
        <v>55</v>
      </c>
      <c r="G2495">
        <v>26103</v>
      </c>
      <c r="H2495">
        <v>2284</v>
      </c>
      <c r="I2495">
        <v>790</v>
      </c>
      <c r="J2495">
        <v>422</v>
      </c>
      <c r="K2495" s="2">
        <v>1418.12</v>
      </c>
      <c r="L2495" s="2">
        <v>153550.06</v>
      </c>
      <c r="M2495">
        <v>356</v>
      </c>
      <c r="N2495">
        <v>21</v>
      </c>
      <c r="O2495" t="s">
        <v>43</v>
      </c>
      <c r="P2495" s="3">
        <f t="shared" si="266"/>
        <v>8.749952112783971</v>
      </c>
      <c r="Q2495" s="3">
        <f t="shared" si="267"/>
        <v>18.476357267950963</v>
      </c>
      <c r="R2495" s="2">
        <f t="shared" si="268"/>
        <v>0.62089316987740806</v>
      </c>
      <c r="S2495" s="2">
        <f t="shared" si="269"/>
        <v>1.7950886075949366</v>
      </c>
      <c r="T2495" s="2">
        <f t="shared" si="270"/>
        <v>3.9834831460674156</v>
      </c>
      <c r="U2495" s="4">
        <f t="shared" si="271"/>
        <v>108.27719798042479</v>
      </c>
      <c r="V2495" s="3">
        <f t="shared" si="272"/>
        <v>10727.719798042481</v>
      </c>
    </row>
    <row r="2496" spans="1:22" x14ac:dyDescent="0.25">
      <c r="A2496" t="s">
        <v>60</v>
      </c>
      <c r="B2496" t="s">
        <v>61</v>
      </c>
      <c r="C2496" t="s">
        <v>365</v>
      </c>
      <c r="D2496" t="s">
        <v>70</v>
      </c>
      <c r="E2496" t="s">
        <v>64</v>
      </c>
      <c r="F2496" t="s">
        <v>32</v>
      </c>
      <c r="G2496">
        <v>34960</v>
      </c>
      <c r="H2496">
        <v>1271</v>
      </c>
      <c r="I2496">
        <v>489</v>
      </c>
      <c r="J2496">
        <v>122</v>
      </c>
      <c r="K2496" s="2">
        <v>2617.46</v>
      </c>
      <c r="L2496" s="2">
        <v>24420.799999999999</v>
      </c>
      <c r="M2496">
        <v>88</v>
      </c>
      <c r="N2496">
        <v>30</v>
      </c>
      <c r="O2496" t="s">
        <v>21</v>
      </c>
      <c r="P2496" s="3">
        <f t="shared" si="266"/>
        <v>3.6355835240274601</v>
      </c>
      <c r="Q2496" s="3">
        <f t="shared" si="267"/>
        <v>9.5987411487018104</v>
      </c>
      <c r="R2496" s="2">
        <f t="shared" si="268"/>
        <v>2.059370574350905</v>
      </c>
      <c r="S2496" s="2">
        <f t="shared" si="269"/>
        <v>5.3526789366053169</v>
      </c>
      <c r="T2496" s="2">
        <f t="shared" si="270"/>
        <v>29.743863636363638</v>
      </c>
      <c r="U2496" s="4">
        <f t="shared" si="271"/>
        <v>9.3299611073330624</v>
      </c>
      <c r="V2496" s="3">
        <f t="shared" si="272"/>
        <v>832.99611073330641</v>
      </c>
    </row>
    <row r="2497" spans="1:22" x14ac:dyDescent="0.25">
      <c r="A2497" t="s">
        <v>72</v>
      </c>
      <c r="B2497" t="s">
        <v>73</v>
      </c>
      <c r="C2497" t="s">
        <v>365</v>
      </c>
      <c r="D2497" t="s">
        <v>70</v>
      </c>
      <c r="E2497" t="s">
        <v>31</v>
      </c>
      <c r="F2497" t="s">
        <v>20</v>
      </c>
      <c r="G2497">
        <v>34217</v>
      </c>
      <c r="H2497">
        <v>1686</v>
      </c>
      <c r="I2497">
        <v>642</v>
      </c>
      <c r="J2497">
        <v>130</v>
      </c>
      <c r="K2497" s="2">
        <v>4705.92</v>
      </c>
      <c r="L2497" s="2">
        <v>32586.639999999999</v>
      </c>
      <c r="M2497">
        <v>72</v>
      </c>
      <c r="N2497">
        <v>22</v>
      </c>
      <c r="O2497" t="s">
        <v>23</v>
      </c>
      <c r="P2497" s="3">
        <f t="shared" si="266"/>
        <v>4.9273752812929246</v>
      </c>
      <c r="Q2497" s="3">
        <f t="shared" si="267"/>
        <v>7.71055753262159</v>
      </c>
      <c r="R2497" s="2">
        <f t="shared" si="268"/>
        <v>2.7911743772241993</v>
      </c>
      <c r="S2497" s="2">
        <f t="shared" si="269"/>
        <v>7.3300934579439252</v>
      </c>
      <c r="T2497" s="2">
        <f t="shared" si="270"/>
        <v>65.36</v>
      </c>
      <c r="U2497" s="4">
        <f t="shared" si="271"/>
        <v>6.9246056031551744</v>
      </c>
      <c r="V2497" s="3">
        <f t="shared" si="272"/>
        <v>592.46056031551757</v>
      </c>
    </row>
    <row r="2498" spans="1:22" x14ac:dyDescent="0.25">
      <c r="A2498" t="s">
        <v>38</v>
      </c>
      <c r="B2498" t="s">
        <v>39</v>
      </c>
      <c r="C2498" t="s">
        <v>365</v>
      </c>
      <c r="D2498" t="s">
        <v>106</v>
      </c>
      <c r="E2498" t="s">
        <v>42</v>
      </c>
      <c r="F2498" t="s">
        <v>20</v>
      </c>
      <c r="G2498">
        <v>12529</v>
      </c>
      <c r="H2498">
        <v>538</v>
      </c>
      <c r="I2498">
        <v>224</v>
      </c>
      <c r="J2498">
        <v>30</v>
      </c>
      <c r="K2498" s="2">
        <v>1569.91</v>
      </c>
      <c r="L2498" s="2">
        <v>5512.16</v>
      </c>
      <c r="M2498">
        <v>19</v>
      </c>
      <c r="N2498">
        <v>18</v>
      </c>
      <c r="O2498" t="s">
        <v>43</v>
      </c>
      <c r="P2498" s="3">
        <f t="shared" ref="P2498:P2561" si="273">IFERROR(H2498/G2498*100, 0)</f>
        <v>4.2940378322292281</v>
      </c>
      <c r="Q2498" s="3">
        <f t="shared" ref="Q2498:Q2561" si="274">IFERROR(J2498/H2498*100, 0)</f>
        <v>5.5762081784386615</v>
      </c>
      <c r="R2498" s="2">
        <f t="shared" ref="R2498:R2561" si="275">IFERROR(K2498/H2498, 0)</f>
        <v>2.9180483271375466</v>
      </c>
      <c r="S2498" s="2">
        <f t="shared" ref="S2498:S2561" si="276">IFERROR(K2498/I2498, 0)</f>
        <v>7.0085267857142863</v>
      </c>
      <c r="T2498" s="2">
        <f t="shared" ref="T2498:T2561" si="277">IFERROR(K2498/M2498, 0)</f>
        <v>82.626842105263165</v>
      </c>
      <c r="U2498" s="4">
        <f t="shared" ref="U2498:U2561" si="278">IFERROR(L2498/K2498, 0)</f>
        <v>3.5111312113433253</v>
      </c>
      <c r="V2498" s="3">
        <f t="shared" ref="V2498:V2561" si="279">IFERROR((L2498-K2498)/K2498*100, 0)</f>
        <v>251.11312113433252</v>
      </c>
    </row>
    <row r="2499" spans="1:22" x14ac:dyDescent="0.25">
      <c r="A2499" t="s">
        <v>47</v>
      </c>
      <c r="B2499" t="s">
        <v>48</v>
      </c>
      <c r="C2499" t="s">
        <v>365</v>
      </c>
      <c r="D2499" t="s">
        <v>106</v>
      </c>
      <c r="E2499" t="s">
        <v>37</v>
      </c>
      <c r="F2499" t="s">
        <v>32</v>
      </c>
      <c r="G2499">
        <v>53174</v>
      </c>
      <c r="H2499">
        <v>2441</v>
      </c>
      <c r="I2499">
        <v>1055</v>
      </c>
      <c r="J2499">
        <v>212</v>
      </c>
      <c r="K2499" s="2">
        <v>7564.16</v>
      </c>
      <c r="L2499" s="2">
        <v>52715.8</v>
      </c>
      <c r="M2499">
        <v>130</v>
      </c>
      <c r="N2499">
        <v>20</v>
      </c>
      <c r="O2499" t="s">
        <v>23</v>
      </c>
      <c r="P2499" s="3">
        <f t="shared" si="273"/>
        <v>4.5905893857900475</v>
      </c>
      <c r="Q2499" s="3">
        <f t="shared" si="274"/>
        <v>8.6849651782056529</v>
      </c>
      <c r="R2499" s="2">
        <f t="shared" si="275"/>
        <v>3.0987955755837771</v>
      </c>
      <c r="S2499" s="2">
        <f t="shared" si="276"/>
        <v>7.1698199052132701</v>
      </c>
      <c r="T2499" s="2">
        <f t="shared" si="277"/>
        <v>58.18584615384615</v>
      </c>
      <c r="U2499" s="4">
        <f t="shared" si="278"/>
        <v>6.9691545393011261</v>
      </c>
      <c r="V2499" s="3">
        <f t="shared" si="279"/>
        <v>596.91545393011256</v>
      </c>
    </row>
    <row r="2500" spans="1:22" x14ac:dyDescent="0.25">
      <c r="A2500" t="s">
        <v>47</v>
      </c>
      <c r="B2500" t="s">
        <v>48</v>
      </c>
      <c r="C2500" t="s">
        <v>365</v>
      </c>
      <c r="D2500" t="s">
        <v>106</v>
      </c>
      <c r="E2500" t="s">
        <v>37</v>
      </c>
      <c r="F2500" t="s">
        <v>55</v>
      </c>
      <c r="G2500">
        <v>18652</v>
      </c>
      <c r="H2500">
        <v>685</v>
      </c>
      <c r="I2500">
        <v>247</v>
      </c>
      <c r="J2500">
        <v>52</v>
      </c>
      <c r="K2500" s="2">
        <v>2144.9699999999998</v>
      </c>
      <c r="L2500" s="2">
        <v>12371.11</v>
      </c>
      <c r="M2500">
        <v>31</v>
      </c>
      <c r="N2500">
        <v>9</v>
      </c>
      <c r="O2500" t="s">
        <v>23</v>
      </c>
      <c r="P2500" s="3">
        <f t="shared" si="273"/>
        <v>3.6725284151833586</v>
      </c>
      <c r="Q2500" s="3">
        <f t="shared" si="274"/>
        <v>7.5912408759124084</v>
      </c>
      <c r="R2500" s="2">
        <f t="shared" si="275"/>
        <v>3.1313430656934305</v>
      </c>
      <c r="S2500" s="2">
        <f t="shared" si="276"/>
        <v>8.6840890688259105</v>
      </c>
      <c r="T2500" s="2">
        <f t="shared" si="277"/>
        <v>69.192580645161286</v>
      </c>
      <c r="U2500" s="4">
        <f t="shared" si="278"/>
        <v>5.7674979137237354</v>
      </c>
      <c r="V2500" s="3">
        <f t="shared" si="279"/>
        <v>476.74979137237364</v>
      </c>
    </row>
    <row r="2501" spans="1:22" x14ac:dyDescent="0.25">
      <c r="A2501" t="s">
        <v>44</v>
      </c>
      <c r="B2501" t="s">
        <v>45</v>
      </c>
      <c r="C2501" t="s">
        <v>365</v>
      </c>
      <c r="D2501" t="s">
        <v>25</v>
      </c>
      <c r="E2501" t="s">
        <v>19</v>
      </c>
      <c r="F2501" t="s">
        <v>32</v>
      </c>
      <c r="G2501">
        <v>24644</v>
      </c>
      <c r="H2501">
        <v>411</v>
      </c>
      <c r="I2501">
        <v>138</v>
      </c>
      <c r="J2501">
        <v>38</v>
      </c>
      <c r="K2501" s="2">
        <v>4502.59</v>
      </c>
      <c r="L2501" s="2">
        <v>17434.37</v>
      </c>
      <c r="M2501">
        <v>23</v>
      </c>
      <c r="N2501">
        <v>13</v>
      </c>
      <c r="O2501" t="s">
        <v>23</v>
      </c>
      <c r="P2501" s="3">
        <f t="shared" si="273"/>
        <v>1.6677487420873234</v>
      </c>
      <c r="Q2501" s="3">
        <f t="shared" si="274"/>
        <v>9.2457420924574212</v>
      </c>
      <c r="R2501" s="2">
        <f t="shared" si="275"/>
        <v>10.955206812652069</v>
      </c>
      <c r="S2501" s="2">
        <f t="shared" si="276"/>
        <v>32.627463768115945</v>
      </c>
      <c r="T2501" s="2">
        <f t="shared" si="277"/>
        <v>195.76478260869567</v>
      </c>
      <c r="U2501" s="4">
        <f t="shared" si="278"/>
        <v>3.8720758496776297</v>
      </c>
      <c r="V2501" s="3">
        <f t="shared" si="279"/>
        <v>287.20758496776295</v>
      </c>
    </row>
    <row r="2502" spans="1:22" x14ac:dyDescent="0.25">
      <c r="A2502" t="s">
        <v>27</v>
      </c>
      <c r="B2502" t="s">
        <v>28</v>
      </c>
      <c r="C2502" t="s">
        <v>365</v>
      </c>
      <c r="D2502" t="s">
        <v>89</v>
      </c>
      <c r="E2502" t="s">
        <v>31</v>
      </c>
      <c r="F2502" t="s">
        <v>20</v>
      </c>
      <c r="G2502">
        <v>48516</v>
      </c>
      <c r="H2502">
        <v>2481</v>
      </c>
      <c r="I2502">
        <v>1087</v>
      </c>
      <c r="J2502">
        <v>242</v>
      </c>
      <c r="K2502" s="2">
        <v>1258.3599999999999</v>
      </c>
      <c r="L2502" s="2">
        <v>70813.38</v>
      </c>
      <c r="M2502">
        <v>181</v>
      </c>
      <c r="N2502">
        <v>22</v>
      </c>
      <c r="O2502" t="s">
        <v>21</v>
      </c>
      <c r="P2502" s="3">
        <f t="shared" si="273"/>
        <v>5.1137768983428149</v>
      </c>
      <c r="Q2502" s="3">
        <f t="shared" si="274"/>
        <v>9.7541313986295854</v>
      </c>
      <c r="R2502" s="2">
        <f t="shared" si="275"/>
        <v>0.50719871019750096</v>
      </c>
      <c r="S2502" s="2">
        <f t="shared" si="276"/>
        <v>1.1576448942042317</v>
      </c>
      <c r="T2502" s="2">
        <f t="shared" si="277"/>
        <v>6.9522651933701649</v>
      </c>
      <c r="U2502" s="4">
        <f t="shared" si="278"/>
        <v>56.274341206014185</v>
      </c>
      <c r="V2502" s="3">
        <f t="shared" si="279"/>
        <v>5527.4341206014187</v>
      </c>
    </row>
    <row r="2503" spans="1:22" x14ac:dyDescent="0.25">
      <c r="A2503" t="s">
        <v>52</v>
      </c>
      <c r="B2503" t="s">
        <v>53</v>
      </c>
      <c r="C2503" t="s">
        <v>365</v>
      </c>
      <c r="D2503" t="s">
        <v>89</v>
      </c>
      <c r="E2503" t="s">
        <v>37</v>
      </c>
      <c r="F2503" t="s">
        <v>32</v>
      </c>
      <c r="G2503">
        <v>42584</v>
      </c>
      <c r="H2503">
        <v>2901</v>
      </c>
      <c r="I2503">
        <v>1192</v>
      </c>
      <c r="J2503">
        <v>300</v>
      </c>
      <c r="K2503" s="2">
        <v>775.29</v>
      </c>
      <c r="L2503" s="2">
        <v>115887.09</v>
      </c>
      <c r="M2503">
        <v>236</v>
      </c>
      <c r="N2503">
        <v>22</v>
      </c>
      <c r="O2503" t="s">
        <v>43</v>
      </c>
      <c r="P2503" s="3">
        <f t="shared" si="273"/>
        <v>6.8124178095059174</v>
      </c>
      <c r="Q2503" s="3">
        <f t="shared" si="274"/>
        <v>10.341261633919338</v>
      </c>
      <c r="R2503" s="2">
        <f t="shared" si="275"/>
        <v>0.26724922440537746</v>
      </c>
      <c r="S2503" s="2">
        <f t="shared" si="276"/>
        <v>0.65041107382550334</v>
      </c>
      <c r="T2503" s="2">
        <f t="shared" si="277"/>
        <v>3.2851271186440676</v>
      </c>
      <c r="U2503" s="4">
        <f t="shared" si="278"/>
        <v>149.47579615369733</v>
      </c>
      <c r="V2503" s="3">
        <f t="shared" si="279"/>
        <v>14847.579615369734</v>
      </c>
    </row>
    <row r="2504" spans="1:22" x14ac:dyDescent="0.25">
      <c r="A2504" t="s">
        <v>178</v>
      </c>
      <c r="B2504" t="s">
        <v>179</v>
      </c>
      <c r="C2504" t="s">
        <v>226</v>
      </c>
      <c r="D2504" t="s">
        <v>95</v>
      </c>
      <c r="E2504" t="s">
        <v>64</v>
      </c>
      <c r="F2504" t="s">
        <v>26</v>
      </c>
      <c r="G2504">
        <v>76523</v>
      </c>
      <c r="H2504">
        <v>1100</v>
      </c>
      <c r="I2504">
        <v>284</v>
      </c>
      <c r="J2504">
        <v>33</v>
      </c>
      <c r="K2504" s="2">
        <v>3818.97</v>
      </c>
      <c r="L2504" s="2">
        <v>4702.99</v>
      </c>
      <c r="M2504">
        <v>15</v>
      </c>
      <c r="N2504">
        <v>23</v>
      </c>
      <c r="O2504" t="s">
        <v>43</v>
      </c>
      <c r="P2504" s="3">
        <f t="shared" si="273"/>
        <v>1.4374763143107301</v>
      </c>
      <c r="Q2504" s="3">
        <f t="shared" si="274"/>
        <v>3</v>
      </c>
      <c r="R2504" s="2">
        <f t="shared" si="275"/>
        <v>3.4717909090909087</v>
      </c>
      <c r="S2504" s="2">
        <f t="shared" si="276"/>
        <v>13.447077464788732</v>
      </c>
      <c r="T2504" s="2">
        <f t="shared" si="277"/>
        <v>254.59799999999998</v>
      </c>
      <c r="U2504" s="4">
        <f t="shared" si="278"/>
        <v>1.2314812632725578</v>
      </c>
      <c r="V2504" s="3">
        <f t="shared" si="279"/>
        <v>23.148126327255781</v>
      </c>
    </row>
    <row r="2505" spans="1:22" x14ac:dyDescent="0.25">
      <c r="A2505" t="s">
        <v>65</v>
      </c>
      <c r="B2505" t="s">
        <v>66</v>
      </c>
      <c r="C2505" t="s">
        <v>226</v>
      </c>
      <c r="D2505" t="s">
        <v>68</v>
      </c>
      <c r="E2505" t="s">
        <v>37</v>
      </c>
      <c r="F2505" t="s">
        <v>51</v>
      </c>
      <c r="G2505">
        <v>19103</v>
      </c>
      <c r="H2505">
        <v>1788</v>
      </c>
      <c r="I2505">
        <v>737</v>
      </c>
      <c r="J2505">
        <v>301</v>
      </c>
      <c r="K2505" s="2">
        <v>1404.26</v>
      </c>
      <c r="L2505" s="2">
        <v>108396.34</v>
      </c>
      <c r="M2505">
        <v>254</v>
      </c>
      <c r="N2505">
        <v>8</v>
      </c>
      <c r="O2505" t="s">
        <v>23</v>
      </c>
      <c r="P2505" s="3">
        <f t="shared" si="273"/>
        <v>9.3597864209809973</v>
      </c>
      <c r="Q2505" s="3">
        <f t="shared" si="274"/>
        <v>16.834451901565995</v>
      </c>
      <c r="R2505" s="2">
        <f t="shared" si="275"/>
        <v>0.78538031319910517</v>
      </c>
      <c r="S2505" s="2">
        <f t="shared" si="276"/>
        <v>1.9053731343283582</v>
      </c>
      <c r="T2505" s="2">
        <f t="shared" si="277"/>
        <v>5.5285826771653541</v>
      </c>
      <c r="U2505" s="4">
        <f t="shared" si="278"/>
        <v>77.191075726717273</v>
      </c>
      <c r="V2505" s="3">
        <f t="shared" si="279"/>
        <v>7619.1075726717272</v>
      </c>
    </row>
    <row r="2506" spans="1:22" x14ac:dyDescent="0.25">
      <c r="A2506" t="s">
        <v>72</v>
      </c>
      <c r="B2506" t="s">
        <v>73</v>
      </c>
      <c r="C2506" t="s">
        <v>226</v>
      </c>
      <c r="D2506" t="s">
        <v>70</v>
      </c>
      <c r="E2506" t="s">
        <v>31</v>
      </c>
      <c r="F2506" t="s">
        <v>55</v>
      </c>
      <c r="G2506">
        <v>57461</v>
      </c>
      <c r="H2506">
        <v>2249</v>
      </c>
      <c r="I2506">
        <v>877</v>
      </c>
      <c r="J2506">
        <v>235</v>
      </c>
      <c r="K2506" s="2">
        <v>7071.26</v>
      </c>
      <c r="L2506" s="2">
        <v>58647.86</v>
      </c>
      <c r="M2506">
        <v>141</v>
      </c>
      <c r="N2506">
        <v>28</v>
      </c>
      <c r="O2506" t="s">
        <v>23</v>
      </c>
      <c r="P2506" s="3">
        <f t="shared" si="273"/>
        <v>3.9139590330833087</v>
      </c>
      <c r="Q2506" s="3">
        <f t="shared" si="274"/>
        <v>10.449088483770565</v>
      </c>
      <c r="R2506" s="2">
        <f t="shared" si="275"/>
        <v>3.1441796353935083</v>
      </c>
      <c r="S2506" s="2">
        <f t="shared" si="276"/>
        <v>8.0630102622576967</v>
      </c>
      <c r="T2506" s="2">
        <f t="shared" si="277"/>
        <v>50.150780141843974</v>
      </c>
      <c r="U2506" s="4">
        <f t="shared" si="278"/>
        <v>8.293834479286577</v>
      </c>
      <c r="V2506" s="3">
        <f t="shared" si="279"/>
        <v>729.38344792865757</v>
      </c>
    </row>
    <row r="2507" spans="1:22" x14ac:dyDescent="0.25">
      <c r="A2507" t="s">
        <v>113</v>
      </c>
      <c r="B2507" t="s">
        <v>114</v>
      </c>
      <c r="C2507" t="s">
        <v>226</v>
      </c>
      <c r="D2507" t="s">
        <v>170</v>
      </c>
      <c r="E2507" t="s">
        <v>19</v>
      </c>
      <c r="F2507" t="s">
        <v>32</v>
      </c>
      <c r="G2507">
        <v>31351</v>
      </c>
      <c r="H2507">
        <v>1620</v>
      </c>
      <c r="I2507">
        <v>527</v>
      </c>
      <c r="J2507">
        <v>144</v>
      </c>
      <c r="K2507" s="2">
        <v>5007.1499999999996</v>
      </c>
      <c r="L2507" s="2">
        <v>42257.64</v>
      </c>
      <c r="M2507">
        <v>103</v>
      </c>
      <c r="N2507">
        <v>19</v>
      </c>
      <c r="O2507" t="s">
        <v>23</v>
      </c>
      <c r="P2507" s="3">
        <f t="shared" si="273"/>
        <v>5.1672992886989251</v>
      </c>
      <c r="Q2507" s="3">
        <f t="shared" si="274"/>
        <v>8.8888888888888893</v>
      </c>
      <c r="R2507" s="2">
        <f t="shared" si="275"/>
        <v>3.0908333333333333</v>
      </c>
      <c r="S2507" s="2">
        <f t="shared" si="276"/>
        <v>9.5012333965844391</v>
      </c>
      <c r="T2507" s="2">
        <f t="shared" si="277"/>
        <v>48.613106796116504</v>
      </c>
      <c r="U2507" s="4">
        <f t="shared" si="278"/>
        <v>8.4394595728108808</v>
      </c>
      <c r="V2507" s="3">
        <f t="shared" si="279"/>
        <v>743.94595728108811</v>
      </c>
    </row>
    <row r="2508" spans="1:22" x14ac:dyDescent="0.25">
      <c r="A2508" t="s">
        <v>113</v>
      </c>
      <c r="B2508" t="s">
        <v>114</v>
      </c>
      <c r="C2508" t="s">
        <v>226</v>
      </c>
      <c r="D2508" t="s">
        <v>170</v>
      </c>
      <c r="E2508" t="s">
        <v>19</v>
      </c>
      <c r="F2508" t="s">
        <v>20</v>
      </c>
      <c r="G2508">
        <v>22331</v>
      </c>
      <c r="H2508">
        <v>1320</v>
      </c>
      <c r="I2508">
        <v>689</v>
      </c>
      <c r="J2508">
        <v>158</v>
      </c>
      <c r="K2508" s="2">
        <v>4851.22</v>
      </c>
      <c r="L2508" s="2">
        <v>39217.519999999997</v>
      </c>
      <c r="M2508">
        <v>103</v>
      </c>
      <c r="N2508">
        <v>9</v>
      </c>
      <c r="O2508" t="s">
        <v>21</v>
      </c>
      <c r="P2508" s="3">
        <f t="shared" si="273"/>
        <v>5.911065335184273</v>
      </c>
      <c r="Q2508" s="3">
        <f t="shared" si="274"/>
        <v>11.969696969696969</v>
      </c>
      <c r="R2508" s="2">
        <f t="shared" si="275"/>
        <v>3.6751666666666667</v>
      </c>
      <c r="S2508" s="2">
        <f t="shared" si="276"/>
        <v>7.0409579100145141</v>
      </c>
      <c r="T2508" s="2">
        <f t="shared" si="277"/>
        <v>47.099223300970877</v>
      </c>
      <c r="U2508" s="4">
        <f t="shared" si="278"/>
        <v>8.0840530835542381</v>
      </c>
      <c r="V2508" s="3">
        <f t="shared" si="279"/>
        <v>708.40530835542393</v>
      </c>
    </row>
    <row r="2509" spans="1:22" x14ac:dyDescent="0.25">
      <c r="A2509" t="s">
        <v>38</v>
      </c>
      <c r="B2509" t="s">
        <v>39</v>
      </c>
      <c r="C2509" t="s">
        <v>226</v>
      </c>
      <c r="D2509" t="s">
        <v>106</v>
      </c>
      <c r="E2509" t="s">
        <v>42</v>
      </c>
      <c r="F2509" t="s">
        <v>32</v>
      </c>
      <c r="G2509">
        <v>15588</v>
      </c>
      <c r="H2509">
        <v>595</v>
      </c>
      <c r="I2509">
        <v>267</v>
      </c>
      <c r="J2509">
        <v>34</v>
      </c>
      <c r="K2509" s="2">
        <v>1699.28</v>
      </c>
      <c r="L2509" s="2">
        <v>8788.7000000000007</v>
      </c>
      <c r="M2509">
        <v>17</v>
      </c>
      <c r="N2509">
        <v>27</v>
      </c>
      <c r="O2509" t="s">
        <v>23</v>
      </c>
      <c r="P2509" s="3">
        <f t="shared" si="273"/>
        <v>3.8170387477546828</v>
      </c>
      <c r="Q2509" s="3">
        <f t="shared" si="274"/>
        <v>5.7142857142857144</v>
      </c>
      <c r="R2509" s="2">
        <f t="shared" si="275"/>
        <v>2.8559327731092439</v>
      </c>
      <c r="S2509" s="2">
        <f t="shared" si="276"/>
        <v>6.3643445692883898</v>
      </c>
      <c r="T2509" s="2">
        <f t="shared" si="277"/>
        <v>99.957647058823525</v>
      </c>
      <c r="U2509" s="4">
        <f t="shared" si="278"/>
        <v>5.1720140294713062</v>
      </c>
      <c r="V2509" s="3">
        <f t="shared" si="279"/>
        <v>417.20140294713065</v>
      </c>
    </row>
    <row r="2510" spans="1:22" x14ac:dyDescent="0.25">
      <c r="A2510" t="s">
        <v>47</v>
      </c>
      <c r="B2510" t="s">
        <v>48</v>
      </c>
      <c r="C2510" t="s">
        <v>226</v>
      </c>
      <c r="D2510" t="s">
        <v>106</v>
      </c>
      <c r="E2510" t="s">
        <v>37</v>
      </c>
      <c r="F2510" t="s">
        <v>20</v>
      </c>
      <c r="G2510">
        <v>17042</v>
      </c>
      <c r="H2510">
        <v>858</v>
      </c>
      <c r="I2510">
        <v>389</v>
      </c>
      <c r="J2510">
        <v>47</v>
      </c>
      <c r="K2510" s="2">
        <v>2286.36</v>
      </c>
      <c r="L2510" s="2">
        <v>9153.91</v>
      </c>
      <c r="M2510">
        <v>30</v>
      </c>
      <c r="N2510">
        <v>10</v>
      </c>
      <c r="O2510" t="s">
        <v>43</v>
      </c>
      <c r="P2510" s="3">
        <f t="shared" si="273"/>
        <v>5.0346203497242108</v>
      </c>
      <c r="Q2510" s="3">
        <f t="shared" si="274"/>
        <v>5.4778554778554778</v>
      </c>
      <c r="R2510" s="2">
        <f t="shared" si="275"/>
        <v>2.6647552447552449</v>
      </c>
      <c r="S2510" s="2">
        <f t="shared" si="276"/>
        <v>5.8775321336760928</v>
      </c>
      <c r="T2510" s="2">
        <f t="shared" si="277"/>
        <v>76.212000000000003</v>
      </c>
      <c r="U2510" s="4">
        <f t="shared" si="278"/>
        <v>4.0037045784565857</v>
      </c>
      <c r="V2510" s="3">
        <f t="shared" si="279"/>
        <v>300.37045784565856</v>
      </c>
    </row>
    <row r="2511" spans="1:22" x14ac:dyDescent="0.25">
      <c r="A2511" t="s">
        <v>47</v>
      </c>
      <c r="B2511" t="s">
        <v>48</v>
      </c>
      <c r="C2511" t="s">
        <v>226</v>
      </c>
      <c r="D2511" t="s">
        <v>106</v>
      </c>
      <c r="E2511" t="s">
        <v>37</v>
      </c>
      <c r="F2511" t="s">
        <v>26</v>
      </c>
      <c r="G2511">
        <v>18968</v>
      </c>
      <c r="H2511">
        <v>774</v>
      </c>
      <c r="I2511">
        <v>300</v>
      </c>
      <c r="J2511">
        <v>53</v>
      </c>
      <c r="K2511" s="2">
        <v>1416.77</v>
      </c>
      <c r="L2511" s="2">
        <v>8550.51</v>
      </c>
      <c r="M2511">
        <v>33</v>
      </c>
      <c r="N2511">
        <v>28</v>
      </c>
      <c r="O2511" t="s">
        <v>23</v>
      </c>
      <c r="P2511" s="3">
        <f t="shared" si="273"/>
        <v>4.080556727119359</v>
      </c>
      <c r="Q2511" s="3">
        <f t="shared" si="274"/>
        <v>6.8475452196382429</v>
      </c>
      <c r="R2511" s="2">
        <f t="shared" si="275"/>
        <v>1.830452196382429</v>
      </c>
      <c r="S2511" s="2">
        <f t="shared" si="276"/>
        <v>4.7225666666666664</v>
      </c>
      <c r="T2511" s="2">
        <f t="shared" si="277"/>
        <v>42.93242424242424</v>
      </c>
      <c r="U2511" s="4">
        <f t="shared" si="278"/>
        <v>6.0352139020447924</v>
      </c>
      <c r="V2511" s="3">
        <f t="shared" si="279"/>
        <v>503.52139020447925</v>
      </c>
    </row>
    <row r="2512" spans="1:22" x14ac:dyDescent="0.25">
      <c r="A2512" t="s">
        <v>15</v>
      </c>
      <c r="B2512" t="s">
        <v>16</v>
      </c>
      <c r="C2512" t="s">
        <v>226</v>
      </c>
      <c r="D2512" t="s">
        <v>25</v>
      </c>
      <c r="E2512" t="s">
        <v>19</v>
      </c>
      <c r="F2512" t="s">
        <v>26</v>
      </c>
      <c r="G2512">
        <v>6984</v>
      </c>
      <c r="H2512">
        <v>207</v>
      </c>
      <c r="I2512">
        <v>78</v>
      </c>
      <c r="J2512">
        <v>24</v>
      </c>
      <c r="K2512" s="2">
        <v>1443.77</v>
      </c>
      <c r="L2512" s="2">
        <v>12833.69</v>
      </c>
      <c r="M2512">
        <v>14</v>
      </c>
      <c r="N2512">
        <v>18</v>
      </c>
      <c r="O2512" t="s">
        <v>21</v>
      </c>
      <c r="P2512" s="3">
        <f t="shared" si="273"/>
        <v>2.9639175257731956</v>
      </c>
      <c r="Q2512" s="3">
        <f t="shared" si="274"/>
        <v>11.594202898550725</v>
      </c>
      <c r="R2512" s="2">
        <f t="shared" si="275"/>
        <v>6.9747342995169079</v>
      </c>
      <c r="S2512" s="2">
        <f t="shared" si="276"/>
        <v>18.509871794871795</v>
      </c>
      <c r="T2512" s="2">
        <f t="shared" si="277"/>
        <v>103.12642857142858</v>
      </c>
      <c r="U2512" s="4">
        <f t="shared" si="278"/>
        <v>8.8890127928963754</v>
      </c>
      <c r="V2512" s="3">
        <f t="shared" si="279"/>
        <v>788.9012792896375</v>
      </c>
    </row>
    <row r="2513" spans="1:22" x14ac:dyDescent="0.25">
      <c r="A2513" t="s">
        <v>44</v>
      </c>
      <c r="B2513" t="s">
        <v>45</v>
      </c>
      <c r="C2513" t="s">
        <v>226</v>
      </c>
      <c r="D2513" t="s">
        <v>25</v>
      </c>
      <c r="E2513" t="s">
        <v>19</v>
      </c>
      <c r="F2513" t="s">
        <v>26</v>
      </c>
      <c r="G2513">
        <v>8819</v>
      </c>
      <c r="H2513">
        <v>244</v>
      </c>
      <c r="I2513">
        <v>111</v>
      </c>
      <c r="J2513">
        <v>23</v>
      </c>
      <c r="K2513" s="2">
        <v>2055.33</v>
      </c>
      <c r="L2513" s="2">
        <v>14409.84</v>
      </c>
      <c r="M2513">
        <v>14</v>
      </c>
      <c r="N2513">
        <v>19</v>
      </c>
      <c r="O2513" t="s">
        <v>23</v>
      </c>
      <c r="P2513" s="3">
        <f t="shared" si="273"/>
        <v>2.7667536001814264</v>
      </c>
      <c r="Q2513" s="3">
        <f t="shared" si="274"/>
        <v>9.4262295081967213</v>
      </c>
      <c r="R2513" s="2">
        <f t="shared" si="275"/>
        <v>8.4234836065573759</v>
      </c>
      <c r="S2513" s="2">
        <f t="shared" si="276"/>
        <v>18.516486486486485</v>
      </c>
      <c r="T2513" s="2">
        <f t="shared" si="277"/>
        <v>146.80928571428572</v>
      </c>
      <c r="U2513" s="4">
        <f t="shared" si="278"/>
        <v>7.0109617433696778</v>
      </c>
      <c r="V2513" s="3">
        <f t="shared" si="279"/>
        <v>601.09617433696781</v>
      </c>
    </row>
    <row r="2514" spans="1:22" x14ac:dyDescent="0.25">
      <c r="A2514" t="s">
        <v>52</v>
      </c>
      <c r="B2514" t="s">
        <v>53</v>
      </c>
      <c r="C2514" t="s">
        <v>226</v>
      </c>
      <c r="D2514" t="s">
        <v>89</v>
      </c>
      <c r="E2514" t="s">
        <v>37</v>
      </c>
      <c r="F2514" t="s">
        <v>20</v>
      </c>
      <c r="G2514">
        <v>53501</v>
      </c>
      <c r="H2514">
        <v>2574</v>
      </c>
      <c r="I2514">
        <v>987</v>
      </c>
      <c r="J2514">
        <v>314</v>
      </c>
      <c r="K2514" s="2">
        <v>1252.79</v>
      </c>
      <c r="L2514" s="2">
        <v>89266.89</v>
      </c>
      <c r="M2514">
        <v>266</v>
      </c>
      <c r="N2514">
        <v>16</v>
      </c>
      <c r="O2514" t="s">
        <v>23</v>
      </c>
      <c r="P2514" s="3">
        <f t="shared" si="273"/>
        <v>4.8111250257004547</v>
      </c>
      <c r="Q2514" s="3">
        <f t="shared" si="274"/>
        <v>12.198912198912199</v>
      </c>
      <c r="R2514" s="2">
        <f t="shared" si="275"/>
        <v>0.48670940170940169</v>
      </c>
      <c r="S2514" s="2">
        <f t="shared" si="276"/>
        <v>1.269290780141844</v>
      </c>
      <c r="T2514" s="2">
        <f t="shared" si="277"/>
        <v>4.7097368421052632</v>
      </c>
      <c r="U2514" s="4">
        <f t="shared" si="278"/>
        <v>71.254472018454805</v>
      </c>
      <c r="V2514" s="3">
        <f t="shared" si="279"/>
        <v>7025.4472018454817</v>
      </c>
    </row>
    <row r="2515" spans="1:22" x14ac:dyDescent="0.25">
      <c r="A2515" t="s">
        <v>92</v>
      </c>
      <c r="B2515" t="s">
        <v>93</v>
      </c>
      <c r="C2515" t="s">
        <v>54</v>
      </c>
      <c r="D2515" t="s">
        <v>95</v>
      </c>
      <c r="E2515" t="s">
        <v>31</v>
      </c>
      <c r="F2515" t="s">
        <v>20</v>
      </c>
      <c r="G2515">
        <v>63415</v>
      </c>
      <c r="H2515">
        <v>558</v>
      </c>
      <c r="I2515">
        <v>226</v>
      </c>
      <c r="J2515">
        <v>12</v>
      </c>
      <c r="K2515" s="2">
        <v>1031.5</v>
      </c>
      <c r="L2515" s="2">
        <v>1568.41</v>
      </c>
      <c r="M2515">
        <v>6</v>
      </c>
      <c r="N2515">
        <v>10</v>
      </c>
      <c r="O2515" t="s">
        <v>23</v>
      </c>
      <c r="P2515" s="3">
        <f t="shared" si="273"/>
        <v>0.87991800047307422</v>
      </c>
      <c r="Q2515" s="3">
        <f t="shared" si="274"/>
        <v>2.1505376344086025</v>
      </c>
      <c r="R2515" s="2">
        <f t="shared" si="275"/>
        <v>1.8485663082437276</v>
      </c>
      <c r="S2515" s="2">
        <f t="shared" si="276"/>
        <v>4.5641592920353986</v>
      </c>
      <c r="T2515" s="2">
        <f t="shared" si="277"/>
        <v>171.91666666666666</v>
      </c>
      <c r="U2515" s="4">
        <f t="shared" si="278"/>
        <v>1.5205138148327679</v>
      </c>
      <c r="V2515" s="3">
        <f t="shared" si="279"/>
        <v>52.051381483276792</v>
      </c>
    </row>
    <row r="2516" spans="1:22" x14ac:dyDescent="0.25">
      <c r="A2516" t="s">
        <v>92</v>
      </c>
      <c r="B2516" t="s">
        <v>93</v>
      </c>
      <c r="C2516" t="s">
        <v>54</v>
      </c>
      <c r="D2516" t="s">
        <v>95</v>
      </c>
      <c r="E2516" t="s">
        <v>31</v>
      </c>
      <c r="F2516" t="s">
        <v>26</v>
      </c>
      <c r="G2516">
        <v>96871</v>
      </c>
      <c r="H2516">
        <v>646</v>
      </c>
      <c r="I2516">
        <v>232</v>
      </c>
      <c r="J2516">
        <v>11</v>
      </c>
      <c r="K2516" s="2">
        <v>2398.09</v>
      </c>
      <c r="L2516" s="2">
        <v>1973.61</v>
      </c>
      <c r="M2516">
        <v>5</v>
      </c>
      <c r="N2516">
        <v>12</v>
      </c>
      <c r="O2516" t="s">
        <v>21</v>
      </c>
      <c r="P2516" s="3">
        <f t="shared" si="273"/>
        <v>0.66686624479978529</v>
      </c>
      <c r="Q2516" s="3">
        <f t="shared" si="274"/>
        <v>1.7027863777089782</v>
      </c>
      <c r="R2516" s="2">
        <f t="shared" si="275"/>
        <v>3.712213622291022</v>
      </c>
      <c r="S2516" s="2">
        <f t="shared" si="276"/>
        <v>10.336594827586207</v>
      </c>
      <c r="T2516" s="2">
        <f t="shared" si="277"/>
        <v>479.61800000000005</v>
      </c>
      <c r="U2516" s="4">
        <f t="shared" si="278"/>
        <v>0.82299246483659905</v>
      </c>
      <c r="V2516" s="3">
        <f t="shared" si="279"/>
        <v>-17.700753516340097</v>
      </c>
    </row>
    <row r="2517" spans="1:22" x14ac:dyDescent="0.25">
      <c r="A2517" t="s">
        <v>178</v>
      </c>
      <c r="B2517" t="s">
        <v>179</v>
      </c>
      <c r="C2517" t="s">
        <v>54</v>
      </c>
      <c r="D2517" t="s">
        <v>95</v>
      </c>
      <c r="E2517" t="s">
        <v>64</v>
      </c>
      <c r="F2517" t="s">
        <v>26</v>
      </c>
      <c r="G2517">
        <v>61853</v>
      </c>
      <c r="H2517">
        <v>899</v>
      </c>
      <c r="I2517">
        <v>376</v>
      </c>
      <c r="J2517">
        <v>35</v>
      </c>
      <c r="K2517" s="2">
        <v>3165.88</v>
      </c>
      <c r="L2517" s="2">
        <v>4216.1499999999996</v>
      </c>
      <c r="M2517">
        <v>14</v>
      </c>
      <c r="N2517">
        <v>29</v>
      </c>
      <c r="O2517" t="s">
        <v>43</v>
      </c>
      <c r="P2517" s="3">
        <f t="shared" si="273"/>
        <v>1.453446073755517</v>
      </c>
      <c r="Q2517" s="3">
        <f t="shared" si="274"/>
        <v>3.8932146829810903</v>
      </c>
      <c r="R2517" s="2">
        <f t="shared" si="275"/>
        <v>3.5215572858731927</v>
      </c>
      <c r="S2517" s="2">
        <f t="shared" si="276"/>
        <v>8.4198936170212768</v>
      </c>
      <c r="T2517" s="2">
        <f t="shared" si="277"/>
        <v>226.13428571428571</v>
      </c>
      <c r="U2517" s="4">
        <f t="shared" si="278"/>
        <v>1.3317466233717006</v>
      </c>
      <c r="V2517" s="3">
        <f t="shared" si="279"/>
        <v>33.174662337170055</v>
      </c>
    </row>
    <row r="2518" spans="1:22" x14ac:dyDescent="0.25">
      <c r="A2518" t="s">
        <v>98</v>
      </c>
      <c r="B2518" t="s">
        <v>99</v>
      </c>
      <c r="C2518" t="s">
        <v>54</v>
      </c>
      <c r="D2518" t="s">
        <v>68</v>
      </c>
      <c r="E2518" t="s">
        <v>42</v>
      </c>
      <c r="F2518" t="s">
        <v>20</v>
      </c>
      <c r="G2518">
        <v>28073</v>
      </c>
      <c r="H2518">
        <v>3806</v>
      </c>
      <c r="I2518">
        <v>1703</v>
      </c>
      <c r="J2518">
        <v>814</v>
      </c>
      <c r="K2518" s="2">
        <v>1804.68</v>
      </c>
      <c r="L2518" s="2">
        <v>300745.3</v>
      </c>
      <c r="M2518">
        <v>647</v>
      </c>
      <c r="N2518">
        <v>30</v>
      </c>
      <c r="O2518" t="s">
        <v>23</v>
      </c>
      <c r="P2518" s="3">
        <f t="shared" si="273"/>
        <v>13.557510775478217</v>
      </c>
      <c r="Q2518" s="3">
        <f t="shared" si="274"/>
        <v>21.387283236994222</v>
      </c>
      <c r="R2518" s="2">
        <f t="shared" si="275"/>
        <v>0.47416710457172889</v>
      </c>
      <c r="S2518" s="2">
        <f t="shared" si="276"/>
        <v>1.0597064004697594</v>
      </c>
      <c r="T2518" s="2">
        <f t="shared" si="277"/>
        <v>2.7893044822256572</v>
      </c>
      <c r="U2518" s="4">
        <f t="shared" si="278"/>
        <v>166.64743888113128</v>
      </c>
      <c r="V2518" s="3">
        <f t="shared" si="279"/>
        <v>16564.743888113127</v>
      </c>
    </row>
    <row r="2519" spans="1:22" x14ac:dyDescent="0.25">
      <c r="A2519" t="s">
        <v>72</v>
      </c>
      <c r="B2519" t="s">
        <v>73</v>
      </c>
      <c r="C2519" t="s">
        <v>54</v>
      </c>
      <c r="D2519" t="s">
        <v>70</v>
      </c>
      <c r="E2519" t="s">
        <v>31</v>
      </c>
      <c r="F2519" t="s">
        <v>20</v>
      </c>
      <c r="G2519">
        <v>54755</v>
      </c>
      <c r="H2519">
        <v>2079</v>
      </c>
      <c r="I2519">
        <v>1014</v>
      </c>
      <c r="J2519">
        <v>164</v>
      </c>
      <c r="K2519" s="2">
        <v>6388.59</v>
      </c>
      <c r="L2519" s="2">
        <v>39387.26</v>
      </c>
      <c r="M2519">
        <v>109</v>
      </c>
      <c r="N2519">
        <v>19</v>
      </c>
      <c r="O2519" t="s">
        <v>21</v>
      </c>
      <c r="P2519" s="3">
        <f t="shared" si="273"/>
        <v>3.7969135238790983</v>
      </c>
      <c r="Q2519" s="3">
        <f t="shared" si="274"/>
        <v>7.8884078884078885</v>
      </c>
      <c r="R2519" s="2">
        <f t="shared" si="275"/>
        <v>3.072914862914863</v>
      </c>
      <c r="S2519" s="2">
        <f t="shared" si="276"/>
        <v>6.3003846153846155</v>
      </c>
      <c r="T2519" s="2">
        <f t="shared" si="277"/>
        <v>58.610917431192661</v>
      </c>
      <c r="U2519" s="4">
        <f t="shared" si="278"/>
        <v>6.1652508613011641</v>
      </c>
      <c r="V2519" s="3">
        <f t="shared" si="279"/>
        <v>516.52508613011628</v>
      </c>
    </row>
    <row r="2520" spans="1:22" x14ac:dyDescent="0.25">
      <c r="A2520" t="s">
        <v>33</v>
      </c>
      <c r="B2520" t="s">
        <v>34</v>
      </c>
      <c r="C2520" t="s">
        <v>54</v>
      </c>
      <c r="D2520" t="s">
        <v>170</v>
      </c>
      <c r="E2520" t="s">
        <v>37</v>
      </c>
      <c r="F2520" t="s">
        <v>51</v>
      </c>
      <c r="G2520">
        <v>32466</v>
      </c>
      <c r="H2520">
        <v>2104</v>
      </c>
      <c r="I2520">
        <v>994</v>
      </c>
      <c r="J2520">
        <v>245</v>
      </c>
      <c r="K2520" s="2">
        <v>7296.3</v>
      </c>
      <c r="L2520" s="2">
        <v>71305.48</v>
      </c>
      <c r="M2520">
        <v>156</v>
      </c>
      <c r="N2520">
        <v>10</v>
      </c>
      <c r="O2520" t="s">
        <v>21</v>
      </c>
      <c r="P2520" s="3">
        <f t="shared" si="273"/>
        <v>6.480625885541798</v>
      </c>
      <c r="Q2520" s="3">
        <f t="shared" si="274"/>
        <v>11.644486692015208</v>
      </c>
      <c r="R2520" s="2">
        <f t="shared" si="275"/>
        <v>3.4678231939163497</v>
      </c>
      <c r="S2520" s="2">
        <f t="shared" si="276"/>
        <v>7.3403420523138836</v>
      </c>
      <c r="T2520" s="2">
        <f t="shared" si="277"/>
        <v>46.771153846153844</v>
      </c>
      <c r="U2520" s="4">
        <f t="shared" si="278"/>
        <v>9.7728273234379053</v>
      </c>
      <c r="V2520" s="3">
        <f t="shared" si="279"/>
        <v>877.28273234379049</v>
      </c>
    </row>
    <row r="2521" spans="1:22" x14ac:dyDescent="0.25">
      <c r="A2521" t="s">
        <v>113</v>
      </c>
      <c r="B2521" t="s">
        <v>114</v>
      </c>
      <c r="C2521" t="s">
        <v>54</v>
      </c>
      <c r="D2521" t="s">
        <v>170</v>
      </c>
      <c r="E2521" t="s">
        <v>19</v>
      </c>
      <c r="F2521" t="s">
        <v>51</v>
      </c>
      <c r="G2521">
        <v>40513</v>
      </c>
      <c r="H2521">
        <v>2048</v>
      </c>
      <c r="I2521">
        <v>966</v>
      </c>
      <c r="J2521">
        <v>233</v>
      </c>
      <c r="K2521" s="2">
        <v>7192.23</v>
      </c>
      <c r="L2521" s="2">
        <v>61840.69</v>
      </c>
      <c r="M2521">
        <v>152</v>
      </c>
      <c r="N2521">
        <v>28</v>
      </c>
      <c r="O2521" t="s">
        <v>43</v>
      </c>
      <c r="P2521" s="3">
        <f t="shared" si="273"/>
        <v>5.0551674771061146</v>
      </c>
      <c r="Q2521" s="3">
        <f t="shared" si="274"/>
        <v>11.376953125</v>
      </c>
      <c r="R2521" s="2">
        <f t="shared" si="275"/>
        <v>3.5118310546874998</v>
      </c>
      <c r="S2521" s="2">
        <f t="shared" si="276"/>
        <v>7.445372670807453</v>
      </c>
      <c r="T2521" s="2">
        <f t="shared" si="277"/>
        <v>47.317302631578947</v>
      </c>
      <c r="U2521" s="4">
        <f t="shared" si="278"/>
        <v>8.5982636817788087</v>
      </c>
      <c r="V2521" s="3">
        <f t="shared" si="279"/>
        <v>759.82636817788091</v>
      </c>
    </row>
    <row r="2522" spans="1:22" x14ac:dyDescent="0.25">
      <c r="A2522" t="s">
        <v>113</v>
      </c>
      <c r="B2522" t="s">
        <v>114</v>
      </c>
      <c r="C2522" t="s">
        <v>54</v>
      </c>
      <c r="D2522" t="s">
        <v>170</v>
      </c>
      <c r="E2522" t="s">
        <v>19</v>
      </c>
      <c r="F2522" t="s">
        <v>32</v>
      </c>
      <c r="G2522">
        <v>22460</v>
      </c>
      <c r="H2522">
        <v>1204</v>
      </c>
      <c r="I2522">
        <v>527</v>
      </c>
      <c r="J2522">
        <v>148</v>
      </c>
      <c r="K2522" s="2">
        <v>4642.0600000000004</v>
      </c>
      <c r="L2522" s="2">
        <v>45242.65</v>
      </c>
      <c r="M2522">
        <v>119</v>
      </c>
      <c r="N2522">
        <v>14</v>
      </c>
      <c r="O2522" t="s">
        <v>23</v>
      </c>
      <c r="P2522" s="3">
        <f t="shared" si="273"/>
        <v>5.3606411398040965</v>
      </c>
      <c r="Q2522" s="3">
        <f t="shared" si="274"/>
        <v>12.29235880398671</v>
      </c>
      <c r="R2522" s="2">
        <f t="shared" si="275"/>
        <v>3.8555315614617944</v>
      </c>
      <c r="S2522" s="2">
        <f t="shared" si="276"/>
        <v>8.8084629981024669</v>
      </c>
      <c r="T2522" s="2">
        <f t="shared" si="277"/>
        <v>39.008907563025211</v>
      </c>
      <c r="U2522" s="4">
        <f t="shared" si="278"/>
        <v>9.7462441243758153</v>
      </c>
      <c r="V2522" s="3">
        <f t="shared" si="279"/>
        <v>874.62441243758155</v>
      </c>
    </row>
    <row r="2523" spans="1:22" x14ac:dyDescent="0.25">
      <c r="A2523" t="s">
        <v>113</v>
      </c>
      <c r="B2523" t="s">
        <v>114</v>
      </c>
      <c r="C2523" t="s">
        <v>54</v>
      </c>
      <c r="D2523" t="s">
        <v>170</v>
      </c>
      <c r="E2523" t="s">
        <v>19</v>
      </c>
      <c r="F2523" t="s">
        <v>26</v>
      </c>
      <c r="G2523">
        <v>49364</v>
      </c>
      <c r="H2523">
        <v>2685</v>
      </c>
      <c r="I2523">
        <v>739</v>
      </c>
      <c r="J2523">
        <v>249</v>
      </c>
      <c r="K2523" s="2">
        <v>8276.35</v>
      </c>
      <c r="L2523" s="2">
        <v>85191.74</v>
      </c>
      <c r="M2523">
        <v>192</v>
      </c>
      <c r="N2523">
        <v>7</v>
      </c>
      <c r="O2523" t="s">
        <v>21</v>
      </c>
      <c r="P2523" s="3">
        <f t="shared" si="273"/>
        <v>5.4391864516651811</v>
      </c>
      <c r="Q2523" s="3">
        <f t="shared" si="274"/>
        <v>9.2737430167597772</v>
      </c>
      <c r="R2523" s="2">
        <f t="shared" si="275"/>
        <v>3.08243947858473</v>
      </c>
      <c r="S2523" s="2">
        <f t="shared" si="276"/>
        <v>11.199391069012179</v>
      </c>
      <c r="T2523" s="2">
        <f t="shared" si="277"/>
        <v>43.105989583333333</v>
      </c>
      <c r="U2523" s="4">
        <f t="shared" si="278"/>
        <v>10.293395035251047</v>
      </c>
      <c r="V2523" s="3">
        <f t="shared" si="279"/>
        <v>929.33950352510465</v>
      </c>
    </row>
    <row r="2524" spans="1:22" x14ac:dyDescent="0.25">
      <c r="A2524" t="s">
        <v>47</v>
      </c>
      <c r="B2524" t="s">
        <v>48</v>
      </c>
      <c r="C2524" t="s">
        <v>54</v>
      </c>
      <c r="D2524" t="s">
        <v>106</v>
      </c>
      <c r="E2524" t="s">
        <v>37</v>
      </c>
      <c r="F2524" t="s">
        <v>20</v>
      </c>
      <c r="G2524">
        <v>53529</v>
      </c>
      <c r="H2524">
        <v>2014</v>
      </c>
      <c r="I2524">
        <v>1080</v>
      </c>
      <c r="J2524">
        <v>152</v>
      </c>
      <c r="K2524" s="2">
        <v>6275.31</v>
      </c>
      <c r="L2524" s="2">
        <v>34822.800000000003</v>
      </c>
      <c r="M2524">
        <v>80</v>
      </c>
      <c r="N2524">
        <v>27</v>
      </c>
      <c r="O2524" t="s">
        <v>21</v>
      </c>
      <c r="P2524" s="3">
        <f t="shared" si="273"/>
        <v>3.7624465243139236</v>
      </c>
      <c r="Q2524" s="3">
        <f t="shared" si="274"/>
        <v>7.5471698113207548</v>
      </c>
      <c r="R2524" s="2">
        <f t="shared" si="275"/>
        <v>3.115844091360477</v>
      </c>
      <c r="S2524" s="2">
        <f t="shared" si="276"/>
        <v>5.8104722222222227</v>
      </c>
      <c r="T2524" s="2">
        <f t="shared" si="277"/>
        <v>78.441375000000008</v>
      </c>
      <c r="U2524" s="4">
        <f t="shared" si="278"/>
        <v>5.5491760566410262</v>
      </c>
      <c r="V2524" s="3">
        <f t="shared" si="279"/>
        <v>454.91760566410261</v>
      </c>
    </row>
    <row r="2525" spans="1:22" x14ac:dyDescent="0.25">
      <c r="A2525" t="s">
        <v>27</v>
      </c>
      <c r="B2525" t="s">
        <v>28</v>
      </c>
      <c r="C2525" t="s">
        <v>54</v>
      </c>
      <c r="D2525" t="s">
        <v>89</v>
      </c>
      <c r="E2525" t="s">
        <v>31</v>
      </c>
      <c r="F2525" t="s">
        <v>26</v>
      </c>
      <c r="G2525">
        <v>52152</v>
      </c>
      <c r="H2525">
        <v>3395</v>
      </c>
      <c r="I2525">
        <v>1406</v>
      </c>
      <c r="J2525">
        <v>496</v>
      </c>
      <c r="K2525" s="2">
        <v>1354.64</v>
      </c>
      <c r="L2525" s="2">
        <v>136025.93</v>
      </c>
      <c r="M2525">
        <v>408</v>
      </c>
      <c r="N2525">
        <v>11</v>
      </c>
      <c r="O2525" t="s">
        <v>21</v>
      </c>
      <c r="P2525" s="3">
        <f t="shared" si="273"/>
        <v>6.5098174566651332</v>
      </c>
      <c r="Q2525" s="3">
        <f t="shared" si="274"/>
        <v>14.609720176730487</v>
      </c>
      <c r="R2525" s="2">
        <f t="shared" si="275"/>
        <v>0.39901030927835057</v>
      </c>
      <c r="S2525" s="2">
        <f t="shared" si="276"/>
        <v>0.96347083926031296</v>
      </c>
      <c r="T2525" s="2">
        <f t="shared" si="277"/>
        <v>3.3201960784313727</v>
      </c>
      <c r="U2525" s="4">
        <f t="shared" si="278"/>
        <v>100.41481869721844</v>
      </c>
      <c r="V2525" s="3">
        <f t="shared" si="279"/>
        <v>9941.4818697218416</v>
      </c>
    </row>
    <row r="2526" spans="1:22" x14ac:dyDescent="0.25">
      <c r="A2526" t="s">
        <v>27</v>
      </c>
      <c r="B2526" t="s">
        <v>28</v>
      </c>
      <c r="C2526" t="s">
        <v>54</v>
      </c>
      <c r="D2526" t="s">
        <v>89</v>
      </c>
      <c r="E2526" t="s">
        <v>31</v>
      </c>
      <c r="F2526" t="s">
        <v>20</v>
      </c>
      <c r="G2526">
        <v>65186</v>
      </c>
      <c r="H2526">
        <v>3609</v>
      </c>
      <c r="I2526">
        <v>1505</v>
      </c>
      <c r="J2526">
        <v>392</v>
      </c>
      <c r="K2526" s="2">
        <v>1492.27</v>
      </c>
      <c r="L2526" s="2">
        <v>143137.21</v>
      </c>
      <c r="M2526">
        <v>274</v>
      </c>
      <c r="N2526">
        <v>16</v>
      </c>
      <c r="O2526" t="s">
        <v>23</v>
      </c>
      <c r="P2526" s="3">
        <f t="shared" si="273"/>
        <v>5.5364648850980274</v>
      </c>
      <c r="Q2526" s="3">
        <f t="shared" si="274"/>
        <v>10.86173455250762</v>
      </c>
      <c r="R2526" s="2">
        <f t="shared" si="275"/>
        <v>0.41348573011914658</v>
      </c>
      <c r="S2526" s="2">
        <f t="shared" si="276"/>
        <v>0.99154152823920261</v>
      </c>
      <c r="T2526" s="2">
        <f t="shared" si="277"/>
        <v>5.4462408759124088</v>
      </c>
      <c r="U2526" s="4">
        <f t="shared" si="278"/>
        <v>95.919109812567427</v>
      </c>
      <c r="V2526" s="3">
        <f t="shared" si="279"/>
        <v>9491.9109812567422</v>
      </c>
    </row>
    <row r="2527" spans="1:22" x14ac:dyDescent="0.25">
      <c r="A2527" t="s">
        <v>52</v>
      </c>
      <c r="B2527" t="s">
        <v>53</v>
      </c>
      <c r="C2527" t="s">
        <v>54</v>
      </c>
      <c r="D2527" t="s">
        <v>89</v>
      </c>
      <c r="E2527" t="s">
        <v>37</v>
      </c>
      <c r="F2527" t="s">
        <v>55</v>
      </c>
      <c r="G2527">
        <v>41943</v>
      </c>
      <c r="H2527">
        <v>2556</v>
      </c>
      <c r="I2527">
        <v>1213</v>
      </c>
      <c r="J2527">
        <v>361</v>
      </c>
      <c r="K2527" s="2">
        <v>676.14</v>
      </c>
      <c r="L2527" s="2">
        <v>121137.68</v>
      </c>
      <c r="M2527">
        <v>299</v>
      </c>
      <c r="N2527">
        <v>25</v>
      </c>
      <c r="O2527" t="s">
        <v>43</v>
      </c>
      <c r="P2527" s="3">
        <f t="shared" si="273"/>
        <v>6.093984693512625</v>
      </c>
      <c r="Q2527" s="3">
        <f t="shared" si="274"/>
        <v>14.123630672926449</v>
      </c>
      <c r="R2527" s="2">
        <f t="shared" si="275"/>
        <v>0.26453051643192488</v>
      </c>
      <c r="S2527" s="2">
        <f t="shared" si="276"/>
        <v>0.55741137675185493</v>
      </c>
      <c r="T2527" s="2">
        <f t="shared" si="277"/>
        <v>2.2613377926421405</v>
      </c>
      <c r="U2527" s="4">
        <f t="shared" si="278"/>
        <v>179.16064720324192</v>
      </c>
      <c r="V2527" s="3">
        <f t="shared" si="279"/>
        <v>17816.064720324193</v>
      </c>
    </row>
    <row r="2528" spans="1:22" x14ac:dyDescent="0.25">
      <c r="A2528" t="s">
        <v>52</v>
      </c>
      <c r="B2528" t="s">
        <v>53</v>
      </c>
      <c r="C2528" t="s">
        <v>54</v>
      </c>
      <c r="D2528" t="s">
        <v>89</v>
      </c>
      <c r="E2528" t="s">
        <v>37</v>
      </c>
      <c r="F2528" t="s">
        <v>20</v>
      </c>
      <c r="G2528">
        <v>67361</v>
      </c>
      <c r="H2528">
        <v>5007</v>
      </c>
      <c r="I2528">
        <v>1307</v>
      </c>
      <c r="J2528">
        <v>770</v>
      </c>
      <c r="K2528" s="2">
        <v>1129.3</v>
      </c>
      <c r="L2528" s="2">
        <v>270741.71999999997</v>
      </c>
      <c r="M2528">
        <v>608</v>
      </c>
      <c r="N2528">
        <v>11</v>
      </c>
      <c r="O2528" t="s">
        <v>43</v>
      </c>
      <c r="P2528" s="3">
        <f t="shared" si="273"/>
        <v>7.4330844257062694</v>
      </c>
      <c r="Q2528" s="3">
        <f t="shared" si="274"/>
        <v>15.378470141801479</v>
      </c>
      <c r="R2528" s="2">
        <f t="shared" si="275"/>
        <v>0.22554423806670659</v>
      </c>
      <c r="S2528" s="2">
        <f t="shared" si="276"/>
        <v>0.86403978576893647</v>
      </c>
      <c r="T2528" s="2">
        <f t="shared" si="277"/>
        <v>1.8574013157894735</v>
      </c>
      <c r="U2528" s="4">
        <f t="shared" si="278"/>
        <v>239.74295581333567</v>
      </c>
      <c r="V2528" s="3">
        <f t="shared" si="279"/>
        <v>23874.295581333568</v>
      </c>
    </row>
    <row r="2529" spans="1:22" x14ac:dyDescent="0.25">
      <c r="A2529" t="s">
        <v>52</v>
      </c>
      <c r="B2529" t="s">
        <v>53</v>
      </c>
      <c r="C2529" t="s">
        <v>54</v>
      </c>
      <c r="D2529" t="s">
        <v>89</v>
      </c>
      <c r="E2529" t="s">
        <v>37</v>
      </c>
      <c r="F2529" t="s">
        <v>51</v>
      </c>
      <c r="G2529">
        <v>61842</v>
      </c>
      <c r="H2529">
        <v>2532</v>
      </c>
      <c r="I2529">
        <v>1257</v>
      </c>
      <c r="J2529">
        <v>356</v>
      </c>
      <c r="K2529" s="2">
        <v>993.36</v>
      </c>
      <c r="L2529" s="2">
        <v>106730.13</v>
      </c>
      <c r="M2529">
        <v>259</v>
      </c>
      <c r="N2529">
        <v>24</v>
      </c>
      <c r="O2529" t="s">
        <v>23</v>
      </c>
      <c r="P2529" s="3">
        <f t="shared" si="273"/>
        <v>4.0943048413699428</v>
      </c>
      <c r="Q2529" s="3">
        <f t="shared" si="274"/>
        <v>14.06003159557662</v>
      </c>
      <c r="R2529" s="2">
        <f t="shared" si="275"/>
        <v>0.39232227488151661</v>
      </c>
      <c r="S2529" s="2">
        <f t="shared" si="276"/>
        <v>0.79026252983293555</v>
      </c>
      <c r="T2529" s="2">
        <f t="shared" si="277"/>
        <v>3.8353667953667956</v>
      </c>
      <c r="U2529" s="4">
        <f t="shared" si="278"/>
        <v>107.44355520657165</v>
      </c>
      <c r="V2529" s="3">
        <f t="shared" si="279"/>
        <v>10644.355520657164</v>
      </c>
    </row>
    <row r="2530" spans="1:22" x14ac:dyDescent="0.25">
      <c r="A2530" t="s">
        <v>76</v>
      </c>
      <c r="B2530" t="s">
        <v>77</v>
      </c>
      <c r="C2530" t="s">
        <v>54</v>
      </c>
      <c r="D2530" t="s">
        <v>82</v>
      </c>
      <c r="E2530" t="s">
        <v>42</v>
      </c>
      <c r="F2530" t="s">
        <v>26</v>
      </c>
      <c r="G2530">
        <v>41171</v>
      </c>
      <c r="H2530">
        <v>749</v>
      </c>
      <c r="I2530">
        <v>395</v>
      </c>
      <c r="J2530">
        <v>35</v>
      </c>
      <c r="K2530" s="2">
        <v>967.63</v>
      </c>
      <c r="L2530" s="2">
        <v>8017.25</v>
      </c>
      <c r="M2530">
        <v>19</v>
      </c>
      <c r="N2530">
        <v>18</v>
      </c>
      <c r="O2530" t="s">
        <v>23</v>
      </c>
      <c r="P2530" s="3">
        <f t="shared" si="273"/>
        <v>1.8192416992543294</v>
      </c>
      <c r="Q2530" s="3">
        <f t="shared" si="274"/>
        <v>4.6728971962616823</v>
      </c>
      <c r="R2530" s="2">
        <f t="shared" si="275"/>
        <v>1.2918958611481977</v>
      </c>
      <c r="S2530" s="2">
        <f t="shared" si="276"/>
        <v>2.4496962025316456</v>
      </c>
      <c r="T2530" s="2">
        <f t="shared" si="277"/>
        <v>50.927894736842106</v>
      </c>
      <c r="U2530" s="4">
        <f t="shared" si="278"/>
        <v>8.2854500170519731</v>
      </c>
      <c r="V2530" s="3">
        <f t="shared" si="279"/>
        <v>728.54500170519725</v>
      </c>
    </row>
    <row r="2531" spans="1:22" x14ac:dyDescent="0.25">
      <c r="A2531" t="s">
        <v>178</v>
      </c>
      <c r="B2531" t="s">
        <v>179</v>
      </c>
      <c r="C2531" t="s">
        <v>296</v>
      </c>
      <c r="D2531" t="s">
        <v>95</v>
      </c>
      <c r="E2531" t="s">
        <v>64</v>
      </c>
      <c r="F2531" t="s">
        <v>32</v>
      </c>
      <c r="G2531">
        <v>24471</v>
      </c>
      <c r="H2531">
        <v>433</v>
      </c>
      <c r="I2531">
        <v>198</v>
      </c>
      <c r="J2531">
        <v>15</v>
      </c>
      <c r="K2531" s="2">
        <v>1375.26</v>
      </c>
      <c r="L2531" s="2">
        <v>2819.99</v>
      </c>
      <c r="M2531">
        <v>5</v>
      </c>
      <c r="N2531">
        <v>22</v>
      </c>
      <c r="O2531" t="s">
        <v>23</v>
      </c>
      <c r="P2531" s="3">
        <f t="shared" si="273"/>
        <v>1.7694413795921702</v>
      </c>
      <c r="Q2531" s="3">
        <f t="shared" si="274"/>
        <v>3.4642032332563506</v>
      </c>
      <c r="R2531" s="2">
        <f t="shared" si="275"/>
        <v>3.1761200923787527</v>
      </c>
      <c r="S2531" s="2">
        <f t="shared" si="276"/>
        <v>6.9457575757575754</v>
      </c>
      <c r="T2531" s="2">
        <f t="shared" si="277"/>
        <v>275.05200000000002</v>
      </c>
      <c r="U2531" s="4">
        <f t="shared" si="278"/>
        <v>2.0505140846094556</v>
      </c>
      <c r="V2531" s="3">
        <f t="shared" si="279"/>
        <v>105.05140846094557</v>
      </c>
    </row>
    <row r="2532" spans="1:22" x14ac:dyDescent="0.25">
      <c r="A2532" t="s">
        <v>60</v>
      </c>
      <c r="B2532" t="s">
        <v>61</v>
      </c>
      <c r="C2532" t="s">
        <v>296</v>
      </c>
      <c r="D2532" t="s">
        <v>70</v>
      </c>
      <c r="E2532" t="s">
        <v>64</v>
      </c>
      <c r="F2532" t="s">
        <v>26</v>
      </c>
      <c r="G2532">
        <v>32426</v>
      </c>
      <c r="H2532">
        <v>950</v>
      </c>
      <c r="I2532">
        <v>355</v>
      </c>
      <c r="J2532">
        <v>74</v>
      </c>
      <c r="K2532" s="2">
        <v>2435.0300000000002</v>
      </c>
      <c r="L2532" s="2">
        <v>18666.009999999998</v>
      </c>
      <c r="M2532">
        <v>45</v>
      </c>
      <c r="N2532">
        <v>23</v>
      </c>
      <c r="O2532" t="s">
        <v>21</v>
      </c>
      <c r="P2532" s="3">
        <f t="shared" si="273"/>
        <v>2.929747733300438</v>
      </c>
      <c r="Q2532" s="3">
        <f t="shared" si="274"/>
        <v>7.7894736842105265</v>
      </c>
      <c r="R2532" s="2">
        <f t="shared" si="275"/>
        <v>2.5631894736842109</v>
      </c>
      <c r="S2532" s="2">
        <f t="shared" si="276"/>
        <v>6.8592394366197187</v>
      </c>
      <c r="T2532" s="2">
        <f t="shared" si="277"/>
        <v>54.111777777777782</v>
      </c>
      <c r="U2532" s="4">
        <f t="shared" si="278"/>
        <v>7.6656180827340927</v>
      </c>
      <c r="V2532" s="3">
        <f t="shared" si="279"/>
        <v>666.56180827340916</v>
      </c>
    </row>
    <row r="2533" spans="1:22" x14ac:dyDescent="0.25">
      <c r="A2533" t="s">
        <v>60</v>
      </c>
      <c r="B2533" t="s">
        <v>61</v>
      </c>
      <c r="C2533" t="s">
        <v>296</v>
      </c>
      <c r="D2533" t="s">
        <v>70</v>
      </c>
      <c r="E2533" t="s">
        <v>64</v>
      </c>
      <c r="F2533" t="s">
        <v>51</v>
      </c>
      <c r="G2533">
        <v>30105</v>
      </c>
      <c r="H2533">
        <v>1342</v>
      </c>
      <c r="I2533">
        <v>336</v>
      </c>
      <c r="J2533">
        <v>99</v>
      </c>
      <c r="K2533" s="2">
        <v>2710.07</v>
      </c>
      <c r="L2533" s="2">
        <v>24066.17</v>
      </c>
      <c r="M2533">
        <v>57</v>
      </c>
      <c r="N2533">
        <v>26</v>
      </c>
      <c r="O2533" t="s">
        <v>23</v>
      </c>
      <c r="P2533" s="3">
        <f t="shared" si="273"/>
        <v>4.4577312738747716</v>
      </c>
      <c r="Q2533" s="3">
        <f t="shared" si="274"/>
        <v>7.3770491803278686</v>
      </c>
      <c r="R2533" s="2">
        <f t="shared" si="275"/>
        <v>2.0194262295081971</v>
      </c>
      <c r="S2533" s="2">
        <f t="shared" si="276"/>
        <v>8.0656845238095247</v>
      </c>
      <c r="T2533" s="2">
        <f t="shared" si="277"/>
        <v>47.545087719298252</v>
      </c>
      <c r="U2533" s="4">
        <f t="shared" si="278"/>
        <v>8.8802761552284615</v>
      </c>
      <c r="V2533" s="3">
        <f t="shared" si="279"/>
        <v>788.02761552284619</v>
      </c>
    </row>
    <row r="2534" spans="1:22" x14ac:dyDescent="0.25">
      <c r="A2534" t="s">
        <v>72</v>
      </c>
      <c r="B2534" t="s">
        <v>73</v>
      </c>
      <c r="C2534" t="s">
        <v>296</v>
      </c>
      <c r="D2534" t="s">
        <v>70</v>
      </c>
      <c r="E2534" t="s">
        <v>31</v>
      </c>
      <c r="F2534" t="s">
        <v>32</v>
      </c>
      <c r="G2534">
        <v>17964</v>
      </c>
      <c r="H2534">
        <v>482</v>
      </c>
      <c r="I2534">
        <v>227</v>
      </c>
      <c r="J2534">
        <v>51</v>
      </c>
      <c r="K2534" s="2">
        <v>1477.44</v>
      </c>
      <c r="L2534" s="2">
        <v>13824.44</v>
      </c>
      <c r="M2534">
        <v>34</v>
      </c>
      <c r="N2534">
        <v>30</v>
      </c>
      <c r="O2534" t="s">
        <v>21</v>
      </c>
      <c r="P2534" s="3">
        <f t="shared" si="273"/>
        <v>2.6831440659095969</v>
      </c>
      <c r="Q2534" s="3">
        <f t="shared" si="274"/>
        <v>10.580912863070539</v>
      </c>
      <c r="R2534" s="2">
        <f t="shared" si="275"/>
        <v>3.0652282157676352</v>
      </c>
      <c r="S2534" s="2">
        <f t="shared" si="276"/>
        <v>6.5085462555066078</v>
      </c>
      <c r="T2534" s="2">
        <f t="shared" si="277"/>
        <v>43.454117647058823</v>
      </c>
      <c r="U2534" s="4">
        <f t="shared" si="278"/>
        <v>9.3570229586311466</v>
      </c>
      <c r="V2534" s="3">
        <f t="shared" si="279"/>
        <v>835.7022958631145</v>
      </c>
    </row>
    <row r="2535" spans="1:22" x14ac:dyDescent="0.25">
      <c r="A2535" t="s">
        <v>33</v>
      </c>
      <c r="B2535" t="s">
        <v>34</v>
      </c>
      <c r="C2535" t="s">
        <v>296</v>
      </c>
      <c r="D2535" t="s">
        <v>170</v>
      </c>
      <c r="E2535" t="s">
        <v>37</v>
      </c>
      <c r="F2535" t="s">
        <v>32</v>
      </c>
      <c r="G2535">
        <v>33442</v>
      </c>
      <c r="H2535">
        <v>1594</v>
      </c>
      <c r="I2535">
        <v>489</v>
      </c>
      <c r="J2535">
        <v>133</v>
      </c>
      <c r="K2535" s="2">
        <v>4847.1400000000003</v>
      </c>
      <c r="L2535" s="2">
        <v>30461.8</v>
      </c>
      <c r="M2535">
        <v>101</v>
      </c>
      <c r="N2535">
        <v>14</v>
      </c>
      <c r="O2535" t="s">
        <v>43</v>
      </c>
      <c r="P2535" s="3">
        <f t="shared" si="273"/>
        <v>4.766461336044495</v>
      </c>
      <c r="Q2535" s="3">
        <f t="shared" si="274"/>
        <v>8.3437892095357604</v>
      </c>
      <c r="R2535" s="2">
        <f t="shared" si="275"/>
        <v>3.040865746549561</v>
      </c>
      <c r="S2535" s="2">
        <f t="shared" si="276"/>
        <v>9.9123517382413091</v>
      </c>
      <c r="T2535" s="2">
        <f t="shared" si="277"/>
        <v>47.991485148514855</v>
      </c>
      <c r="U2535" s="4">
        <f t="shared" si="278"/>
        <v>6.2844894102501678</v>
      </c>
      <c r="V2535" s="3">
        <f t="shared" si="279"/>
        <v>528.44894102501678</v>
      </c>
    </row>
    <row r="2536" spans="1:22" x14ac:dyDescent="0.25">
      <c r="A2536" t="s">
        <v>33</v>
      </c>
      <c r="B2536" t="s">
        <v>34</v>
      </c>
      <c r="C2536" t="s">
        <v>296</v>
      </c>
      <c r="D2536" t="s">
        <v>170</v>
      </c>
      <c r="E2536" t="s">
        <v>37</v>
      </c>
      <c r="F2536" t="s">
        <v>51</v>
      </c>
      <c r="G2536">
        <v>34918</v>
      </c>
      <c r="H2536">
        <v>1775</v>
      </c>
      <c r="I2536">
        <v>757</v>
      </c>
      <c r="J2536">
        <v>186</v>
      </c>
      <c r="K2536" s="2">
        <v>5676.01</v>
      </c>
      <c r="L2536" s="2">
        <v>61300.14</v>
      </c>
      <c r="M2536">
        <v>129</v>
      </c>
      <c r="N2536">
        <v>28</v>
      </c>
      <c r="O2536" t="s">
        <v>23</v>
      </c>
      <c r="P2536" s="3">
        <f t="shared" si="273"/>
        <v>5.083338106420757</v>
      </c>
      <c r="Q2536" s="3">
        <f t="shared" si="274"/>
        <v>10.47887323943662</v>
      </c>
      <c r="R2536" s="2">
        <f t="shared" si="275"/>
        <v>3.1977521126760564</v>
      </c>
      <c r="S2536" s="2">
        <f t="shared" si="276"/>
        <v>7.498031704095113</v>
      </c>
      <c r="T2536" s="2">
        <f t="shared" si="277"/>
        <v>44.000077519379843</v>
      </c>
      <c r="U2536" s="4">
        <f t="shared" si="278"/>
        <v>10.799864693684471</v>
      </c>
      <c r="V2536" s="3">
        <f t="shared" si="279"/>
        <v>979.98646936844716</v>
      </c>
    </row>
    <row r="2537" spans="1:22" x14ac:dyDescent="0.25">
      <c r="A2537" t="s">
        <v>113</v>
      </c>
      <c r="B2537" t="s">
        <v>114</v>
      </c>
      <c r="C2537" t="s">
        <v>296</v>
      </c>
      <c r="D2537" t="s">
        <v>170</v>
      </c>
      <c r="E2537" t="s">
        <v>19</v>
      </c>
      <c r="F2537" t="s">
        <v>32</v>
      </c>
      <c r="G2537">
        <v>18932</v>
      </c>
      <c r="H2537">
        <v>1117</v>
      </c>
      <c r="I2537">
        <v>308</v>
      </c>
      <c r="J2537">
        <v>149</v>
      </c>
      <c r="K2537" s="2">
        <v>4256.68</v>
      </c>
      <c r="L2537" s="2">
        <v>39073.65</v>
      </c>
      <c r="M2537">
        <v>104</v>
      </c>
      <c r="N2537">
        <v>9</v>
      </c>
      <c r="O2537" t="s">
        <v>43</v>
      </c>
      <c r="P2537" s="3">
        <f t="shared" si="273"/>
        <v>5.9000633847454047</v>
      </c>
      <c r="Q2537" s="3">
        <f t="shared" si="274"/>
        <v>13.339301700984782</v>
      </c>
      <c r="R2537" s="2">
        <f t="shared" si="275"/>
        <v>3.8108146821844229</v>
      </c>
      <c r="S2537" s="2">
        <f t="shared" si="276"/>
        <v>13.820389610389611</v>
      </c>
      <c r="T2537" s="2">
        <f t="shared" si="277"/>
        <v>40.929615384615389</v>
      </c>
      <c r="U2537" s="4">
        <f t="shared" si="278"/>
        <v>9.1793721867746694</v>
      </c>
      <c r="V2537" s="3">
        <f t="shared" si="279"/>
        <v>817.93721867746694</v>
      </c>
    </row>
    <row r="2538" spans="1:22" x14ac:dyDescent="0.25">
      <c r="A2538" t="s">
        <v>38</v>
      </c>
      <c r="B2538" t="s">
        <v>39</v>
      </c>
      <c r="C2538" t="s">
        <v>296</v>
      </c>
      <c r="D2538" t="s">
        <v>106</v>
      </c>
      <c r="E2538" t="s">
        <v>42</v>
      </c>
      <c r="F2538" t="s">
        <v>20</v>
      </c>
      <c r="G2538">
        <v>17557</v>
      </c>
      <c r="H2538">
        <v>579</v>
      </c>
      <c r="I2538">
        <v>146</v>
      </c>
      <c r="J2538">
        <v>32</v>
      </c>
      <c r="K2538" s="2">
        <v>1426.3</v>
      </c>
      <c r="L2538" s="2">
        <v>7421.31</v>
      </c>
      <c r="M2538">
        <v>18</v>
      </c>
      <c r="N2538">
        <v>19</v>
      </c>
      <c r="O2538" t="s">
        <v>23</v>
      </c>
      <c r="P2538" s="3">
        <f t="shared" si="273"/>
        <v>3.2978299253858858</v>
      </c>
      <c r="Q2538" s="3">
        <f t="shared" si="274"/>
        <v>5.5267702936096716</v>
      </c>
      <c r="R2538" s="2">
        <f t="shared" si="275"/>
        <v>2.463385146804836</v>
      </c>
      <c r="S2538" s="2">
        <f t="shared" si="276"/>
        <v>9.7691780821917806</v>
      </c>
      <c r="T2538" s="2">
        <f t="shared" si="277"/>
        <v>79.23888888888888</v>
      </c>
      <c r="U2538" s="4">
        <f t="shared" si="278"/>
        <v>5.2031900722148219</v>
      </c>
      <c r="V2538" s="3">
        <f t="shared" si="279"/>
        <v>420.3190072214822</v>
      </c>
    </row>
    <row r="2539" spans="1:22" x14ac:dyDescent="0.25">
      <c r="A2539" t="s">
        <v>38</v>
      </c>
      <c r="B2539" t="s">
        <v>39</v>
      </c>
      <c r="C2539" t="s">
        <v>296</v>
      </c>
      <c r="D2539" t="s">
        <v>106</v>
      </c>
      <c r="E2539" t="s">
        <v>42</v>
      </c>
      <c r="F2539" t="s">
        <v>55</v>
      </c>
      <c r="G2539">
        <v>45475</v>
      </c>
      <c r="H2539">
        <v>2177</v>
      </c>
      <c r="I2539">
        <v>791</v>
      </c>
      <c r="J2539">
        <v>194</v>
      </c>
      <c r="K2539" s="2">
        <v>6664.83</v>
      </c>
      <c r="L2539" s="2">
        <v>44869.1</v>
      </c>
      <c r="M2539">
        <v>133</v>
      </c>
      <c r="N2539">
        <v>17</v>
      </c>
      <c r="O2539" t="s">
        <v>23</v>
      </c>
      <c r="P2539" s="3">
        <f t="shared" si="273"/>
        <v>4.7872457394172629</v>
      </c>
      <c r="Q2539" s="3">
        <f t="shared" si="274"/>
        <v>8.9113458888378503</v>
      </c>
      <c r="R2539" s="2">
        <f t="shared" si="275"/>
        <v>3.0614745062011943</v>
      </c>
      <c r="S2539" s="2">
        <f t="shared" si="276"/>
        <v>8.4258280657395694</v>
      </c>
      <c r="T2539" s="2">
        <f t="shared" si="277"/>
        <v>50.111503759398495</v>
      </c>
      <c r="U2539" s="4">
        <f t="shared" si="278"/>
        <v>6.7322197265346597</v>
      </c>
      <c r="V2539" s="3">
        <f t="shared" si="279"/>
        <v>573.22197265346597</v>
      </c>
    </row>
    <row r="2540" spans="1:22" x14ac:dyDescent="0.25">
      <c r="A2540" t="s">
        <v>38</v>
      </c>
      <c r="B2540" t="s">
        <v>39</v>
      </c>
      <c r="C2540" t="s">
        <v>296</v>
      </c>
      <c r="D2540" t="s">
        <v>106</v>
      </c>
      <c r="E2540" t="s">
        <v>42</v>
      </c>
      <c r="F2540" t="s">
        <v>26</v>
      </c>
      <c r="G2540">
        <v>31515</v>
      </c>
      <c r="H2540">
        <v>1234</v>
      </c>
      <c r="I2540">
        <v>348</v>
      </c>
      <c r="J2540">
        <v>70</v>
      </c>
      <c r="K2540" s="2">
        <v>4023.25</v>
      </c>
      <c r="L2540" s="2">
        <v>12429.93</v>
      </c>
      <c r="M2540">
        <v>45</v>
      </c>
      <c r="N2540">
        <v>19</v>
      </c>
      <c r="O2540" t="s">
        <v>43</v>
      </c>
      <c r="P2540" s="3">
        <f t="shared" si="273"/>
        <v>3.9155957480564809</v>
      </c>
      <c r="Q2540" s="3">
        <f t="shared" si="274"/>
        <v>5.6726094003241485</v>
      </c>
      <c r="R2540" s="2">
        <f t="shared" si="275"/>
        <v>3.2603322528363048</v>
      </c>
      <c r="S2540" s="2">
        <f t="shared" si="276"/>
        <v>11.561063218390805</v>
      </c>
      <c r="T2540" s="2">
        <f t="shared" si="277"/>
        <v>89.405555555555551</v>
      </c>
      <c r="U2540" s="4">
        <f t="shared" si="278"/>
        <v>3.0895246380413846</v>
      </c>
      <c r="V2540" s="3">
        <f t="shared" si="279"/>
        <v>208.95246380413846</v>
      </c>
    </row>
    <row r="2541" spans="1:22" x14ac:dyDescent="0.25">
      <c r="A2541" t="s">
        <v>15</v>
      </c>
      <c r="B2541" t="s">
        <v>16</v>
      </c>
      <c r="C2541" t="s">
        <v>296</v>
      </c>
      <c r="D2541" t="s">
        <v>25</v>
      </c>
      <c r="E2541" t="s">
        <v>19</v>
      </c>
      <c r="F2541" t="s">
        <v>51</v>
      </c>
      <c r="G2541">
        <v>24067</v>
      </c>
      <c r="H2541">
        <v>591</v>
      </c>
      <c r="I2541">
        <v>301</v>
      </c>
      <c r="J2541">
        <v>59</v>
      </c>
      <c r="K2541" s="2">
        <v>4055.38</v>
      </c>
      <c r="L2541" s="2">
        <v>32421.07</v>
      </c>
      <c r="M2541">
        <v>36</v>
      </c>
      <c r="N2541">
        <v>23</v>
      </c>
      <c r="O2541" t="s">
        <v>43</v>
      </c>
      <c r="P2541" s="3">
        <f t="shared" si="273"/>
        <v>2.455644658661237</v>
      </c>
      <c r="Q2541" s="3">
        <f t="shared" si="274"/>
        <v>9.9830795262267351</v>
      </c>
      <c r="R2541" s="2">
        <f t="shared" si="275"/>
        <v>6.8618950930626061</v>
      </c>
      <c r="S2541" s="2">
        <f t="shared" si="276"/>
        <v>13.473023255813954</v>
      </c>
      <c r="T2541" s="2">
        <f t="shared" si="277"/>
        <v>112.64944444444444</v>
      </c>
      <c r="U2541" s="4">
        <f t="shared" si="278"/>
        <v>7.9945825052152939</v>
      </c>
      <c r="V2541" s="3">
        <f t="shared" si="279"/>
        <v>699.45825052152941</v>
      </c>
    </row>
    <row r="2542" spans="1:22" x14ac:dyDescent="0.25">
      <c r="A2542" t="s">
        <v>129</v>
      </c>
      <c r="B2542" t="s">
        <v>130</v>
      </c>
      <c r="C2542" t="s">
        <v>296</v>
      </c>
      <c r="D2542" t="s">
        <v>82</v>
      </c>
      <c r="E2542" t="s">
        <v>31</v>
      </c>
      <c r="F2542" t="s">
        <v>55</v>
      </c>
      <c r="G2542">
        <v>80267</v>
      </c>
      <c r="H2542">
        <v>1929</v>
      </c>
      <c r="I2542">
        <v>908</v>
      </c>
      <c r="J2542">
        <v>108</v>
      </c>
      <c r="K2542" s="2">
        <v>3652.65</v>
      </c>
      <c r="L2542" s="2">
        <v>16525.759999999998</v>
      </c>
      <c r="M2542">
        <v>68</v>
      </c>
      <c r="N2542">
        <v>28</v>
      </c>
      <c r="O2542" t="s">
        <v>23</v>
      </c>
      <c r="P2542" s="3">
        <f t="shared" si="273"/>
        <v>2.4032292224700065</v>
      </c>
      <c r="Q2542" s="3">
        <f t="shared" si="274"/>
        <v>5.598755832037325</v>
      </c>
      <c r="R2542" s="2">
        <f t="shared" si="275"/>
        <v>1.8935458786936237</v>
      </c>
      <c r="S2542" s="2">
        <f t="shared" si="276"/>
        <v>4.0227422907488988</v>
      </c>
      <c r="T2542" s="2">
        <f t="shared" si="277"/>
        <v>53.715441176470591</v>
      </c>
      <c r="U2542" s="4">
        <f t="shared" si="278"/>
        <v>4.5243206986708273</v>
      </c>
      <c r="V2542" s="3">
        <f t="shared" si="279"/>
        <v>352.43206986708276</v>
      </c>
    </row>
    <row r="2543" spans="1:22" x14ac:dyDescent="0.25">
      <c r="A2543" t="s">
        <v>76</v>
      </c>
      <c r="B2543" t="s">
        <v>77</v>
      </c>
      <c r="C2543" t="s">
        <v>296</v>
      </c>
      <c r="D2543" t="s">
        <v>82</v>
      </c>
      <c r="E2543" t="s">
        <v>42</v>
      </c>
      <c r="F2543" t="s">
        <v>26</v>
      </c>
      <c r="G2543">
        <v>53789</v>
      </c>
      <c r="H2543">
        <v>1017</v>
      </c>
      <c r="I2543">
        <v>274</v>
      </c>
      <c r="J2543">
        <v>41</v>
      </c>
      <c r="K2543" s="2">
        <v>2405.5100000000002</v>
      </c>
      <c r="L2543" s="2">
        <v>7665.43</v>
      </c>
      <c r="M2543">
        <v>22</v>
      </c>
      <c r="N2543">
        <v>8</v>
      </c>
      <c r="O2543" t="s">
        <v>23</v>
      </c>
      <c r="P2543" s="3">
        <f t="shared" si="273"/>
        <v>1.8907211511647364</v>
      </c>
      <c r="Q2543" s="3">
        <f t="shared" si="274"/>
        <v>4.0314650934119962</v>
      </c>
      <c r="R2543" s="2">
        <f t="shared" si="275"/>
        <v>2.3652999016715834</v>
      </c>
      <c r="S2543" s="2">
        <f t="shared" si="276"/>
        <v>8.7792335766423371</v>
      </c>
      <c r="T2543" s="2">
        <f t="shared" si="277"/>
        <v>109.34136363636365</v>
      </c>
      <c r="U2543" s="4">
        <f t="shared" si="278"/>
        <v>3.186613233784104</v>
      </c>
      <c r="V2543" s="3">
        <f t="shared" si="279"/>
        <v>218.6613233784104</v>
      </c>
    </row>
    <row r="2544" spans="1:22" x14ac:dyDescent="0.25">
      <c r="A2544" t="s">
        <v>92</v>
      </c>
      <c r="B2544" t="s">
        <v>93</v>
      </c>
      <c r="C2544" t="s">
        <v>215</v>
      </c>
      <c r="D2544" t="s">
        <v>95</v>
      </c>
      <c r="E2544" t="s">
        <v>31</v>
      </c>
      <c r="F2544" t="s">
        <v>32</v>
      </c>
      <c r="G2544">
        <v>69452</v>
      </c>
      <c r="H2544">
        <v>813</v>
      </c>
      <c r="I2544">
        <v>314</v>
      </c>
      <c r="J2544">
        <v>21</v>
      </c>
      <c r="K2544" s="2">
        <v>2168.5</v>
      </c>
      <c r="L2544" s="2">
        <v>3215.34</v>
      </c>
      <c r="M2544">
        <v>9</v>
      </c>
      <c r="N2544">
        <v>28</v>
      </c>
      <c r="O2544" t="s">
        <v>43</v>
      </c>
      <c r="P2544" s="3">
        <f t="shared" si="273"/>
        <v>1.1705926395208202</v>
      </c>
      <c r="Q2544" s="3">
        <f t="shared" si="274"/>
        <v>2.5830258302583027</v>
      </c>
      <c r="R2544" s="2">
        <f t="shared" si="275"/>
        <v>2.6672816728167281</v>
      </c>
      <c r="S2544" s="2">
        <f t="shared" si="276"/>
        <v>6.9060509554140124</v>
      </c>
      <c r="T2544" s="2">
        <f t="shared" si="277"/>
        <v>240.94444444444446</v>
      </c>
      <c r="U2544" s="4">
        <f t="shared" si="278"/>
        <v>1.4827484436246254</v>
      </c>
      <c r="V2544" s="3">
        <f t="shared" si="279"/>
        <v>48.274844362462538</v>
      </c>
    </row>
    <row r="2545" spans="1:22" x14ac:dyDescent="0.25">
      <c r="A2545" t="s">
        <v>178</v>
      </c>
      <c r="B2545" t="s">
        <v>179</v>
      </c>
      <c r="C2545" t="s">
        <v>215</v>
      </c>
      <c r="D2545" t="s">
        <v>95</v>
      </c>
      <c r="E2545" t="s">
        <v>64</v>
      </c>
      <c r="F2545" t="s">
        <v>26</v>
      </c>
      <c r="G2545">
        <v>31935</v>
      </c>
      <c r="H2545">
        <v>481</v>
      </c>
      <c r="I2545">
        <v>151</v>
      </c>
      <c r="J2545">
        <v>9</v>
      </c>
      <c r="K2545" s="2">
        <v>1709.14</v>
      </c>
      <c r="L2545" s="2">
        <v>1565.85</v>
      </c>
      <c r="M2545">
        <v>3</v>
      </c>
      <c r="N2545">
        <v>7</v>
      </c>
      <c r="O2545" t="s">
        <v>21</v>
      </c>
      <c r="P2545" s="3">
        <f t="shared" si="273"/>
        <v>1.5061844371379365</v>
      </c>
      <c r="Q2545" s="3">
        <f t="shared" si="274"/>
        <v>1.8711018711018712</v>
      </c>
      <c r="R2545" s="2">
        <f t="shared" si="275"/>
        <v>3.5533056133056133</v>
      </c>
      <c r="S2545" s="2">
        <f t="shared" si="276"/>
        <v>11.318807947019868</v>
      </c>
      <c r="T2545" s="2">
        <f t="shared" si="277"/>
        <v>569.71333333333337</v>
      </c>
      <c r="U2545" s="4">
        <f t="shared" si="278"/>
        <v>0.91616251448096697</v>
      </c>
      <c r="V2545" s="3">
        <f t="shared" si="279"/>
        <v>-8.3837485519033077</v>
      </c>
    </row>
    <row r="2546" spans="1:22" x14ac:dyDescent="0.25">
      <c r="A2546" t="s">
        <v>98</v>
      </c>
      <c r="B2546" t="s">
        <v>99</v>
      </c>
      <c r="C2546" t="s">
        <v>215</v>
      </c>
      <c r="D2546" t="s">
        <v>68</v>
      </c>
      <c r="E2546" t="s">
        <v>42</v>
      </c>
      <c r="F2546" t="s">
        <v>51</v>
      </c>
      <c r="G2546">
        <v>20511</v>
      </c>
      <c r="H2546">
        <v>2786</v>
      </c>
      <c r="I2546">
        <v>722</v>
      </c>
      <c r="J2546">
        <v>486</v>
      </c>
      <c r="K2546" s="2">
        <v>1169.05</v>
      </c>
      <c r="L2546" s="2">
        <v>183068.78</v>
      </c>
      <c r="M2546">
        <v>431</v>
      </c>
      <c r="N2546">
        <v>15</v>
      </c>
      <c r="O2546" t="s">
        <v>23</v>
      </c>
      <c r="P2546" s="3">
        <f t="shared" si="273"/>
        <v>13.582955487299497</v>
      </c>
      <c r="Q2546" s="3">
        <f t="shared" si="274"/>
        <v>17.444364680545586</v>
      </c>
      <c r="R2546" s="2">
        <f t="shared" si="275"/>
        <v>0.41961593682699211</v>
      </c>
      <c r="S2546" s="2">
        <f t="shared" si="276"/>
        <v>1.6191828254847644</v>
      </c>
      <c r="T2546" s="2">
        <f t="shared" si="277"/>
        <v>2.7124129930394432</v>
      </c>
      <c r="U2546" s="4">
        <f t="shared" si="278"/>
        <v>156.59619349044095</v>
      </c>
      <c r="V2546" s="3">
        <f t="shared" si="279"/>
        <v>15559.619349044098</v>
      </c>
    </row>
    <row r="2547" spans="1:22" x14ac:dyDescent="0.25">
      <c r="A2547" t="s">
        <v>65</v>
      </c>
      <c r="B2547" t="s">
        <v>66</v>
      </c>
      <c r="C2547" t="s">
        <v>215</v>
      </c>
      <c r="D2547" t="s">
        <v>68</v>
      </c>
      <c r="E2547" t="s">
        <v>37</v>
      </c>
      <c r="F2547" t="s">
        <v>51</v>
      </c>
      <c r="G2547">
        <v>10531</v>
      </c>
      <c r="H2547">
        <v>1318</v>
      </c>
      <c r="I2547">
        <v>463</v>
      </c>
      <c r="J2547">
        <v>182</v>
      </c>
      <c r="K2547" s="2">
        <v>486.39</v>
      </c>
      <c r="L2547" s="2">
        <v>43319.97</v>
      </c>
      <c r="M2547">
        <v>143</v>
      </c>
      <c r="N2547">
        <v>19</v>
      </c>
      <c r="O2547" t="s">
        <v>23</v>
      </c>
      <c r="P2547" s="3">
        <f t="shared" si="273"/>
        <v>12.515430633368151</v>
      </c>
      <c r="Q2547" s="3">
        <f t="shared" si="274"/>
        <v>13.808801213960548</v>
      </c>
      <c r="R2547" s="2">
        <f t="shared" si="275"/>
        <v>0.36903641881638843</v>
      </c>
      <c r="S2547" s="2">
        <f t="shared" si="276"/>
        <v>1.0505183585313174</v>
      </c>
      <c r="T2547" s="2">
        <f t="shared" si="277"/>
        <v>3.4013286713286712</v>
      </c>
      <c r="U2547" s="4">
        <f t="shared" si="278"/>
        <v>89.064269413433664</v>
      </c>
      <c r="V2547" s="3">
        <f t="shared" si="279"/>
        <v>8806.4269413433667</v>
      </c>
    </row>
    <row r="2548" spans="1:22" x14ac:dyDescent="0.25">
      <c r="A2548" t="s">
        <v>65</v>
      </c>
      <c r="B2548" t="s">
        <v>66</v>
      </c>
      <c r="C2548" t="s">
        <v>215</v>
      </c>
      <c r="D2548" t="s">
        <v>68</v>
      </c>
      <c r="E2548" t="s">
        <v>37</v>
      </c>
      <c r="F2548" t="s">
        <v>51</v>
      </c>
      <c r="G2548">
        <v>10327</v>
      </c>
      <c r="H2548">
        <v>1320</v>
      </c>
      <c r="I2548">
        <v>651</v>
      </c>
      <c r="J2548">
        <v>289</v>
      </c>
      <c r="K2548" s="2">
        <v>826.16</v>
      </c>
      <c r="L2548" s="2">
        <v>62464.05</v>
      </c>
      <c r="M2548">
        <v>241</v>
      </c>
      <c r="N2548">
        <v>11</v>
      </c>
      <c r="O2548" t="s">
        <v>23</v>
      </c>
      <c r="P2548" s="3">
        <f t="shared" si="273"/>
        <v>12.782027694393339</v>
      </c>
      <c r="Q2548" s="3">
        <f t="shared" si="274"/>
        <v>21.893939393939394</v>
      </c>
      <c r="R2548" s="2">
        <f t="shared" si="275"/>
        <v>0.62587878787878781</v>
      </c>
      <c r="S2548" s="2">
        <f t="shared" si="276"/>
        <v>1.2690629800307218</v>
      </c>
      <c r="T2548" s="2">
        <f t="shared" si="277"/>
        <v>3.4280497925311204</v>
      </c>
      <c r="U2548" s="4">
        <f t="shared" si="278"/>
        <v>75.607691004163854</v>
      </c>
      <c r="V2548" s="3">
        <f t="shared" si="279"/>
        <v>7460.7691004163844</v>
      </c>
    </row>
    <row r="2549" spans="1:22" x14ac:dyDescent="0.25">
      <c r="A2549" t="s">
        <v>60</v>
      </c>
      <c r="B2549" t="s">
        <v>61</v>
      </c>
      <c r="C2549" t="s">
        <v>215</v>
      </c>
      <c r="D2549" t="s">
        <v>70</v>
      </c>
      <c r="E2549" t="s">
        <v>64</v>
      </c>
      <c r="F2549" t="s">
        <v>51</v>
      </c>
      <c r="G2549">
        <v>38015</v>
      </c>
      <c r="H2549">
        <v>1636</v>
      </c>
      <c r="I2549">
        <v>831</v>
      </c>
      <c r="J2549">
        <v>110</v>
      </c>
      <c r="K2549" s="2">
        <v>4200.82</v>
      </c>
      <c r="L2549" s="2">
        <v>24328.81</v>
      </c>
      <c r="M2549">
        <v>75</v>
      </c>
      <c r="N2549">
        <v>21</v>
      </c>
      <c r="O2549" t="s">
        <v>23</v>
      </c>
      <c r="P2549" s="3">
        <f t="shared" si="273"/>
        <v>4.3035643824805998</v>
      </c>
      <c r="Q2549" s="3">
        <f t="shared" si="274"/>
        <v>6.7237163814180931</v>
      </c>
      <c r="R2549" s="2">
        <f t="shared" si="275"/>
        <v>2.5677383863080685</v>
      </c>
      <c r="S2549" s="2">
        <f t="shared" si="276"/>
        <v>5.0551383874849574</v>
      </c>
      <c r="T2549" s="2">
        <f t="shared" si="277"/>
        <v>56.010933333333327</v>
      </c>
      <c r="U2549" s="4">
        <f t="shared" si="278"/>
        <v>5.7914430992044421</v>
      </c>
      <c r="V2549" s="3">
        <f t="shared" si="279"/>
        <v>479.14430992044419</v>
      </c>
    </row>
    <row r="2550" spans="1:22" x14ac:dyDescent="0.25">
      <c r="A2550" t="s">
        <v>60</v>
      </c>
      <c r="B2550" t="s">
        <v>61</v>
      </c>
      <c r="C2550" t="s">
        <v>215</v>
      </c>
      <c r="D2550" t="s">
        <v>70</v>
      </c>
      <c r="E2550" t="s">
        <v>64</v>
      </c>
      <c r="F2550" t="s">
        <v>32</v>
      </c>
      <c r="G2550">
        <v>55409</v>
      </c>
      <c r="H2550">
        <v>2359</v>
      </c>
      <c r="I2550">
        <v>936</v>
      </c>
      <c r="J2550">
        <v>237</v>
      </c>
      <c r="K2550" s="2">
        <v>4538.3500000000004</v>
      </c>
      <c r="L2550" s="2">
        <v>50487.66</v>
      </c>
      <c r="M2550">
        <v>151</v>
      </c>
      <c r="N2550">
        <v>25</v>
      </c>
      <c r="O2550" t="s">
        <v>43</v>
      </c>
      <c r="P2550" s="3">
        <f t="shared" si="273"/>
        <v>4.2574311032503749</v>
      </c>
      <c r="Q2550" s="3">
        <f t="shared" si="274"/>
        <v>10.046629927935566</v>
      </c>
      <c r="R2550" s="2">
        <f t="shared" si="275"/>
        <v>1.9238448495125056</v>
      </c>
      <c r="S2550" s="2">
        <f t="shared" si="276"/>
        <v>4.8486645299145303</v>
      </c>
      <c r="T2550" s="2">
        <f t="shared" si="277"/>
        <v>30.055298013245036</v>
      </c>
      <c r="U2550" s="4">
        <f t="shared" si="278"/>
        <v>11.12467306399903</v>
      </c>
      <c r="V2550" s="3">
        <f t="shared" si="279"/>
        <v>1012.4673063999031</v>
      </c>
    </row>
    <row r="2551" spans="1:22" x14ac:dyDescent="0.25">
      <c r="A2551" t="s">
        <v>60</v>
      </c>
      <c r="B2551" t="s">
        <v>61</v>
      </c>
      <c r="C2551" t="s">
        <v>215</v>
      </c>
      <c r="D2551" t="s">
        <v>70</v>
      </c>
      <c r="E2551" t="s">
        <v>64</v>
      </c>
      <c r="F2551" t="s">
        <v>20</v>
      </c>
      <c r="G2551">
        <v>50518</v>
      </c>
      <c r="H2551">
        <v>1452</v>
      </c>
      <c r="I2551">
        <v>430</v>
      </c>
      <c r="J2551">
        <v>153</v>
      </c>
      <c r="K2551" s="2">
        <v>3717.4</v>
      </c>
      <c r="L2551" s="2">
        <v>35278.82</v>
      </c>
      <c r="M2551">
        <v>106</v>
      </c>
      <c r="N2551">
        <v>19</v>
      </c>
      <c r="O2551" t="s">
        <v>43</v>
      </c>
      <c r="P2551" s="3">
        <f t="shared" si="273"/>
        <v>2.8742230492101823</v>
      </c>
      <c r="Q2551" s="3">
        <f t="shared" si="274"/>
        <v>10.537190082644628</v>
      </c>
      <c r="R2551" s="2">
        <f t="shared" si="275"/>
        <v>2.5601928374655647</v>
      </c>
      <c r="S2551" s="2">
        <f t="shared" si="276"/>
        <v>8.645116279069768</v>
      </c>
      <c r="T2551" s="2">
        <f t="shared" si="277"/>
        <v>35.069811320754717</v>
      </c>
      <c r="U2551" s="4">
        <f t="shared" si="278"/>
        <v>9.4901866896217779</v>
      </c>
      <c r="V2551" s="3">
        <f t="shared" si="279"/>
        <v>849.0186689621778</v>
      </c>
    </row>
    <row r="2552" spans="1:22" x14ac:dyDescent="0.25">
      <c r="A2552" t="s">
        <v>33</v>
      </c>
      <c r="B2552" t="s">
        <v>34</v>
      </c>
      <c r="C2552" t="s">
        <v>215</v>
      </c>
      <c r="D2552" t="s">
        <v>170</v>
      </c>
      <c r="E2552" t="s">
        <v>37</v>
      </c>
      <c r="F2552" t="s">
        <v>20</v>
      </c>
      <c r="G2552">
        <v>13797</v>
      </c>
      <c r="H2552">
        <v>514</v>
      </c>
      <c r="I2552">
        <v>217</v>
      </c>
      <c r="J2552">
        <v>66</v>
      </c>
      <c r="K2552" s="2">
        <v>1905.59</v>
      </c>
      <c r="L2552" s="2">
        <v>21991.82</v>
      </c>
      <c r="M2552">
        <v>50</v>
      </c>
      <c r="N2552">
        <v>11</v>
      </c>
      <c r="O2552" t="s">
        <v>43</v>
      </c>
      <c r="P2552" s="3">
        <f t="shared" si="273"/>
        <v>3.7254475610639992</v>
      </c>
      <c r="Q2552" s="3">
        <f t="shared" si="274"/>
        <v>12.840466926070038</v>
      </c>
      <c r="R2552" s="2">
        <f t="shared" si="275"/>
        <v>3.7073735408560311</v>
      </c>
      <c r="S2552" s="2">
        <f t="shared" si="276"/>
        <v>8.7815207373271882</v>
      </c>
      <c r="T2552" s="2">
        <f t="shared" si="277"/>
        <v>38.111799999999995</v>
      </c>
      <c r="U2552" s="4">
        <f t="shared" si="278"/>
        <v>11.540688185811218</v>
      </c>
      <c r="V2552" s="3">
        <f t="shared" si="279"/>
        <v>1054.0688185811218</v>
      </c>
    </row>
    <row r="2553" spans="1:22" x14ac:dyDescent="0.25">
      <c r="A2553" t="s">
        <v>38</v>
      </c>
      <c r="B2553" t="s">
        <v>39</v>
      </c>
      <c r="C2553" t="s">
        <v>215</v>
      </c>
      <c r="D2553" t="s">
        <v>106</v>
      </c>
      <c r="E2553" t="s">
        <v>42</v>
      </c>
      <c r="F2553" t="s">
        <v>55</v>
      </c>
      <c r="G2553">
        <v>35495</v>
      </c>
      <c r="H2553">
        <v>1138</v>
      </c>
      <c r="I2553">
        <v>623</v>
      </c>
      <c r="J2553">
        <v>107</v>
      </c>
      <c r="K2553" s="2">
        <v>3392.2</v>
      </c>
      <c r="L2553" s="2">
        <v>19163.650000000001</v>
      </c>
      <c r="M2553">
        <v>69</v>
      </c>
      <c r="N2553">
        <v>27</v>
      </c>
      <c r="O2553" t="s">
        <v>21</v>
      </c>
      <c r="P2553" s="3">
        <f t="shared" si="273"/>
        <v>3.2060853641357938</v>
      </c>
      <c r="Q2553" s="3">
        <f t="shared" si="274"/>
        <v>9.4024604569420038</v>
      </c>
      <c r="R2553" s="2">
        <f t="shared" si="275"/>
        <v>2.9808435852372583</v>
      </c>
      <c r="S2553" s="2">
        <f t="shared" si="276"/>
        <v>5.4449438202247187</v>
      </c>
      <c r="T2553" s="2">
        <f t="shared" si="277"/>
        <v>49.162318840579708</v>
      </c>
      <c r="U2553" s="4">
        <f t="shared" si="278"/>
        <v>5.6493278698189968</v>
      </c>
      <c r="V2553" s="3">
        <f t="shared" si="279"/>
        <v>464.93278698189965</v>
      </c>
    </row>
    <row r="2554" spans="1:22" x14ac:dyDescent="0.25">
      <c r="A2554" t="s">
        <v>38</v>
      </c>
      <c r="B2554" t="s">
        <v>39</v>
      </c>
      <c r="C2554" t="s">
        <v>215</v>
      </c>
      <c r="D2554" t="s">
        <v>106</v>
      </c>
      <c r="E2554" t="s">
        <v>42</v>
      </c>
      <c r="F2554" t="s">
        <v>32</v>
      </c>
      <c r="G2554">
        <v>20973</v>
      </c>
      <c r="H2554">
        <v>794</v>
      </c>
      <c r="I2554">
        <v>343</v>
      </c>
      <c r="J2554">
        <v>46</v>
      </c>
      <c r="K2554" s="2">
        <v>2003.5</v>
      </c>
      <c r="L2554" s="2">
        <v>11679.13</v>
      </c>
      <c r="M2554">
        <v>24</v>
      </c>
      <c r="N2554">
        <v>22</v>
      </c>
      <c r="O2554" t="s">
        <v>43</v>
      </c>
      <c r="P2554" s="3">
        <f t="shared" si="273"/>
        <v>3.7858198636341962</v>
      </c>
      <c r="Q2554" s="3">
        <f t="shared" si="274"/>
        <v>5.7934508816120909</v>
      </c>
      <c r="R2554" s="2">
        <f t="shared" si="275"/>
        <v>2.5232997481108312</v>
      </c>
      <c r="S2554" s="2">
        <f t="shared" si="276"/>
        <v>5.8411078717201166</v>
      </c>
      <c r="T2554" s="2">
        <f t="shared" si="277"/>
        <v>83.479166666666671</v>
      </c>
      <c r="U2554" s="4">
        <f t="shared" si="278"/>
        <v>5.8293636136760663</v>
      </c>
      <c r="V2554" s="3">
        <f t="shared" si="279"/>
        <v>482.93636136760665</v>
      </c>
    </row>
    <row r="2555" spans="1:22" x14ac:dyDescent="0.25">
      <c r="A2555" t="s">
        <v>44</v>
      </c>
      <c r="B2555" t="s">
        <v>45</v>
      </c>
      <c r="C2555" t="s">
        <v>215</v>
      </c>
      <c r="D2555" t="s">
        <v>25</v>
      </c>
      <c r="E2555" t="s">
        <v>19</v>
      </c>
      <c r="F2555" t="s">
        <v>55</v>
      </c>
      <c r="G2555">
        <v>16332</v>
      </c>
      <c r="H2555">
        <v>565</v>
      </c>
      <c r="I2555">
        <v>234</v>
      </c>
      <c r="J2555">
        <v>59</v>
      </c>
      <c r="K2555" s="2">
        <v>6073.49</v>
      </c>
      <c r="L2555" s="2">
        <v>37390.06</v>
      </c>
      <c r="M2555">
        <v>24</v>
      </c>
      <c r="N2555">
        <v>8</v>
      </c>
      <c r="O2555" t="s">
        <v>21</v>
      </c>
      <c r="P2555" s="3">
        <f t="shared" si="273"/>
        <v>3.4594660788635809</v>
      </c>
      <c r="Q2555" s="3">
        <f t="shared" si="274"/>
        <v>10.442477876106194</v>
      </c>
      <c r="R2555" s="2">
        <f t="shared" si="275"/>
        <v>10.749539823008849</v>
      </c>
      <c r="S2555" s="2">
        <f t="shared" si="276"/>
        <v>25.955085470085468</v>
      </c>
      <c r="T2555" s="2">
        <f t="shared" si="277"/>
        <v>253.06208333333333</v>
      </c>
      <c r="U2555" s="4">
        <f t="shared" si="278"/>
        <v>6.1562725879189726</v>
      </c>
      <c r="V2555" s="3">
        <f t="shared" si="279"/>
        <v>515.62725879189725</v>
      </c>
    </row>
    <row r="2556" spans="1:22" x14ac:dyDescent="0.25">
      <c r="A2556" t="s">
        <v>76</v>
      </c>
      <c r="B2556" t="s">
        <v>77</v>
      </c>
      <c r="C2556" t="s">
        <v>215</v>
      </c>
      <c r="D2556" t="s">
        <v>82</v>
      </c>
      <c r="E2556" t="s">
        <v>42</v>
      </c>
      <c r="F2556" t="s">
        <v>26</v>
      </c>
      <c r="G2556">
        <v>79197</v>
      </c>
      <c r="H2556">
        <v>1300</v>
      </c>
      <c r="I2556">
        <v>511</v>
      </c>
      <c r="J2556">
        <v>59</v>
      </c>
      <c r="K2556" s="2">
        <v>2114.1999999999998</v>
      </c>
      <c r="L2556" s="2">
        <v>9412.77</v>
      </c>
      <c r="M2556">
        <v>38</v>
      </c>
      <c r="N2556">
        <v>18</v>
      </c>
      <c r="O2556" t="s">
        <v>23</v>
      </c>
      <c r="P2556" s="3">
        <f t="shared" si="273"/>
        <v>1.6414763185474197</v>
      </c>
      <c r="Q2556" s="3">
        <f t="shared" si="274"/>
        <v>4.5384615384615383</v>
      </c>
      <c r="R2556" s="2">
        <f t="shared" si="275"/>
        <v>1.6263076923076922</v>
      </c>
      <c r="S2556" s="2">
        <f t="shared" si="276"/>
        <v>4.1373776908023476</v>
      </c>
      <c r="T2556" s="2">
        <f t="shared" si="277"/>
        <v>55.636842105263156</v>
      </c>
      <c r="U2556" s="4">
        <f t="shared" si="278"/>
        <v>4.4521663040393538</v>
      </c>
      <c r="V2556" s="3">
        <f t="shared" si="279"/>
        <v>345.21663040393531</v>
      </c>
    </row>
    <row r="2557" spans="1:22" x14ac:dyDescent="0.25">
      <c r="A2557" t="s">
        <v>92</v>
      </c>
      <c r="B2557" t="s">
        <v>93</v>
      </c>
      <c r="C2557" t="s">
        <v>575</v>
      </c>
      <c r="D2557" t="s">
        <v>95</v>
      </c>
      <c r="E2557" t="s">
        <v>31</v>
      </c>
      <c r="F2557" t="s">
        <v>55</v>
      </c>
      <c r="G2557">
        <v>35880</v>
      </c>
      <c r="H2557">
        <v>334</v>
      </c>
      <c r="I2557">
        <v>93</v>
      </c>
      <c r="J2557">
        <v>5</v>
      </c>
      <c r="K2557" s="2">
        <v>994.53</v>
      </c>
      <c r="L2557" s="2">
        <v>872.52</v>
      </c>
      <c r="M2557">
        <v>1</v>
      </c>
      <c r="N2557">
        <v>11</v>
      </c>
      <c r="O2557" t="s">
        <v>23</v>
      </c>
      <c r="P2557" s="3">
        <f t="shared" si="273"/>
        <v>0.93088071348940915</v>
      </c>
      <c r="Q2557" s="3">
        <f t="shared" si="274"/>
        <v>1.4970059880239521</v>
      </c>
      <c r="R2557" s="2">
        <f t="shared" si="275"/>
        <v>2.9776347305389219</v>
      </c>
      <c r="S2557" s="2">
        <f t="shared" si="276"/>
        <v>10.693870967741935</v>
      </c>
      <c r="T2557" s="2">
        <f t="shared" si="277"/>
        <v>994.53</v>
      </c>
      <c r="U2557" s="4">
        <f t="shared" si="278"/>
        <v>0.87731893457210941</v>
      </c>
      <c r="V2557" s="3">
        <f t="shared" si="279"/>
        <v>-12.268106542789056</v>
      </c>
    </row>
    <row r="2558" spans="1:22" x14ac:dyDescent="0.25">
      <c r="A2558" t="s">
        <v>98</v>
      </c>
      <c r="B2558" t="s">
        <v>99</v>
      </c>
      <c r="C2558" t="s">
        <v>575</v>
      </c>
      <c r="D2558" t="s">
        <v>68</v>
      </c>
      <c r="E2558" t="s">
        <v>42</v>
      </c>
      <c r="F2558" t="s">
        <v>55</v>
      </c>
      <c r="G2558">
        <v>8996</v>
      </c>
      <c r="H2558">
        <v>1338</v>
      </c>
      <c r="I2558">
        <v>566</v>
      </c>
      <c r="J2558">
        <v>197</v>
      </c>
      <c r="K2558" s="2">
        <v>921.12</v>
      </c>
      <c r="L2558" s="2">
        <v>41852.519999999997</v>
      </c>
      <c r="M2558">
        <v>148</v>
      </c>
      <c r="N2558">
        <v>14</v>
      </c>
      <c r="O2558" t="s">
        <v>21</v>
      </c>
      <c r="P2558" s="3">
        <f t="shared" si="273"/>
        <v>14.873277012005337</v>
      </c>
      <c r="Q2558" s="3">
        <f t="shared" si="274"/>
        <v>14.723467862481316</v>
      </c>
      <c r="R2558" s="2">
        <f t="shared" si="275"/>
        <v>0.68843049327354255</v>
      </c>
      <c r="S2558" s="2">
        <f t="shared" si="276"/>
        <v>1.6274204946996467</v>
      </c>
      <c r="T2558" s="2">
        <f t="shared" si="277"/>
        <v>6.2237837837837837</v>
      </c>
      <c r="U2558" s="4">
        <f t="shared" si="278"/>
        <v>45.436555497655021</v>
      </c>
      <c r="V2558" s="3">
        <f t="shared" si="279"/>
        <v>4443.6555497655017</v>
      </c>
    </row>
    <row r="2559" spans="1:22" x14ac:dyDescent="0.25">
      <c r="A2559" t="s">
        <v>33</v>
      </c>
      <c r="B2559" t="s">
        <v>34</v>
      </c>
      <c r="C2559" t="s">
        <v>575</v>
      </c>
      <c r="D2559" t="s">
        <v>170</v>
      </c>
      <c r="E2559" t="s">
        <v>37</v>
      </c>
      <c r="F2559" t="s">
        <v>32</v>
      </c>
      <c r="G2559">
        <v>23778</v>
      </c>
      <c r="H2559">
        <v>1287</v>
      </c>
      <c r="I2559">
        <v>511</v>
      </c>
      <c r="J2559">
        <v>178</v>
      </c>
      <c r="K2559" s="2">
        <v>4004.93</v>
      </c>
      <c r="L2559" s="2">
        <v>49154.38</v>
      </c>
      <c r="M2559">
        <v>127</v>
      </c>
      <c r="N2559">
        <v>29</v>
      </c>
      <c r="O2559" t="s">
        <v>43</v>
      </c>
      <c r="P2559" s="3">
        <f t="shared" si="273"/>
        <v>5.4125662376987131</v>
      </c>
      <c r="Q2559" s="3">
        <f t="shared" si="274"/>
        <v>13.83061383061383</v>
      </c>
      <c r="R2559" s="2">
        <f t="shared" si="275"/>
        <v>3.1118337218337215</v>
      </c>
      <c r="S2559" s="2">
        <f t="shared" si="276"/>
        <v>7.8374363992172205</v>
      </c>
      <c r="T2559" s="2">
        <f t="shared" si="277"/>
        <v>31.534881889763778</v>
      </c>
      <c r="U2559" s="4">
        <f t="shared" si="278"/>
        <v>12.2734679507507</v>
      </c>
      <c r="V2559" s="3">
        <f t="shared" si="279"/>
        <v>1127.3467950750701</v>
      </c>
    </row>
    <row r="2560" spans="1:22" x14ac:dyDescent="0.25">
      <c r="A2560" t="s">
        <v>38</v>
      </c>
      <c r="B2560" t="s">
        <v>39</v>
      </c>
      <c r="C2560" t="s">
        <v>575</v>
      </c>
      <c r="D2560" t="s">
        <v>106</v>
      </c>
      <c r="E2560" t="s">
        <v>42</v>
      </c>
      <c r="F2560" t="s">
        <v>32</v>
      </c>
      <c r="G2560">
        <v>31469</v>
      </c>
      <c r="H2560">
        <v>1360</v>
      </c>
      <c r="I2560">
        <v>486</v>
      </c>
      <c r="J2560">
        <v>106</v>
      </c>
      <c r="K2560" s="2">
        <v>3348.64</v>
      </c>
      <c r="L2560" s="2">
        <v>17424.23</v>
      </c>
      <c r="M2560">
        <v>60</v>
      </c>
      <c r="N2560">
        <v>21</v>
      </c>
      <c r="O2560" t="s">
        <v>23</v>
      </c>
      <c r="P2560" s="3">
        <f t="shared" si="273"/>
        <v>4.3217134322666748</v>
      </c>
      <c r="Q2560" s="3">
        <f t="shared" si="274"/>
        <v>7.7941176470588234</v>
      </c>
      <c r="R2560" s="2">
        <f t="shared" si="275"/>
        <v>2.4622352941176469</v>
      </c>
      <c r="S2560" s="2">
        <f t="shared" si="276"/>
        <v>6.8902057613168726</v>
      </c>
      <c r="T2560" s="2">
        <f t="shared" si="277"/>
        <v>55.810666666666663</v>
      </c>
      <c r="U2560" s="4">
        <f t="shared" si="278"/>
        <v>5.2033751015337568</v>
      </c>
      <c r="V2560" s="3">
        <f t="shared" si="279"/>
        <v>420.33751015337566</v>
      </c>
    </row>
    <row r="2561" spans="1:22" x14ac:dyDescent="0.25">
      <c r="A2561" t="s">
        <v>47</v>
      </c>
      <c r="B2561" t="s">
        <v>48</v>
      </c>
      <c r="C2561" t="s">
        <v>575</v>
      </c>
      <c r="D2561" t="s">
        <v>106</v>
      </c>
      <c r="E2561" t="s">
        <v>37</v>
      </c>
      <c r="F2561" t="s">
        <v>20</v>
      </c>
      <c r="G2561">
        <v>31954</v>
      </c>
      <c r="H2561">
        <v>1576</v>
      </c>
      <c r="I2561">
        <v>761</v>
      </c>
      <c r="J2561">
        <v>142</v>
      </c>
      <c r="K2561" s="2">
        <v>5006.71</v>
      </c>
      <c r="L2561" s="2">
        <v>24026.27</v>
      </c>
      <c r="M2561">
        <v>98</v>
      </c>
      <c r="N2561">
        <v>22</v>
      </c>
      <c r="O2561" t="s">
        <v>43</v>
      </c>
      <c r="P2561" s="3">
        <f t="shared" si="273"/>
        <v>4.9320898792013521</v>
      </c>
      <c r="Q2561" s="3">
        <f t="shared" si="274"/>
        <v>9.0101522842639596</v>
      </c>
      <c r="R2561" s="2">
        <f t="shared" si="275"/>
        <v>3.1768464467005075</v>
      </c>
      <c r="S2561" s="2">
        <f t="shared" si="276"/>
        <v>6.5791195795006567</v>
      </c>
      <c r="T2561" s="2">
        <f t="shared" si="277"/>
        <v>51.08887755102041</v>
      </c>
      <c r="U2561" s="4">
        <f t="shared" si="278"/>
        <v>4.7988139916232413</v>
      </c>
      <c r="V2561" s="3">
        <f t="shared" si="279"/>
        <v>379.88139916232416</v>
      </c>
    </row>
    <row r="2562" spans="1:22" x14ac:dyDescent="0.25">
      <c r="A2562" t="s">
        <v>44</v>
      </c>
      <c r="B2562" t="s">
        <v>45</v>
      </c>
      <c r="C2562" t="s">
        <v>575</v>
      </c>
      <c r="D2562" t="s">
        <v>25</v>
      </c>
      <c r="E2562" t="s">
        <v>19</v>
      </c>
      <c r="F2562" t="s">
        <v>20</v>
      </c>
      <c r="G2562">
        <v>15147</v>
      </c>
      <c r="H2562">
        <v>420</v>
      </c>
      <c r="I2562">
        <v>200</v>
      </c>
      <c r="J2562">
        <v>33</v>
      </c>
      <c r="K2562" s="2">
        <v>4369.05</v>
      </c>
      <c r="L2562" s="2">
        <v>17980.46</v>
      </c>
      <c r="M2562">
        <v>16</v>
      </c>
      <c r="N2562">
        <v>13</v>
      </c>
      <c r="O2562" t="s">
        <v>21</v>
      </c>
      <c r="P2562" s="3">
        <f t="shared" ref="P2562:P2625" si="280">IFERROR(H2562/G2562*100, 0)</f>
        <v>2.7728263022380668</v>
      </c>
      <c r="Q2562" s="3">
        <f t="shared" ref="Q2562:Q2625" si="281">IFERROR(J2562/H2562*100, 0)</f>
        <v>7.8571428571428568</v>
      </c>
      <c r="R2562" s="2">
        <f t="shared" ref="R2562:R2625" si="282">IFERROR(K2562/H2562, 0)</f>
        <v>10.4025</v>
      </c>
      <c r="S2562" s="2">
        <f t="shared" ref="S2562:S2625" si="283">IFERROR(K2562/I2562, 0)</f>
        <v>21.84525</v>
      </c>
      <c r="T2562" s="2">
        <f t="shared" ref="T2562:T2625" si="284">IFERROR(K2562/M2562, 0)</f>
        <v>273.06562500000001</v>
      </c>
      <c r="U2562" s="4">
        <f t="shared" ref="U2562:U2625" si="285">IFERROR(L2562/K2562, 0)</f>
        <v>4.1154163948684497</v>
      </c>
      <c r="V2562" s="3">
        <f t="shared" ref="V2562:V2625" si="286">IFERROR((L2562-K2562)/K2562*100, 0)</f>
        <v>311.54163948684499</v>
      </c>
    </row>
    <row r="2563" spans="1:22" x14ac:dyDescent="0.25">
      <c r="A2563" t="s">
        <v>44</v>
      </c>
      <c r="B2563" t="s">
        <v>45</v>
      </c>
      <c r="C2563" t="s">
        <v>575</v>
      </c>
      <c r="D2563" t="s">
        <v>25</v>
      </c>
      <c r="E2563" t="s">
        <v>19</v>
      </c>
      <c r="F2563" t="s">
        <v>55</v>
      </c>
      <c r="G2563">
        <v>11211</v>
      </c>
      <c r="H2563">
        <v>178</v>
      </c>
      <c r="I2563">
        <v>96</v>
      </c>
      <c r="J2563">
        <v>21</v>
      </c>
      <c r="K2563" s="2">
        <v>1484.61</v>
      </c>
      <c r="L2563" s="2">
        <v>10489.3</v>
      </c>
      <c r="M2563">
        <v>11</v>
      </c>
      <c r="N2563">
        <v>15</v>
      </c>
      <c r="O2563" t="s">
        <v>23</v>
      </c>
      <c r="P2563" s="3">
        <f t="shared" si="280"/>
        <v>1.5877263402015878</v>
      </c>
      <c r="Q2563" s="3">
        <f t="shared" si="281"/>
        <v>11.797752808988763</v>
      </c>
      <c r="R2563" s="2">
        <f t="shared" si="282"/>
        <v>8.3405056179775272</v>
      </c>
      <c r="S2563" s="2">
        <f t="shared" si="283"/>
        <v>15.464687499999998</v>
      </c>
      <c r="T2563" s="2">
        <f t="shared" si="284"/>
        <v>134.96454545454546</v>
      </c>
      <c r="U2563" s="4">
        <f t="shared" si="285"/>
        <v>7.0653572318656082</v>
      </c>
      <c r="V2563" s="3">
        <f t="shared" si="286"/>
        <v>606.53572318656074</v>
      </c>
    </row>
    <row r="2564" spans="1:22" x14ac:dyDescent="0.25">
      <c r="A2564" t="s">
        <v>27</v>
      </c>
      <c r="B2564" t="s">
        <v>28</v>
      </c>
      <c r="C2564" t="s">
        <v>575</v>
      </c>
      <c r="D2564" t="s">
        <v>89</v>
      </c>
      <c r="E2564" t="s">
        <v>31</v>
      </c>
      <c r="F2564" t="s">
        <v>32</v>
      </c>
      <c r="G2564">
        <v>53915</v>
      </c>
      <c r="H2564">
        <v>3312</v>
      </c>
      <c r="I2564">
        <v>1281</v>
      </c>
      <c r="J2564">
        <v>461</v>
      </c>
      <c r="K2564" s="2">
        <v>1512.12</v>
      </c>
      <c r="L2564" s="2">
        <v>118268.18</v>
      </c>
      <c r="M2564">
        <v>309</v>
      </c>
      <c r="N2564">
        <v>25</v>
      </c>
      <c r="O2564" t="s">
        <v>43</v>
      </c>
      <c r="P2564" s="3">
        <f t="shared" si="280"/>
        <v>6.1430028748956689</v>
      </c>
      <c r="Q2564" s="3">
        <f t="shared" si="281"/>
        <v>13.919082125603865</v>
      </c>
      <c r="R2564" s="2">
        <f t="shared" si="282"/>
        <v>0.45655797101449275</v>
      </c>
      <c r="S2564" s="2">
        <f t="shared" si="283"/>
        <v>1.1804215456674472</v>
      </c>
      <c r="T2564" s="2">
        <f t="shared" si="284"/>
        <v>4.8935922330097084</v>
      </c>
      <c r="U2564" s="4">
        <f t="shared" si="285"/>
        <v>78.213488347485651</v>
      </c>
      <c r="V2564" s="3">
        <f t="shared" si="286"/>
        <v>7721.3488347485654</v>
      </c>
    </row>
    <row r="2565" spans="1:22" x14ac:dyDescent="0.25">
      <c r="A2565" t="s">
        <v>27</v>
      </c>
      <c r="B2565" t="s">
        <v>28</v>
      </c>
      <c r="C2565" t="s">
        <v>575</v>
      </c>
      <c r="D2565" t="s">
        <v>89</v>
      </c>
      <c r="E2565" t="s">
        <v>31</v>
      </c>
      <c r="F2565" t="s">
        <v>32</v>
      </c>
      <c r="G2565">
        <v>27416</v>
      </c>
      <c r="H2565">
        <v>1960</v>
      </c>
      <c r="I2565">
        <v>741</v>
      </c>
      <c r="J2565">
        <v>211</v>
      </c>
      <c r="K2565" s="2">
        <v>743.38</v>
      </c>
      <c r="L2565" s="2">
        <v>77930.41</v>
      </c>
      <c r="M2565">
        <v>144</v>
      </c>
      <c r="N2565">
        <v>17</v>
      </c>
      <c r="O2565" t="s">
        <v>23</v>
      </c>
      <c r="P2565" s="3">
        <f t="shared" si="280"/>
        <v>7.1491100087540111</v>
      </c>
      <c r="Q2565" s="3">
        <f t="shared" si="281"/>
        <v>10.76530612244898</v>
      </c>
      <c r="R2565" s="2">
        <f t="shared" si="282"/>
        <v>0.37927551020408162</v>
      </c>
      <c r="S2565" s="2">
        <f t="shared" si="283"/>
        <v>1.0032118758434547</v>
      </c>
      <c r="T2565" s="2">
        <f t="shared" si="284"/>
        <v>5.1623611111111112</v>
      </c>
      <c r="U2565" s="4">
        <f t="shared" si="285"/>
        <v>104.83253517716378</v>
      </c>
      <c r="V2565" s="3">
        <f t="shared" si="286"/>
        <v>10383.253517716375</v>
      </c>
    </row>
    <row r="2566" spans="1:22" x14ac:dyDescent="0.25">
      <c r="A2566" t="s">
        <v>113</v>
      </c>
      <c r="B2566" t="s">
        <v>114</v>
      </c>
      <c r="C2566" t="s">
        <v>637</v>
      </c>
      <c r="D2566" t="s">
        <v>170</v>
      </c>
      <c r="E2566" t="s">
        <v>19</v>
      </c>
      <c r="F2566" t="s">
        <v>55</v>
      </c>
      <c r="G2566">
        <v>46538</v>
      </c>
      <c r="H2566">
        <v>2319</v>
      </c>
      <c r="I2566">
        <v>1250</v>
      </c>
      <c r="J2566">
        <v>268</v>
      </c>
      <c r="K2566" s="2">
        <v>6077.21</v>
      </c>
      <c r="L2566" s="2">
        <v>61103.31</v>
      </c>
      <c r="M2566">
        <v>208</v>
      </c>
      <c r="N2566">
        <v>14</v>
      </c>
      <c r="O2566" t="s">
        <v>43</v>
      </c>
      <c r="P2566" s="3">
        <f t="shared" si="280"/>
        <v>4.9830246250376034</v>
      </c>
      <c r="Q2566" s="3">
        <f t="shared" si="281"/>
        <v>11.556705476498491</v>
      </c>
      <c r="R2566" s="2">
        <f t="shared" si="282"/>
        <v>2.620616645105649</v>
      </c>
      <c r="S2566" s="2">
        <f t="shared" si="283"/>
        <v>4.8617679999999996</v>
      </c>
      <c r="T2566" s="2">
        <f t="shared" si="284"/>
        <v>29.217355769230771</v>
      </c>
      <c r="U2566" s="4">
        <f t="shared" si="285"/>
        <v>10.054500338148591</v>
      </c>
      <c r="V2566" s="3">
        <f t="shared" si="286"/>
        <v>905.45003381485913</v>
      </c>
    </row>
    <row r="2567" spans="1:22" x14ac:dyDescent="0.25">
      <c r="A2567" t="s">
        <v>52</v>
      </c>
      <c r="B2567" t="s">
        <v>53</v>
      </c>
      <c r="C2567" t="s">
        <v>637</v>
      </c>
      <c r="D2567" t="s">
        <v>89</v>
      </c>
      <c r="E2567" t="s">
        <v>37</v>
      </c>
      <c r="F2567" t="s">
        <v>26</v>
      </c>
      <c r="G2567">
        <v>16780</v>
      </c>
      <c r="H2567">
        <v>1149</v>
      </c>
      <c r="I2567">
        <v>376</v>
      </c>
      <c r="J2567">
        <v>111</v>
      </c>
      <c r="K2567" s="2">
        <v>366.77</v>
      </c>
      <c r="L2567" s="2">
        <v>30438.23</v>
      </c>
      <c r="M2567">
        <v>91</v>
      </c>
      <c r="N2567">
        <v>12</v>
      </c>
      <c r="O2567" t="s">
        <v>23</v>
      </c>
      <c r="P2567" s="3">
        <f t="shared" si="280"/>
        <v>6.8474374255065555</v>
      </c>
      <c r="Q2567" s="3">
        <f t="shared" si="281"/>
        <v>9.660574412532636</v>
      </c>
      <c r="R2567" s="2">
        <f t="shared" si="282"/>
        <v>0.31920800696257612</v>
      </c>
      <c r="S2567" s="2">
        <f t="shared" si="283"/>
        <v>0.97545212765957445</v>
      </c>
      <c r="T2567" s="2">
        <f t="shared" si="284"/>
        <v>4.03043956043956</v>
      </c>
      <c r="U2567" s="4">
        <f t="shared" si="285"/>
        <v>82.98996646399651</v>
      </c>
      <c r="V2567" s="3">
        <f t="shared" si="286"/>
        <v>8198.9966463996516</v>
      </c>
    </row>
    <row r="2568" spans="1:22" x14ac:dyDescent="0.25">
      <c r="A2568" t="s">
        <v>52</v>
      </c>
      <c r="B2568" t="s">
        <v>53</v>
      </c>
      <c r="C2568" t="s">
        <v>637</v>
      </c>
      <c r="D2568" t="s">
        <v>89</v>
      </c>
      <c r="E2568" t="s">
        <v>37</v>
      </c>
      <c r="F2568" t="s">
        <v>32</v>
      </c>
      <c r="G2568">
        <v>23447</v>
      </c>
      <c r="H2568">
        <v>1223</v>
      </c>
      <c r="I2568">
        <v>485</v>
      </c>
      <c r="J2568">
        <v>120</v>
      </c>
      <c r="K2568" s="2">
        <v>545.16</v>
      </c>
      <c r="L2568" s="2">
        <v>31692.75</v>
      </c>
      <c r="M2568">
        <v>94</v>
      </c>
      <c r="N2568">
        <v>23</v>
      </c>
      <c r="O2568" t="s">
        <v>21</v>
      </c>
      <c r="P2568" s="3">
        <f t="shared" si="280"/>
        <v>5.2160191069219941</v>
      </c>
      <c r="Q2568" s="3">
        <f t="shared" si="281"/>
        <v>9.8119378577269014</v>
      </c>
      <c r="R2568" s="2">
        <f t="shared" si="282"/>
        <v>0.4457563368765331</v>
      </c>
      <c r="S2568" s="2">
        <f t="shared" si="283"/>
        <v>1.1240412371134021</v>
      </c>
      <c r="T2568" s="2">
        <f t="shared" si="284"/>
        <v>5.7995744680851065</v>
      </c>
      <c r="U2568" s="4">
        <f t="shared" si="285"/>
        <v>58.134767774598288</v>
      </c>
      <c r="V2568" s="3">
        <f t="shared" si="286"/>
        <v>5713.4767774598286</v>
      </c>
    </row>
    <row r="2569" spans="1:22" x14ac:dyDescent="0.25">
      <c r="A2569" t="s">
        <v>178</v>
      </c>
      <c r="B2569" t="s">
        <v>179</v>
      </c>
      <c r="C2569" t="s">
        <v>374</v>
      </c>
      <c r="D2569" t="s">
        <v>95</v>
      </c>
      <c r="E2569" t="s">
        <v>64</v>
      </c>
      <c r="F2569" t="s">
        <v>32</v>
      </c>
      <c r="G2569">
        <v>61488</v>
      </c>
      <c r="H2569">
        <v>969</v>
      </c>
      <c r="I2569">
        <v>386</v>
      </c>
      <c r="J2569">
        <v>32</v>
      </c>
      <c r="K2569" s="2">
        <v>1940.52</v>
      </c>
      <c r="L2569" s="2">
        <v>5157</v>
      </c>
      <c r="M2569">
        <v>13</v>
      </c>
      <c r="N2569">
        <v>14</v>
      </c>
      <c r="O2569" t="s">
        <v>43</v>
      </c>
      <c r="P2569" s="3">
        <f t="shared" si="280"/>
        <v>1.5759172521467604</v>
      </c>
      <c r="Q2569" s="3">
        <f t="shared" si="281"/>
        <v>3.3023735810113517</v>
      </c>
      <c r="R2569" s="2">
        <f t="shared" si="282"/>
        <v>2.0026006191950465</v>
      </c>
      <c r="S2569" s="2">
        <f t="shared" si="283"/>
        <v>5.0272538860103628</v>
      </c>
      <c r="T2569" s="2">
        <f t="shared" si="284"/>
        <v>149.27076923076922</v>
      </c>
      <c r="U2569" s="4">
        <f t="shared" si="285"/>
        <v>2.6575350936862283</v>
      </c>
      <c r="V2569" s="3">
        <f t="shared" si="286"/>
        <v>165.75350936862284</v>
      </c>
    </row>
    <row r="2570" spans="1:22" x14ac:dyDescent="0.25">
      <c r="A2570" t="s">
        <v>178</v>
      </c>
      <c r="B2570" t="s">
        <v>179</v>
      </c>
      <c r="C2570" t="s">
        <v>374</v>
      </c>
      <c r="D2570" t="s">
        <v>95</v>
      </c>
      <c r="E2570" t="s">
        <v>64</v>
      </c>
      <c r="F2570" t="s">
        <v>32</v>
      </c>
      <c r="G2570">
        <v>66385</v>
      </c>
      <c r="H2570">
        <v>424</v>
      </c>
      <c r="I2570">
        <v>160</v>
      </c>
      <c r="J2570">
        <v>14</v>
      </c>
      <c r="K2570" s="2">
        <v>1059.76</v>
      </c>
      <c r="L2570" s="2">
        <v>1990.32</v>
      </c>
      <c r="M2570">
        <v>4</v>
      </c>
      <c r="N2570">
        <v>16</v>
      </c>
      <c r="O2570" t="s">
        <v>23</v>
      </c>
      <c r="P2570" s="3">
        <f t="shared" si="280"/>
        <v>0.63869850116743243</v>
      </c>
      <c r="Q2570" s="3">
        <f t="shared" si="281"/>
        <v>3.3018867924528301</v>
      </c>
      <c r="R2570" s="2">
        <f t="shared" si="282"/>
        <v>2.4994339622641508</v>
      </c>
      <c r="S2570" s="2">
        <f t="shared" si="283"/>
        <v>6.6234999999999999</v>
      </c>
      <c r="T2570" s="2">
        <f t="shared" si="284"/>
        <v>264.94</v>
      </c>
      <c r="U2570" s="4">
        <f t="shared" si="285"/>
        <v>1.8780856042877632</v>
      </c>
      <c r="V2570" s="3">
        <f t="shared" si="286"/>
        <v>87.808560428776332</v>
      </c>
    </row>
    <row r="2571" spans="1:22" x14ac:dyDescent="0.25">
      <c r="A2571" t="s">
        <v>65</v>
      </c>
      <c r="B2571" t="s">
        <v>66</v>
      </c>
      <c r="C2571" t="s">
        <v>374</v>
      </c>
      <c r="D2571" t="s">
        <v>68</v>
      </c>
      <c r="E2571" t="s">
        <v>37</v>
      </c>
      <c r="F2571" t="s">
        <v>20</v>
      </c>
      <c r="G2571">
        <v>20532</v>
      </c>
      <c r="H2571">
        <v>2180</v>
      </c>
      <c r="I2571">
        <v>672</v>
      </c>
      <c r="J2571">
        <v>478</v>
      </c>
      <c r="K2571" s="2">
        <v>1671.18</v>
      </c>
      <c r="L2571" s="2">
        <v>112449.74</v>
      </c>
      <c r="M2571">
        <v>369</v>
      </c>
      <c r="N2571">
        <v>13</v>
      </c>
      <c r="O2571" t="s">
        <v>23</v>
      </c>
      <c r="P2571" s="3">
        <f t="shared" si="280"/>
        <v>10.617572569647379</v>
      </c>
      <c r="Q2571" s="3">
        <f t="shared" si="281"/>
        <v>21.926605504587158</v>
      </c>
      <c r="R2571" s="2">
        <f t="shared" si="282"/>
        <v>0.76659633027522933</v>
      </c>
      <c r="S2571" s="2">
        <f t="shared" si="283"/>
        <v>2.4868749999999999</v>
      </c>
      <c r="T2571" s="2">
        <f t="shared" si="284"/>
        <v>4.5289430894308946</v>
      </c>
      <c r="U2571" s="4">
        <f t="shared" si="285"/>
        <v>67.287629100396131</v>
      </c>
      <c r="V2571" s="3">
        <f t="shared" si="286"/>
        <v>6628.7629100396134</v>
      </c>
    </row>
    <row r="2572" spans="1:22" x14ac:dyDescent="0.25">
      <c r="A2572" t="s">
        <v>65</v>
      </c>
      <c r="B2572" t="s">
        <v>66</v>
      </c>
      <c r="C2572" t="s">
        <v>374</v>
      </c>
      <c r="D2572" t="s">
        <v>68</v>
      </c>
      <c r="E2572" t="s">
        <v>37</v>
      </c>
      <c r="F2572" t="s">
        <v>26</v>
      </c>
      <c r="G2572">
        <v>28036</v>
      </c>
      <c r="H2572">
        <v>2365</v>
      </c>
      <c r="I2572">
        <v>1127</v>
      </c>
      <c r="J2572">
        <v>410</v>
      </c>
      <c r="K2572" s="2">
        <v>1242.93</v>
      </c>
      <c r="L2572" s="2">
        <v>113896.03</v>
      </c>
      <c r="M2572">
        <v>354</v>
      </c>
      <c r="N2572">
        <v>25</v>
      </c>
      <c r="O2572" t="s">
        <v>43</v>
      </c>
      <c r="P2572" s="3">
        <f t="shared" si="280"/>
        <v>8.4355828220858893</v>
      </c>
      <c r="Q2572" s="3">
        <f t="shared" si="281"/>
        <v>17.336152219873149</v>
      </c>
      <c r="R2572" s="2">
        <f t="shared" si="282"/>
        <v>0.52555179704016919</v>
      </c>
      <c r="S2572" s="2">
        <f t="shared" si="283"/>
        <v>1.1028660159716062</v>
      </c>
      <c r="T2572" s="2">
        <f t="shared" si="284"/>
        <v>3.5111016949152543</v>
      </c>
      <c r="U2572" s="4">
        <f t="shared" si="285"/>
        <v>91.6351121945725</v>
      </c>
      <c r="V2572" s="3">
        <f t="shared" si="286"/>
        <v>9063.5112194572503</v>
      </c>
    </row>
    <row r="2573" spans="1:22" x14ac:dyDescent="0.25">
      <c r="A2573" t="s">
        <v>33</v>
      </c>
      <c r="B2573" t="s">
        <v>34</v>
      </c>
      <c r="C2573" t="s">
        <v>374</v>
      </c>
      <c r="D2573" t="s">
        <v>170</v>
      </c>
      <c r="E2573" t="s">
        <v>37</v>
      </c>
      <c r="F2573" t="s">
        <v>20</v>
      </c>
      <c r="G2573">
        <v>12268</v>
      </c>
      <c r="H2573">
        <v>670</v>
      </c>
      <c r="I2573">
        <v>281</v>
      </c>
      <c r="J2573">
        <v>57</v>
      </c>
      <c r="K2573" s="2">
        <v>1905.03</v>
      </c>
      <c r="L2573" s="2">
        <v>14053.08</v>
      </c>
      <c r="M2573">
        <v>45</v>
      </c>
      <c r="N2573">
        <v>13</v>
      </c>
      <c r="O2573" t="s">
        <v>23</v>
      </c>
      <c r="P2573" s="3">
        <f t="shared" si="280"/>
        <v>5.4613628953374631</v>
      </c>
      <c r="Q2573" s="3">
        <f t="shared" si="281"/>
        <v>8.5074626865671643</v>
      </c>
      <c r="R2573" s="2">
        <f t="shared" si="282"/>
        <v>2.843328358208955</v>
      </c>
      <c r="S2573" s="2">
        <f t="shared" si="283"/>
        <v>6.7794661921708181</v>
      </c>
      <c r="T2573" s="2">
        <f t="shared" si="284"/>
        <v>42.333999999999996</v>
      </c>
      <c r="U2573" s="4">
        <f t="shared" si="285"/>
        <v>7.3768287113588764</v>
      </c>
      <c r="V2573" s="3">
        <f t="shared" si="286"/>
        <v>637.68287113588758</v>
      </c>
    </row>
    <row r="2574" spans="1:22" x14ac:dyDescent="0.25">
      <c r="A2574" t="s">
        <v>33</v>
      </c>
      <c r="B2574" t="s">
        <v>34</v>
      </c>
      <c r="C2574" t="s">
        <v>374</v>
      </c>
      <c r="D2574" t="s">
        <v>170</v>
      </c>
      <c r="E2574" t="s">
        <v>37</v>
      </c>
      <c r="F2574" t="s">
        <v>20</v>
      </c>
      <c r="G2574">
        <v>12576</v>
      </c>
      <c r="H2574">
        <v>726</v>
      </c>
      <c r="I2574">
        <v>322</v>
      </c>
      <c r="J2574">
        <v>59</v>
      </c>
      <c r="K2574" s="2">
        <v>2451.4499999999998</v>
      </c>
      <c r="L2574" s="2">
        <v>15919.28</v>
      </c>
      <c r="M2574">
        <v>43</v>
      </c>
      <c r="N2574">
        <v>28</v>
      </c>
      <c r="O2574" t="s">
        <v>43</v>
      </c>
      <c r="P2574" s="3">
        <f t="shared" si="280"/>
        <v>5.7729007633587788</v>
      </c>
      <c r="Q2574" s="3">
        <f t="shared" si="281"/>
        <v>8.1267217630853992</v>
      </c>
      <c r="R2574" s="2">
        <f t="shared" si="282"/>
        <v>3.3766528925619834</v>
      </c>
      <c r="S2574" s="2">
        <f t="shared" si="283"/>
        <v>7.6131987577639748</v>
      </c>
      <c r="T2574" s="2">
        <f t="shared" si="284"/>
        <v>57.010465116279065</v>
      </c>
      <c r="U2574" s="4">
        <f t="shared" si="285"/>
        <v>6.4938220237002602</v>
      </c>
      <c r="V2574" s="3">
        <f t="shared" si="286"/>
        <v>549.38220237002599</v>
      </c>
    </row>
    <row r="2575" spans="1:22" x14ac:dyDescent="0.25">
      <c r="A2575" t="s">
        <v>38</v>
      </c>
      <c r="B2575" t="s">
        <v>39</v>
      </c>
      <c r="C2575" t="s">
        <v>374</v>
      </c>
      <c r="D2575" t="s">
        <v>106</v>
      </c>
      <c r="E2575" t="s">
        <v>42</v>
      </c>
      <c r="F2575" t="s">
        <v>51</v>
      </c>
      <c r="G2575">
        <v>12063</v>
      </c>
      <c r="H2575">
        <v>431</v>
      </c>
      <c r="I2575">
        <v>127</v>
      </c>
      <c r="J2575">
        <v>28</v>
      </c>
      <c r="K2575" s="2">
        <v>1021.22</v>
      </c>
      <c r="L2575" s="2">
        <v>6878.25</v>
      </c>
      <c r="M2575">
        <v>16</v>
      </c>
      <c r="N2575">
        <v>30</v>
      </c>
      <c r="O2575" t="s">
        <v>43</v>
      </c>
      <c r="P2575" s="3">
        <f t="shared" si="280"/>
        <v>3.5729088949680841</v>
      </c>
      <c r="Q2575" s="3">
        <f t="shared" si="281"/>
        <v>6.4965197215777257</v>
      </c>
      <c r="R2575" s="2">
        <f t="shared" si="282"/>
        <v>2.3694199535962879</v>
      </c>
      <c r="S2575" s="2">
        <f t="shared" si="283"/>
        <v>8.0411023622047253</v>
      </c>
      <c r="T2575" s="2">
        <f t="shared" si="284"/>
        <v>63.826250000000002</v>
      </c>
      <c r="U2575" s="4">
        <f t="shared" si="285"/>
        <v>6.7353263743365774</v>
      </c>
      <c r="V2575" s="3">
        <f t="shared" si="286"/>
        <v>573.53263743365778</v>
      </c>
    </row>
    <row r="2576" spans="1:22" x14ac:dyDescent="0.25">
      <c r="A2576" t="s">
        <v>38</v>
      </c>
      <c r="B2576" t="s">
        <v>39</v>
      </c>
      <c r="C2576" t="s">
        <v>374</v>
      </c>
      <c r="D2576" t="s">
        <v>106</v>
      </c>
      <c r="E2576" t="s">
        <v>42</v>
      </c>
      <c r="F2576" t="s">
        <v>55</v>
      </c>
      <c r="G2576">
        <v>14144</v>
      </c>
      <c r="H2576">
        <v>668</v>
      </c>
      <c r="I2576">
        <v>363</v>
      </c>
      <c r="J2576">
        <v>48</v>
      </c>
      <c r="K2576" s="2">
        <v>1449.13</v>
      </c>
      <c r="L2576" s="2">
        <v>8813.34</v>
      </c>
      <c r="M2576">
        <v>27</v>
      </c>
      <c r="N2576">
        <v>15</v>
      </c>
      <c r="O2576" t="s">
        <v>43</v>
      </c>
      <c r="P2576" s="3">
        <f t="shared" si="280"/>
        <v>4.7228506787330318</v>
      </c>
      <c r="Q2576" s="3">
        <f t="shared" si="281"/>
        <v>7.1856287425149699</v>
      </c>
      <c r="R2576" s="2">
        <f t="shared" si="282"/>
        <v>2.16935628742515</v>
      </c>
      <c r="S2576" s="2">
        <f t="shared" si="283"/>
        <v>3.9920936639118461</v>
      </c>
      <c r="T2576" s="2">
        <f t="shared" si="284"/>
        <v>53.671481481481486</v>
      </c>
      <c r="U2576" s="4">
        <f t="shared" si="285"/>
        <v>6.0818146060049818</v>
      </c>
      <c r="V2576" s="3">
        <f t="shared" si="286"/>
        <v>508.18146060049816</v>
      </c>
    </row>
    <row r="2577" spans="1:22" x14ac:dyDescent="0.25">
      <c r="A2577" t="s">
        <v>47</v>
      </c>
      <c r="B2577" t="s">
        <v>48</v>
      </c>
      <c r="C2577" t="s">
        <v>374</v>
      </c>
      <c r="D2577" t="s">
        <v>106</v>
      </c>
      <c r="E2577" t="s">
        <v>37</v>
      </c>
      <c r="F2577" t="s">
        <v>55</v>
      </c>
      <c r="G2577">
        <v>47102</v>
      </c>
      <c r="H2577">
        <v>2313</v>
      </c>
      <c r="I2577">
        <v>1195</v>
      </c>
      <c r="J2577">
        <v>164</v>
      </c>
      <c r="K2577" s="2">
        <v>5349.1</v>
      </c>
      <c r="L2577" s="2">
        <v>34852.589999999997</v>
      </c>
      <c r="M2577">
        <v>105</v>
      </c>
      <c r="N2577">
        <v>15</v>
      </c>
      <c r="O2577" t="s">
        <v>23</v>
      </c>
      <c r="P2577" s="3">
        <f t="shared" si="280"/>
        <v>4.9106195066026919</v>
      </c>
      <c r="Q2577" s="3">
        <f t="shared" si="281"/>
        <v>7.0903588413316037</v>
      </c>
      <c r="R2577" s="2">
        <f t="shared" si="282"/>
        <v>2.3126242974492004</v>
      </c>
      <c r="S2577" s="2">
        <f t="shared" si="283"/>
        <v>4.4762343096234316</v>
      </c>
      <c r="T2577" s="2">
        <f t="shared" si="284"/>
        <v>50.943809523809527</v>
      </c>
      <c r="U2577" s="4">
        <f t="shared" si="285"/>
        <v>6.5155988857938709</v>
      </c>
      <c r="V2577" s="3">
        <f t="shared" si="286"/>
        <v>551.55988857938712</v>
      </c>
    </row>
    <row r="2578" spans="1:22" x14ac:dyDescent="0.25">
      <c r="A2578" t="s">
        <v>15</v>
      </c>
      <c r="B2578" t="s">
        <v>16</v>
      </c>
      <c r="C2578" t="s">
        <v>374</v>
      </c>
      <c r="D2578" t="s">
        <v>25</v>
      </c>
      <c r="E2578" t="s">
        <v>19</v>
      </c>
      <c r="F2578" t="s">
        <v>32</v>
      </c>
      <c r="G2578">
        <v>6600</v>
      </c>
      <c r="H2578">
        <v>148</v>
      </c>
      <c r="I2578">
        <v>71</v>
      </c>
      <c r="J2578">
        <v>17</v>
      </c>
      <c r="K2578" s="2">
        <v>1237.96</v>
      </c>
      <c r="L2578" s="2">
        <v>9878.42</v>
      </c>
      <c r="M2578">
        <v>9</v>
      </c>
      <c r="N2578">
        <v>14</v>
      </c>
      <c r="O2578" t="s">
        <v>43</v>
      </c>
      <c r="P2578" s="3">
        <f t="shared" si="280"/>
        <v>2.2424242424242422</v>
      </c>
      <c r="Q2578" s="3">
        <f t="shared" si="281"/>
        <v>11.486486486486488</v>
      </c>
      <c r="R2578" s="2">
        <f t="shared" si="282"/>
        <v>8.3645945945945943</v>
      </c>
      <c r="S2578" s="2">
        <f t="shared" si="283"/>
        <v>17.43605633802817</v>
      </c>
      <c r="T2578" s="2">
        <f t="shared" si="284"/>
        <v>137.55111111111111</v>
      </c>
      <c r="U2578" s="4">
        <f t="shared" si="285"/>
        <v>7.9795954635044746</v>
      </c>
      <c r="V2578" s="3">
        <f t="shared" si="286"/>
        <v>697.95954635044745</v>
      </c>
    </row>
    <row r="2579" spans="1:22" x14ac:dyDescent="0.25">
      <c r="A2579" t="s">
        <v>27</v>
      </c>
      <c r="B2579" t="s">
        <v>28</v>
      </c>
      <c r="C2579" t="s">
        <v>374</v>
      </c>
      <c r="D2579" t="s">
        <v>89</v>
      </c>
      <c r="E2579" t="s">
        <v>31</v>
      </c>
      <c r="F2579" t="s">
        <v>20</v>
      </c>
      <c r="G2579">
        <v>19493</v>
      </c>
      <c r="H2579">
        <v>1300</v>
      </c>
      <c r="I2579">
        <v>708</v>
      </c>
      <c r="J2579">
        <v>164</v>
      </c>
      <c r="K2579" s="2">
        <v>478.52</v>
      </c>
      <c r="L2579" s="2">
        <v>67643.92</v>
      </c>
      <c r="M2579">
        <v>135</v>
      </c>
      <c r="N2579">
        <v>14</v>
      </c>
      <c r="O2579" t="s">
        <v>23</v>
      </c>
      <c r="P2579" s="3">
        <f t="shared" si="280"/>
        <v>6.669060688452265</v>
      </c>
      <c r="Q2579" s="3">
        <f t="shared" si="281"/>
        <v>12.615384615384615</v>
      </c>
      <c r="R2579" s="2">
        <f t="shared" si="282"/>
        <v>0.36809230769230766</v>
      </c>
      <c r="S2579" s="2">
        <f t="shared" si="283"/>
        <v>0.67587570621468929</v>
      </c>
      <c r="T2579" s="2">
        <f t="shared" si="284"/>
        <v>3.5445925925925925</v>
      </c>
      <c r="U2579" s="4">
        <f t="shared" si="285"/>
        <v>141.36069547772297</v>
      </c>
      <c r="V2579" s="3">
        <f t="shared" si="286"/>
        <v>14036.069547772297</v>
      </c>
    </row>
    <row r="2580" spans="1:22" x14ac:dyDescent="0.25">
      <c r="A2580" t="s">
        <v>178</v>
      </c>
      <c r="B2580" t="s">
        <v>179</v>
      </c>
      <c r="C2580" t="s">
        <v>517</v>
      </c>
      <c r="D2580" t="s">
        <v>95</v>
      </c>
      <c r="E2580" t="s">
        <v>64</v>
      </c>
      <c r="F2580" t="s">
        <v>32</v>
      </c>
      <c r="G2580">
        <v>28802</v>
      </c>
      <c r="H2580">
        <v>308</v>
      </c>
      <c r="I2580">
        <v>124</v>
      </c>
      <c r="J2580">
        <v>11</v>
      </c>
      <c r="K2580" s="2">
        <v>939.69</v>
      </c>
      <c r="L2580" s="2">
        <v>1710.85</v>
      </c>
      <c r="M2580">
        <v>4</v>
      </c>
      <c r="N2580">
        <v>11</v>
      </c>
      <c r="O2580" t="s">
        <v>43</v>
      </c>
      <c r="P2580" s="3">
        <f t="shared" si="280"/>
        <v>1.0693701826262065</v>
      </c>
      <c r="Q2580" s="3">
        <f t="shared" si="281"/>
        <v>3.5714285714285712</v>
      </c>
      <c r="R2580" s="2">
        <f t="shared" si="282"/>
        <v>3.0509415584415587</v>
      </c>
      <c r="S2580" s="2">
        <f t="shared" si="283"/>
        <v>7.5781451612903235</v>
      </c>
      <c r="T2580" s="2">
        <f t="shared" si="284"/>
        <v>234.92250000000001</v>
      </c>
      <c r="U2580" s="4">
        <f t="shared" si="285"/>
        <v>1.8206536198107885</v>
      </c>
      <c r="V2580" s="3">
        <f t="shared" si="286"/>
        <v>82.065361981078837</v>
      </c>
    </row>
    <row r="2581" spans="1:22" x14ac:dyDescent="0.25">
      <c r="A2581" t="s">
        <v>178</v>
      </c>
      <c r="B2581" t="s">
        <v>179</v>
      </c>
      <c r="C2581" t="s">
        <v>517</v>
      </c>
      <c r="D2581" t="s">
        <v>95</v>
      </c>
      <c r="E2581" t="s">
        <v>64</v>
      </c>
      <c r="F2581" t="s">
        <v>26</v>
      </c>
      <c r="G2581">
        <v>94902</v>
      </c>
      <c r="H2581">
        <v>635</v>
      </c>
      <c r="I2581">
        <v>182</v>
      </c>
      <c r="J2581">
        <v>18</v>
      </c>
      <c r="K2581" s="2">
        <v>1294.33</v>
      </c>
      <c r="L2581" s="2">
        <v>2771.58</v>
      </c>
      <c r="M2581">
        <v>8</v>
      </c>
      <c r="N2581">
        <v>9</v>
      </c>
      <c r="O2581" t="s">
        <v>23</v>
      </c>
      <c r="P2581" s="3">
        <f t="shared" si="280"/>
        <v>0.66911129375566369</v>
      </c>
      <c r="Q2581" s="3">
        <f t="shared" si="281"/>
        <v>2.8346456692913384</v>
      </c>
      <c r="R2581" s="2">
        <f t="shared" si="282"/>
        <v>2.0383149606299211</v>
      </c>
      <c r="S2581" s="2">
        <f t="shared" si="283"/>
        <v>7.111703296703296</v>
      </c>
      <c r="T2581" s="2">
        <f t="shared" si="284"/>
        <v>161.79124999999999</v>
      </c>
      <c r="U2581" s="4">
        <f t="shared" si="285"/>
        <v>2.141324082730061</v>
      </c>
      <c r="V2581" s="3">
        <f t="shared" si="286"/>
        <v>114.13240827300612</v>
      </c>
    </row>
    <row r="2582" spans="1:22" x14ac:dyDescent="0.25">
      <c r="A2582" t="s">
        <v>178</v>
      </c>
      <c r="B2582" t="s">
        <v>179</v>
      </c>
      <c r="C2582" t="s">
        <v>517</v>
      </c>
      <c r="D2582" t="s">
        <v>95</v>
      </c>
      <c r="E2582" t="s">
        <v>64</v>
      </c>
      <c r="F2582" t="s">
        <v>26</v>
      </c>
      <c r="G2582">
        <v>56163</v>
      </c>
      <c r="H2582">
        <v>543</v>
      </c>
      <c r="I2582">
        <v>179</v>
      </c>
      <c r="J2582">
        <v>21</v>
      </c>
      <c r="K2582" s="2">
        <v>1851.71</v>
      </c>
      <c r="L2582" s="2">
        <v>3845.03</v>
      </c>
      <c r="M2582">
        <v>8</v>
      </c>
      <c r="N2582">
        <v>17</v>
      </c>
      <c r="O2582" t="s">
        <v>23</v>
      </c>
      <c r="P2582" s="3">
        <f t="shared" si="280"/>
        <v>0.96682869504834146</v>
      </c>
      <c r="Q2582" s="3">
        <f t="shared" si="281"/>
        <v>3.867403314917127</v>
      </c>
      <c r="R2582" s="2">
        <f t="shared" si="282"/>
        <v>3.4101473296500919</v>
      </c>
      <c r="S2582" s="2">
        <f t="shared" si="283"/>
        <v>10.344748603351956</v>
      </c>
      <c r="T2582" s="2">
        <f t="shared" si="284"/>
        <v>231.46375</v>
      </c>
      <c r="U2582" s="4">
        <f t="shared" si="285"/>
        <v>2.0764752580047632</v>
      </c>
      <c r="V2582" s="3">
        <f t="shared" si="286"/>
        <v>107.64752580047632</v>
      </c>
    </row>
    <row r="2583" spans="1:22" x14ac:dyDescent="0.25">
      <c r="A2583" t="s">
        <v>44</v>
      </c>
      <c r="B2583" t="s">
        <v>45</v>
      </c>
      <c r="C2583" t="s">
        <v>517</v>
      </c>
      <c r="D2583" t="s">
        <v>25</v>
      </c>
      <c r="E2583" t="s">
        <v>19</v>
      </c>
      <c r="F2583" t="s">
        <v>20</v>
      </c>
      <c r="G2583">
        <v>20543</v>
      </c>
      <c r="H2583">
        <v>663</v>
      </c>
      <c r="I2583">
        <v>246</v>
      </c>
      <c r="J2583">
        <v>59</v>
      </c>
      <c r="K2583" s="2">
        <v>6014.3</v>
      </c>
      <c r="L2583" s="2">
        <v>37801.269999999997</v>
      </c>
      <c r="M2583">
        <v>27</v>
      </c>
      <c r="N2583">
        <v>10</v>
      </c>
      <c r="O2583" t="s">
        <v>43</v>
      </c>
      <c r="P2583" s="3">
        <f t="shared" si="280"/>
        <v>3.2273767219977607</v>
      </c>
      <c r="Q2583" s="3">
        <f t="shared" si="281"/>
        <v>8.8989441930618405</v>
      </c>
      <c r="R2583" s="2">
        <f t="shared" si="282"/>
        <v>9.0713423831070887</v>
      </c>
      <c r="S2583" s="2">
        <f t="shared" si="283"/>
        <v>24.448373983739838</v>
      </c>
      <c r="T2583" s="2">
        <f t="shared" si="284"/>
        <v>222.75185185185185</v>
      </c>
      <c r="U2583" s="4">
        <f t="shared" si="285"/>
        <v>6.2852318640573293</v>
      </c>
      <c r="V2583" s="3">
        <f t="shared" si="286"/>
        <v>528.52318640573287</v>
      </c>
    </row>
    <row r="2584" spans="1:22" x14ac:dyDescent="0.25">
      <c r="A2584" t="s">
        <v>27</v>
      </c>
      <c r="B2584" t="s">
        <v>28</v>
      </c>
      <c r="C2584" t="s">
        <v>517</v>
      </c>
      <c r="D2584" t="s">
        <v>89</v>
      </c>
      <c r="E2584" t="s">
        <v>31</v>
      </c>
      <c r="F2584" t="s">
        <v>55</v>
      </c>
      <c r="G2584">
        <v>16931</v>
      </c>
      <c r="H2584">
        <v>798</v>
      </c>
      <c r="I2584">
        <v>370</v>
      </c>
      <c r="J2584">
        <v>89</v>
      </c>
      <c r="K2584" s="2">
        <v>172.83</v>
      </c>
      <c r="L2584" s="2">
        <v>23250.75</v>
      </c>
      <c r="M2584">
        <v>66</v>
      </c>
      <c r="N2584">
        <v>18</v>
      </c>
      <c r="O2584" t="s">
        <v>23</v>
      </c>
      <c r="P2584" s="3">
        <f t="shared" si="280"/>
        <v>4.7132478884885716</v>
      </c>
      <c r="Q2584" s="3">
        <f t="shared" si="281"/>
        <v>11.152882205513784</v>
      </c>
      <c r="R2584" s="2">
        <f t="shared" si="282"/>
        <v>0.21657894736842107</v>
      </c>
      <c r="S2584" s="2">
        <f t="shared" si="283"/>
        <v>0.46710810810810816</v>
      </c>
      <c r="T2584" s="2">
        <f t="shared" si="284"/>
        <v>2.6186363636363637</v>
      </c>
      <c r="U2584" s="4">
        <f t="shared" si="285"/>
        <v>134.52959555632702</v>
      </c>
      <c r="V2584" s="3">
        <f t="shared" si="286"/>
        <v>13352.9595556327</v>
      </c>
    </row>
    <row r="2585" spans="1:22" x14ac:dyDescent="0.25">
      <c r="A2585" t="s">
        <v>52</v>
      </c>
      <c r="B2585" t="s">
        <v>53</v>
      </c>
      <c r="C2585" t="s">
        <v>517</v>
      </c>
      <c r="D2585" t="s">
        <v>89</v>
      </c>
      <c r="E2585" t="s">
        <v>37</v>
      </c>
      <c r="F2585" t="s">
        <v>55</v>
      </c>
      <c r="G2585">
        <v>43562</v>
      </c>
      <c r="H2585">
        <v>3040</v>
      </c>
      <c r="I2585">
        <v>1321</v>
      </c>
      <c r="J2585">
        <v>339</v>
      </c>
      <c r="K2585" s="2">
        <v>1752.29</v>
      </c>
      <c r="L2585" s="2">
        <v>86622.17</v>
      </c>
      <c r="M2585">
        <v>242</v>
      </c>
      <c r="N2585">
        <v>9</v>
      </c>
      <c r="O2585" t="s">
        <v>23</v>
      </c>
      <c r="P2585" s="3">
        <f t="shared" si="280"/>
        <v>6.9785592947982185</v>
      </c>
      <c r="Q2585" s="3">
        <f t="shared" si="281"/>
        <v>11.151315789473685</v>
      </c>
      <c r="R2585" s="2">
        <f t="shared" si="282"/>
        <v>0.57641118421052628</v>
      </c>
      <c r="S2585" s="2">
        <f t="shared" si="283"/>
        <v>1.3264875094625284</v>
      </c>
      <c r="T2585" s="2">
        <f t="shared" si="284"/>
        <v>7.2408677685950416</v>
      </c>
      <c r="U2585" s="4">
        <f t="shared" si="285"/>
        <v>49.433695335817703</v>
      </c>
      <c r="V2585" s="3">
        <f t="shared" si="286"/>
        <v>4843.3695335817702</v>
      </c>
    </row>
    <row r="2586" spans="1:22" x14ac:dyDescent="0.25">
      <c r="A2586" t="s">
        <v>129</v>
      </c>
      <c r="B2586" t="s">
        <v>130</v>
      </c>
      <c r="C2586" t="s">
        <v>517</v>
      </c>
      <c r="D2586" t="s">
        <v>82</v>
      </c>
      <c r="E2586" t="s">
        <v>31</v>
      </c>
      <c r="F2586" t="s">
        <v>55</v>
      </c>
      <c r="G2586">
        <v>53585</v>
      </c>
      <c r="H2586">
        <v>587</v>
      </c>
      <c r="I2586">
        <v>304</v>
      </c>
      <c r="J2586">
        <v>18</v>
      </c>
      <c r="K2586" s="2">
        <v>1464.29</v>
      </c>
      <c r="L2586" s="2">
        <v>3507.24</v>
      </c>
      <c r="M2586">
        <v>10</v>
      </c>
      <c r="N2586">
        <v>25</v>
      </c>
      <c r="O2586" t="s">
        <v>43</v>
      </c>
      <c r="P2586" s="3">
        <f t="shared" si="280"/>
        <v>1.0954558178594758</v>
      </c>
      <c r="Q2586" s="3">
        <f t="shared" si="281"/>
        <v>3.0664395229982966</v>
      </c>
      <c r="R2586" s="2">
        <f t="shared" si="282"/>
        <v>2.4945315161839865</v>
      </c>
      <c r="S2586" s="2">
        <f t="shared" si="283"/>
        <v>4.8167434210526316</v>
      </c>
      <c r="T2586" s="2">
        <f t="shared" si="284"/>
        <v>146.429</v>
      </c>
      <c r="U2586" s="4">
        <f t="shared" si="285"/>
        <v>2.3951812823962464</v>
      </c>
      <c r="V2586" s="3">
        <f t="shared" si="286"/>
        <v>139.51812823962467</v>
      </c>
    </row>
    <row r="2587" spans="1:22" x14ac:dyDescent="0.25">
      <c r="A2587" t="s">
        <v>76</v>
      </c>
      <c r="B2587" t="s">
        <v>77</v>
      </c>
      <c r="C2587" t="s">
        <v>517</v>
      </c>
      <c r="D2587" t="s">
        <v>82</v>
      </c>
      <c r="E2587" t="s">
        <v>42</v>
      </c>
      <c r="F2587" t="s">
        <v>55</v>
      </c>
      <c r="G2587">
        <v>28325</v>
      </c>
      <c r="H2587">
        <v>519</v>
      </c>
      <c r="I2587">
        <v>176</v>
      </c>
      <c r="J2587">
        <v>30</v>
      </c>
      <c r="K2587" s="2">
        <v>1057.8</v>
      </c>
      <c r="L2587" s="2">
        <v>6235.19</v>
      </c>
      <c r="M2587">
        <v>17</v>
      </c>
      <c r="N2587">
        <v>26</v>
      </c>
      <c r="O2587" t="s">
        <v>23</v>
      </c>
      <c r="P2587" s="3">
        <f t="shared" si="280"/>
        <v>1.8323036187113857</v>
      </c>
      <c r="Q2587" s="3">
        <f t="shared" si="281"/>
        <v>5.7803468208092488</v>
      </c>
      <c r="R2587" s="2">
        <f t="shared" si="282"/>
        <v>2.0381502890173411</v>
      </c>
      <c r="S2587" s="2">
        <f t="shared" si="283"/>
        <v>6.0102272727272723</v>
      </c>
      <c r="T2587" s="2">
        <f t="shared" si="284"/>
        <v>62.223529411764702</v>
      </c>
      <c r="U2587" s="4">
        <f t="shared" si="285"/>
        <v>5.8944885611646809</v>
      </c>
      <c r="V2587" s="3">
        <f t="shared" si="286"/>
        <v>489.44885611646811</v>
      </c>
    </row>
    <row r="2588" spans="1:22" x14ac:dyDescent="0.25">
      <c r="A2588" t="s">
        <v>92</v>
      </c>
      <c r="B2588" t="s">
        <v>93</v>
      </c>
      <c r="C2588" t="s">
        <v>203</v>
      </c>
      <c r="D2588" t="s">
        <v>95</v>
      </c>
      <c r="E2588" t="s">
        <v>31</v>
      </c>
      <c r="F2588" t="s">
        <v>55</v>
      </c>
      <c r="G2588">
        <v>20071</v>
      </c>
      <c r="H2588">
        <v>116</v>
      </c>
      <c r="I2588">
        <v>63</v>
      </c>
      <c r="J2588">
        <v>2</v>
      </c>
      <c r="K2588" s="2">
        <v>422.66</v>
      </c>
      <c r="L2588" s="2">
        <v>260.14</v>
      </c>
      <c r="M2588">
        <v>1</v>
      </c>
      <c r="N2588">
        <v>12</v>
      </c>
      <c r="O2588" t="s">
        <v>43</v>
      </c>
      <c r="P2588" s="3">
        <f t="shared" si="280"/>
        <v>0.57794828359324391</v>
      </c>
      <c r="Q2588" s="3">
        <f t="shared" si="281"/>
        <v>1.7241379310344827</v>
      </c>
      <c r="R2588" s="2">
        <f t="shared" si="282"/>
        <v>3.6436206896551728</v>
      </c>
      <c r="S2588" s="2">
        <f t="shared" si="283"/>
        <v>6.7088888888888896</v>
      </c>
      <c r="T2588" s="2">
        <f t="shared" si="284"/>
        <v>422.66</v>
      </c>
      <c r="U2588" s="4">
        <f t="shared" si="285"/>
        <v>0.61548289405195655</v>
      </c>
      <c r="V2588" s="3">
        <f t="shared" si="286"/>
        <v>-38.451710594804339</v>
      </c>
    </row>
    <row r="2589" spans="1:22" x14ac:dyDescent="0.25">
      <c r="A2589" t="s">
        <v>92</v>
      </c>
      <c r="B2589" t="s">
        <v>93</v>
      </c>
      <c r="C2589" t="s">
        <v>203</v>
      </c>
      <c r="D2589" t="s">
        <v>95</v>
      </c>
      <c r="E2589" t="s">
        <v>31</v>
      </c>
      <c r="F2589" t="s">
        <v>32</v>
      </c>
      <c r="G2589">
        <v>52620</v>
      </c>
      <c r="H2589">
        <v>675</v>
      </c>
      <c r="I2589">
        <v>169</v>
      </c>
      <c r="J2589">
        <v>16</v>
      </c>
      <c r="K2589" s="2">
        <v>1372.91</v>
      </c>
      <c r="L2589" s="2">
        <v>2587.66</v>
      </c>
      <c r="M2589">
        <v>8</v>
      </c>
      <c r="N2589">
        <v>18</v>
      </c>
      <c r="O2589" t="s">
        <v>21</v>
      </c>
      <c r="P2589" s="3">
        <f t="shared" si="280"/>
        <v>1.282782212086659</v>
      </c>
      <c r="Q2589" s="3">
        <f t="shared" si="281"/>
        <v>2.3703703703703702</v>
      </c>
      <c r="R2589" s="2">
        <f t="shared" si="282"/>
        <v>2.033940740740741</v>
      </c>
      <c r="S2589" s="2">
        <f t="shared" si="283"/>
        <v>8.1237278106508874</v>
      </c>
      <c r="T2589" s="2">
        <f t="shared" si="284"/>
        <v>171.61375000000001</v>
      </c>
      <c r="U2589" s="4">
        <f t="shared" si="285"/>
        <v>1.8847994406042636</v>
      </c>
      <c r="V2589" s="3">
        <f t="shared" si="286"/>
        <v>88.479944060426376</v>
      </c>
    </row>
    <row r="2590" spans="1:22" x14ac:dyDescent="0.25">
      <c r="A2590" t="s">
        <v>178</v>
      </c>
      <c r="B2590" t="s">
        <v>179</v>
      </c>
      <c r="C2590" t="s">
        <v>203</v>
      </c>
      <c r="D2590" t="s">
        <v>95</v>
      </c>
      <c r="E2590" t="s">
        <v>64</v>
      </c>
      <c r="F2590" t="s">
        <v>20</v>
      </c>
      <c r="G2590">
        <v>48175</v>
      </c>
      <c r="H2590">
        <v>634</v>
      </c>
      <c r="I2590">
        <v>291</v>
      </c>
      <c r="J2590">
        <v>17</v>
      </c>
      <c r="K2590" s="2">
        <v>1571.62</v>
      </c>
      <c r="L2590" s="2">
        <v>2800.87</v>
      </c>
      <c r="M2590">
        <v>6</v>
      </c>
      <c r="N2590">
        <v>13</v>
      </c>
      <c r="O2590" t="s">
        <v>23</v>
      </c>
      <c r="P2590" s="3">
        <f t="shared" si="280"/>
        <v>1.3160352880124546</v>
      </c>
      <c r="Q2590" s="3">
        <f t="shared" si="281"/>
        <v>2.6813880126182967</v>
      </c>
      <c r="R2590" s="2">
        <f t="shared" si="282"/>
        <v>2.4788958990536276</v>
      </c>
      <c r="S2590" s="2">
        <f t="shared" si="283"/>
        <v>5.4007560137457045</v>
      </c>
      <c r="T2590" s="2">
        <f t="shared" si="284"/>
        <v>261.93666666666667</v>
      </c>
      <c r="U2590" s="4">
        <f t="shared" si="285"/>
        <v>1.7821547193341902</v>
      </c>
      <c r="V2590" s="3">
        <f t="shared" si="286"/>
        <v>78.215471933419025</v>
      </c>
    </row>
    <row r="2591" spans="1:22" x14ac:dyDescent="0.25">
      <c r="A2591" t="s">
        <v>98</v>
      </c>
      <c r="B2591" t="s">
        <v>99</v>
      </c>
      <c r="C2591" t="s">
        <v>203</v>
      </c>
      <c r="D2591" t="s">
        <v>68</v>
      </c>
      <c r="E2591" t="s">
        <v>42</v>
      </c>
      <c r="F2591" t="s">
        <v>32</v>
      </c>
      <c r="G2591">
        <v>18990</v>
      </c>
      <c r="H2591">
        <v>2332</v>
      </c>
      <c r="I2591">
        <v>1263</v>
      </c>
      <c r="J2591">
        <v>345</v>
      </c>
      <c r="K2591" s="2">
        <v>1106.1600000000001</v>
      </c>
      <c r="L2591" s="2">
        <v>109828.21</v>
      </c>
      <c r="M2591">
        <v>258</v>
      </c>
      <c r="N2591">
        <v>25</v>
      </c>
      <c r="O2591" t="s">
        <v>21</v>
      </c>
      <c r="P2591" s="3">
        <f t="shared" si="280"/>
        <v>12.280147446024223</v>
      </c>
      <c r="Q2591" s="3">
        <f t="shared" si="281"/>
        <v>14.794168096054888</v>
      </c>
      <c r="R2591" s="2">
        <f t="shared" si="282"/>
        <v>0.47433962264150947</v>
      </c>
      <c r="S2591" s="2">
        <f t="shared" si="283"/>
        <v>0.87581947743467936</v>
      </c>
      <c r="T2591" s="2">
        <f t="shared" si="284"/>
        <v>4.2874418604651163</v>
      </c>
      <c r="U2591" s="4">
        <f t="shared" si="285"/>
        <v>99.287815505894258</v>
      </c>
      <c r="V2591" s="3">
        <f t="shared" si="286"/>
        <v>9828.781550589425</v>
      </c>
    </row>
    <row r="2592" spans="1:22" x14ac:dyDescent="0.25">
      <c r="A2592" t="s">
        <v>60</v>
      </c>
      <c r="B2592" t="s">
        <v>61</v>
      </c>
      <c r="C2592" t="s">
        <v>203</v>
      </c>
      <c r="D2592" t="s">
        <v>70</v>
      </c>
      <c r="E2592" t="s">
        <v>64</v>
      </c>
      <c r="F2592" t="s">
        <v>55</v>
      </c>
      <c r="G2592">
        <v>15900</v>
      </c>
      <c r="H2592">
        <v>533</v>
      </c>
      <c r="I2592">
        <v>251</v>
      </c>
      <c r="J2592">
        <v>40</v>
      </c>
      <c r="K2592" s="2">
        <v>1528.26</v>
      </c>
      <c r="L2592" s="2">
        <v>9084.76</v>
      </c>
      <c r="M2592">
        <v>24</v>
      </c>
      <c r="N2592">
        <v>16</v>
      </c>
      <c r="O2592" t="s">
        <v>23</v>
      </c>
      <c r="P2592" s="3">
        <f t="shared" si="280"/>
        <v>3.3522012578616351</v>
      </c>
      <c r="Q2592" s="3">
        <f t="shared" si="281"/>
        <v>7.5046904315197001</v>
      </c>
      <c r="R2592" s="2">
        <f t="shared" si="282"/>
        <v>2.8672795497185741</v>
      </c>
      <c r="S2592" s="2">
        <f t="shared" si="283"/>
        <v>6.0886852589641434</v>
      </c>
      <c r="T2592" s="2">
        <f t="shared" si="284"/>
        <v>63.677500000000002</v>
      </c>
      <c r="U2592" s="4">
        <f t="shared" si="285"/>
        <v>5.9445120594663212</v>
      </c>
      <c r="V2592" s="3">
        <f t="shared" si="286"/>
        <v>494.45120594663211</v>
      </c>
    </row>
    <row r="2593" spans="1:22" x14ac:dyDescent="0.25">
      <c r="A2593" t="s">
        <v>27</v>
      </c>
      <c r="B2593" t="s">
        <v>28</v>
      </c>
      <c r="C2593" t="s">
        <v>203</v>
      </c>
      <c r="D2593" t="s">
        <v>89</v>
      </c>
      <c r="E2593" t="s">
        <v>31</v>
      </c>
      <c r="F2593" t="s">
        <v>20</v>
      </c>
      <c r="G2593">
        <v>59287</v>
      </c>
      <c r="H2593">
        <v>4228</v>
      </c>
      <c r="I2593">
        <v>1811</v>
      </c>
      <c r="J2593">
        <v>477</v>
      </c>
      <c r="K2593" s="2">
        <v>1613.53</v>
      </c>
      <c r="L2593" s="2">
        <v>134858.31</v>
      </c>
      <c r="M2593">
        <v>319</v>
      </c>
      <c r="N2593">
        <v>27</v>
      </c>
      <c r="O2593" t="s">
        <v>21</v>
      </c>
      <c r="P2593" s="3">
        <f t="shared" si="280"/>
        <v>7.1314116079410326</v>
      </c>
      <c r="Q2593" s="3">
        <f t="shared" si="281"/>
        <v>11.281929990539261</v>
      </c>
      <c r="R2593" s="2">
        <f t="shared" si="282"/>
        <v>0.38162961210974455</v>
      </c>
      <c r="S2593" s="2">
        <f t="shared" si="283"/>
        <v>0.89096079514080617</v>
      </c>
      <c r="T2593" s="2">
        <f t="shared" si="284"/>
        <v>5.0580877742946706</v>
      </c>
      <c r="U2593" s="4">
        <f t="shared" si="285"/>
        <v>83.579673139018183</v>
      </c>
      <c r="V2593" s="3">
        <f t="shared" si="286"/>
        <v>8257.9673139018178</v>
      </c>
    </row>
    <row r="2594" spans="1:22" x14ac:dyDescent="0.25">
      <c r="A2594" t="s">
        <v>52</v>
      </c>
      <c r="B2594" t="s">
        <v>53</v>
      </c>
      <c r="C2594" t="s">
        <v>203</v>
      </c>
      <c r="D2594" t="s">
        <v>89</v>
      </c>
      <c r="E2594" t="s">
        <v>37</v>
      </c>
      <c r="F2594" t="s">
        <v>26</v>
      </c>
      <c r="G2594">
        <v>38542</v>
      </c>
      <c r="H2594">
        <v>1695</v>
      </c>
      <c r="I2594">
        <v>819</v>
      </c>
      <c r="J2594">
        <v>197</v>
      </c>
      <c r="K2594" s="2">
        <v>749.62</v>
      </c>
      <c r="L2594" s="2">
        <v>54115.16</v>
      </c>
      <c r="M2594">
        <v>134</v>
      </c>
      <c r="N2594">
        <v>13</v>
      </c>
      <c r="O2594" t="s">
        <v>21</v>
      </c>
      <c r="P2594" s="3">
        <f t="shared" si="280"/>
        <v>4.397799802812516</v>
      </c>
      <c r="Q2594" s="3">
        <f t="shared" si="281"/>
        <v>11.622418879056047</v>
      </c>
      <c r="R2594" s="2">
        <f t="shared" si="282"/>
        <v>0.44225368731563425</v>
      </c>
      <c r="S2594" s="2">
        <f t="shared" si="283"/>
        <v>0.91528693528693528</v>
      </c>
      <c r="T2594" s="2">
        <f t="shared" si="284"/>
        <v>5.5941791044776119</v>
      </c>
      <c r="U2594" s="4">
        <f t="shared" si="285"/>
        <v>72.190122995651137</v>
      </c>
      <c r="V2594" s="3">
        <f t="shared" si="286"/>
        <v>7119.0122995651136</v>
      </c>
    </row>
    <row r="2595" spans="1:22" x14ac:dyDescent="0.25">
      <c r="A2595" t="s">
        <v>178</v>
      </c>
      <c r="B2595" t="s">
        <v>179</v>
      </c>
      <c r="C2595" t="s">
        <v>555</v>
      </c>
      <c r="D2595" t="s">
        <v>95</v>
      </c>
      <c r="E2595" t="s">
        <v>64</v>
      </c>
      <c r="F2595" t="s">
        <v>51</v>
      </c>
      <c r="G2595">
        <v>51470</v>
      </c>
      <c r="H2595">
        <v>742</v>
      </c>
      <c r="I2595">
        <v>270</v>
      </c>
      <c r="J2595">
        <v>24</v>
      </c>
      <c r="K2595" s="2">
        <v>2682.24</v>
      </c>
      <c r="L2595" s="2">
        <v>3903.39</v>
      </c>
      <c r="M2595">
        <v>11</v>
      </c>
      <c r="N2595">
        <v>11</v>
      </c>
      <c r="O2595" t="s">
        <v>23</v>
      </c>
      <c r="P2595" s="3">
        <f t="shared" si="280"/>
        <v>1.4416164756168641</v>
      </c>
      <c r="Q2595" s="3">
        <f t="shared" si="281"/>
        <v>3.2345013477088949</v>
      </c>
      <c r="R2595" s="2">
        <f t="shared" si="282"/>
        <v>3.6148787061994607</v>
      </c>
      <c r="S2595" s="2">
        <f t="shared" si="283"/>
        <v>9.9342222222222212</v>
      </c>
      <c r="T2595" s="2">
        <f t="shared" si="284"/>
        <v>243.83999999999997</v>
      </c>
      <c r="U2595" s="4">
        <f t="shared" si="285"/>
        <v>1.4552724588403723</v>
      </c>
      <c r="V2595" s="3">
        <f t="shared" si="286"/>
        <v>45.527245884037235</v>
      </c>
    </row>
    <row r="2596" spans="1:22" x14ac:dyDescent="0.25">
      <c r="A2596" t="s">
        <v>60</v>
      </c>
      <c r="B2596" t="s">
        <v>61</v>
      </c>
      <c r="C2596" t="s">
        <v>555</v>
      </c>
      <c r="D2596" t="s">
        <v>70</v>
      </c>
      <c r="E2596" t="s">
        <v>64</v>
      </c>
      <c r="F2596" t="s">
        <v>55</v>
      </c>
      <c r="G2596">
        <v>51712</v>
      </c>
      <c r="H2596">
        <v>1811</v>
      </c>
      <c r="I2596">
        <v>524</v>
      </c>
      <c r="J2596">
        <v>127</v>
      </c>
      <c r="K2596" s="2">
        <v>3993.25</v>
      </c>
      <c r="L2596" s="2">
        <v>30376.7</v>
      </c>
      <c r="M2596">
        <v>84</v>
      </c>
      <c r="N2596">
        <v>17</v>
      </c>
      <c r="O2596" t="s">
        <v>23</v>
      </c>
      <c r="P2596" s="3">
        <f t="shared" si="280"/>
        <v>3.5020884900990099</v>
      </c>
      <c r="Q2596" s="3">
        <f t="shared" si="281"/>
        <v>7.0127001656543344</v>
      </c>
      <c r="R2596" s="2">
        <f t="shared" si="282"/>
        <v>2.204997239094423</v>
      </c>
      <c r="S2596" s="2">
        <f t="shared" si="283"/>
        <v>7.6207061068702293</v>
      </c>
      <c r="T2596" s="2">
        <f t="shared" si="284"/>
        <v>47.538690476190474</v>
      </c>
      <c r="U2596" s="4">
        <f t="shared" si="285"/>
        <v>7.6070118324672888</v>
      </c>
      <c r="V2596" s="3">
        <f t="shared" si="286"/>
        <v>660.70118324672887</v>
      </c>
    </row>
    <row r="2597" spans="1:22" x14ac:dyDescent="0.25">
      <c r="A2597" t="s">
        <v>60</v>
      </c>
      <c r="B2597" t="s">
        <v>61</v>
      </c>
      <c r="C2597" t="s">
        <v>555</v>
      </c>
      <c r="D2597" t="s">
        <v>70</v>
      </c>
      <c r="E2597" t="s">
        <v>64</v>
      </c>
      <c r="F2597" t="s">
        <v>51</v>
      </c>
      <c r="G2597">
        <v>34918</v>
      </c>
      <c r="H2597">
        <v>1188</v>
      </c>
      <c r="I2597">
        <v>419</v>
      </c>
      <c r="J2597">
        <v>96</v>
      </c>
      <c r="K2597" s="2">
        <v>3669.8</v>
      </c>
      <c r="L2597" s="2">
        <v>21817.07</v>
      </c>
      <c r="M2597">
        <v>64</v>
      </c>
      <c r="N2597">
        <v>27</v>
      </c>
      <c r="O2597" t="s">
        <v>23</v>
      </c>
      <c r="P2597" s="3">
        <f t="shared" si="280"/>
        <v>3.4022567157340053</v>
      </c>
      <c r="Q2597" s="3">
        <f t="shared" si="281"/>
        <v>8.0808080808080813</v>
      </c>
      <c r="R2597" s="2">
        <f t="shared" si="282"/>
        <v>3.0890572390572393</v>
      </c>
      <c r="S2597" s="2">
        <f t="shared" si="283"/>
        <v>8.7584725536992849</v>
      </c>
      <c r="T2597" s="2">
        <f t="shared" si="284"/>
        <v>57.340625000000003</v>
      </c>
      <c r="U2597" s="4">
        <f t="shared" si="285"/>
        <v>5.9450297018911105</v>
      </c>
      <c r="V2597" s="3">
        <f t="shared" si="286"/>
        <v>494.50297018911112</v>
      </c>
    </row>
    <row r="2598" spans="1:22" x14ac:dyDescent="0.25">
      <c r="A2598" t="s">
        <v>33</v>
      </c>
      <c r="B2598" t="s">
        <v>34</v>
      </c>
      <c r="C2598" t="s">
        <v>555</v>
      </c>
      <c r="D2598" t="s">
        <v>170</v>
      </c>
      <c r="E2598" t="s">
        <v>37</v>
      </c>
      <c r="F2598" t="s">
        <v>26</v>
      </c>
      <c r="G2598">
        <v>41035</v>
      </c>
      <c r="H2598">
        <v>2260</v>
      </c>
      <c r="I2598">
        <v>678</v>
      </c>
      <c r="J2598">
        <v>210</v>
      </c>
      <c r="K2598" s="2">
        <v>8199.14</v>
      </c>
      <c r="L2598" s="2">
        <v>65295.39</v>
      </c>
      <c r="M2598">
        <v>166</v>
      </c>
      <c r="N2598">
        <v>11</v>
      </c>
      <c r="O2598" t="s">
        <v>23</v>
      </c>
      <c r="P2598" s="3">
        <f t="shared" si="280"/>
        <v>5.5074936030218105</v>
      </c>
      <c r="Q2598" s="3">
        <f t="shared" si="281"/>
        <v>9.2920353982300892</v>
      </c>
      <c r="R2598" s="2">
        <f t="shared" si="282"/>
        <v>3.6279380530973451</v>
      </c>
      <c r="S2598" s="2">
        <f t="shared" si="283"/>
        <v>12.093126843657815</v>
      </c>
      <c r="T2598" s="2">
        <f t="shared" si="284"/>
        <v>49.392409638554213</v>
      </c>
      <c r="U2598" s="4">
        <f t="shared" si="285"/>
        <v>7.9636876550467495</v>
      </c>
      <c r="V2598" s="3">
        <f t="shared" si="286"/>
        <v>696.36876550467491</v>
      </c>
    </row>
    <row r="2599" spans="1:22" x14ac:dyDescent="0.25">
      <c r="A2599" t="s">
        <v>113</v>
      </c>
      <c r="B2599" t="s">
        <v>114</v>
      </c>
      <c r="C2599" t="s">
        <v>555</v>
      </c>
      <c r="D2599" t="s">
        <v>170</v>
      </c>
      <c r="E2599" t="s">
        <v>19</v>
      </c>
      <c r="F2599" t="s">
        <v>20</v>
      </c>
      <c r="G2599">
        <v>42756</v>
      </c>
      <c r="H2599">
        <v>2261</v>
      </c>
      <c r="I2599">
        <v>856</v>
      </c>
      <c r="J2599">
        <v>250</v>
      </c>
      <c r="K2599" s="2">
        <v>5726.82</v>
      </c>
      <c r="L2599" s="2">
        <v>62862.99</v>
      </c>
      <c r="M2599">
        <v>158</v>
      </c>
      <c r="N2599">
        <v>10</v>
      </c>
      <c r="O2599" t="s">
        <v>21</v>
      </c>
      <c r="P2599" s="3">
        <f t="shared" si="280"/>
        <v>5.2881466928618206</v>
      </c>
      <c r="Q2599" s="3">
        <f t="shared" si="281"/>
        <v>11.057054400707651</v>
      </c>
      <c r="R2599" s="2">
        <f t="shared" si="282"/>
        <v>2.5328704113224236</v>
      </c>
      <c r="S2599" s="2">
        <f t="shared" si="283"/>
        <v>6.6902102803738313</v>
      </c>
      <c r="T2599" s="2">
        <f t="shared" si="284"/>
        <v>36.245696202531647</v>
      </c>
      <c r="U2599" s="4">
        <f t="shared" si="285"/>
        <v>10.976945320439615</v>
      </c>
      <c r="V2599" s="3">
        <f t="shared" si="286"/>
        <v>997.69453204396154</v>
      </c>
    </row>
    <row r="2600" spans="1:22" x14ac:dyDescent="0.25">
      <c r="A2600" t="s">
        <v>38</v>
      </c>
      <c r="B2600" t="s">
        <v>39</v>
      </c>
      <c r="C2600" t="s">
        <v>555</v>
      </c>
      <c r="D2600" t="s">
        <v>106</v>
      </c>
      <c r="E2600" t="s">
        <v>42</v>
      </c>
      <c r="F2600" t="s">
        <v>32</v>
      </c>
      <c r="G2600">
        <v>47768</v>
      </c>
      <c r="H2600">
        <v>1960</v>
      </c>
      <c r="I2600">
        <v>977</v>
      </c>
      <c r="J2600">
        <v>124</v>
      </c>
      <c r="K2600" s="2">
        <v>6381.06</v>
      </c>
      <c r="L2600" s="2">
        <v>27571.96</v>
      </c>
      <c r="M2600">
        <v>73</v>
      </c>
      <c r="N2600">
        <v>20</v>
      </c>
      <c r="O2600" t="s">
        <v>23</v>
      </c>
      <c r="P2600" s="3">
        <f t="shared" si="280"/>
        <v>4.1031652989449006</v>
      </c>
      <c r="Q2600" s="3">
        <f t="shared" si="281"/>
        <v>6.3265306122448974</v>
      </c>
      <c r="R2600" s="2">
        <f t="shared" si="282"/>
        <v>3.2556428571428575</v>
      </c>
      <c r="S2600" s="2">
        <f t="shared" si="283"/>
        <v>6.5312794268167869</v>
      </c>
      <c r="T2600" s="2">
        <f t="shared" si="284"/>
        <v>87.411780821917816</v>
      </c>
      <c r="U2600" s="4">
        <f t="shared" si="285"/>
        <v>4.3209059309895217</v>
      </c>
      <c r="V2600" s="3">
        <f t="shared" si="286"/>
        <v>332.09059309895218</v>
      </c>
    </row>
    <row r="2601" spans="1:22" x14ac:dyDescent="0.25">
      <c r="A2601" t="s">
        <v>38</v>
      </c>
      <c r="B2601" t="s">
        <v>39</v>
      </c>
      <c r="C2601" t="s">
        <v>555</v>
      </c>
      <c r="D2601" t="s">
        <v>106</v>
      </c>
      <c r="E2601" t="s">
        <v>42</v>
      </c>
      <c r="F2601" t="s">
        <v>51</v>
      </c>
      <c r="G2601">
        <v>49390</v>
      </c>
      <c r="H2601">
        <v>2358</v>
      </c>
      <c r="I2601">
        <v>1235</v>
      </c>
      <c r="J2601">
        <v>154</v>
      </c>
      <c r="K2601" s="2">
        <v>7860.51</v>
      </c>
      <c r="L2601" s="2">
        <v>39120.199999999997</v>
      </c>
      <c r="M2601">
        <v>97</v>
      </c>
      <c r="N2601">
        <v>18</v>
      </c>
      <c r="O2601" t="s">
        <v>23</v>
      </c>
      <c r="P2601" s="3">
        <f t="shared" si="280"/>
        <v>4.7742457987446851</v>
      </c>
      <c r="Q2601" s="3">
        <f t="shared" si="281"/>
        <v>6.5309584393553859</v>
      </c>
      <c r="R2601" s="2">
        <f t="shared" si="282"/>
        <v>3.3335496183206108</v>
      </c>
      <c r="S2601" s="2">
        <f t="shared" si="283"/>
        <v>6.364785425101215</v>
      </c>
      <c r="T2601" s="2">
        <f t="shared" si="284"/>
        <v>81.036185567010307</v>
      </c>
      <c r="U2601" s="4">
        <f t="shared" si="285"/>
        <v>4.9768017596822594</v>
      </c>
      <c r="V2601" s="3">
        <f t="shared" si="286"/>
        <v>397.68017596822591</v>
      </c>
    </row>
    <row r="2602" spans="1:22" x14ac:dyDescent="0.25">
      <c r="A2602" t="s">
        <v>52</v>
      </c>
      <c r="B2602" t="s">
        <v>53</v>
      </c>
      <c r="C2602" t="s">
        <v>555</v>
      </c>
      <c r="D2602" t="s">
        <v>89</v>
      </c>
      <c r="E2602" t="s">
        <v>37</v>
      </c>
      <c r="F2602" t="s">
        <v>20</v>
      </c>
      <c r="G2602">
        <v>35145</v>
      </c>
      <c r="H2602">
        <v>2359</v>
      </c>
      <c r="I2602">
        <v>669</v>
      </c>
      <c r="J2602">
        <v>280</v>
      </c>
      <c r="K2602" s="2">
        <v>1331.62</v>
      </c>
      <c r="L2602" s="2">
        <v>93160.43</v>
      </c>
      <c r="M2602">
        <v>209</v>
      </c>
      <c r="N2602">
        <v>22</v>
      </c>
      <c r="O2602" t="s">
        <v>43</v>
      </c>
      <c r="P2602" s="3">
        <f t="shared" si="280"/>
        <v>6.7121923459951631</v>
      </c>
      <c r="Q2602" s="3">
        <f t="shared" si="281"/>
        <v>11.869436201780417</v>
      </c>
      <c r="R2602" s="2">
        <f t="shared" si="282"/>
        <v>0.56448495125052989</v>
      </c>
      <c r="S2602" s="2">
        <f t="shared" si="283"/>
        <v>1.9904633781763825</v>
      </c>
      <c r="T2602" s="2">
        <f t="shared" si="284"/>
        <v>6.3713875598086123</v>
      </c>
      <c r="U2602" s="4">
        <f t="shared" si="285"/>
        <v>69.960221384479055</v>
      </c>
      <c r="V2602" s="3">
        <f t="shared" si="286"/>
        <v>6896.0221384479055</v>
      </c>
    </row>
    <row r="2603" spans="1:22" x14ac:dyDescent="0.25">
      <c r="A2603" t="s">
        <v>98</v>
      </c>
      <c r="B2603" t="s">
        <v>99</v>
      </c>
      <c r="C2603" t="s">
        <v>529</v>
      </c>
      <c r="D2603" t="s">
        <v>68</v>
      </c>
      <c r="E2603" t="s">
        <v>42</v>
      </c>
      <c r="F2603" t="s">
        <v>51</v>
      </c>
      <c r="G2603">
        <v>28129</v>
      </c>
      <c r="H2603">
        <v>3358</v>
      </c>
      <c r="I2603">
        <v>1333</v>
      </c>
      <c r="J2603">
        <v>615</v>
      </c>
      <c r="K2603" s="2">
        <v>1879.99</v>
      </c>
      <c r="L2603" s="2">
        <v>177520.24</v>
      </c>
      <c r="M2603">
        <v>452</v>
      </c>
      <c r="N2603">
        <v>11</v>
      </c>
      <c r="O2603" t="s">
        <v>21</v>
      </c>
      <c r="P2603" s="3">
        <f t="shared" si="280"/>
        <v>11.937857726901063</v>
      </c>
      <c r="Q2603" s="3">
        <f t="shared" si="281"/>
        <v>18.314472900536032</v>
      </c>
      <c r="R2603" s="2">
        <f t="shared" si="282"/>
        <v>0.55985407980941038</v>
      </c>
      <c r="S2603" s="2">
        <f t="shared" si="283"/>
        <v>1.4103450862715678</v>
      </c>
      <c r="T2603" s="2">
        <f t="shared" si="284"/>
        <v>4.1592699115044249</v>
      </c>
      <c r="U2603" s="4">
        <f t="shared" si="285"/>
        <v>94.426161841286387</v>
      </c>
      <c r="V2603" s="3">
        <f t="shared" si="286"/>
        <v>9342.6161841286394</v>
      </c>
    </row>
    <row r="2604" spans="1:22" x14ac:dyDescent="0.25">
      <c r="A2604" t="s">
        <v>65</v>
      </c>
      <c r="B2604" t="s">
        <v>66</v>
      </c>
      <c r="C2604" t="s">
        <v>529</v>
      </c>
      <c r="D2604" t="s">
        <v>68</v>
      </c>
      <c r="E2604" t="s">
        <v>37</v>
      </c>
      <c r="F2604" t="s">
        <v>26</v>
      </c>
      <c r="G2604">
        <v>10142</v>
      </c>
      <c r="H2604">
        <v>895</v>
      </c>
      <c r="I2604">
        <v>410</v>
      </c>
      <c r="J2604">
        <v>119</v>
      </c>
      <c r="K2604" s="2">
        <v>663.52</v>
      </c>
      <c r="L2604" s="2">
        <v>27862.11</v>
      </c>
      <c r="M2604">
        <v>95</v>
      </c>
      <c r="N2604">
        <v>29</v>
      </c>
      <c r="O2604" t="s">
        <v>21</v>
      </c>
      <c r="P2604" s="3">
        <f t="shared" si="280"/>
        <v>8.8246894103727076</v>
      </c>
      <c r="Q2604" s="3">
        <f t="shared" si="281"/>
        <v>13.296089385474859</v>
      </c>
      <c r="R2604" s="2">
        <f t="shared" si="282"/>
        <v>0.74136312849162012</v>
      </c>
      <c r="S2604" s="2">
        <f t="shared" si="283"/>
        <v>1.618341463414634</v>
      </c>
      <c r="T2604" s="2">
        <f t="shared" si="284"/>
        <v>6.9844210526315784</v>
      </c>
      <c r="U2604" s="4">
        <f t="shared" si="285"/>
        <v>41.991364239209069</v>
      </c>
      <c r="V2604" s="3">
        <f t="shared" si="286"/>
        <v>4099.136423920907</v>
      </c>
    </row>
    <row r="2605" spans="1:22" x14ac:dyDescent="0.25">
      <c r="A2605" t="s">
        <v>33</v>
      </c>
      <c r="B2605" t="s">
        <v>34</v>
      </c>
      <c r="C2605" t="s">
        <v>529</v>
      </c>
      <c r="D2605" t="s">
        <v>170</v>
      </c>
      <c r="E2605" t="s">
        <v>37</v>
      </c>
      <c r="F2605" t="s">
        <v>32</v>
      </c>
      <c r="G2605">
        <v>21599</v>
      </c>
      <c r="H2605">
        <v>1039</v>
      </c>
      <c r="I2605">
        <v>410</v>
      </c>
      <c r="J2605">
        <v>131</v>
      </c>
      <c r="K2605" s="2">
        <v>4665.6899999999996</v>
      </c>
      <c r="L2605" s="2">
        <v>34428.14</v>
      </c>
      <c r="M2605">
        <v>82</v>
      </c>
      <c r="N2605">
        <v>19</v>
      </c>
      <c r="O2605" t="s">
        <v>23</v>
      </c>
      <c r="P2605" s="3">
        <f t="shared" si="280"/>
        <v>4.8104078892541322</v>
      </c>
      <c r="Q2605" s="3">
        <f t="shared" si="281"/>
        <v>12.60827718960539</v>
      </c>
      <c r="R2605" s="2">
        <f t="shared" si="282"/>
        <v>4.4905582290664094</v>
      </c>
      <c r="S2605" s="2">
        <f t="shared" si="283"/>
        <v>11.379731707317072</v>
      </c>
      <c r="T2605" s="2">
        <f t="shared" si="284"/>
        <v>56.898658536585359</v>
      </c>
      <c r="U2605" s="4">
        <f t="shared" si="285"/>
        <v>7.3790028913193977</v>
      </c>
      <c r="V2605" s="3">
        <f t="shared" si="286"/>
        <v>637.90028913193987</v>
      </c>
    </row>
    <row r="2606" spans="1:22" x14ac:dyDescent="0.25">
      <c r="A2606" t="s">
        <v>113</v>
      </c>
      <c r="B2606" t="s">
        <v>114</v>
      </c>
      <c r="C2606" t="s">
        <v>529</v>
      </c>
      <c r="D2606" t="s">
        <v>170</v>
      </c>
      <c r="E2606" t="s">
        <v>19</v>
      </c>
      <c r="F2606" t="s">
        <v>55</v>
      </c>
      <c r="G2606">
        <v>21483</v>
      </c>
      <c r="H2606">
        <v>1392</v>
      </c>
      <c r="I2606">
        <v>439</v>
      </c>
      <c r="J2606">
        <v>167</v>
      </c>
      <c r="K2606" s="2">
        <v>4652.84</v>
      </c>
      <c r="L2606" s="2">
        <v>55896.1</v>
      </c>
      <c r="M2606">
        <v>111</v>
      </c>
      <c r="N2606">
        <v>8</v>
      </c>
      <c r="O2606" t="s">
        <v>23</v>
      </c>
      <c r="P2606" s="3">
        <f t="shared" si="280"/>
        <v>6.479541963412931</v>
      </c>
      <c r="Q2606" s="3">
        <f t="shared" si="281"/>
        <v>11.99712643678161</v>
      </c>
      <c r="R2606" s="2">
        <f t="shared" si="282"/>
        <v>3.3425574712643678</v>
      </c>
      <c r="S2606" s="2">
        <f t="shared" si="283"/>
        <v>10.59872437357631</v>
      </c>
      <c r="T2606" s="2">
        <f t="shared" si="284"/>
        <v>41.917477477477476</v>
      </c>
      <c r="U2606" s="4">
        <f t="shared" si="285"/>
        <v>12.013329493384685</v>
      </c>
      <c r="V2606" s="3">
        <f t="shared" si="286"/>
        <v>1101.3329493384686</v>
      </c>
    </row>
    <row r="2607" spans="1:22" x14ac:dyDescent="0.25">
      <c r="A2607" t="s">
        <v>38</v>
      </c>
      <c r="B2607" t="s">
        <v>39</v>
      </c>
      <c r="C2607" t="s">
        <v>529</v>
      </c>
      <c r="D2607" t="s">
        <v>106</v>
      </c>
      <c r="E2607" t="s">
        <v>42</v>
      </c>
      <c r="F2607" t="s">
        <v>20</v>
      </c>
      <c r="G2607">
        <v>48815</v>
      </c>
      <c r="H2607">
        <v>2162</v>
      </c>
      <c r="I2607">
        <v>937</v>
      </c>
      <c r="J2607">
        <v>136</v>
      </c>
      <c r="K2607" s="2">
        <v>7263.31</v>
      </c>
      <c r="L2607" s="2">
        <v>24835.32</v>
      </c>
      <c r="M2607">
        <v>80</v>
      </c>
      <c r="N2607">
        <v>19</v>
      </c>
      <c r="O2607" t="s">
        <v>21</v>
      </c>
      <c r="P2607" s="3">
        <f t="shared" si="280"/>
        <v>4.4289665061968657</v>
      </c>
      <c r="Q2607" s="3">
        <f t="shared" si="281"/>
        <v>6.2904717853839038</v>
      </c>
      <c r="R2607" s="2">
        <f t="shared" si="282"/>
        <v>3.3595328399629976</v>
      </c>
      <c r="S2607" s="2">
        <f t="shared" si="283"/>
        <v>7.751664887940235</v>
      </c>
      <c r="T2607" s="2">
        <f t="shared" si="284"/>
        <v>90.791375000000002</v>
      </c>
      <c r="U2607" s="4">
        <f t="shared" si="285"/>
        <v>3.419284045428324</v>
      </c>
      <c r="V2607" s="3">
        <f t="shared" si="286"/>
        <v>241.92840454283237</v>
      </c>
    </row>
    <row r="2608" spans="1:22" x14ac:dyDescent="0.25">
      <c r="A2608" t="s">
        <v>15</v>
      </c>
      <c r="B2608" t="s">
        <v>16</v>
      </c>
      <c r="C2608" t="s">
        <v>529</v>
      </c>
      <c r="D2608" t="s">
        <v>25</v>
      </c>
      <c r="E2608" t="s">
        <v>19</v>
      </c>
      <c r="F2608" t="s">
        <v>55</v>
      </c>
      <c r="G2608">
        <v>18305</v>
      </c>
      <c r="H2608">
        <v>505</v>
      </c>
      <c r="I2608">
        <v>260</v>
      </c>
      <c r="J2608">
        <v>55</v>
      </c>
      <c r="K2608" s="2">
        <v>3032.45</v>
      </c>
      <c r="L2608" s="2">
        <v>24915.68</v>
      </c>
      <c r="M2608">
        <v>25</v>
      </c>
      <c r="N2608">
        <v>11</v>
      </c>
      <c r="O2608" t="s">
        <v>43</v>
      </c>
      <c r="P2608" s="3">
        <f t="shared" si="280"/>
        <v>2.7588090685605025</v>
      </c>
      <c r="Q2608" s="3">
        <f t="shared" si="281"/>
        <v>10.891089108910892</v>
      </c>
      <c r="R2608" s="2">
        <f t="shared" si="282"/>
        <v>6.0048514851485146</v>
      </c>
      <c r="S2608" s="2">
        <f t="shared" si="283"/>
        <v>11.663269230769231</v>
      </c>
      <c r="T2608" s="2">
        <f t="shared" si="284"/>
        <v>121.29799999999999</v>
      </c>
      <c r="U2608" s="4">
        <f t="shared" si="285"/>
        <v>8.2163531138188599</v>
      </c>
      <c r="V2608" s="3">
        <f t="shared" si="286"/>
        <v>721.63531138188603</v>
      </c>
    </row>
    <row r="2609" spans="1:22" x14ac:dyDescent="0.25">
      <c r="A2609" t="s">
        <v>27</v>
      </c>
      <c r="B2609" t="s">
        <v>28</v>
      </c>
      <c r="C2609" t="s">
        <v>529</v>
      </c>
      <c r="D2609" t="s">
        <v>89</v>
      </c>
      <c r="E2609" t="s">
        <v>31</v>
      </c>
      <c r="F2609" t="s">
        <v>20</v>
      </c>
      <c r="G2609">
        <v>18216</v>
      </c>
      <c r="H2609">
        <v>995</v>
      </c>
      <c r="I2609">
        <v>395</v>
      </c>
      <c r="J2609">
        <v>94</v>
      </c>
      <c r="K2609" s="2">
        <v>440.17</v>
      </c>
      <c r="L2609" s="2">
        <v>38364.769999999997</v>
      </c>
      <c r="M2609">
        <v>65</v>
      </c>
      <c r="N2609">
        <v>15</v>
      </c>
      <c r="O2609" t="s">
        <v>21</v>
      </c>
      <c r="P2609" s="3">
        <f t="shared" si="280"/>
        <v>5.462231005709266</v>
      </c>
      <c r="Q2609" s="3">
        <f t="shared" si="281"/>
        <v>9.4472361809045218</v>
      </c>
      <c r="R2609" s="2">
        <f t="shared" si="282"/>
        <v>0.44238190954773871</v>
      </c>
      <c r="S2609" s="2">
        <f t="shared" si="283"/>
        <v>1.1143544303797468</v>
      </c>
      <c r="T2609" s="2">
        <f t="shared" si="284"/>
        <v>6.7718461538461545</v>
      </c>
      <c r="U2609" s="4">
        <f t="shared" si="285"/>
        <v>87.158984028897919</v>
      </c>
      <c r="V2609" s="3">
        <f t="shared" si="286"/>
        <v>8615.8984028897921</v>
      </c>
    </row>
    <row r="2610" spans="1:22" x14ac:dyDescent="0.25">
      <c r="A2610" t="s">
        <v>27</v>
      </c>
      <c r="B2610" t="s">
        <v>28</v>
      </c>
      <c r="C2610" t="s">
        <v>529</v>
      </c>
      <c r="D2610" t="s">
        <v>89</v>
      </c>
      <c r="E2610" t="s">
        <v>31</v>
      </c>
      <c r="F2610" t="s">
        <v>26</v>
      </c>
      <c r="G2610">
        <v>30533</v>
      </c>
      <c r="H2610">
        <v>1759</v>
      </c>
      <c r="I2610">
        <v>950</v>
      </c>
      <c r="J2610">
        <v>192</v>
      </c>
      <c r="K2610" s="2">
        <v>925.05</v>
      </c>
      <c r="L2610" s="2">
        <v>76295.600000000006</v>
      </c>
      <c r="M2610">
        <v>126</v>
      </c>
      <c r="N2610">
        <v>7</v>
      </c>
      <c r="O2610" t="s">
        <v>21</v>
      </c>
      <c r="P2610" s="3">
        <f t="shared" si="280"/>
        <v>5.7609799233616084</v>
      </c>
      <c r="Q2610" s="3">
        <f t="shared" si="281"/>
        <v>10.915292779988629</v>
      </c>
      <c r="R2610" s="2">
        <f t="shared" si="282"/>
        <v>0.52589539511085837</v>
      </c>
      <c r="S2610" s="2">
        <f t="shared" si="283"/>
        <v>0.97373684210526312</v>
      </c>
      <c r="T2610" s="2">
        <f t="shared" si="284"/>
        <v>7.3416666666666659</v>
      </c>
      <c r="U2610" s="4">
        <f t="shared" si="285"/>
        <v>82.477271498837908</v>
      </c>
      <c r="V2610" s="3">
        <f t="shared" si="286"/>
        <v>8147.7271498837908</v>
      </c>
    </row>
    <row r="2611" spans="1:22" x14ac:dyDescent="0.25">
      <c r="A2611" t="s">
        <v>92</v>
      </c>
      <c r="B2611" t="s">
        <v>93</v>
      </c>
      <c r="C2611" t="s">
        <v>208</v>
      </c>
      <c r="D2611" t="s">
        <v>95</v>
      </c>
      <c r="E2611" t="s">
        <v>31</v>
      </c>
      <c r="F2611" t="s">
        <v>32</v>
      </c>
      <c r="G2611">
        <v>27312</v>
      </c>
      <c r="H2611">
        <v>335</v>
      </c>
      <c r="I2611">
        <v>133</v>
      </c>
      <c r="J2611">
        <v>8</v>
      </c>
      <c r="K2611" s="2">
        <v>800.59</v>
      </c>
      <c r="L2611" s="2">
        <v>941.33</v>
      </c>
      <c r="M2611">
        <v>4</v>
      </c>
      <c r="N2611">
        <v>10</v>
      </c>
      <c r="O2611" t="s">
        <v>21</v>
      </c>
      <c r="P2611" s="3">
        <f t="shared" si="280"/>
        <v>1.2265670767428236</v>
      </c>
      <c r="Q2611" s="3">
        <f t="shared" si="281"/>
        <v>2.3880597014925375</v>
      </c>
      <c r="R2611" s="2">
        <f t="shared" si="282"/>
        <v>2.3898208955223881</v>
      </c>
      <c r="S2611" s="2">
        <f t="shared" si="283"/>
        <v>6.019473684210527</v>
      </c>
      <c r="T2611" s="2">
        <f t="shared" si="284"/>
        <v>200.14750000000001</v>
      </c>
      <c r="U2611" s="4">
        <f t="shared" si="285"/>
        <v>1.17579535092869</v>
      </c>
      <c r="V2611" s="3">
        <f t="shared" si="286"/>
        <v>17.579535092869008</v>
      </c>
    </row>
    <row r="2612" spans="1:22" x14ac:dyDescent="0.25">
      <c r="A2612" t="s">
        <v>98</v>
      </c>
      <c r="B2612" t="s">
        <v>99</v>
      </c>
      <c r="C2612" t="s">
        <v>208</v>
      </c>
      <c r="D2612" t="s">
        <v>68</v>
      </c>
      <c r="E2612" t="s">
        <v>42</v>
      </c>
      <c r="F2612" t="s">
        <v>51</v>
      </c>
      <c r="G2612">
        <v>28554</v>
      </c>
      <c r="H2612">
        <v>2300</v>
      </c>
      <c r="I2612">
        <v>758</v>
      </c>
      <c r="J2612">
        <v>362</v>
      </c>
      <c r="K2612" s="2">
        <v>847.41</v>
      </c>
      <c r="L2612" s="2">
        <v>133856.46</v>
      </c>
      <c r="M2612">
        <v>302</v>
      </c>
      <c r="N2612">
        <v>27</v>
      </c>
      <c r="O2612" t="s">
        <v>21</v>
      </c>
      <c r="P2612" s="3">
        <f t="shared" si="280"/>
        <v>8.0549134972333132</v>
      </c>
      <c r="Q2612" s="3">
        <f t="shared" si="281"/>
        <v>15.739130434782608</v>
      </c>
      <c r="R2612" s="2">
        <f t="shared" si="282"/>
        <v>0.3684391304347826</v>
      </c>
      <c r="S2612" s="2">
        <f t="shared" si="283"/>
        <v>1.1179551451187335</v>
      </c>
      <c r="T2612" s="2">
        <f t="shared" si="284"/>
        <v>2.8059933774834436</v>
      </c>
      <c r="U2612" s="4">
        <f t="shared" si="285"/>
        <v>157.95950012390696</v>
      </c>
      <c r="V2612" s="3">
        <f t="shared" si="286"/>
        <v>15695.950012390696</v>
      </c>
    </row>
    <row r="2613" spans="1:22" x14ac:dyDescent="0.25">
      <c r="A2613" t="s">
        <v>60</v>
      </c>
      <c r="B2613" t="s">
        <v>61</v>
      </c>
      <c r="C2613" t="s">
        <v>208</v>
      </c>
      <c r="D2613" t="s">
        <v>70</v>
      </c>
      <c r="E2613" t="s">
        <v>64</v>
      </c>
      <c r="F2613" t="s">
        <v>26</v>
      </c>
      <c r="G2613">
        <v>42861</v>
      </c>
      <c r="H2613">
        <v>1194</v>
      </c>
      <c r="I2613">
        <v>319</v>
      </c>
      <c r="J2613">
        <v>80</v>
      </c>
      <c r="K2613" s="2">
        <v>2247.3200000000002</v>
      </c>
      <c r="L2613" s="2">
        <v>16525.060000000001</v>
      </c>
      <c r="M2613">
        <v>46</v>
      </c>
      <c r="N2613">
        <v>13</v>
      </c>
      <c r="O2613" t="s">
        <v>43</v>
      </c>
      <c r="P2613" s="3">
        <f t="shared" si="280"/>
        <v>2.7857492825645691</v>
      </c>
      <c r="Q2613" s="3">
        <f t="shared" si="281"/>
        <v>6.7001675041876041</v>
      </c>
      <c r="R2613" s="2">
        <f t="shared" si="282"/>
        <v>1.882177554438861</v>
      </c>
      <c r="S2613" s="2">
        <f t="shared" si="283"/>
        <v>7.0448902821316617</v>
      </c>
      <c r="T2613" s="2">
        <f t="shared" si="284"/>
        <v>48.854782608695658</v>
      </c>
      <c r="U2613" s="4">
        <f t="shared" si="285"/>
        <v>7.353229624619547</v>
      </c>
      <c r="V2613" s="3">
        <f t="shared" si="286"/>
        <v>635.32296246195472</v>
      </c>
    </row>
    <row r="2614" spans="1:22" x14ac:dyDescent="0.25">
      <c r="A2614" t="s">
        <v>60</v>
      </c>
      <c r="B2614" t="s">
        <v>61</v>
      </c>
      <c r="C2614" t="s">
        <v>208</v>
      </c>
      <c r="D2614" t="s">
        <v>70</v>
      </c>
      <c r="E2614" t="s">
        <v>64</v>
      </c>
      <c r="F2614" t="s">
        <v>20</v>
      </c>
      <c r="G2614">
        <v>33867</v>
      </c>
      <c r="H2614">
        <v>1117</v>
      </c>
      <c r="I2614">
        <v>304</v>
      </c>
      <c r="J2614">
        <v>118</v>
      </c>
      <c r="K2614" s="2">
        <v>2569.1999999999998</v>
      </c>
      <c r="L2614" s="2">
        <v>31250.77</v>
      </c>
      <c r="M2614">
        <v>68</v>
      </c>
      <c r="N2614">
        <v>24</v>
      </c>
      <c r="O2614" t="s">
        <v>43</v>
      </c>
      <c r="P2614" s="3">
        <f t="shared" si="280"/>
        <v>3.298195883898781</v>
      </c>
      <c r="Q2614" s="3">
        <f t="shared" si="281"/>
        <v>10.564010743061774</v>
      </c>
      <c r="R2614" s="2">
        <f t="shared" si="282"/>
        <v>2.3000895255147715</v>
      </c>
      <c r="S2614" s="2">
        <f t="shared" si="283"/>
        <v>8.4513157894736839</v>
      </c>
      <c r="T2614" s="2">
        <f t="shared" si="284"/>
        <v>37.78235294117647</v>
      </c>
      <c r="U2614" s="4">
        <f t="shared" si="285"/>
        <v>12.16361902537755</v>
      </c>
      <c r="V2614" s="3">
        <f t="shared" si="286"/>
        <v>1116.361902537755</v>
      </c>
    </row>
    <row r="2615" spans="1:22" x14ac:dyDescent="0.25">
      <c r="A2615" t="s">
        <v>33</v>
      </c>
      <c r="B2615" t="s">
        <v>34</v>
      </c>
      <c r="C2615" t="s">
        <v>208</v>
      </c>
      <c r="D2615" t="s">
        <v>170</v>
      </c>
      <c r="E2615" t="s">
        <v>37</v>
      </c>
      <c r="F2615" t="s">
        <v>20</v>
      </c>
      <c r="G2615">
        <v>32908</v>
      </c>
      <c r="H2615">
        <v>1660</v>
      </c>
      <c r="I2615">
        <v>908</v>
      </c>
      <c r="J2615">
        <v>165</v>
      </c>
      <c r="K2615" s="2">
        <v>6744.15</v>
      </c>
      <c r="L2615" s="2">
        <v>50945.45</v>
      </c>
      <c r="M2615">
        <v>112</v>
      </c>
      <c r="N2615">
        <v>22</v>
      </c>
      <c r="O2615" t="s">
        <v>21</v>
      </c>
      <c r="P2615" s="3">
        <f t="shared" si="280"/>
        <v>5.0443661115838099</v>
      </c>
      <c r="Q2615" s="3">
        <f t="shared" si="281"/>
        <v>9.9397590361445776</v>
      </c>
      <c r="R2615" s="2">
        <f t="shared" si="282"/>
        <v>4.0627409638554211</v>
      </c>
      <c r="S2615" s="2">
        <f t="shared" si="283"/>
        <v>7.4274779735682817</v>
      </c>
      <c r="T2615" s="2">
        <f t="shared" si="284"/>
        <v>60.215624999999996</v>
      </c>
      <c r="U2615" s="4">
        <f t="shared" si="285"/>
        <v>7.5540208921806302</v>
      </c>
      <c r="V2615" s="3">
        <f t="shared" si="286"/>
        <v>655.402089218063</v>
      </c>
    </row>
    <row r="2616" spans="1:22" x14ac:dyDescent="0.25">
      <c r="A2616" t="s">
        <v>38</v>
      </c>
      <c r="B2616" t="s">
        <v>39</v>
      </c>
      <c r="C2616" t="s">
        <v>208</v>
      </c>
      <c r="D2616" t="s">
        <v>106</v>
      </c>
      <c r="E2616" t="s">
        <v>42</v>
      </c>
      <c r="F2616" t="s">
        <v>32</v>
      </c>
      <c r="G2616">
        <v>30863</v>
      </c>
      <c r="H2616">
        <v>1277</v>
      </c>
      <c r="I2616">
        <v>445</v>
      </c>
      <c r="J2616">
        <v>71</v>
      </c>
      <c r="K2616" s="2">
        <v>2920.88</v>
      </c>
      <c r="L2616" s="2">
        <v>16323.96</v>
      </c>
      <c r="M2616">
        <v>40</v>
      </c>
      <c r="N2616">
        <v>16</v>
      </c>
      <c r="O2616" t="s">
        <v>21</v>
      </c>
      <c r="P2616" s="3">
        <f t="shared" si="280"/>
        <v>4.1376405404529688</v>
      </c>
      <c r="Q2616" s="3">
        <f t="shared" si="281"/>
        <v>5.5599060297572436</v>
      </c>
      <c r="R2616" s="2">
        <f t="shared" si="282"/>
        <v>2.2872983555207518</v>
      </c>
      <c r="S2616" s="2">
        <f t="shared" si="283"/>
        <v>6.5637752808988763</v>
      </c>
      <c r="T2616" s="2">
        <f t="shared" si="284"/>
        <v>73.022000000000006</v>
      </c>
      <c r="U2616" s="4">
        <f t="shared" si="285"/>
        <v>5.5887129906055701</v>
      </c>
      <c r="V2616" s="3">
        <f t="shared" si="286"/>
        <v>458.87129906055702</v>
      </c>
    </row>
    <row r="2617" spans="1:22" x14ac:dyDescent="0.25">
      <c r="A2617" t="s">
        <v>38</v>
      </c>
      <c r="B2617" t="s">
        <v>39</v>
      </c>
      <c r="C2617" t="s">
        <v>208</v>
      </c>
      <c r="D2617" t="s">
        <v>106</v>
      </c>
      <c r="E2617" t="s">
        <v>42</v>
      </c>
      <c r="F2617" t="s">
        <v>26</v>
      </c>
      <c r="G2617">
        <v>24511</v>
      </c>
      <c r="H2617">
        <v>788</v>
      </c>
      <c r="I2617">
        <v>410</v>
      </c>
      <c r="J2617">
        <v>45</v>
      </c>
      <c r="K2617" s="2">
        <v>2449.52</v>
      </c>
      <c r="L2617" s="2">
        <v>9098.4599999999991</v>
      </c>
      <c r="M2617">
        <v>23</v>
      </c>
      <c r="N2617">
        <v>24</v>
      </c>
      <c r="O2617" t="s">
        <v>43</v>
      </c>
      <c r="P2617" s="3">
        <f t="shared" si="280"/>
        <v>3.2148831137040514</v>
      </c>
      <c r="Q2617" s="3">
        <f t="shared" si="281"/>
        <v>5.7106598984771573</v>
      </c>
      <c r="R2617" s="2">
        <f t="shared" si="282"/>
        <v>3.1085279187817259</v>
      </c>
      <c r="S2617" s="2">
        <f t="shared" si="283"/>
        <v>5.9744390243902439</v>
      </c>
      <c r="T2617" s="2">
        <f t="shared" si="284"/>
        <v>106.50086956521739</v>
      </c>
      <c r="U2617" s="4">
        <f t="shared" si="285"/>
        <v>3.7143848590744306</v>
      </c>
      <c r="V2617" s="3">
        <f t="shared" si="286"/>
        <v>271.43848590744307</v>
      </c>
    </row>
    <row r="2618" spans="1:22" x14ac:dyDescent="0.25">
      <c r="A2618" t="s">
        <v>47</v>
      </c>
      <c r="B2618" t="s">
        <v>48</v>
      </c>
      <c r="C2618" t="s">
        <v>208</v>
      </c>
      <c r="D2618" t="s">
        <v>106</v>
      </c>
      <c r="E2618" t="s">
        <v>37</v>
      </c>
      <c r="F2618" t="s">
        <v>32</v>
      </c>
      <c r="G2618">
        <v>43455</v>
      </c>
      <c r="H2618">
        <v>1772</v>
      </c>
      <c r="I2618">
        <v>574</v>
      </c>
      <c r="J2618">
        <v>159</v>
      </c>
      <c r="K2618" s="2">
        <v>3261.97</v>
      </c>
      <c r="L2618" s="2">
        <v>40307.47</v>
      </c>
      <c r="M2618">
        <v>106</v>
      </c>
      <c r="N2618">
        <v>7</v>
      </c>
      <c r="O2618" t="s">
        <v>23</v>
      </c>
      <c r="P2618" s="3">
        <f t="shared" si="280"/>
        <v>4.077781613163042</v>
      </c>
      <c r="Q2618" s="3">
        <f t="shared" si="281"/>
        <v>8.972911963882618</v>
      </c>
      <c r="R2618" s="2">
        <f t="shared" si="282"/>
        <v>1.8408408577878104</v>
      </c>
      <c r="S2618" s="2">
        <f t="shared" si="283"/>
        <v>5.6828745644599303</v>
      </c>
      <c r="T2618" s="2">
        <f t="shared" si="284"/>
        <v>30.773301886792449</v>
      </c>
      <c r="U2618" s="4">
        <f t="shared" si="285"/>
        <v>12.356787462790891</v>
      </c>
      <c r="V2618" s="3">
        <f t="shared" si="286"/>
        <v>1135.678746279089</v>
      </c>
    </row>
    <row r="2619" spans="1:22" x14ac:dyDescent="0.25">
      <c r="A2619" t="s">
        <v>15</v>
      </c>
      <c r="B2619" t="s">
        <v>16</v>
      </c>
      <c r="C2619" t="s">
        <v>208</v>
      </c>
      <c r="D2619" t="s">
        <v>25</v>
      </c>
      <c r="E2619" t="s">
        <v>19</v>
      </c>
      <c r="F2619" t="s">
        <v>55</v>
      </c>
      <c r="G2619">
        <v>22517</v>
      </c>
      <c r="H2619">
        <v>435</v>
      </c>
      <c r="I2619">
        <v>150</v>
      </c>
      <c r="J2619">
        <v>34</v>
      </c>
      <c r="K2619" s="2">
        <v>3879.91</v>
      </c>
      <c r="L2619" s="2">
        <v>17313.189999999999</v>
      </c>
      <c r="M2619">
        <v>19</v>
      </c>
      <c r="N2619">
        <v>23</v>
      </c>
      <c r="O2619" t="s">
        <v>23</v>
      </c>
      <c r="P2619" s="3">
        <f t="shared" si="280"/>
        <v>1.9318736954301192</v>
      </c>
      <c r="Q2619" s="3">
        <f t="shared" si="281"/>
        <v>7.8160919540229887</v>
      </c>
      <c r="R2619" s="2">
        <f t="shared" si="282"/>
        <v>8.9193333333333324</v>
      </c>
      <c r="S2619" s="2">
        <f t="shared" si="283"/>
        <v>25.866066666666665</v>
      </c>
      <c r="T2619" s="2">
        <f t="shared" si="284"/>
        <v>204.20578947368421</v>
      </c>
      <c r="U2619" s="4">
        <f t="shared" si="285"/>
        <v>4.4622658773012773</v>
      </c>
      <c r="V2619" s="3">
        <f t="shared" si="286"/>
        <v>346.22658773012773</v>
      </c>
    </row>
    <row r="2620" spans="1:22" x14ac:dyDescent="0.25">
      <c r="A2620" t="s">
        <v>44</v>
      </c>
      <c r="B2620" t="s">
        <v>45</v>
      </c>
      <c r="C2620" t="s">
        <v>208</v>
      </c>
      <c r="D2620" t="s">
        <v>25</v>
      </c>
      <c r="E2620" t="s">
        <v>19</v>
      </c>
      <c r="F2620" t="s">
        <v>32</v>
      </c>
      <c r="G2620">
        <v>10590</v>
      </c>
      <c r="H2620">
        <v>164</v>
      </c>
      <c r="I2620">
        <v>88</v>
      </c>
      <c r="J2620">
        <v>19</v>
      </c>
      <c r="K2620" s="2">
        <v>1528.11</v>
      </c>
      <c r="L2620" s="2">
        <v>10403.65</v>
      </c>
      <c r="M2620">
        <v>9</v>
      </c>
      <c r="N2620">
        <v>23</v>
      </c>
      <c r="O2620" t="s">
        <v>43</v>
      </c>
      <c r="P2620" s="3">
        <f t="shared" si="280"/>
        <v>1.5486307837582625</v>
      </c>
      <c r="Q2620" s="3">
        <f t="shared" si="281"/>
        <v>11.585365853658537</v>
      </c>
      <c r="R2620" s="2">
        <f t="shared" si="282"/>
        <v>9.3177439024390232</v>
      </c>
      <c r="S2620" s="2">
        <f t="shared" si="283"/>
        <v>17.364886363636362</v>
      </c>
      <c r="T2620" s="2">
        <f t="shared" si="284"/>
        <v>169.79</v>
      </c>
      <c r="U2620" s="4">
        <f t="shared" si="285"/>
        <v>6.8081813482013729</v>
      </c>
      <c r="V2620" s="3">
        <f t="shared" si="286"/>
        <v>580.81813482013729</v>
      </c>
    </row>
    <row r="2621" spans="1:22" x14ac:dyDescent="0.25">
      <c r="A2621" t="s">
        <v>52</v>
      </c>
      <c r="B2621" t="s">
        <v>53</v>
      </c>
      <c r="C2621" t="s">
        <v>208</v>
      </c>
      <c r="D2621" t="s">
        <v>89</v>
      </c>
      <c r="E2621" t="s">
        <v>37</v>
      </c>
      <c r="F2621" t="s">
        <v>32</v>
      </c>
      <c r="G2621">
        <v>27161</v>
      </c>
      <c r="H2621">
        <v>1407</v>
      </c>
      <c r="I2621">
        <v>439</v>
      </c>
      <c r="J2621">
        <v>185</v>
      </c>
      <c r="K2621" s="2">
        <v>409.02</v>
      </c>
      <c r="L2621" s="2">
        <v>77396.509999999995</v>
      </c>
      <c r="M2621">
        <v>147</v>
      </c>
      <c r="N2621">
        <v>18</v>
      </c>
      <c r="O2621" t="s">
        <v>23</v>
      </c>
      <c r="P2621" s="3">
        <f t="shared" si="280"/>
        <v>5.180221641323957</v>
      </c>
      <c r="Q2621" s="3">
        <f t="shared" si="281"/>
        <v>13.148542999289267</v>
      </c>
      <c r="R2621" s="2">
        <f t="shared" si="282"/>
        <v>0.29070362473347544</v>
      </c>
      <c r="S2621" s="2">
        <f t="shared" si="283"/>
        <v>0.93170842824601363</v>
      </c>
      <c r="T2621" s="2">
        <f t="shared" si="284"/>
        <v>2.7824489795918366</v>
      </c>
      <c r="U2621" s="4">
        <f t="shared" si="285"/>
        <v>189.22426776196764</v>
      </c>
      <c r="V2621" s="3">
        <f t="shared" si="286"/>
        <v>18822.42677619676</v>
      </c>
    </row>
    <row r="2622" spans="1:22" x14ac:dyDescent="0.25">
      <c r="A2622" t="s">
        <v>98</v>
      </c>
      <c r="B2622" t="s">
        <v>99</v>
      </c>
      <c r="C2622" t="s">
        <v>122</v>
      </c>
      <c r="D2622" t="s">
        <v>68</v>
      </c>
      <c r="E2622" t="s">
        <v>42</v>
      </c>
      <c r="F2622" t="s">
        <v>20</v>
      </c>
      <c r="G2622">
        <v>9113</v>
      </c>
      <c r="H2622">
        <v>804</v>
      </c>
      <c r="I2622">
        <v>380</v>
      </c>
      <c r="J2622">
        <v>120</v>
      </c>
      <c r="K2622" s="2">
        <v>400.65</v>
      </c>
      <c r="L2622" s="2">
        <v>36876.959999999999</v>
      </c>
      <c r="M2622">
        <v>88</v>
      </c>
      <c r="N2622">
        <v>14</v>
      </c>
      <c r="O2622" t="s">
        <v>23</v>
      </c>
      <c r="P2622" s="3">
        <f t="shared" si="280"/>
        <v>8.8225611763414893</v>
      </c>
      <c r="Q2622" s="3">
        <f t="shared" si="281"/>
        <v>14.925373134328357</v>
      </c>
      <c r="R2622" s="2">
        <f t="shared" si="282"/>
        <v>0.49832089552238801</v>
      </c>
      <c r="S2622" s="2">
        <f t="shared" si="283"/>
        <v>1.0543421052631579</v>
      </c>
      <c r="T2622" s="2">
        <f t="shared" si="284"/>
        <v>4.552840909090909</v>
      </c>
      <c r="U2622" s="4">
        <f t="shared" si="285"/>
        <v>92.04283040059903</v>
      </c>
      <c r="V2622" s="3">
        <f t="shared" si="286"/>
        <v>9104.2830400599032</v>
      </c>
    </row>
    <row r="2623" spans="1:22" x14ac:dyDescent="0.25">
      <c r="A2623" t="s">
        <v>60</v>
      </c>
      <c r="B2623" t="s">
        <v>61</v>
      </c>
      <c r="C2623" t="s">
        <v>122</v>
      </c>
      <c r="D2623" t="s">
        <v>70</v>
      </c>
      <c r="E2623" t="s">
        <v>64</v>
      </c>
      <c r="F2623" t="s">
        <v>51</v>
      </c>
      <c r="G2623">
        <v>24100</v>
      </c>
      <c r="H2623">
        <v>1015</v>
      </c>
      <c r="I2623">
        <v>541</v>
      </c>
      <c r="J2623">
        <v>84</v>
      </c>
      <c r="K2623" s="2">
        <v>1870.26</v>
      </c>
      <c r="L2623" s="2">
        <v>22106.02</v>
      </c>
      <c r="M2623">
        <v>57</v>
      </c>
      <c r="N2623">
        <v>14</v>
      </c>
      <c r="O2623" t="s">
        <v>21</v>
      </c>
      <c r="P2623" s="3">
        <f t="shared" si="280"/>
        <v>4.2116182572614109</v>
      </c>
      <c r="Q2623" s="3">
        <f t="shared" si="281"/>
        <v>8.2758620689655178</v>
      </c>
      <c r="R2623" s="2">
        <f t="shared" si="282"/>
        <v>1.8426206896551725</v>
      </c>
      <c r="S2623" s="2">
        <f t="shared" si="283"/>
        <v>3.4570425138632164</v>
      </c>
      <c r="T2623" s="2">
        <f t="shared" si="284"/>
        <v>32.811578947368417</v>
      </c>
      <c r="U2623" s="4">
        <f t="shared" si="285"/>
        <v>11.81975768075027</v>
      </c>
      <c r="V2623" s="3">
        <f t="shared" si="286"/>
        <v>1081.9757680750272</v>
      </c>
    </row>
    <row r="2624" spans="1:22" x14ac:dyDescent="0.25">
      <c r="A2624" t="s">
        <v>72</v>
      </c>
      <c r="B2624" t="s">
        <v>73</v>
      </c>
      <c r="C2624" t="s">
        <v>122</v>
      </c>
      <c r="D2624" t="s">
        <v>70</v>
      </c>
      <c r="E2624" t="s">
        <v>31</v>
      </c>
      <c r="F2624" t="s">
        <v>51</v>
      </c>
      <c r="G2624">
        <v>25423</v>
      </c>
      <c r="H2624">
        <v>1238</v>
      </c>
      <c r="I2624">
        <v>529</v>
      </c>
      <c r="J2624">
        <v>80</v>
      </c>
      <c r="K2624" s="2">
        <v>2285.84</v>
      </c>
      <c r="L2624" s="2">
        <v>17899.37</v>
      </c>
      <c r="M2624">
        <v>54</v>
      </c>
      <c r="N2624">
        <v>24</v>
      </c>
      <c r="O2624" t="s">
        <v>43</v>
      </c>
      <c r="P2624" s="3">
        <f t="shared" si="280"/>
        <v>4.8696062620461786</v>
      </c>
      <c r="Q2624" s="3">
        <f t="shared" si="281"/>
        <v>6.4620355411954762</v>
      </c>
      <c r="R2624" s="2">
        <f t="shared" si="282"/>
        <v>1.8463974151857836</v>
      </c>
      <c r="S2624" s="2">
        <f t="shared" si="283"/>
        <v>4.321058601134216</v>
      </c>
      <c r="T2624" s="2">
        <f t="shared" si="284"/>
        <v>42.330370370370375</v>
      </c>
      <c r="U2624" s="4">
        <f t="shared" si="285"/>
        <v>7.8305436950967691</v>
      </c>
      <c r="V2624" s="3">
        <f t="shared" si="286"/>
        <v>683.05436950967692</v>
      </c>
    </row>
    <row r="2625" spans="1:22" x14ac:dyDescent="0.25">
      <c r="A2625" t="s">
        <v>72</v>
      </c>
      <c r="B2625" t="s">
        <v>73</v>
      </c>
      <c r="C2625" t="s">
        <v>122</v>
      </c>
      <c r="D2625" t="s">
        <v>70</v>
      </c>
      <c r="E2625" t="s">
        <v>31</v>
      </c>
      <c r="F2625" t="s">
        <v>20</v>
      </c>
      <c r="G2625">
        <v>36454</v>
      </c>
      <c r="H2625">
        <v>1226</v>
      </c>
      <c r="I2625">
        <v>318</v>
      </c>
      <c r="J2625">
        <v>114</v>
      </c>
      <c r="K2625" s="2">
        <v>1876.3</v>
      </c>
      <c r="L2625" s="2">
        <v>30691.7</v>
      </c>
      <c r="M2625">
        <v>65</v>
      </c>
      <c r="N2625">
        <v>27</v>
      </c>
      <c r="O2625" t="s">
        <v>23</v>
      </c>
      <c r="P2625" s="3">
        <f t="shared" si="280"/>
        <v>3.3631425906622039</v>
      </c>
      <c r="Q2625" s="3">
        <f t="shared" si="281"/>
        <v>9.2985318107667201</v>
      </c>
      <c r="R2625" s="2">
        <f t="shared" si="282"/>
        <v>1.5304241435562806</v>
      </c>
      <c r="S2625" s="2">
        <f t="shared" si="283"/>
        <v>5.9003144654088047</v>
      </c>
      <c r="T2625" s="2">
        <f t="shared" si="284"/>
        <v>28.866153846153846</v>
      </c>
      <c r="U2625" s="4">
        <f t="shared" si="285"/>
        <v>16.357565421307893</v>
      </c>
      <c r="V2625" s="3">
        <f t="shared" si="286"/>
        <v>1535.7565421307895</v>
      </c>
    </row>
    <row r="2626" spans="1:22" x14ac:dyDescent="0.25">
      <c r="A2626" t="s">
        <v>33</v>
      </c>
      <c r="B2626" t="s">
        <v>34</v>
      </c>
      <c r="C2626" t="s">
        <v>122</v>
      </c>
      <c r="D2626" t="s">
        <v>170</v>
      </c>
      <c r="E2626" t="s">
        <v>37</v>
      </c>
      <c r="F2626" t="s">
        <v>32</v>
      </c>
      <c r="G2626">
        <v>22374</v>
      </c>
      <c r="H2626">
        <v>1368</v>
      </c>
      <c r="I2626">
        <v>412</v>
      </c>
      <c r="J2626">
        <v>176</v>
      </c>
      <c r="K2626" s="2">
        <v>6049.86</v>
      </c>
      <c r="L2626" s="2">
        <v>39496.230000000003</v>
      </c>
      <c r="M2626">
        <v>136</v>
      </c>
      <c r="N2626">
        <v>15</v>
      </c>
      <c r="O2626" t="s">
        <v>21</v>
      </c>
      <c r="P2626" s="3">
        <f t="shared" ref="P2626:P2689" si="287">IFERROR(H2626/G2626*100, 0)</f>
        <v>6.1142397425583264</v>
      </c>
      <c r="Q2626" s="3">
        <f t="shared" ref="Q2626:Q2689" si="288">IFERROR(J2626/H2626*100, 0)</f>
        <v>12.865497076023392</v>
      </c>
      <c r="R2626" s="2">
        <f t="shared" ref="R2626:R2689" si="289">IFERROR(K2626/H2626, 0)</f>
        <v>4.4224122807017539</v>
      </c>
      <c r="S2626" s="2">
        <f t="shared" ref="S2626:S2689" si="290">IFERROR(K2626/I2626, 0)</f>
        <v>14.684126213592233</v>
      </c>
      <c r="T2626" s="2">
        <f t="shared" ref="T2626:T2689" si="291">IFERROR(K2626/M2626, 0)</f>
        <v>44.484264705882353</v>
      </c>
      <c r="U2626" s="4">
        <f t="shared" ref="U2626:U2689" si="292">IFERROR(L2626/K2626, 0)</f>
        <v>6.5284535509912631</v>
      </c>
      <c r="V2626" s="3">
        <f t="shared" ref="V2626:V2689" si="293">IFERROR((L2626-K2626)/K2626*100, 0)</f>
        <v>552.84535509912632</v>
      </c>
    </row>
    <row r="2627" spans="1:22" x14ac:dyDescent="0.25">
      <c r="A2627" t="s">
        <v>38</v>
      </c>
      <c r="B2627" t="s">
        <v>39</v>
      </c>
      <c r="C2627" t="s">
        <v>122</v>
      </c>
      <c r="D2627" t="s">
        <v>106</v>
      </c>
      <c r="E2627" t="s">
        <v>42</v>
      </c>
      <c r="F2627" t="s">
        <v>20</v>
      </c>
      <c r="G2627">
        <v>17000</v>
      </c>
      <c r="H2627">
        <v>847</v>
      </c>
      <c r="I2627">
        <v>328</v>
      </c>
      <c r="J2627">
        <v>45</v>
      </c>
      <c r="K2627" s="2">
        <v>1668.2</v>
      </c>
      <c r="L2627" s="2">
        <v>11606.97</v>
      </c>
      <c r="M2627">
        <v>23</v>
      </c>
      <c r="N2627">
        <v>25</v>
      </c>
      <c r="O2627" t="s">
        <v>23</v>
      </c>
      <c r="P2627" s="3">
        <f t="shared" si="287"/>
        <v>4.9823529411764707</v>
      </c>
      <c r="Q2627" s="3">
        <f t="shared" si="288"/>
        <v>5.3128689492325858</v>
      </c>
      <c r="R2627" s="2">
        <f t="shared" si="289"/>
        <v>1.9695395513577332</v>
      </c>
      <c r="S2627" s="2">
        <f t="shared" si="290"/>
        <v>5.0859756097560975</v>
      </c>
      <c r="T2627" s="2">
        <f t="shared" si="291"/>
        <v>72.530434782608694</v>
      </c>
      <c r="U2627" s="4">
        <f t="shared" si="292"/>
        <v>6.9577808416257039</v>
      </c>
      <c r="V2627" s="3">
        <f t="shared" si="293"/>
        <v>595.77808416257028</v>
      </c>
    </row>
    <row r="2628" spans="1:22" x14ac:dyDescent="0.25">
      <c r="A2628" t="s">
        <v>38</v>
      </c>
      <c r="B2628" t="s">
        <v>39</v>
      </c>
      <c r="C2628" t="s">
        <v>122</v>
      </c>
      <c r="D2628" t="s">
        <v>106</v>
      </c>
      <c r="E2628" t="s">
        <v>42</v>
      </c>
      <c r="F2628" t="s">
        <v>20</v>
      </c>
      <c r="G2628">
        <v>17389</v>
      </c>
      <c r="H2628">
        <v>569</v>
      </c>
      <c r="I2628">
        <v>164</v>
      </c>
      <c r="J2628">
        <v>48</v>
      </c>
      <c r="K2628" s="2">
        <v>1265.6400000000001</v>
      </c>
      <c r="L2628" s="2">
        <v>11364.52</v>
      </c>
      <c r="M2628">
        <v>30</v>
      </c>
      <c r="N2628">
        <v>25</v>
      </c>
      <c r="O2628" t="s">
        <v>23</v>
      </c>
      <c r="P2628" s="3">
        <f t="shared" si="287"/>
        <v>3.272183564322273</v>
      </c>
      <c r="Q2628" s="3">
        <f t="shared" si="288"/>
        <v>8.4358523725834793</v>
      </c>
      <c r="R2628" s="2">
        <f t="shared" si="289"/>
        <v>2.2243233743409494</v>
      </c>
      <c r="S2628" s="2">
        <f t="shared" si="290"/>
        <v>7.7173170731707321</v>
      </c>
      <c r="T2628" s="2">
        <f t="shared" si="291"/>
        <v>42.188000000000002</v>
      </c>
      <c r="U2628" s="4">
        <f t="shared" si="292"/>
        <v>8.9792674062134576</v>
      </c>
      <c r="V2628" s="3">
        <f t="shared" si="293"/>
        <v>797.92674062134574</v>
      </c>
    </row>
    <row r="2629" spans="1:22" x14ac:dyDescent="0.25">
      <c r="A2629" t="s">
        <v>44</v>
      </c>
      <c r="B2629" t="s">
        <v>45</v>
      </c>
      <c r="C2629" t="s">
        <v>122</v>
      </c>
      <c r="D2629" t="s">
        <v>25</v>
      </c>
      <c r="E2629" t="s">
        <v>19</v>
      </c>
      <c r="F2629" t="s">
        <v>20</v>
      </c>
      <c r="G2629">
        <v>7472</v>
      </c>
      <c r="H2629">
        <v>154</v>
      </c>
      <c r="I2629">
        <v>39</v>
      </c>
      <c r="J2629">
        <v>14</v>
      </c>
      <c r="K2629" s="2">
        <v>1214.17</v>
      </c>
      <c r="L2629" s="2">
        <v>7509.35</v>
      </c>
      <c r="M2629">
        <v>6</v>
      </c>
      <c r="N2629">
        <v>24</v>
      </c>
      <c r="O2629" t="s">
        <v>21</v>
      </c>
      <c r="P2629" s="3">
        <f t="shared" si="287"/>
        <v>2.0610278372591004</v>
      </c>
      <c r="Q2629" s="3">
        <f t="shared" si="288"/>
        <v>9.0909090909090917</v>
      </c>
      <c r="R2629" s="2">
        <f t="shared" si="289"/>
        <v>7.8842207792207795</v>
      </c>
      <c r="S2629" s="2">
        <f t="shared" si="290"/>
        <v>31.132564102564103</v>
      </c>
      <c r="T2629" s="2">
        <f t="shared" si="291"/>
        <v>202.36166666666668</v>
      </c>
      <c r="U2629" s="4">
        <f t="shared" si="292"/>
        <v>6.184759959478491</v>
      </c>
      <c r="V2629" s="3">
        <f t="shared" si="293"/>
        <v>518.47599594784913</v>
      </c>
    </row>
    <row r="2630" spans="1:22" x14ac:dyDescent="0.25">
      <c r="A2630" t="s">
        <v>44</v>
      </c>
      <c r="B2630" t="s">
        <v>45</v>
      </c>
      <c r="C2630" t="s">
        <v>122</v>
      </c>
      <c r="D2630" t="s">
        <v>25</v>
      </c>
      <c r="E2630" t="s">
        <v>19</v>
      </c>
      <c r="F2630" t="s">
        <v>55</v>
      </c>
      <c r="G2630">
        <v>20675</v>
      </c>
      <c r="H2630">
        <v>540</v>
      </c>
      <c r="I2630">
        <v>254</v>
      </c>
      <c r="J2630">
        <v>58</v>
      </c>
      <c r="K2630" s="2">
        <v>3346.93</v>
      </c>
      <c r="L2630" s="2">
        <v>35328.43</v>
      </c>
      <c r="M2630">
        <v>30</v>
      </c>
      <c r="N2630">
        <v>24</v>
      </c>
      <c r="O2630" t="s">
        <v>23</v>
      </c>
      <c r="P2630" s="3">
        <f t="shared" si="287"/>
        <v>2.6118500604594921</v>
      </c>
      <c r="Q2630" s="3">
        <f t="shared" si="288"/>
        <v>10.74074074074074</v>
      </c>
      <c r="R2630" s="2">
        <f t="shared" si="289"/>
        <v>6.1980185185185181</v>
      </c>
      <c r="S2630" s="2">
        <f t="shared" si="290"/>
        <v>13.176889763779528</v>
      </c>
      <c r="T2630" s="2">
        <f t="shared" si="291"/>
        <v>111.56433333333332</v>
      </c>
      <c r="U2630" s="4">
        <f t="shared" si="292"/>
        <v>10.555473224716382</v>
      </c>
      <c r="V2630" s="3">
        <f t="shared" si="293"/>
        <v>955.54732247163815</v>
      </c>
    </row>
    <row r="2631" spans="1:22" x14ac:dyDescent="0.25">
      <c r="A2631" t="s">
        <v>129</v>
      </c>
      <c r="B2631" t="s">
        <v>130</v>
      </c>
      <c r="C2631" t="s">
        <v>122</v>
      </c>
      <c r="D2631" t="s">
        <v>82</v>
      </c>
      <c r="E2631" t="s">
        <v>31</v>
      </c>
      <c r="F2631" t="s">
        <v>26</v>
      </c>
      <c r="G2631">
        <v>36592</v>
      </c>
      <c r="H2631">
        <v>564</v>
      </c>
      <c r="I2631">
        <v>224</v>
      </c>
      <c r="J2631">
        <v>29</v>
      </c>
      <c r="K2631" s="2">
        <v>836.28</v>
      </c>
      <c r="L2631" s="2">
        <v>6365.14</v>
      </c>
      <c r="M2631">
        <v>15</v>
      </c>
      <c r="N2631">
        <v>18</v>
      </c>
      <c r="O2631" t="s">
        <v>21</v>
      </c>
      <c r="P2631" s="3">
        <f t="shared" si="287"/>
        <v>1.5413205072146918</v>
      </c>
      <c r="Q2631" s="3">
        <f t="shared" si="288"/>
        <v>5.1418439716312054</v>
      </c>
      <c r="R2631" s="2">
        <f t="shared" si="289"/>
        <v>1.4827659574468084</v>
      </c>
      <c r="S2631" s="2">
        <f t="shared" si="290"/>
        <v>3.733392857142857</v>
      </c>
      <c r="T2631" s="2">
        <f t="shared" si="291"/>
        <v>55.751999999999995</v>
      </c>
      <c r="U2631" s="4">
        <f t="shared" si="292"/>
        <v>7.6112546037212425</v>
      </c>
      <c r="V2631" s="3">
        <f t="shared" si="293"/>
        <v>661.12546037212428</v>
      </c>
    </row>
    <row r="2632" spans="1:22" x14ac:dyDescent="0.25">
      <c r="A2632" t="s">
        <v>65</v>
      </c>
      <c r="B2632" t="s">
        <v>66</v>
      </c>
      <c r="C2632" t="s">
        <v>583</v>
      </c>
      <c r="D2632" t="s">
        <v>68</v>
      </c>
      <c r="E2632" t="s">
        <v>37</v>
      </c>
      <c r="F2632" t="s">
        <v>20</v>
      </c>
      <c r="G2632">
        <v>25355</v>
      </c>
      <c r="H2632">
        <v>2776</v>
      </c>
      <c r="I2632">
        <v>1076</v>
      </c>
      <c r="J2632">
        <v>555</v>
      </c>
      <c r="K2632" s="2">
        <v>1149.52</v>
      </c>
      <c r="L2632" s="2">
        <v>152299.6</v>
      </c>
      <c r="M2632">
        <v>433</v>
      </c>
      <c r="N2632">
        <v>11</v>
      </c>
      <c r="O2632" t="s">
        <v>43</v>
      </c>
      <c r="P2632" s="3">
        <f t="shared" si="287"/>
        <v>10.948530861762967</v>
      </c>
      <c r="Q2632" s="3">
        <f t="shared" si="288"/>
        <v>19.992795389048993</v>
      </c>
      <c r="R2632" s="2">
        <f t="shared" si="289"/>
        <v>0.4140922190201729</v>
      </c>
      <c r="S2632" s="2">
        <f t="shared" si="290"/>
        <v>1.0683271375464685</v>
      </c>
      <c r="T2632" s="2">
        <f t="shared" si="291"/>
        <v>2.6547806004618937</v>
      </c>
      <c r="U2632" s="4">
        <f t="shared" si="292"/>
        <v>132.48973484584872</v>
      </c>
      <c r="V2632" s="3">
        <f t="shared" si="293"/>
        <v>13148.973484584872</v>
      </c>
    </row>
    <row r="2633" spans="1:22" x14ac:dyDescent="0.25">
      <c r="A2633" t="s">
        <v>60</v>
      </c>
      <c r="B2633" t="s">
        <v>61</v>
      </c>
      <c r="C2633" t="s">
        <v>583</v>
      </c>
      <c r="D2633" t="s">
        <v>70</v>
      </c>
      <c r="E2633" t="s">
        <v>64</v>
      </c>
      <c r="F2633" t="s">
        <v>55</v>
      </c>
      <c r="G2633">
        <v>56292</v>
      </c>
      <c r="H2633">
        <v>2081</v>
      </c>
      <c r="I2633">
        <v>790</v>
      </c>
      <c r="J2633">
        <v>212</v>
      </c>
      <c r="K2633" s="2">
        <v>5141.21</v>
      </c>
      <c r="L2633" s="2">
        <v>54768.67</v>
      </c>
      <c r="M2633">
        <v>128</v>
      </c>
      <c r="N2633">
        <v>19</v>
      </c>
      <c r="O2633" t="s">
        <v>43</v>
      </c>
      <c r="P2633" s="3">
        <f t="shared" si="287"/>
        <v>3.6967952817451861</v>
      </c>
      <c r="Q2633" s="3">
        <f t="shared" si="288"/>
        <v>10.187409899086978</v>
      </c>
      <c r="R2633" s="2">
        <f t="shared" si="289"/>
        <v>2.4705478135511774</v>
      </c>
      <c r="S2633" s="2">
        <f t="shared" si="290"/>
        <v>6.5078607594936706</v>
      </c>
      <c r="T2633" s="2">
        <f t="shared" si="291"/>
        <v>40.165703125</v>
      </c>
      <c r="U2633" s="4">
        <f t="shared" si="292"/>
        <v>10.652875490400119</v>
      </c>
      <c r="V2633" s="3">
        <f t="shared" si="293"/>
        <v>965.28754904001198</v>
      </c>
    </row>
    <row r="2634" spans="1:22" x14ac:dyDescent="0.25">
      <c r="A2634" t="s">
        <v>60</v>
      </c>
      <c r="B2634" t="s">
        <v>61</v>
      </c>
      <c r="C2634" t="s">
        <v>583</v>
      </c>
      <c r="D2634" t="s">
        <v>70</v>
      </c>
      <c r="E2634" t="s">
        <v>64</v>
      </c>
      <c r="F2634" t="s">
        <v>20</v>
      </c>
      <c r="G2634">
        <v>43413</v>
      </c>
      <c r="H2634">
        <v>1174</v>
      </c>
      <c r="I2634">
        <v>463</v>
      </c>
      <c r="J2634">
        <v>128</v>
      </c>
      <c r="K2634" s="2">
        <v>3035.56</v>
      </c>
      <c r="L2634" s="2">
        <v>28353.39</v>
      </c>
      <c r="M2634">
        <v>81</v>
      </c>
      <c r="N2634">
        <v>11</v>
      </c>
      <c r="O2634" t="s">
        <v>21</v>
      </c>
      <c r="P2634" s="3">
        <f t="shared" si="287"/>
        <v>2.7042590928984405</v>
      </c>
      <c r="Q2634" s="3">
        <f t="shared" si="288"/>
        <v>10.90289608177172</v>
      </c>
      <c r="R2634" s="2">
        <f t="shared" si="289"/>
        <v>2.5856558773424192</v>
      </c>
      <c r="S2634" s="2">
        <f t="shared" si="290"/>
        <v>6.5562850971922249</v>
      </c>
      <c r="T2634" s="2">
        <f t="shared" si="291"/>
        <v>37.476049382716049</v>
      </c>
      <c r="U2634" s="4">
        <f t="shared" si="292"/>
        <v>9.3404149481479521</v>
      </c>
      <c r="V2634" s="3">
        <f t="shared" si="293"/>
        <v>834.04149481479521</v>
      </c>
    </row>
    <row r="2635" spans="1:22" x14ac:dyDescent="0.25">
      <c r="A2635" t="s">
        <v>113</v>
      </c>
      <c r="B2635" t="s">
        <v>114</v>
      </c>
      <c r="C2635" t="s">
        <v>583</v>
      </c>
      <c r="D2635" t="s">
        <v>170</v>
      </c>
      <c r="E2635" t="s">
        <v>19</v>
      </c>
      <c r="F2635" t="s">
        <v>26</v>
      </c>
      <c r="G2635">
        <v>19684</v>
      </c>
      <c r="H2635">
        <v>1174</v>
      </c>
      <c r="I2635">
        <v>448</v>
      </c>
      <c r="J2635">
        <v>134</v>
      </c>
      <c r="K2635" s="2">
        <v>3503.68</v>
      </c>
      <c r="L2635" s="2">
        <v>41683.07</v>
      </c>
      <c r="M2635">
        <v>86</v>
      </c>
      <c r="N2635">
        <v>19</v>
      </c>
      <c r="O2635" t="s">
        <v>21</v>
      </c>
      <c r="P2635" s="3">
        <f t="shared" si="287"/>
        <v>5.9642349116033326</v>
      </c>
      <c r="Q2635" s="3">
        <f t="shared" si="288"/>
        <v>11.41396933560477</v>
      </c>
      <c r="R2635" s="2">
        <f t="shared" si="289"/>
        <v>2.9843952299829639</v>
      </c>
      <c r="S2635" s="2">
        <f t="shared" si="290"/>
        <v>7.8207142857142857</v>
      </c>
      <c r="T2635" s="2">
        <f t="shared" si="291"/>
        <v>40.740465116279069</v>
      </c>
      <c r="U2635" s="4">
        <f t="shared" si="292"/>
        <v>11.896939789021829</v>
      </c>
      <c r="V2635" s="3">
        <f t="shared" si="293"/>
        <v>1089.6939789021828</v>
      </c>
    </row>
    <row r="2636" spans="1:22" x14ac:dyDescent="0.25">
      <c r="A2636" t="s">
        <v>38</v>
      </c>
      <c r="B2636" t="s">
        <v>39</v>
      </c>
      <c r="C2636" t="s">
        <v>583</v>
      </c>
      <c r="D2636" t="s">
        <v>106</v>
      </c>
      <c r="E2636" t="s">
        <v>42</v>
      </c>
      <c r="F2636" t="s">
        <v>32</v>
      </c>
      <c r="G2636">
        <v>49609</v>
      </c>
      <c r="H2636">
        <v>2563</v>
      </c>
      <c r="I2636">
        <v>785</v>
      </c>
      <c r="J2636">
        <v>154</v>
      </c>
      <c r="K2636" s="2">
        <v>8884.11</v>
      </c>
      <c r="L2636" s="2">
        <v>30655.8</v>
      </c>
      <c r="M2636">
        <v>93</v>
      </c>
      <c r="N2636">
        <v>26</v>
      </c>
      <c r="O2636" t="s">
        <v>21</v>
      </c>
      <c r="P2636" s="3">
        <f t="shared" si="287"/>
        <v>5.1664012578362799</v>
      </c>
      <c r="Q2636" s="3">
        <f t="shared" si="288"/>
        <v>6.0085836909871242</v>
      </c>
      <c r="R2636" s="2">
        <f t="shared" si="289"/>
        <v>3.4662934061646511</v>
      </c>
      <c r="S2636" s="2">
        <f t="shared" si="290"/>
        <v>11.317337579617835</v>
      </c>
      <c r="T2636" s="2">
        <f t="shared" si="291"/>
        <v>95.528064516129035</v>
      </c>
      <c r="U2636" s="4">
        <f t="shared" si="292"/>
        <v>3.450632646376508</v>
      </c>
      <c r="V2636" s="3">
        <f t="shared" si="293"/>
        <v>245.0632646376508</v>
      </c>
    </row>
    <row r="2637" spans="1:22" x14ac:dyDescent="0.25">
      <c r="A2637" t="s">
        <v>44</v>
      </c>
      <c r="B2637" t="s">
        <v>45</v>
      </c>
      <c r="C2637" t="s">
        <v>583</v>
      </c>
      <c r="D2637" t="s">
        <v>25</v>
      </c>
      <c r="E2637" t="s">
        <v>19</v>
      </c>
      <c r="F2637" t="s">
        <v>26</v>
      </c>
      <c r="G2637">
        <v>22358</v>
      </c>
      <c r="H2637">
        <v>461</v>
      </c>
      <c r="I2637">
        <v>161</v>
      </c>
      <c r="J2637">
        <v>41</v>
      </c>
      <c r="K2637" s="2">
        <v>4109.2700000000004</v>
      </c>
      <c r="L2637" s="2">
        <v>19457.38</v>
      </c>
      <c r="M2637">
        <v>25</v>
      </c>
      <c r="N2637">
        <v>15</v>
      </c>
      <c r="O2637" t="s">
        <v>23</v>
      </c>
      <c r="P2637" s="3">
        <f t="shared" si="287"/>
        <v>2.0619017801234456</v>
      </c>
      <c r="Q2637" s="3">
        <f t="shared" si="288"/>
        <v>8.8937093275488071</v>
      </c>
      <c r="R2637" s="2">
        <f t="shared" si="289"/>
        <v>8.9138177874186564</v>
      </c>
      <c r="S2637" s="2">
        <f t="shared" si="290"/>
        <v>25.523416149068325</v>
      </c>
      <c r="T2637" s="2">
        <f t="shared" si="291"/>
        <v>164.37080000000003</v>
      </c>
      <c r="U2637" s="4">
        <f t="shared" si="292"/>
        <v>4.7349967269125655</v>
      </c>
      <c r="V2637" s="3">
        <f t="shared" si="293"/>
        <v>373.49967269125659</v>
      </c>
    </row>
    <row r="2638" spans="1:22" x14ac:dyDescent="0.25">
      <c r="A2638" t="s">
        <v>178</v>
      </c>
      <c r="B2638" t="s">
        <v>179</v>
      </c>
      <c r="C2638" t="s">
        <v>362</v>
      </c>
      <c r="D2638" t="s">
        <v>95</v>
      </c>
      <c r="E2638" t="s">
        <v>64</v>
      </c>
      <c r="F2638" t="s">
        <v>51</v>
      </c>
      <c r="G2638">
        <v>53308</v>
      </c>
      <c r="H2638">
        <v>857</v>
      </c>
      <c r="I2638">
        <v>238</v>
      </c>
      <c r="J2638">
        <v>31</v>
      </c>
      <c r="K2638" s="2">
        <v>2755.02</v>
      </c>
      <c r="L2638" s="2">
        <v>5095.93</v>
      </c>
      <c r="M2638">
        <v>12</v>
      </c>
      <c r="N2638">
        <v>14</v>
      </c>
      <c r="O2638" t="s">
        <v>23</v>
      </c>
      <c r="P2638" s="3">
        <f t="shared" si="287"/>
        <v>1.6076386283484654</v>
      </c>
      <c r="Q2638" s="3">
        <f t="shared" si="288"/>
        <v>3.6172695449241536</v>
      </c>
      <c r="R2638" s="2">
        <f t="shared" si="289"/>
        <v>3.2147257876312718</v>
      </c>
      <c r="S2638" s="2">
        <f t="shared" si="290"/>
        <v>11.575714285714286</v>
      </c>
      <c r="T2638" s="2">
        <f t="shared" si="291"/>
        <v>229.58500000000001</v>
      </c>
      <c r="U2638" s="4">
        <f t="shared" si="292"/>
        <v>1.8496889314778115</v>
      </c>
      <c r="V2638" s="3">
        <f t="shared" si="293"/>
        <v>84.968893147781159</v>
      </c>
    </row>
    <row r="2639" spans="1:22" x14ac:dyDescent="0.25">
      <c r="A2639" t="s">
        <v>60</v>
      </c>
      <c r="B2639" t="s">
        <v>61</v>
      </c>
      <c r="C2639" t="s">
        <v>362</v>
      </c>
      <c r="D2639" t="s">
        <v>70</v>
      </c>
      <c r="E2639" t="s">
        <v>64</v>
      </c>
      <c r="F2639" t="s">
        <v>20</v>
      </c>
      <c r="G2639">
        <v>15760</v>
      </c>
      <c r="H2639">
        <v>441</v>
      </c>
      <c r="I2639">
        <v>113</v>
      </c>
      <c r="J2639">
        <v>37</v>
      </c>
      <c r="K2639" s="2">
        <v>723.45</v>
      </c>
      <c r="L2639" s="2">
        <v>9134.5300000000007</v>
      </c>
      <c r="M2639">
        <v>24</v>
      </c>
      <c r="N2639">
        <v>18</v>
      </c>
      <c r="O2639" t="s">
        <v>43</v>
      </c>
      <c r="P2639" s="3">
        <f t="shared" si="287"/>
        <v>2.7982233502538074</v>
      </c>
      <c r="Q2639" s="3">
        <f t="shared" si="288"/>
        <v>8.3900226757369616</v>
      </c>
      <c r="R2639" s="2">
        <f t="shared" si="289"/>
        <v>1.6404761904761906</v>
      </c>
      <c r="S2639" s="2">
        <f t="shared" si="290"/>
        <v>6.4022123893805309</v>
      </c>
      <c r="T2639" s="2">
        <f t="shared" si="291"/>
        <v>30.143750000000001</v>
      </c>
      <c r="U2639" s="4">
        <f t="shared" si="292"/>
        <v>12.626345981062963</v>
      </c>
      <c r="V2639" s="3">
        <f t="shared" si="293"/>
        <v>1162.6345981062962</v>
      </c>
    </row>
    <row r="2640" spans="1:22" x14ac:dyDescent="0.25">
      <c r="A2640" t="s">
        <v>60</v>
      </c>
      <c r="B2640" t="s">
        <v>61</v>
      </c>
      <c r="C2640" t="s">
        <v>362</v>
      </c>
      <c r="D2640" t="s">
        <v>70</v>
      </c>
      <c r="E2640" t="s">
        <v>64</v>
      </c>
      <c r="F2640" t="s">
        <v>32</v>
      </c>
      <c r="G2640">
        <v>46524</v>
      </c>
      <c r="H2640">
        <v>2267</v>
      </c>
      <c r="I2640">
        <v>695</v>
      </c>
      <c r="J2640">
        <v>222</v>
      </c>
      <c r="K2640" s="2">
        <v>5266.53</v>
      </c>
      <c r="L2640" s="2">
        <v>55982.400000000001</v>
      </c>
      <c r="M2640">
        <v>139</v>
      </c>
      <c r="N2640">
        <v>15</v>
      </c>
      <c r="O2640" t="s">
        <v>23</v>
      </c>
      <c r="P2640" s="3">
        <f t="shared" si="287"/>
        <v>4.872753847476571</v>
      </c>
      <c r="Q2640" s="3">
        <f t="shared" si="288"/>
        <v>9.7926775474194976</v>
      </c>
      <c r="R2640" s="2">
        <f t="shared" si="289"/>
        <v>2.3231274812527567</v>
      </c>
      <c r="S2640" s="2">
        <f t="shared" si="290"/>
        <v>7.5777410071942439</v>
      </c>
      <c r="T2640" s="2">
        <f t="shared" si="291"/>
        <v>37.888705035971221</v>
      </c>
      <c r="U2640" s="4">
        <f t="shared" si="292"/>
        <v>10.629845458015051</v>
      </c>
      <c r="V2640" s="3">
        <f t="shared" si="293"/>
        <v>962.98454580150508</v>
      </c>
    </row>
    <row r="2641" spans="1:22" x14ac:dyDescent="0.25">
      <c r="A2641" t="s">
        <v>113</v>
      </c>
      <c r="B2641" t="s">
        <v>114</v>
      </c>
      <c r="C2641" t="s">
        <v>362</v>
      </c>
      <c r="D2641" t="s">
        <v>170</v>
      </c>
      <c r="E2641" t="s">
        <v>19</v>
      </c>
      <c r="F2641" t="s">
        <v>20</v>
      </c>
      <c r="G2641">
        <v>10918</v>
      </c>
      <c r="H2641">
        <v>599</v>
      </c>
      <c r="I2641">
        <v>274</v>
      </c>
      <c r="J2641">
        <v>73</v>
      </c>
      <c r="K2641" s="2">
        <v>1506.99</v>
      </c>
      <c r="L2641" s="2">
        <v>22049.73</v>
      </c>
      <c r="M2641">
        <v>50</v>
      </c>
      <c r="N2641">
        <v>28</v>
      </c>
      <c r="O2641" t="s">
        <v>23</v>
      </c>
      <c r="P2641" s="3">
        <f t="shared" si="287"/>
        <v>5.4863528118703053</v>
      </c>
      <c r="Q2641" s="3">
        <f t="shared" si="288"/>
        <v>12.186978297161936</v>
      </c>
      <c r="R2641" s="2">
        <f t="shared" si="289"/>
        <v>2.5158430717863105</v>
      </c>
      <c r="S2641" s="2">
        <f t="shared" si="290"/>
        <v>5.499963503649635</v>
      </c>
      <c r="T2641" s="2">
        <f t="shared" si="291"/>
        <v>30.139800000000001</v>
      </c>
      <c r="U2641" s="4">
        <f t="shared" si="292"/>
        <v>14.631636573567176</v>
      </c>
      <c r="V2641" s="3">
        <f t="shared" si="293"/>
        <v>1363.1636573567175</v>
      </c>
    </row>
    <row r="2642" spans="1:22" x14ac:dyDescent="0.25">
      <c r="A2642" t="s">
        <v>38</v>
      </c>
      <c r="B2642" t="s">
        <v>39</v>
      </c>
      <c r="C2642" t="s">
        <v>362</v>
      </c>
      <c r="D2642" t="s">
        <v>106</v>
      </c>
      <c r="E2642" t="s">
        <v>42</v>
      </c>
      <c r="F2642" t="s">
        <v>51</v>
      </c>
      <c r="G2642">
        <v>17659</v>
      </c>
      <c r="H2642">
        <v>859</v>
      </c>
      <c r="I2642">
        <v>377</v>
      </c>
      <c r="J2642">
        <v>67</v>
      </c>
      <c r="K2642" s="2">
        <v>1562.44</v>
      </c>
      <c r="L2642" s="2">
        <v>11652.32</v>
      </c>
      <c r="M2642">
        <v>44</v>
      </c>
      <c r="N2642">
        <v>25</v>
      </c>
      <c r="O2642" t="s">
        <v>23</v>
      </c>
      <c r="P2642" s="3">
        <f t="shared" si="287"/>
        <v>4.8643751061781533</v>
      </c>
      <c r="Q2642" s="3">
        <f t="shared" si="288"/>
        <v>7.7997671711292194</v>
      </c>
      <c r="R2642" s="2">
        <f t="shared" si="289"/>
        <v>1.8189057043073342</v>
      </c>
      <c r="S2642" s="2">
        <f t="shared" si="290"/>
        <v>4.144403183023873</v>
      </c>
      <c r="T2642" s="2">
        <f t="shared" si="291"/>
        <v>35.51</v>
      </c>
      <c r="U2642" s="4">
        <f t="shared" si="292"/>
        <v>7.4577711784132505</v>
      </c>
      <c r="V2642" s="3">
        <f t="shared" si="293"/>
        <v>645.77711784132509</v>
      </c>
    </row>
    <row r="2643" spans="1:22" x14ac:dyDescent="0.25">
      <c r="A2643" t="s">
        <v>38</v>
      </c>
      <c r="B2643" t="s">
        <v>39</v>
      </c>
      <c r="C2643" t="s">
        <v>362</v>
      </c>
      <c r="D2643" t="s">
        <v>106</v>
      </c>
      <c r="E2643" t="s">
        <v>42</v>
      </c>
      <c r="F2643" t="s">
        <v>32</v>
      </c>
      <c r="G2643">
        <v>49597</v>
      </c>
      <c r="H2643">
        <v>1660</v>
      </c>
      <c r="I2643">
        <v>623</v>
      </c>
      <c r="J2643">
        <v>100</v>
      </c>
      <c r="K2643" s="2">
        <v>5291.48</v>
      </c>
      <c r="L2643" s="2">
        <v>22932.15</v>
      </c>
      <c r="M2643">
        <v>51</v>
      </c>
      <c r="N2643">
        <v>12</v>
      </c>
      <c r="O2643" t="s">
        <v>21</v>
      </c>
      <c r="P2643" s="3">
        <f t="shared" si="287"/>
        <v>3.346976631651108</v>
      </c>
      <c r="Q2643" s="3">
        <f t="shared" si="288"/>
        <v>6.024096385542169</v>
      </c>
      <c r="R2643" s="2">
        <f t="shared" si="289"/>
        <v>3.1876385542168673</v>
      </c>
      <c r="S2643" s="2">
        <f t="shared" si="290"/>
        <v>8.4935473515248781</v>
      </c>
      <c r="T2643" s="2">
        <f t="shared" si="291"/>
        <v>103.75450980392156</v>
      </c>
      <c r="U2643" s="4">
        <f t="shared" si="292"/>
        <v>4.3337875225834743</v>
      </c>
      <c r="V2643" s="3">
        <f t="shared" si="293"/>
        <v>333.37875225834745</v>
      </c>
    </row>
    <row r="2644" spans="1:22" x14ac:dyDescent="0.25">
      <c r="A2644" t="s">
        <v>47</v>
      </c>
      <c r="B2644" t="s">
        <v>48</v>
      </c>
      <c r="C2644" t="s">
        <v>362</v>
      </c>
      <c r="D2644" t="s">
        <v>106</v>
      </c>
      <c r="E2644" t="s">
        <v>37</v>
      </c>
      <c r="F2644" t="s">
        <v>51</v>
      </c>
      <c r="G2644">
        <v>40506</v>
      </c>
      <c r="H2644">
        <v>1745</v>
      </c>
      <c r="I2644">
        <v>857</v>
      </c>
      <c r="J2644">
        <v>114</v>
      </c>
      <c r="K2644" s="2">
        <v>5038.16</v>
      </c>
      <c r="L2644" s="2">
        <v>22197.72</v>
      </c>
      <c r="M2644">
        <v>69</v>
      </c>
      <c r="N2644">
        <v>25</v>
      </c>
      <c r="O2644" t="s">
        <v>43</v>
      </c>
      <c r="P2644" s="3">
        <f t="shared" si="287"/>
        <v>4.3080037525304888</v>
      </c>
      <c r="Q2644" s="3">
        <f t="shared" si="288"/>
        <v>6.5329512893982811</v>
      </c>
      <c r="R2644" s="2">
        <f t="shared" si="289"/>
        <v>2.8871977077363895</v>
      </c>
      <c r="S2644" s="2">
        <f t="shared" si="290"/>
        <v>5.8788331388564758</v>
      </c>
      <c r="T2644" s="2">
        <f t="shared" si="291"/>
        <v>73.016811594202892</v>
      </c>
      <c r="U2644" s="4">
        <f t="shared" si="292"/>
        <v>4.4059180335678105</v>
      </c>
      <c r="V2644" s="3">
        <f t="shared" si="293"/>
        <v>340.5918033567811</v>
      </c>
    </row>
    <row r="2645" spans="1:22" x14ac:dyDescent="0.25">
      <c r="A2645" t="s">
        <v>52</v>
      </c>
      <c r="B2645" t="s">
        <v>53</v>
      </c>
      <c r="C2645" t="s">
        <v>362</v>
      </c>
      <c r="D2645" t="s">
        <v>89</v>
      </c>
      <c r="E2645" t="s">
        <v>37</v>
      </c>
      <c r="F2645" t="s">
        <v>51</v>
      </c>
      <c r="G2645">
        <v>38905</v>
      </c>
      <c r="H2645">
        <v>2660</v>
      </c>
      <c r="I2645">
        <v>901</v>
      </c>
      <c r="J2645">
        <v>383</v>
      </c>
      <c r="K2645" s="2">
        <v>994.31</v>
      </c>
      <c r="L2645" s="2">
        <v>121965.62</v>
      </c>
      <c r="M2645">
        <v>283</v>
      </c>
      <c r="N2645">
        <v>19</v>
      </c>
      <c r="O2645" t="s">
        <v>21</v>
      </c>
      <c r="P2645" s="3">
        <f t="shared" si="287"/>
        <v>6.8371674591954754</v>
      </c>
      <c r="Q2645" s="3">
        <f t="shared" si="288"/>
        <v>14.398496240601505</v>
      </c>
      <c r="R2645" s="2">
        <f t="shared" si="289"/>
        <v>0.37380075187969924</v>
      </c>
      <c r="S2645" s="2">
        <f t="shared" si="290"/>
        <v>1.1035627081021087</v>
      </c>
      <c r="T2645" s="2">
        <f t="shared" si="291"/>
        <v>3.5134628975265016</v>
      </c>
      <c r="U2645" s="4">
        <f t="shared" si="292"/>
        <v>122.66357574599471</v>
      </c>
      <c r="V2645" s="3">
        <f t="shared" si="293"/>
        <v>12166.357574599471</v>
      </c>
    </row>
    <row r="2646" spans="1:22" x14ac:dyDescent="0.25">
      <c r="A2646" t="s">
        <v>76</v>
      </c>
      <c r="B2646" t="s">
        <v>77</v>
      </c>
      <c r="C2646" t="s">
        <v>362</v>
      </c>
      <c r="D2646" t="s">
        <v>82</v>
      </c>
      <c r="E2646" t="s">
        <v>42</v>
      </c>
      <c r="F2646" t="s">
        <v>20</v>
      </c>
      <c r="G2646">
        <v>31506</v>
      </c>
      <c r="H2646">
        <v>562</v>
      </c>
      <c r="I2646">
        <v>245</v>
      </c>
      <c r="J2646">
        <v>19</v>
      </c>
      <c r="K2646" s="2">
        <v>1348.15</v>
      </c>
      <c r="L2646" s="2">
        <v>2856.04</v>
      </c>
      <c r="M2646">
        <v>10</v>
      </c>
      <c r="N2646">
        <v>18</v>
      </c>
      <c r="O2646" t="s">
        <v>23</v>
      </c>
      <c r="P2646" s="3">
        <f t="shared" si="287"/>
        <v>1.7837872151336254</v>
      </c>
      <c r="Q2646" s="3">
        <f t="shared" si="288"/>
        <v>3.3807829181494666</v>
      </c>
      <c r="R2646" s="2">
        <f t="shared" si="289"/>
        <v>2.3988434163701071</v>
      </c>
      <c r="S2646" s="2">
        <f t="shared" si="290"/>
        <v>5.5026530612244899</v>
      </c>
      <c r="T2646" s="2">
        <f t="shared" si="291"/>
        <v>134.815</v>
      </c>
      <c r="U2646" s="4">
        <f t="shared" si="292"/>
        <v>2.118488298779809</v>
      </c>
      <c r="V2646" s="3">
        <f t="shared" si="293"/>
        <v>111.84882987798093</v>
      </c>
    </row>
    <row r="2647" spans="1:22" x14ac:dyDescent="0.25">
      <c r="A2647" t="s">
        <v>65</v>
      </c>
      <c r="B2647" t="s">
        <v>66</v>
      </c>
      <c r="C2647" t="s">
        <v>216</v>
      </c>
      <c r="D2647" t="s">
        <v>68</v>
      </c>
      <c r="E2647" t="s">
        <v>37</v>
      </c>
      <c r="F2647" t="s">
        <v>20</v>
      </c>
      <c r="G2647">
        <v>13175</v>
      </c>
      <c r="H2647">
        <v>1643</v>
      </c>
      <c r="I2647">
        <v>456</v>
      </c>
      <c r="J2647">
        <v>269</v>
      </c>
      <c r="K2647" s="2">
        <v>892.12</v>
      </c>
      <c r="L2647" s="2">
        <v>94996.12</v>
      </c>
      <c r="M2647">
        <v>202</v>
      </c>
      <c r="N2647">
        <v>25</v>
      </c>
      <c r="O2647" t="s">
        <v>21</v>
      </c>
      <c r="P2647" s="3">
        <f t="shared" si="287"/>
        <v>12.470588235294118</v>
      </c>
      <c r="Q2647" s="3">
        <f t="shared" si="288"/>
        <v>16.372489348752282</v>
      </c>
      <c r="R2647" s="2">
        <f t="shared" si="289"/>
        <v>0.54298234936092515</v>
      </c>
      <c r="S2647" s="2">
        <f t="shared" si="290"/>
        <v>1.9564035087719298</v>
      </c>
      <c r="T2647" s="2">
        <f t="shared" si="291"/>
        <v>4.4164356435643564</v>
      </c>
      <c r="U2647" s="4">
        <f t="shared" si="292"/>
        <v>106.48356723310765</v>
      </c>
      <c r="V2647" s="3">
        <f t="shared" si="293"/>
        <v>10548.356723310764</v>
      </c>
    </row>
    <row r="2648" spans="1:22" x14ac:dyDescent="0.25">
      <c r="A2648" t="s">
        <v>72</v>
      </c>
      <c r="B2648" t="s">
        <v>73</v>
      </c>
      <c r="C2648" t="s">
        <v>216</v>
      </c>
      <c r="D2648" t="s">
        <v>70</v>
      </c>
      <c r="E2648" t="s">
        <v>31</v>
      </c>
      <c r="F2648" t="s">
        <v>26</v>
      </c>
      <c r="G2648">
        <v>60336</v>
      </c>
      <c r="H2648">
        <v>2010</v>
      </c>
      <c r="I2648">
        <v>709</v>
      </c>
      <c r="J2648">
        <v>178</v>
      </c>
      <c r="K2648" s="2">
        <v>3779.75</v>
      </c>
      <c r="L2648" s="2">
        <v>48484.49</v>
      </c>
      <c r="M2648">
        <v>100</v>
      </c>
      <c r="N2648">
        <v>9</v>
      </c>
      <c r="O2648" t="s">
        <v>21</v>
      </c>
      <c r="P2648" s="3">
        <f t="shared" si="287"/>
        <v>3.331344470962609</v>
      </c>
      <c r="Q2648" s="3">
        <f t="shared" si="288"/>
        <v>8.8557213930348251</v>
      </c>
      <c r="R2648" s="2">
        <f t="shared" si="289"/>
        <v>1.8804726368159204</v>
      </c>
      <c r="S2648" s="2">
        <f t="shared" si="290"/>
        <v>5.3311001410437235</v>
      </c>
      <c r="T2648" s="2">
        <f t="shared" si="291"/>
        <v>37.797499999999999</v>
      </c>
      <c r="U2648" s="4">
        <f t="shared" si="292"/>
        <v>12.827433031285137</v>
      </c>
      <c r="V2648" s="3">
        <f t="shared" si="293"/>
        <v>1182.7433031285136</v>
      </c>
    </row>
    <row r="2649" spans="1:22" x14ac:dyDescent="0.25">
      <c r="A2649" t="s">
        <v>15</v>
      </c>
      <c r="B2649" t="s">
        <v>16</v>
      </c>
      <c r="C2649" t="s">
        <v>216</v>
      </c>
      <c r="D2649" t="s">
        <v>25</v>
      </c>
      <c r="E2649" t="s">
        <v>19</v>
      </c>
      <c r="F2649" t="s">
        <v>20</v>
      </c>
      <c r="G2649">
        <v>9250</v>
      </c>
      <c r="H2649">
        <v>235</v>
      </c>
      <c r="I2649">
        <v>92</v>
      </c>
      <c r="J2649">
        <v>30</v>
      </c>
      <c r="K2649" s="2">
        <v>1497.26</v>
      </c>
      <c r="L2649" s="2">
        <v>13525.91</v>
      </c>
      <c r="M2649">
        <v>16</v>
      </c>
      <c r="N2649">
        <v>8</v>
      </c>
      <c r="O2649" t="s">
        <v>43</v>
      </c>
      <c r="P2649" s="3">
        <f t="shared" si="287"/>
        <v>2.5405405405405408</v>
      </c>
      <c r="Q2649" s="3">
        <f t="shared" si="288"/>
        <v>12.76595744680851</v>
      </c>
      <c r="R2649" s="2">
        <f t="shared" si="289"/>
        <v>6.3713191489361698</v>
      </c>
      <c r="S2649" s="2">
        <f t="shared" si="290"/>
        <v>16.274565217391306</v>
      </c>
      <c r="T2649" s="2">
        <f t="shared" si="291"/>
        <v>93.578749999999999</v>
      </c>
      <c r="U2649" s="4">
        <f t="shared" si="292"/>
        <v>9.0337750290530696</v>
      </c>
      <c r="V2649" s="3">
        <f t="shared" si="293"/>
        <v>803.37750290530698</v>
      </c>
    </row>
    <row r="2650" spans="1:22" x14ac:dyDescent="0.25">
      <c r="A2650" t="s">
        <v>44</v>
      </c>
      <c r="B2650" t="s">
        <v>45</v>
      </c>
      <c r="C2650" t="s">
        <v>216</v>
      </c>
      <c r="D2650" t="s">
        <v>25</v>
      </c>
      <c r="E2650" t="s">
        <v>19</v>
      </c>
      <c r="F2650" t="s">
        <v>51</v>
      </c>
      <c r="G2650">
        <v>23224</v>
      </c>
      <c r="H2650">
        <v>763</v>
      </c>
      <c r="I2650">
        <v>309</v>
      </c>
      <c r="J2650">
        <v>89</v>
      </c>
      <c r="K2650" s="2">
        <v>8261.5400000000009</v>
      </c>
      <c r="L2650" s="2">
        <v>61066.83</v>
      </c>
      <c r="M2650">
        <v>49</v>
      </c>
      <c r="N2650">
        <v>8</v>
      </c>
      <c r="O2650" t="s">
        <v>43</v>
      </c>
      <c r="P2650" s="3">
        <f t="shared" si="287"/>
        <v>3.2853944195659666</v>
      </c>
      <c r="Q2650" s="3">
        <f t="shared" si="288"/>
        <v>11.664482306684141</v>
      </c>
      <c r="R2650" s="2">
        <f t="shared" si="289"/>
        <v>10.82770642201835</v>
      </c>
      <c r="S2650" s="2">
        <f t="shared" si="290"/>
        <v>26.736375404530747</v>
      </c>
      <c r="T2650" s="2">
        <f t="shared" si="291"/>
        <v>168.60285714285715</v>
      </c>
      <c r="U2650" s="4">
        <f t="shared" si="292"/>
        <v>7.3917005788267076</v>
      </c>
      <c r="V2650" s="3">
        <f t="shared" si="293"/>
        <v>639.17005788267079</v>
      </c>
    </row>
    <row r="2651" spans="1:22" x14ac:dyDescent="0.25">
      <c r="A2651" t="s">
        <v>52</v>
      </c>
      <c r="B2651" t="s">
        <v>53</v>
      </c>
      <c r="C2651" t="s">
        <v>216</v>
      </c>
      <c r="D2651" t="s">
        <v>89</v>
      </c>
      <c r="E2651" t="s">
        <v>37</v>
      </c>
      <c r="F2651" t="s">
        <v>26</v>
      </c>
      <c r="G2651">
        <v>30875</v>
      </c>
      <c r="H2651">
        <v>2390</v>
      </c>
      <c r="I2651">
        <v>890</v>
      </c>
      <c r="J2651">
        <v>351</v>
      </c>
      <c r="K2651" s="2">
        <v>701.68</v>
      </c>
      <c r="L2651" s="2">
        <v>114165.06</v>
      </c>
      <c r="M2651">
        <v>280</v>
      </c>
      <c r="N2651">
        <v>17</v>
      </c>
      <c r="O2651" t="s">
        <v>43</v>
      </c>
      <c r="P2651" s="3">
        <f t="shared" si="287"/>
        <v>7.7408906882591095</v>
      </c>
      <c r="Q2651" s="3">
        <f t="shared" si="288"/>
        <v>14.686192468619247</v>
      </c>
      <c r="R2651" s="2">
        <f t="shared" si="289"/>
        <v>0.2935899581589958</v>
      </c>
      <c r="S2651" s="2">
        <f t="shared" si="290"/>
        <v>0.78840449438202242</v>
      </c>
      <c r="T2651" s="2">
        <f t="shared" si="291"/>
        <v>2.5059999999999998</v>
      </c>
      <c r="U2651" s="4">
        <f t="shared" si="292"/>
        <v>162.70245696043781</v>
      </c>
      <c r="V2651" s="3">
        <f t="shared" si="293"/>
        <v>16170.245696043781</v>
      </c>
    </row>
    <row r="2652" spans="1:22" x14ac:dyDescent="0.25">
      <c r="A2652" t="s">
        <v>52</v>
      </c>
      <c r="B2652" t="s">
        <v>53</v>
      </c>
      <c r="C2652" t="s">
        <v>216</v>
      </c>
      <c r="D2652" t="s">
        <v>89</v>
      </c>
      <c r="E2652" t="s">
        <v>37</v>
      </c>
      <c r="F2652" t="s">
        <v>20</v>
      </c>
      <c r="G2652">
        <v>58166</v>
      </c>
      <c r="H2652">
        <v>2685</v>
      </c>
      <c r="I2652">
        <v>1140</v>
      </c>
      <c r="J2652">
        <v>312</v>
      </c>
      <c r="K2652" s="2">
        <v>991.44</v>
      </c>
      <c r="L2652" s="2">
        <v>101818.5</v>
      </c>
      <c r="M2652">
        <v>240</v>
      </c>
      <c r="N2652">
        <v>15</v>
      </c>
      <c r="O2652" t="s">
        <v>23</v>
      </c>
      <c r="P2652" s="3">
        <f t="shared" si="287"/>
        <v>4.6160987518481589</v>
      </c>
      <c r="Q2652" s="3">
        <f t="shared" si="288"/>
        <v>11.620111731843576</v>
      </c>
      <c r="R2652" s="2">
        <f t="shared" si="289"/>
        <v>0.36925139664804474</v>
      </c>
      <c r="S2652" s="2">
        <f t="shared" si="290"/>
        <v>0.86968421052631584</v>
      </c>
      <c r="T2652" s="2">
        <f t="shared" si="291"/>
        <v>4.1310000000000002</v>
      </c>
      <c r="U2652" s="4">
        <f t="shared" si="292"/>
        <v>102.69759138223191</v>
      </c>
      <c r="V2652" s="3">
        <f t="shared" si="293"/>
        <v>10169.759138223189</v>
      </c>
    </row>
    <row r="2653" spans="1:22" x14ac:dyDescent="0.25">
      <c r="A2653" t="s">
        <v>52</v>
      </c>
      <c r="B2653" t="s">
        <v>53</v>
      </c>
      <c r="C2653" t="s">
        <v>216</v>
      </c>
      <c r="D2653" t="s">
        <v>89</v>
      </c>
      <c r="E2653" t="s">
        <v>37</v>
      </c>
      <c r="F2653" t="s">
        <v>51</v>
      </c>
      <c r="G2653">
        <v>65980</v>
      </c>
      <c r="H2653">
        <v>3261</v>
      </c>
      <c r="I2653">
        <v>836</v>
      </c>
      <c r="J2653">
        <v>387</v>
      </c>
      <c r="K2653" s="2">
        <v>741.53</v>
      </c>
      <c r="L2653" s="2">
        <v>124042.4</v>
      </c>
      <c r="M2653">
        <v>275</v>
      </c>
      <c r="N2653">
        <v>10</v>
      </c>
      <c r="O2653" t="s">
        <v>23</v>
      </c>
      <c r="P2653" s="3">
        <f t="shared" si="287"/>
        <v>4.9424067899363449</v>
      </c>
      <c r="Q2653" s="3">
        <f t="shared" si="288"/>
        <v>11.86752529898804</v>
      </c>
      <c r="R2653" s="2">
        <f t="shared" si="289"/>
        <v>0.2273934375958295</v>
      </c>
      <c r="S2653" s="2">
        <f t="shared" si="290"/>
        <v>0.8869976076555024</v>
      </c>
      <c r="T2653" s="2">
        <f t="shared" si="291"/>
        <v>2.6964727272727274</v>
      </c>
      <c r="U2653" s="4">
        <f t="shared" si="292"/>
        <v>167.27900422100251</v>
      </c>
      <c r="V2653" s="3">
        <f t="shared" si="293"/>
        <v>16627.900422100251</v>
      </c>
    </row>
    <row r="2654" spans="1:22" x14ac:dyDescent="0.25">
      <c r="A2654" t="s">
        <v>178</v>
      </c>
      <c r="B2654" t="s">
        <v>179</v>
      </c>
      <c r="C2654" t="s">
        <v>257</v>
      </c>
      <c r="D2654" t="s">
        <v>95</v>
      </c>
      <c r="E2654" t="s">
        <v>64</v>
      </c>
      <c r="F2654" t="s">
        <v>26</v>
      </c>
      <c r="G2654">
        <v>78672</v>
      </c>
      <c r="H2654">
        <v>812</v>
      </c>
      <c r="I2654">
        <v>433</v>
      </c>
      <c r="J2654">
        <v>15</v>
      </c>
      <c r="K2654" s="2">
        <v>2391.35</v>
      </c>
      <c r="L2654" s="2">
        <v>1897.44</v>
      </c>
      <c r="M2654">
        <v>7</v>
      </c>
      <c r="N2654">
        <v>16</v>
      </c>
      <c r="O2654" t="s">
        <v>43</v>
      </c>
      <c r="P2654" s="3">
        <f t="shared" si="287"/>
        <v>1.0321334146837502</v>
      </c>
      <c r="Q2654" s="3">
        <f t="shared" si="288"/>
        <v>1.8472906403940887</v>
      </c>
      <c r="R2654" s="2">
        <f t="shared" si="289"/>
        <v>2.9450123152709358</v>
      </c>
      <c r="S2654" s="2">
        <f t="shared" si="290"/>
        <v>5.5227482678983835</v>
      </c>
      <c r="T2654" s="2">
        <f t="shared" si="291"/>
        <v>341.62142857142857</v>
      </c>
      <c r="U2654" s="4">
        <f t="shared" si="292"/>
        <v>0.79345976122274031</v>
      </c>
      <c r="V2654" s="3">
        <f t="shared" si="293"/>
        <v>-20.654023877725965</v>
      </c>
    </row>
    <row r="2655" spans="1:22" x14ac:dyDescent="0.25">
      <c r="A2655" t="s">
        <v>178</v>
      </c>
      <c r="B2655" t="s">
        <v>179</v>
      </c>
      <c r="C2655" t="s">
        <v>257</v>
      </c>
      <c r="D2655" t="s">
        <v>95</v>
      </c>
      <c r="E2655" t="s">
        <v>64</v>
      </c>
      <c r="F2655" t="s">
        <v>26</v>
      </c>
      <c r="G2655">
        <v>95537</v>
      </c>
      <c r="H2655">
        <v>704</v>
      </c>
      <c r="I2655">
        <v>290</v>
      </c>
      <c r="J2655">
        <v>19</v>
      </c>
      <c r="K2655" s="2">
        <v>1815</v>
      </c>
      <c r="L2655" s="2">
        <v>2671.47</v>
      </c>
      <c r="M2655">
        <v>8</v>
      </c>
      <c r="N2655">
        <v>27</v>
      </c>
      <c r="O2655" t="s">
        <v>43</v>
      </c>
      <c r="P2655" s="3">
        <f t="shared" si="287"/>
        <v>0.73688727927399855</v>
      </c>
      <c r="Q2655" s="3">
        <f t="shared" si="288"/>
        <v>2.6988636363636362</v>
      </c>
      <c r="R2655" s="2">
        <f t="shared" si="289"/>
        <v>2.578125</v>
      </c>
      <c r="S2655" s="2">
        <f t="shared" si="290"/>
        <v>6.2586206896551726</v>
      </c>
      <c r="T2655" s="2">
        <f t="shared" si="291"/>
        <v>226.875</v>
      </c>
      <c r="U2655" s="4">
        <f t="shared" si="292"/>
        <v>1.471884297520661</v>
      </c>
      <c r="V2655" s="3">
        <f t="shared" si="293"/>
        <v>47.188429752066099</v>
      </c>
    </row>
    <row r="2656" spans="1:22" x14ac:dyDescent="0.25">
      <c r="A2656" t="s">
        <v>178</v>
      </c>
      <c r="B2656" t="s">
        <v>179</v>
      </c>
      <c r="C2656" t="s">
        <v>257</v>
      </c>
      <c r="D2656" t="s">
        <v>95</v>
      </c>
      <c r="E2656" t="s">
        <v>64</v>
      </c>
      <c r="F2656" t="s">
        <v>51</v>
      </c>
      <c r="G2656">
        <v>59092</v>
      </c>
      <c r="H2656">
        <v>646</v>
      </c>
      <c r="I2656">
        <v>181</v>
      </c>
      <c r="J2656">
        <v>16</v>
      </c>
      <c r="K2656" s="2">
        <v>2292.44</v>
      </c>
      <c r="L2656" s="2">
        <v>2862.82</v>
      </c>
      <c r="M2656">
        <v>8</v>
      </c>
      <c r="N2656">
        <v>16</v>
      </c>
      <c r="O2656" t="s">
        <v>43</v>
      </c>
      <c r="P2656" s="3">
        <f t="shared" si="287"/>
        <v>1.093210586881473</v>
      </c>
      <c r="Q2656" s="3">
        <f t="shared" si="288"/>
        <v>2.4767801857585141</v>
      </c>
      <c r="R2656" s="2">
        <f t="shared" si="289"/>
        <v>3.5486687306501548</v>
      </c>
      <c r="S2656" s="2">
        <f t="shared" si="290"/>
        <v>12.665414364640885</v>
      </c>
      <c r="T2656" s="2">
        <f t="shared" si="291"/>
        <v>286.55500000000001</v>
      </c>
      <c r="U2656" s="4">
        <f t="shared" si="292"/>
        <v>1.248809129137513</v>
      </c>
      <c r="V2656" s="3">
        <f t="shared" si="293"/>
        <v>24.880912913751292</v>
      </c>
    </row>
    <row r="2657" spans="1:22" x14ac:dyDescent="0.25">
      <c r="A2657" t="s">
        <v>65</v>
      </c>
      <c r="B2657" t="s">
        <v>66</v>
      </c>
      <c r="C2657" t="s">
        <v>257</v>
      </c>
      <c r="D2657" t="s">
        <v>68</v>
      </c>
      <c r="E2657" t="s">
        <v>37</v>
      </c>
      <c r="F2657" t="s">
        <v>26</v>
      </c>
      <c r="G2657">
        <v>25537</v>
      </c>
      <c r="H2657">
        <v>2433</v>
      </c>
      <c r="I2657">
        <v>1027</v>
      </c>
      <c r="J2657">
        <v>504</v>
      </c>
      <c r="K2657" s="2">
        <v>1149.8900000000001</v>
      </c>
      <c r="L2657" s="2">
        <v>183592.4</v>
      </c>
      <c r="M2657">
        <v>413</v>
      </c>
      <c r="N2657">
        <v>12</v>
      </c>
      <c r="O2657" t="s">
        <v>23</v>
      </c>
      <c r="P2657" s="3">
        <f t="shared" si="287"/>
        <v>9.5273524689665976</v>
      </c>
      <c r="Q2657" s="3">
        <f t="shared" si="288"/>
        <v>20.715166461159061</v>
      </c>
      <c r="R2657" s="2">
        <f t="shared" si="289"/>
        <v>0.47262227702424991</v>
      </c>
      <c r="S2657" s="2">
        <f t="shared" si="290"/>
        <v>1.1196592015579359</v>
      </c>
      <c r="T2657" s="2">
        <f t="shared" si="291"/>
        <v>2.7842372881355937</v>
      </c>
      <c r="U2657" s="4">
        <f t="shared" si="292"/>
        <v>159.66083712355092</v>
      </c>
      <c r="V2657" s="3">
        <f t="shared" si="293"/>
        <v>15866.083712355092</v>
      </c>
    </row>
    <row r="2658" spans="1:22" x14ac:dyDescent="0.25">
      <c r="A2658" t="s">
        <v>47</v>
      </c>
      <c r="B2658" t="s">
        <v>48</v>
      </c>
      <c r="C2658" t="s">
        <v>257</v>
      </c>
      <c r="D2658" t="s">
        <v>106</v>
      </c>
      <c r="E2658" t="s">
        <v>37</v>
      </c>
      <c r="F2658" t="s">
        <v>55</v>
      </c>
      <c r="G2658">
        <v>34697</v>
      </c>
      <c r="H2658">
        <v>1788</v>
      </c>
      <c r="I2658">
        <v>891</v>
      </c>
      <c r="J2658">
        <v>151</v>
      </c>
      <c r="K2658" s="2">
        <v>3325.5</v>
      </c>
      <c r="L2658" s="2">
        <v>35087.49</v>
      </c>
      <c r="M2658">
        <v>102</v>
      </c>
      <c r="N2658">
        <v>26</v>
      </c>
      <c r="O2658" t="s">
        <v>43</v>
      </c>
      <c r="P2658" s="3">
        <f t="shared" si="287"/>
        <v>5.1531832723290201</v>
      </c>
      <c r="Q2658" s="3">
        <f t="shared" si="288"/>
        <v>8.4451901565995531</v>
      </c>
      <c r="R2658" s="2">
        <f t="shared" si="289"/>
        <v>1.8598993288590604</v>
      </c>
      <c r="S2658" s="2">
        <f t="shared" si="290"/>
        <v>3.7323232323232323</v>
      </c>
      <c r="T2658" s="2">
        <f t="shared" si="291"/>
        <v>32.602941176470587</v>
      </c>
      <c r="U2658" s="4">
        <f t="shared" si="292"/>
        <v>10.55104194857916</v>
      </c>
      <c r="V2658" s="3">
        <f t="shared" si="293"/>
        <v>955.10419485791601</v>
      </c>
    </row>
    <row r="2659" spans="1:22" x14ac:dyDescent="0.25">
      <c r="A2659" t="s">
        <v>47</v>
      </c>
      <c r="B2659" t="s">
        <v>48</v>
      </c>
      <c r="C2659" t="s">
        <v>257</v>
      </c>
      <c r="D2659" t="s">
        <v>106</v>
      </c>
      <c r="E2659" t="s">
        <v>37</v>
      </c>
      <c r="F2659" t="s">
        <v>32</v>
      </c>
      <c r="G2659">
        <v>53331</v>
      </c>
      <c r="H2659">
        <v>2706</v>
      </c>
      <c r="I2659">
        <v>709</v>
      </c>
      <c r="J2659">
        <v>230</v>
      </c>
      <c r="K2659" s="2">
        <v>6742.95</v>
      </c>
      <c r="L2659" s="2">
        <v>52237.45</v>
      </c>
      <c r="M2659">
        <v>116</v>
      </c>
      <c r="N2659">
        <v>26</v>
      </c>
      <c r="O2659" t="s">
        <v>21</v>
      </c>
      <c r="P2659" s="3">
        <f t="shared" si="287"/>
        <v>5.0739719862743993</v>
      </c>
      <c r="Q2659" s="3">
        <f t="shared" si="288"/>
        <v>8.4996304508499634</v>
      </c>
      <c r="R2659" s="2">
        <f t="shared" si="289"/>
        <v>2.491851441241685</v>
      </c>
      <c r="S2659" s="2">
        <f t="shared" si="290"/>
        <v>9.5105077574047954</v>
      </c>
      <c r="T2659" s="2">
        <f t="shared" si="291"/>
        <v>58.128879310344828</v>
      </c>
      <c r="U2659" s="4">
        <f t="shared" si="292"/>
        <v>7.746972764146256</v>
      </c>
      <c r="V2659" s="3">
        <f t="shared" si="293"/>
        <v>674.69727641462566</v>
      </c>
    </row>
    <row r="2660" spans="1:22" x14ac:dyDescent="0.25">
      <c r="A2660" t="s">
        <v>44</v>
      </c>
      <c r="B2660" t="s">
        <v>45</v>
      </c>
      <c r="C2660" t="s">
        <v>257</v>
      </c>
      <c r="D2660" t="s">
        <v>25</v>
      </c>
      <c r="E2660" t="s">
        <v>19</v>
      </c>
      <c r="F2660" t="s">
        <v>20</v>
      </c>
      <c r="G2660">
        <v>19755</v>
      </c>
      <c r="H2660">
        <v>686</v>
      </c>
      <c r="I2660">
        <v>284</v>
      </c>
      <c r="J2660">
        <v>78</v>
      </c>
      <c r="K2660" s="2">
        <v>7225.38</v>
      </c>
      <c r="L2660" s="2">
        <v>35900.42</v>
      </c>
      <c r="M2660">
        <v>37</v>
      </c>
      <c r="N2660">
        <v>7</v>
      </c>
      <c r="O2660" t="s">
        <v>21</v>
      </c>
      <c r="P2660" s="3">
        <f t="shared" si="287"/>
        <v>3.4725385978233358</v>
      </c>
      <c r="Q2660" s="3">
        <f t="shared" si="288"/>
        <v>11.370262390670554</v>
      </c>
      <c r="R2660" s="2">
        <f t="shared" si="289"/>
        <v>10.53262390670554</v>
      </c>
      <c r="S2660" s="2">
        <f t="shared" si="290"/>
        <v>25.441478873239436</v>
      </c>
      <c r="T2660" s="2">
        <f t="shared" si="291"/>
        <v>195.28054054054056</v>
      </c>
      <c r="U2660" s="4">
        <f t="shared" si="292"/>
        <v>4.9686549357957643</v>
      </c>
      <c r="V2660" s="3">
        <f t="shared" si="293"/>
        <v>396.86549357957637</v>
      </c>
    </row>
    <row r="2661" spans="1:22" x14ac:dyDescent="0.25">
      <c r="A2661" t="s">
        <v>27</v>
      </c>
      <c r="B2661" t="s">
        <v>28</v>
      </c>
      <c r="C2661" t="s">
        <v>257</v>
      </c>
      <c r="D2661" t="s">
        <v>89</v>
      </c>
      <c r="E2661" t="s">
        <v>31</v>
      </c>
      <c r="F2661" t="s">
        <v>26</v>
      </c>
      <c r="G2661">
        <v>26353</v>
      </c>
      <c r="H2661">
        <v>1639</v>
      </c>
      <c r="I2661">
        <v>436</v>
      </c>
      <c r="J2661">
        <v>163</v>
      </c>
      <c r="K2661" s="2">
        <v>648.80999999999995</v>
      </c>
      <c r="L2661" s="2">
        <v>49467.01</v>
      </c>
      <c r="M2661">
        <v>120</v>
      </c>
      <c r="N2661">
        <v>18</v>
      </c>
      <c r="O2661" t="s">
        <v>43</v>
      </c>
      <c r="P2661" s="3">
        <f t="shared" si="287"/>
        <v>6.2194057602549995</v>
      </c>
      <c r="Q2661" s="3">
        <f t="shared" si="288"/>
        <v>9.9450884685784011</v>
      </c>
      <c r="R2661" s="2">
        <f t="shared" si="289"/>
        <v>0.39585723001830381</v>
      </c>
      <c r="S2661" s="2">
        <f t="shared" si="290"/>
        <v>1.4880963302752293</v>
      </c>
      <c r="T2661" s="2">
        <f t="shared" si="291"/>
        <v>5.4067499999999997</v>
      </c>
      <c r="U2661" s="4">
        <f t="shared" si="292"/>
        <v>76.242675051247673</v>
      </c>
      <c r="V2661" s="3">
        <f t="shared" si="293"/>
        <v>7524.2675051247688</v>
      </c>
    </row>
    <row r="2662" spans="1:22" x14ac:dyDescent="0.25">
      <c r="A2662" t="s">
        <v>52</v>
      </c>
      <c r="B2662" t="s">
        <v>53</v>
      </c>
      <c r="C2662" t="s">
        <v>257</v>
      </c>
      <c r="D2662" t="s">
        <v>89</v>
      </c>
      <c r="E2662" t="s">
        <v>37</v>
      </c>
      <c r="F2662" t="s">
        <v>51</v>
      </c>
      <c r="G2662">
        <v>20616</v>
      </c>
      <c r="H2662">
        <v>1136</v>
      </c>
      <c r="I2662">
        <v>513</v>
      </c>
      <c r="J2662">
        <v>129</v>
      </c>
      <c r="K2662" s="2">
        <v>352.96</v>
      </c>
      <c r="L2662" s="2">
        <v>45093.23</v>
      </c>
      <c r="M2662">
        <v>96</v>
      </c>
      <c r="N2662">
        <v>16</v>
      </c>
      <c r="O2662" t="s">
        <v>23</v>
      </c>
      <c r="P2662" s="3">
        <f t="shared" si="287"/>
        <v>5.510283275126115</v>
      </c>
      <c r="Q2662" s="3">
        <f t="shared" si="288"/>
        <v>11.355633802816902</v>
      </c>
      <c r="R2662" s="2">
        <f t="shared" si="289"/>
        <v>0.31070422535211267</v>
      </c>
      <c r="S2662" s="2">
        <f t="shared" si="290"/>
        <v>0.68803118908382066</v>
      </c>
      <c r="T2662" s="2">
        <f t="shared" si="291"/>
        <v>3.6766666666666663</v>
      </c>
      <c r="U2662" s="4">
        <f t="shared" si="292"/>
        <v>127.75733794197644</v>
      </c>
      <c r="V2662" s="3">
        <f t="shared" si="293"/>
        <v>12675.733794197644</v>
      </c>
    </row>
    <row r="2663" spans="1:22" x14ac:dyDescent="0.25">
      <c r="A2663" t="s">
        <v>52</v>
      </c>
      <c r="B2663" t="s">
        <v>53</v>
      </c>
      <c r="C2663" t="s">
        <v>257</v>
      </c>
      <c r="D2663" t="s">
        <v>89</v>
      </c>
      <c r="E2663" t="s">
        <v>37</v>
      </c>
      <c r="F2663" t="s">
        <v>51</v>
      </c>
      <c r="G2663">
        <v>49677</v>
      </c>
      <c r="H2663">
        <v>3964</v>
      </c>
      <c r="I2663">
        <v>1432</v>
      </c>
      <c r="J2663">
        <v>491</v>
      </c>
      <c r="K2663" s="2">
        <v>1839.95</v>
      </c>
      <c r="L2663" s="2">
        <v>174031.07</v>
      </c>
      <c r="M2663">
        <v>354</v>
      </c>
      <c r="N2663">
        <v>22</v>
      </c>
      <c r="O2663" t="s">
        <v>21</v>
      </c>
      <c r="P2663" s="3">
        <f t="shared" si="287"/>
        <v>7.979547879300279</v>
      </c>
      <c r="Q2663" s="3">
        <f t="shared" si="288"/>
        <v>12.386478304742685</v>
      </c>
      <c r="R2663" s="2">
        <f t="shared" si="289"/>
        <v>0.464164984863774</v>
      </c>
      <c r="S2663" s="2">
        <f t="shared" si="290"/>
        <v>1.2848812849162012</v>
      </c>
      <c r="T2663" s="2">
        <f t="shared" si="291"/>
        <v>5.1975988700564972</v>
      </c>
      <c r="U2663" s="4">
        <f t="shared" si="292"/>
        <v>94.584673496562402</v>
      </c>
      <c r="V2663" s="3">
        <f t="shared" si="293"/>
        <v>9358.4673496562409</v>
      </c>
    </row>
    <row r="2664" spans="1:22" x14ac:dyDescent="0.25">
      <c r="A2664" t="s">
        <v>129</v>
      </c>
      <c r="B2664" t="s">
        <v>130</v>
      </c>
      <c r="C2664" t="s">
        <v>257</v>
      </c>
      <c r="D2664" t="s">
        <v>82</v>
      </c>
      <c r="E2664" t="s">
        <v>31</v>
      </c>
      <c r="F2664" t="s">
        <v>20</v>
      </c>
      <c r="G2664">
        <v>30289</v>
      </c>
      <c r="H2664">
        <v>715</v>
      </c>
      <c r="I2664">
        <v>191</v>
      </c>
      <c r="J2664">
        <v>42</v>
      </c>
      <c r="K2664" s="2">
        <v>1464.71</v>
      </c>
      <c r="L2664" s="2">
        <v>6301.75</v>
      </c>
      <c r="M2664">
        <v>19</v>
      </c>
      <c r="N2664">
        <v>22</v>
      </c>
      <c r="O2664" t="s">
        <v>23</v>
      </c>
      <c r="P2664" s="3">
        <f t="shared" si="287"/>
        <v>2.3605929545379509</v>
      </c>
      <c r="Q2664" s="3">
        <f t="shared" si="288"/>
        <v>5.8741258741258742</v>
      </c>
      <c r="R2664" s="2">
        <f t="shared" si="289"/>
        <v>2.0485454545454544</v>
      </c>
      <c r="S2664" s="2">
        <f t="shared" si="290"/>
        <v>7.6686387434554977</v>
      </c>
      <c r="T2664" s="2">
        <f t="shared" si="291"/>
        <v>77.09</v>
      </c>
      <c r="U2664" s="4">
        <f t="shared" si="292"/>
        <v>4.3023875033283039</v>
      </c>
      <c r="V2664" s="3">
        <f t="shared" si="293"/>
        <v>330.23875033283036</v>
      </c>
    </row>
    <row r="2665" spans="1:22" x14ac:dyDescent="0.25">
      <c r="A2665" t="s">
        <v>76</v>
      </c>
      <c r="B2665" t="s">
        <v>77</v>
      </c>
      <c r="C2665" t="s">
        <v>257</v>
      </c>
      <c r="D2665" t="s">
        <v>82</v>
      </c>
      <c r="E2665" t="s">
        <v>42</v>
      </c>
      <c r="F2665" t="s">
        <v>55</v>
      </c>
      <c r="G2665">
        <v>25788</v>
      </c>
      <c r="H2665">
        <v>284</v>
      </c>
      <c r="I2665">
        <v>109</v>
      </c>
      <c r="J2665">
        <v>17</v>
      </c>
      <c r="K2665" s="2">
        <v>415.91</v>
      </c>
      <c r="L2665" s="2">
        <v>3022.15</v>
      </c>
      <c r="M2665">
        <v>9</v>
      </c>
      <c r="N2665">
        <v>28</v>
      </c>
      <c r="O2665" t="s">
        <v>23</v>
      </c>
      <c r="P2665" s="3">
        <f t="shared" si="287"/>
        <v>1.1012874205056615</v>
      </c>
      <c r="Q2665" s="3">
        <f t="shared" si="288"/>
        <v>5.9859154929577461</v>
      </c>
      <c r="R2665" s="2">
        <f t="shared" si="289"/>
        <v>1.4644718309859155</v>
      </c>
      <c r="S2665" s="2">
        <f t="shared" si="290"/>
        <v>3.8156880733944956</v>
      </c>
      <c r="T2665" s="2">
        <f t="shared" si="291"/>
        <v>46.212222222222223</v>
      </c>
      <c r="U2665" s="4">
        <f t="shared" si="292"/>
        <v>7.2663557019547493</v>
      </c>
      <c r="V2665" s="3">
        <f t="shared" si="293"/>
        <v>626.635570195475</v>
      </c>
    </row>
    <row r="2666" spans="1:22" x14ac:dyDescent="0.25">
      <c r="A2666" t="s">
        <v>98</v>
      </c>
      <c r="B2666" t="s">
        <v>99</v>
      </c>
      <c r="C2666" t="s">
        <v>142</v>
      </c>
      <c r="D2666" t="s">
        <v>68</v>
      </c>
      <c r="E2666" t="s">
        <v>42</v>
      </c>
      <c r="F2666" t="s">
        <v>26</v>
      </c>
      <c r="G2666">
        <v>25800</v>
      </c>
      <c r="H2666">
        <v>3242</v>
      </c>
      <c r="I2666">
        <v>1637</v>
      </c>
      <c r="J2666">
        <v>603</v>
      </c>
      <c r="K2666" s="2">
        <v>1094.44</v>
      </c>
      <c r="L2666" s="2">
        <v>224254.6</v>
      </c>
      <c r="M2666">
        <v>443</v>
      </c>
      <c r="N2666">
        <v>13</v>
      </c>
      <c r="O2666" t="s">
        <v>43</v>
      </c>
      <c r="P2666" s="3">
        <f t="shared" si="287"/>
        <v>12.565891472868218</v>
      </c>
      <c r="Q2666" s="3">
        <f t="shared" si="288"/>
        <v>18.599629858112277</v>
      </c>
      <c r="R2666" s="2">
        <f t="shared" si="289"/>
        <v>0.33758173966687233</v>
      </c>
      <c r="S2666" s="2">
        <f t="shared" si="290"/>
        <v>0.66856444715943808</v>
      </c>
      <c r="T2666" s="2">
        <f t="shared" si="291"/>
        <v>2.4705191873589167</v>
      </c>
      <c r="U2666" s="4">
        <f t="shared" si="292"/>
        <v>204.90351229852709</v>
      </c>
      <c r="V2666" s="3">
        <f t="shared" si="293"/>
        <v>20390.351229852709</v>
      </c>
    </row>
    <row r="2667" spans="1:22" x14ac:dyDescent="0.25">
      <c r="A2667" t="s">
        <v>33</v>
      </c>
      <c r="B2667" t="s">
        <v>34</v>
      </c>
      <c r="C2667" t="s">
        <v>142</v>
      </c>
      <c r="D2667" t="s">
        <v>170</v>
      </c>
      <c r="E2667" t="s">
        <v>37</v>
      </c>
      <c r="F2667" t="s">
        <v>32</v>
      </c>
      <c r="G2667">
        <v>45079</v>
      </c>
      <c r="H2667">
        <v>2780</v>
      </c>
      <c r="I2667">
        <v>1338</v>
      </c>
      <c r="J2667">
        <v>293</v>
      </c>
      <c r="K2667" s="2">
        <v>9816.31</v>
      </c>
      <c r="L2667" s="2">
        <v>90918.84</v>
      </c>
      <c r="M2667">
        <v>183</v>
      </c>
      <c r="N2667">
        <v>7</v>
      </c>
      <c r="O2667" t="s">
        <v>21</v>
      </c>
      <c r="P2667" s="3">
        <f t="shared" si="287"/>
        <v>6.166951352070809</v>
      </c>
      <c r="Q2667" s="3">
        <f t="shared" si="288"/>
        <v>10.53956834532374</v>
      </c>
      <c r="R2667" s="2">
        <f t="shared" si="289"/>
        <v>3.531046762589928</v>
      </c>
      <c r="S2667" s="2">
        <f t="shared" si="290"/>
        <v>7.3365545590433481</v>
      </c>
      <c r="T2667" s="2">
        <f t="shared" si="291"/>
        <v>53.641038251366119</v>
      </c>
      <c r="U2667" s="4">
        <f t="shared" si="292"/>
        <v>9.2620180088037163</v>
      </c>
      <c r="V2667" s="3">
        <f t="shared" si="293"/>
        <v>826.20180088037159</v>
      </c>
    </row>
    <row r="2668" spans="1:22" x14ac:dyDescent="0.25">
      <c r="A2668" t="s">
        <v>33</v>
      </c>
      <c r="B2668" t="s">
        <v>34</v>
      </c>
      <c r="C2668" t="s">
        <v>142</v>
      </c>
      <c r="D2668" t="s">
        <v>170</v>
      </c>
      <c r="E2668" t="s">
        <v>37</v>
      </c>
      <c r="F2668" t="s">
        <v>55</v>
      </c>
      <c r="G2668">
        <v>26169</v>
      </c>
      <c r="H2668">
        <v>1157</v>
      </c>
      <c r="I2668">
        <v>545</v>
      </c>
      <c r="J2668">
        <v>157</v>
      </c>
      <c r="K2668" s="2">
        <v>4468.08</v>
      </c>
      <c r="L2668" s="2">
        <v>52186.2</v>
      </c>
      <c r="M2668">
        <v>123</v>
      </c>
      <c r="N2668">
        <v>9</v>
      </c>
      <c r="O2668" t="s">
        <v>23</v>
      </c>
      <c r="P2668" s="3">
        <f t="shared" si="287"/>
        <v>4.4212617983109785</v>
      </c>
      <c r="Q2668" s="3">
        <f t="shared" si="288"/>
        <v>13.569576490924806</v>
      </c>
      <c r="R2668" s="2">
        <f t="shared" si="289"/>
        <v>3.8617804667242868</v>
      </c>
      <c r="S2668" s="2">
        <f t="shared" si="290"/>
        <v>8.1983119266055038</v>
      </c>
      <c r="T2668" s="2">
        <f t="shared" si="291"/>
        <v>36.325853658536587</v>
      </c>
      <c r="U2668" s="4">
        <f t="shared" si="292"/>
        <v>11.679781919750765</v>
      </c>
      <c r="V2668" s="3">
        <f t="shared" si="293"/>
        <v>1067.9781919750765</v>
      </c>
    </row>
    <row r="2669" spans="1:22" x14ac:dyDescent="0.25">
      <c r="A2669" t="s">
        <v>38</v>
      </c>
      <c r="B2669" t="s">
        <v>39</v>
      </c>
      <c r="C2669" t="s">
        <v>142</v>
      </c>
      <c r="D2669" t="s">
        <v>106</v>
      </c>
      <c r="E2669" t="s">
        <v>42</v>
      </c>
      <c r="F2669" t="s">
        <v>26</v>
      </c>
      <c r="G2669">
        <v>23959</v>
      </c>
      <c r="H2669">
        <v>954</v>
      </c>
      <c r="I2669">
        <v>311</v>
      </c>
      <c r="J2669">
        <v>52</v>
      </c>
      <c r="K2669" s="2">
        <v>2750.91</v>
      </c>
      <c r="L2669" s="2">
        <v>11752.04</v>
      </c>
      <c r="M2669">
        <v>26</v>
      </c>
      <c r="N2669">
        <v>9</v>
      </c>
      <c r="O2669" t="s">
        <v>23</v>
      </c>
      <c r="P2669" s="3">
        <f t="shared" si="287"/>
        <v>3.9818022455027338</v>
      </c>
      <c r="Q2669" s="3">
        <f t="shared" si="288"/>
        <v>5.450733752620545</v>
      </c>
      <c r="R2669" s="2">
        <f t="shared" si="289"/>
        <v>2.8835534591194967</v>
      </c>
      <c r="S2669" s="2">
        <f t="shared" si="290"/>
        <v>8.8453697749196145</v>
      </c>
      <c r="T2669" s="2">
        <f t="shared" si="291"/>
        <v>105.80423076923077</v>
      </c>
      <c r="U2669" s="4">
        <f t="shared" si="292"/>
        <v>4.2720554289307904</v>
      </c>
      <c r="V2669" s="3">
        <f t="shared" si="293"/>
        <v>327.2055428930791</v>
      </c>
    </row>
    <row r="2670" spans="1:22" x14ac:dyDescent="0.25">
      <c r="A2670" t="s">
        <v>15</v>
      </c>
      <c r="B2670" t="s">
        <v>16</v>
      </c>
      <c r="C2670" t="s">
        <v>142</v>
      </c>
      <c r="D2670" t="s">
        <v>25</v>
      </c>
      <c r="E2670" t="s">
        <v>19</v>
      </c>
      <c r="F2670" t="s">
        <v>55</v>
      </c>
      <c r="G2670">
        <v>16107</v>
      </c>
      <c r="H2670">
        <v>332</v>
      </c>
      <c r="I2670">
        <v>144</v>
      </c>
      <c r="J2670">
        <v>34</v>
      </c>
      <c r="K2670" s="2">
        <v>2597.13</v>
      </c>
      <c r="L2670" s="2">
        <v>23361.119999999999</v>
      </c>
      <c r="M2670">
        <v>16</v>
      </c>
      <c r="N2670">
        <v>8</v>
      </c>
      <c r="O2670" t="s">
        <v>43</v>
      </c>
      <c r="P2670" s="3">
        <f t="shared" si="287"/>
        <v>2.0612156205376544</v>
      </c>
      <c r="Q2670" s="3">
        <f t="shared" si="288"/>
        <v>10.240963855421686</v>
      </c>
      <c r="R2670" s="2">
        <f t="shared" si="289"/>
        <v>7.8226807228915662</v>
      </c>
      <c r="S2670" s="2">
        <f t="shared" si="290"/>
        <v>18.035625</v>
      </c>
      <c r="T2670" s="2">
        <f t="shared" si="291"/>
        <v>162.32062500000001</v>
      </c>
      <c r="U2670" s="4">
        <f t="shared" si="292"/>
        <v>8.9949752226496162</v>
      </c>
      <c r="V2670" s="3">
        <f t="shared" si="293"/>
        <v>799.49752226496162</v>
      </c>
    </row>
    <row r="2671" spans="1:22" x14ac:dyDescent="0.25">
      <c r="A2671" t="s">
        <v>27</v>
      </c>
      <c r="B2671" t="s">
        <v>28</v>
      </c>
      <c r="C2671" t="s">
        <v>142</v>
      </c>
      <c r="D2671" t="s">
        <v>89</v>
      </c>
      <c r="E2671" t="s">
        <v>31</v>
      </c>
      <c r="F2671" t="s">
        <v>55</v>
      </c>
      <c r="G2671">
        <v>23937</v>
      </c>
      <c r="H2671">
        <v>1593</v>
      </c>
      <c r="I2671">
        <v>754</v>
      </c>
      <c r="J2671">
        <v>237</v>
      </c>
      <c r="K2671" s="2">
        <v>407.43</v>
      </c>
      <c r="L2671" s="2">
        <v>94081.52</v>
      </c>
      <c r="M2671">
        <v>185</v>
      </c>
      <c r="N2671">
        <v>25</v>
      </c>
      <c r="O2671" t="s">
        <v>21</v>
      </c>
      <c r="P2671" s="3">
        <f t="shared" si="287"/>
        <v>6.6549692943977945</v>
      </c>
      <c r="Q2671" s="3">
        <f t="shared" si="288"/>
        <v>14.87758945386064</v>
      </c>
      <c r="R2671" s="2">
        <f t="shared" si="289"/>
        <v>0.2557627118644068</v>
      </c>
      <c r="S2671" s="2">
        <f t="shared" si="290"/>
        <v>0.54035809018567638</v>
      </c>
      <c r="T2671" s="2">
        <f t="shared" si="291"/>
        <v>2.2023243243243242</v>
      </c>
      <c r="U2671" s="4">
        <f t="shared" si="292"/>
        <v>230.91456201065213</v>
      </c>
      <c r="V2671" s="3">
        <f t="shared" si="293"/>
        <v>22991.456201065215</v>
      </c>
    </row>
    <row r="2672" spans="1:22" x14ac:dyDescent="0.25">
      <c r="A2672" t="s">
        <v>52</v>
      </c>
      <c r="B2672" t="s">
        <v>53</v>
      </c>
      <c r="C2672" t="s">
        <v>142</v>
      </c>
      <c r="D2672" t="s">
        <v>89</v>
      </c>
      <c r="E2672" t="s">
        <v>37</v>
      </c>
      <c r="F2672" t="s">
        <v>20</v>
      </c>
      <c r="G2672">
        <v>24958</v>
      </c>
      <c r="H2672">
        <v>1776</v>
      </c>
      <c r="I2672">
        <v>586</v>
      </c>
      <c r="J2672">
        <v>182</v>
      </c>
      <c r="K2672" s="2">
        <v>431.05</v>
      </c>
      <c r="L2672" s="2">
        <v>69090.13</v>
      </c>
      <c r="M2672">
        <v>140</v>
      </c>
      <c r="N2672">
        <v>15</v>
      </c>
      <c r="O2672" t="s">
        <v>21</v>
      </c>
      <c r="P2672" s="3">
        <f t="shared" si="287"/>
        <v>7.1159548040708387</v>
      </c>
      <c r="Q2672" s="3">
        <f t="shared" si="288"/>
        <v>10.247747747747747</v>
      </c>
      <c r="R2672" s="2">
        <f t="shared" si="289"/>
        <v>0.24270833333333333</v>
      </c>
      <c r="S2672" s="2">
        <f t="shared" si="290"/>
        <v>0.735580204778157</v>
      </c>
      <c r="T2672" s="2">
        <f t="shared" si="291"/>
        <v>3.0789285714285715</v>
      </c>
      <c r="U2672" s="4">
        <f t="shared" si="292"/>
        <v>160.28333140006961</v>
      </c>
      <c r="V2672" s="3">
        <f t="shared" si="293"/>
        <v>15928.333140006958</v>
      </c>
    </row>
    <row r="2673" spans="1:22" x14ac:dyDescent="0.25">
      <c r="A2673" t="s">
        <v>52</v>
      </c>
      <c r="B2673" t="s">
        <v>53</v>
      </c>
      <c r="C2673" t="s">
        <v>142</v>
      </c>
      <c r="D2673" t="s">
        <v>89</v>
      </c>
      <c r="E2673" t="s">
        <v>37</v>
      </c>
      <c r="F2673" t="s">
        <v>51</v>
      </c>
      <c r="G2673">
        <v>41428</v>
      </c>
      <c r="H2673">
        <v>2728</v>
      </c>
      <c r="I2673">
        <v>925</v>
      </c>
      <c r="J2673">
        <v>302</v>
      </c>
      <c r="K2673" s="2">
        <v>789.11</v>
      </c>
      <c r="L2673" s="2">
        <v>96937.07</v>
      </c>
      <c r="M2673">
        <v>201</v>
      </c>
      <c r="N2673">
        <v>8</v>
      </c>
      <c r="O2673" t="s">
        <v>43</v>
      </c>
      <c r="P2673" s="3">
        <f t="shared" si="287"/>
        <v>6.5849184126677605</v>
      </c>
      <c r="Q2673" s="3">
        <f t="shared" si="288"/>
        <v>11.070381231671554</v>
      </c>
      <c r="R2673" s="2">
        <f t="shared" si="289"/>
        <v>0.2892631964809384</v>
      </c>
      <c r="S2673" s="2">
        <f t="shared" si="290"/>
        <v>0.85309189189189194</v>
      </c>
      <c r="T2673" s="2">
        <f t="shared" si="291"/>
        <v>3.9259203980099504</v>
      </c>
      <c r="U2673" s="4">
        <f t="shared" si="292"/>
        <v>122.84354525984971</v>
      </c>
      <c r="V2673" s="3">
        <f t="shared" si="293"/>
        <v>12184.354525984971</v>
      </c>
    </row>
    <row r="2674" spans="1:22" x14ac:dyDescent="0.25">
      <c r="A2674" t="s">
        <v>76</v>
      </c>
      <c r="B2674" t="s">
        <v>77</v>
      </c>
      <c r="C2674" t="s">
        <v>142</v>
      </c>
      <c r="D2674" t="s">
        <v>82</v>
      </c>
      <c r="E2674" t="s">
        <v>42</v>
      </c>
      <c r="F2674" t="s">
        <v>32</v>
      </c>
      <c r="G2674">
        <v>71866</v>
      </c>
      <c r="H2674">
        <v>1215</v>
      </c>
      <c r="I2674">
        <v>495</v>
      </c>
      <c r="J2674">
        <v>60</v>
      </c>
      <c r="K2674" s="2">
        <v>2254.09</v>
      </c>
      <c r="L2674" s="2">
        <v>14083.47</v>
      </c>
      <c r="M2674">
        <v>36</v>
      </c>
      <c r="N2674">
        <v>19</v>
      </c>
      <c r="O2674" t="s">
        <v>23</v>
      </c>
      <c r="P2674" s="3">
        <f t="shared" si="287"/>
        <v>1.6906464809506583</v>
      </c>
      <c r="Q2674" s="3">
        <f t="shared" si="288"/>
        <v>4.9382716049382713</v>
      </c>
      <c r="R2674" s="2">
        <f t="shared" si="289"/>
        <v>1.8552181069958849</v>
      </c>
      <c r="S2674" s="2">
        <f t="shared" si="290"/>
        <v>4.5537171717171718</v>
      </c>
      <c r="T2674" s="2">
        <f t="shared" si="291"/>
        <v>62.613611111111112</v>
      </c>
      <c r="U2674" s="4">
        <f t="shared" si="292"/>
        <v>6.2479625924430691</v>
      </c>
      <c r="V2674" s="3">
        <f t="shared" si="293"/>
        <v>524.79625924430695</v>
      </c>
    </row>
    <row r="2675" spans="1:22" x14ac:dyDescent="0.25">
      <c r="A2675" t="s">
        <v>76</v>
      </c>
      <c r="B2675" t="s">
        <v>77</v>
      </c>
      <c r="C2675" t="s">
        <v>142</v>
      </c>
      <c r="D2675" t="s">
        <v>82</v>
      </c>
      <c r="E2675" t="s">
        <v>42</v>
      </c>
      <c r="F2675" t="s">
        <v>51</v>
      </c>
      <c r="G2675">
        <v>65139</v>
      </c>
      <c r="H2675">
        <v>1296</v>
      </c>
      <c r="I2675">
        <v>603</v>
      </c>
      <c r="J2675">
        <v>81</v>
      </c>
      <c r="K2675" s="2">
        <v>1890.9</v>
      </c>
      <c r="L2675" s="2">
        <v>17206.5</v>
      </c>
      <c r="M2675">
        <v>51</v>
      </c>
      <c r="N2675">
        <v>15</v>
      </c>
      <c r="O2675" t="s">
        <v>23</v>
      </c>
      <c r="P2675" s="3">
        <f t="shared" si="287"/>
        <v>1.9895914889697417</v>
      </c>
      <c r="Q2675" s="3">
        <f t="shared" si="288"/>
        <v>6.25</v>
      </c>
      <c r="R2675" s="2">
        <f t="shared" si="289"/>
        <v>1.4590277777777778</v>
      </c>
      <c r="S2675" s="2">
        <f t="shared" si="290"/>
        <v>3.1358208955223881</v>
      </c>
      <c r="T2675" s="2">
        <f t="shared" si="291"/>
        <v>37.076470588235296</v>
      </c>
      <c r="U2675" s="4">
        <f t="shared" si="292"/>
        <v>9.0996350943994919</v>
      </c>
      <c r="V2675" s="3">
        <f t="shared" si="293"/>
        <v>809.96350943994923</v>
      </c>
    </row>
    <row r="2676" spans="1:22" x14ac:dyDescent="0.25">
      <c r="A2676" t="s">
        <v>60</v>
      </c>
      <c r="B2676" t="s">
        <v>61</v>
      </c>
      <c r="C2676" t="s">
        <v>175</v>
      </c>
      <c r="D2676" t="s">
        <v>70</v>
      </c>
      <c r="E2676" t="s">
        <v>64</v>
      </c>
      <c r="F2676" t="s">
        <v>20</v>
      </c>
      <c r="G2676">
        <v>47417</v>
      </c>
      <c r="H2676">
        <v>1371</v>
      </c>
      <c r="I2676">
        <v>485</v>
      </c>
      <c r="J2676">
        <v>119</v>
      </c>
      <c r="K2676" s="2">
        <v>3856.73</v>
      </c>
      <c r="L2676" s="2">
        <v>27912.38</v>
      </c>
      <c r="M2676">
        <v>71</v>
      </c>
      <c r="N2676">
        <v>21</v>
      </c>
      <c r="O2676" t="s">
        <v>23</v>
      </c>
      <c r="P2676" s="3">
        <f t="shared" si="287"/>
        <v>2.8913680747411266</v>
      </c>
      <c r="Q2676" s="3">
        <f t="shared" si="288"/>
        <v>8.6797957695113066</v>
      </c>
      <c r="R2676" s="2">
        <f t="shared" si="289"/>
        <v>2.8130780452224653</v>
      </c>
      <c r="S2676" s="2">
        <f t="shared" si="290"/>
        <v>7.9520206185567011</v>
      </c>
      <c r="T2676" s="2">
        <f t="shared" si="291"/>
        <v>54.320140845070419</v>
      </c>
      <c r="U2676" s="4">
        <f t="shared" si="292"/>
        <v>7.2373176239975319</v>
      </c>
      <c r="V2676" s="3">
        <f t="shared" si="293"/>
        <v>623.73176239975317</v>
      </c>
    </row>
    <row r="2677" spans="1:22" x14ac:dyDescent="0.25">
      <c r="A2677" t="s">
        <v>113</v>
      </c>
      <c r="B2677" t="s">
        <v>114</v>
      </c>
      <c r="C2677" t="s">
        <v>175</v>
      </c>
      <c r="D2677" t="s">
        <v>170</v>
      </c>
      <c r="E2677" t="s">
        <v>19</v>
      </c>
      <c r="F2677" t="s">
        <v>55</v>
      </c>
      <c r="G2677">
        <v>24618</v>
      </c>
      <c r="H2677">
        <v>1554</v>
      </c>
      <c r="I2677">
        <v>570</v>
      </c>
      <c r="J2677">
        <v>148</v>
      </c>
      <c r="K2677" s="2">
        <v>5521.18</v>
      </c>
      <c r="L2677" s="2">
        <v>34585.93</v>
      </c>
      <c r="M2677">
        <v>118</v>
      </c>
      <c r="N2677">
        <v>20</v>
      </c>
      <c r="O2677" t="s">
        <v>43</v>
      </c>
      <c r="P2677" s="3">
        <f t="shared" si="287"/>
        <v>6.3124543017304413</v>
      </c>
      <c r="Q2677" s="3">
        <f t="shared" si="288"/>
        <v>9.5238095238095237</v>
      </c>
      <c r="R2677" s="2">
        <f t="shared" si="289"/>
        <v>3.5528828828828831</v>
      </c>
      <c r="S2677" s="2">
        <f t="shared" si="290"/>
        <v>9.6862807017543862</v>
      </c>
      <c r="T2677" s="2">
        <f t="shared" si="291"/>
        <v>46.789661016949154</v>
      </c>
      <c r="U2677" s="4">
        <f t="shared" si="292"/>
        <v>6.26422793678163</v>
      </c>
      <c r="V2677" s="3">
        <f t="shared" si="293"/>
        <v>526.42279367816298</v>
      </c>
    </row>
    <row r="2678" spans="1:22" x14ac:dyDescent="0.25">
      <c r="A2678" t="s">
        <v>113</v>
      </c>
      <c r="B2678" t="s">
        <v>114</v>
      </c>
      <c r="C2678" t="s">
        <v>175</v>
      </c>
      <c r="D2678" t="s">
        <v>170</v>
      </c>
      <c r="E2678" t="s">
        <v>19</v>
      </c>
      <c r="F2678" t="s">
        <v>26</v>
      </c>
      <c r="G2678">
        <v>40574</v>
      </c>
      <c r="H2678">
        <v>2179</v>
      </c>
      <c r="I2678">
        <v>1028</v>
      </c>
      <c r="J2678">
        <v>270</v>
      </c>
      <c r="K2678" s="2">
        <v>6489.14</v>
      </c>
      <c r="L2678" s="2">
        <v>92835.85</v>
      </c>
      <c r="M2678">
        <v>184</v>
      </c>
      <c r="N2678">
        <v>14</v>
      </c>
      <c r="O2678" t="s">
        <v>23</v>
      </c>
      <c r="P2678" s="3">
        <f t="shared" si="287"/>
        <v>5.3704342682506043</v>
      </c>
      <c r="Q2678" s="3">
        <f t="shared" si="288"/>
        <v>12.391005048187242</v>
      </c>
      <c r="R2678" s="2">
        <f t="shared" si="289"/>
        <v>2.978035796236806</v>
      </c>
      <c r="S2678" s="2">
        <f t="shared" si="290"/>
        <v>6.31239299610895</v>
      </c>
      <c r="T2678" s="2">
        <f t="shared" si="291"/>
        <v>35.267065217391306</v>
      </c>
      <c r="U2678" s="4">
        <f t="shared" si="292"/>
        <v>14.306341055979683</v>
      </c>
      <c r="V2678" s="3">
        <f t="shared" si="293"/>
        <v>1330.6341055979683</v>
      </c>
    </row>
    <row r="2679" spans="1:22" x14ac:dyDescent="0.25">
      <c r="A2679" t="s">
        <v>47</v>
      </c>
      <c r="B2679" t="s">
        <v>48</v>
      </c>
      <c r="C2679" t="s">
        <v>175</v>
      </c>
      <c r="D2679" t="s">
        <v>106</v>
      </c>
      <c r="E2679" t="s">
        <v>37</v>
      </c>
      <c r="F2679" t="s">
        <v>32</v>
      </c>
      <c r="G2679">
        <v>44000</v>
      </c>
      <c r="H2679">
        <v>1628</v>
      </c>
      <c r="I2679">
        <v>789</v>
      </c>
      <c r="J2679">
        <v>86</v>
      </c>
      <c r="K2679" s="2">
        <v>3033.15</v>
      </c>
      <c r="L2679" s="2">
        <v>18610.990000000002</v>
      </c>
      <c r="M2679">
        <v>51</v>
      </c>
      <c r="N2679">
        <v>16</v>
      </c>
      <c r="O2679" t="s">
        <v>43</v>
      </c>
      <c r="P2679" s="3">
        <f t="shared" si="287"/>
        <v>3.6999999999999997</v>
      </c>
      <c r="Q2679" s="3">
        <f t="shared" si="288"/>
        <v>5.2825552825552826</v>
      </c>
      <c r="R2679" s="2">
        <f t="shared" si="289"/>
        <v>1.8631142506142506</v>
      </c>
      <c r="S2679" s="2">
        <f t="shared" si="290"/>
        <v>3.8442965779467682</v>
      </c>
      <c r="T2679" s="2">
        <f t="shared" si="291"/>
        <v>59.473529411764709</v>
      </c>
      <c r="U2679" s="4">
        <f t="shared" si="292"/>
        <v>6.1358620575968876</v>
      </c>
      <c r="V2679" s="3">
        <f t="shared" si="293"/>
        <v>513.58620575968882</v>
      </c>
    </row>
    <row r="2680" spans="1:22" x14ac:dyDescent="0.25">
      <c r="A2680" t="s">
        <v>15</v>
      </c>
      <c r="B2680" t="s">
        <v>16</v>
      </c>
      <c r="C2680" t="s">
        <v>175</v>
      </c>
      <c r="D2680" t="s">
        <v>25</v>
      </c>
      <c r="E2680" t="s">
        <v>19</v>
      </c>
      <c r="F2680" t="s">
        <v>20</v>
      </c>
      <c r="G2680">
        <v>22877</v>
      </c>
      <c r="H2680">
        <v>475</v>
      </c>
      <c r="I2680">
        <v>161</v>
      </c>
      <c r="J2680">
        <v>47</v>
      </c>
      <c r="K2680" s="2">
        <v>5122.04</v>
      </c>
      <c r="L2680" s="2">
        <v>32496.1</v>
      </c>
      <c r="M2680">
        <v>26</v>
      </c>
      <c r="N2680">
        <v>27</v>
      </c>
      <c r="O2680" t="s">
        <v>21</v>
      </c>
      <c r="P2680" s="3">
        <f t="shared" si="287"/>
        <v>2.0763211959610088</v>
      </c>
      <c r="Q2680" s="3">
        <f t="shared" si="288"/>
        <v>9.8947368421052637</v>
      </c>
      <c r="R2680" s="2">
        <f t="shared" si="289"/>
        <v>10.783242105263158</v>
      </c>
      <c r="S2680" s="2">
        <f t="shared" si="290"/>
        <v>31.813913043478262</v>
      </c>
      <c r="T2680" s="2">
        <f t="shared" si="291"/>
        <v>197.00153846153847</v>
      </c>
      <c r="U2680" s="4">
        <f t="shared" si="292"/>
        <v>6.344366697643907</v>
      </c>
      <c r="V2680" s="3">
        <f t="shared" si="293"/>
        <v>534.43666976439067</v>
      </c>
    </row>
    <row r="2681" spans="1:22" x14ac:dyDescent="0.25">
      <c r="A2681" t="s">
        <v>44</v>
      </c>
      <c r="B2681" t="s">
        <v>45</v>
      </c>
      <c r="C2681" t="s">
        <v>175</v>
      </c>
      <c r="D2681" t="s">
        <v>25</v>
      </c>
      <c r="E2681" t="s">
        <v>19</v>
      </c>
      <c r="F2681" t="s">
        <v>32</v>
      </c>
      <c r="G2681">
        <v>8701</v>
      </c>
      <c r="H2681">
        <v>179</v>
      </c>
      <c r="I2681">
        <v>65</v>
      </c>
      <c r="J2681">
        <v>19</v>
      </c>
      <c r="K2681" s="2">
        <v>1767.7</v>
      </c>
      <c r="L2681" s="2">
        <v>10935.72</v>
      </c>
      <c r="M2681">
        <v>7</v>
      </c>
      <c r="N2681">
        <v>7</v>
      </c>
      <c r="O2681" t="s">
        <v>21</v>
      </c>
      <c r="P2681" s="3">
        <f t="shared" si="287"/>
        <v>2.0572348005976324</v>
      </c>
      <c r="Q2681" s="3">
        <f t="shared" si="288"/>
        <v>10.614525139664805</v>
      </c>
      <c r="R2681" s="2">
        <f t="shared" si="289"/>
        <v>9.8754189944134083</v>
      </c>
      <c r="S2681" s="2">
        <f t="shared" si="290"/>
        <v>27.195384615384615</v>
      </c>
      <c r="T2681" s="2">
        <f t="shared" si="291"/>
        <v>252.52857142857144</v>
      </c>
      <c r="U2681" s="4">
        <f t="shared" si="292"/>
        <v>6.1864117214459462</v>
      </c>
      <c r="V2681" s="3">
        <f t="shared" si="293"/>
        <v>518.64117214459463</v>
      </c>
    </row>
    <row r="2682" spans="1:22" x14ac:dyDescent="0.25">
      <c r="A2682" t="s">
        <v>27</v>
      </c>
      <c r="B2682" t="s">
        <v>28</v>
      </c>
      <c r="C2682" t="s">
        <v>175</v>
      </c>
      <c r="D2682" t="s">
        <v>89</v>
      </c>
      <c r="E2682" t="s">
        <v>31</v>
      </c>
      <c r="F2682" t="s">
        <v>51</v>
      </c>
      <c r="G2682">
        <v>28019</v>
      </c>
      <c r="H2682">
        <v>1639</v>
      </c>
      <c r="I2682">
        <v>778</v>
      </c>
      <c r="J2682">
        <v>161</v>
      </c>
      <c r="K2682" s="2">
        <v>615.62</v>
      </c>
      <c r="L2682" s="2">
        <v>51596.95</v>
      </c>
      <c r="M2682">
        <v>124</v>
      </c>
      <c r="N2682">
        <v>9</v>
      </c>
      <c r="O2682" t="s">
        <v>43</v>
      </c>
      <c r="P2682" s="3">
        <f t="shared" si="287"/>
        <v>5.8496020557478854</v>
      </c>
      <c r="Q2682" s="3">
        <f t="shared" si="288"/>
        <v>9.8230628431970715</v>
      </c>
      <c r="R2682" s="2">
        <f t="shared" si="289"/>
        <v>0.37560707748627215</v>
      </c>
      <c r="S2682" s="2">
        <f t="shared" si="290"/>
        <v>0.79128534704370179</v>
      </c>
      <c r="T2682" s="2">
        <f t="shared" si="291"/>
        <v>4.9646774193548389</v>
      </c>
      <c r="U2682" s="4">
        <f t="shared" si="292"/>
        <v>83.812985283129194</v>
      </c>
      <c r="V2682" s="3">
        <f t="shared" si="293"/>
        <v>8281.2985283129201</v>
      </c>
    </row>
    <row r="2683" spans="1:22" x14ac:dyDescent="0.25">
      <c r="A2683" t="s">
        <v>27</v>
      </c>
      <c r="B2683" t="s">
        <v>28</v>
      </c>
      <c r="C2683" t="s">
        <v>175</v>
      </c>
      <c r="D2683" t="s">
        <v>89</v>
      </c>
      <c r="E2683" t="s">
        <v>31</v>
      </c>
      <c r="F2683" t="s">
        <v>55</v>
      </c>
      <c r="G2683">
        <v>39212</v>
      </c>
      <c r="H2683">
        <v>2255</v>
      </c>
      <c r="I2683">
        <v>1224</v>
      </c>
      <c r="J2683">
        <v>277</v>
      </c>
      <c r="K2683" s="2">
        <v>707.38</v>
      </c>
      <c r="L2683" s="2">
        <v>110729.21</v>
      </c>
      <c r="M2683">
        <v>184</v>
      </c>
      <c r="N2683">
        <v>24</v>
      </c>
      <c r="O2683" t="s">
        <v>23</v>
      </c>
      <c r="P2683" s="3">
        <f t="shared" si="287"/>
        <v>5.7507905743139851</v>
      </c>
      <c r="Q2683" s="3">
        <f t="shared" si="288"/>
        <v>12.283813747228381</v>
      </c>
      <c r="R2683" s="2">
        <f t="shared" si="289"/>
        <v>0.31369401330376939</v>
      </c>
      <c r="S2683" s="2">
        <f t="shared" si="290"/>
        <v>0.57792483660130722</v>
      </c>
      <c r="T2683" s="2">
        <f t="shared" si="291"/>
        <v>3.8444565217391302</v>
      </c>
      <c r="U2683" s="4">
        <f t="shared" si="292"/>
        <v>156.53426729621987</v>
      </c>
      <c r="V2683" s="3">
        <f t="shared" si="293"/>
        <v>15553.426729621986</v>
      </c>
    </row>
    <row r="2684" spans="1:22" x14ac:dyDescent="0.25">
      <c r="A2684" t="s">
        <v>52</v>
      </c>
      <c r="B2684" t="s">
        <v>53</v>
      </c>
      <c r="C2684" t="s">
        <v>175</v>
      </c>
      <c r="D2684" t="s">
        <v>89</v>
      </c>
      <c r="E2684" t="s">
        <v>37</v>
      </c>
      <c r="F2684" t="s">
        <v>20</v>
      </c>
      <c r="G2684">
        <v>25006</v>
      </c>
      <c r="H2684">
        <v>1277</v>
      </c>
      <c r="I2684">
        <v>524</v>
      </c>
      <c r="J2684">
        <v>160</v>
      </c>
      <c r="K2684" s="2">
        <v>413.7</v>
      </c>
      <c r="L2684" s="2">
        <v>45526.97</v>
      </c>
      <c r="M2684">
        <v>129</v>
      </c>
      <c r="N2684">
        <v>26</v>
      </c>
      <c r="O2684" t="s">
        <v>23</v>
      </c>
      <c r="P2684" s="3">
        <f t="shared" si="287"/>
        <v>5.1067743741502039</v>
      </c>
      <c r="Q2684" s="3">
        <f t="shared" si="288"/>
        <v>12.529365700861394</v>
      </c>
      <c r="R2684" s="2">
        <f t="shared" si="289"/>
        <v>0.32396241190289743</v>
      </c>
      <c r="S2684" s="2">
        <f t="shared" si="290"/>
        <v>0.78950381679389314</v>
      </c>
      <c r="T2684" s="2">
        <f t="shared" si="291"/>
        <v>3.2069767441860466</v>
      </c>
      <c r="U2684" s="4">
        <f t="shared" si="292"/>
        <v>110.04827169446459</v>
      </c>
      <c r="V2684" s="3">
        <f t="shared" si="293"/>
        <v>10904.82716944646</v>
      </c>
    </row>
    <row r="2685" spans="1:22" x14ac:dyDescent="0.25">
      <c r="A2685" t="s">
        <v>129</v>
      </c>
      <c r="B2685" t="s">
        <v>130</v>
      </c>
      <c r="C2685" t="s">
        <v>175</v>
      </c>
      <c r="D2685" t="s">
        <v>82</v>
      </c>
      <c r="E2685" t="s">
        <v>31</v>
      </c>
      <c r="F2685" t="s">
        <v>32</v>
      </c>
      <c r="G2685">
        <v>68711</v>
      </c>
      <c r="H2685">
        <v>1549</v>
      </c>
      <c r="I2685">
        <v>500</v>
      </c>
      <c r="J2685">
        <v>51</v>
      </c>
      <c r="K2685" s="2">
        <v>3838.44</v>
      </c>
      <c r="L2685" s="2">
        <v>8165.77</v>
      </c>
      <c r="M2685">
        <v>31</v>
      </c>
      <c r="N2685">
        <v>20</v>
      </c>
      <c r="O2685" t="s">
        <v>43</v>
      </c>
      <c r="P2685" s="3">
        <f t="shared" si="287"/>
        <v>2.2543697515681624</v>
      </c>
      <c r="Q2685" s="3">
        <f t="shared" si="288"/>
        <v>3.2924467398321502</v>
      </c>
      <c r="R2685" s="2">
        <f t="shared" si="289"/>
        <v>2.4780116204002582</v>
      </c>
      <c r="S2685" s="2">
        <f t="shared" si="290"/>
        <v>7.6768799999999997</v>
      </c>
      <c r="T2685" s="2">
        <f t="shared" si="291"/>
        <v>123.82064516129033</v>
      </c>
      <c r="U2685" s="4">
        <f t="shared" si="292"/>
        <v>2.1273668469482394</v>
      </c>
      <c r="V2685" s="3">
        <f t="shared" si="293"/>
        <v>112.73668469482394</v>
      </c>
    </row>
    <row r="2686" spans="1:22" x14ac:dyDescent="0.25">
      <c r="A2686" t="s">
        <v>76</v>
      </c>
      <c r="B2686" t="s">
        <v>77</v>
      </c>
      <c r="C2686" t="s">
        <v>175</v>
      </c>
      <c r="D2686" t="s">
        <v>82</v>
      </c>
      <c r="E2686" t="s">
        <v>42</v>
      </c>
      <c r="F2686" t="s">
        <v>51</v>
      </c>
      <c r="G2686">
        <v>63244</v>
      </c>
      <c r="H2686">
        <v>1283</v>
      </c>
      <c r="I2686">
        <v>348</v>
      </c>
      <c r="J2686">
        <v>53</v>
      </c>
      <c r="K2686" s="2">
        <v>3166.85</v>
      </c>
      <c r="L2686" s="2">
        <v>11167.61</v>
      </c>
      <c r="M2686">
        <v>25</v>
      </c>
      <c r="N2686">
        <v>16</v>
      </c>
      <c r="O2686" t="s">
        <v>43</v>
      </c>
      <c r="P2686" s="3">
        <f t="shared" si="287"/>
        <v>2.0286509392195309</v>
      </c>
      <c r="Q2686" s="3">
        <f t="shared" si="288"/>
        <v>4.1309431021044425</v>
      </c>
      <c r="R2686" s="2">
        <f t="shared" si="289"/>
        <v>2.4683164458300855</v>
      </c>
      <c r="S2686" s="2">
        <f t="shared" si="290"/>
        <v>9.1001436781609186</v>
      </c>
      <c r="T2686" s="2">
        <f t="shared" si="291"/>
        <v>126.67399999999999</v>
      </c>
      <c r="U2686" s="4">
        <f t="shared" si="292"/>
        <v>3.5264095236591571</v>
      </c>
      <c r="V2686" s="3">
        <f t="shared" si="293"/>
        <v>252.64095236591567</v>
      </c>
    </row>
    <row r="2687" spans="1:22" x14ac:dyDescent="0.25">
      <c r="A2687" t="s">
        <v>92</v>
      </c>
      <c r="B2687" t="s">
        <v>93</v>
      </c>
      <c r="C2687" t="s">
        <v>382</v>
      </c>
      <c r="D2687" t="s">
        <v>95</v>
      </c>
      <c r="E2687" t="s">
        <v>31</v>
      </c>
      <c r="F2687" t="s">
        <v>51</v>
      </c>
      <c r="G2687">
        <v>24376</v>
      </c>
      <c r="H2687">
        <v>417</v>
      </c>
      <c r="I2687">
        <v>105</v>
      </c>
      <c r="J2687">
        <v>12</v>
      </c>
      <c r="K2687" s="2">
        <v>1426.43</v>
      </c>
      <c r="L2687" s="2">
        <v>1879.69</v>
      </c>
      <c r="M2687">
        <v>5</v>
      </c>
      <c r="N2687">
        <v>20</v>
      </c>
      <c r="O2687" t="s">
        <v>23</v>
      </c>
      <c r="P2687" s="3">
        <f t="shared" si="287"/>
        <v>1.7106990482441746</v>
      </c>
      <c r="Q2687" s="3">
        <f t="shared" si="288"/>
        <v>2.877697841726619</v>
      </c>
      <c r="R2687" s="2">
        <f t="shared" si="289"/>
        <v>3.420695443645084</v>
      </c>
      <c r="S2687" s="2">
        <f t="shared" si="290"/>
        <v>13.58504761904762</v>
      </c>
      <c r="T2687" s="2">
        <f t="shared" si="291"/>
        <v>285.286</v>
      </c>
      <c r="U2687" s="4">
        <f t="shared" si="292"/>
        <v>1.3177583197212621</v>
      </c>
      <c r="V2687" s="3">
        <f t="shared" si="293"/>
        <v>31.775831972126216</v>
      </c>
    </row>
    <row r="2688" spans="1:22" x14ac:dyDescent="0.25">
      <c r="A2688" t="s">
        <v>60</v>
      </c>
      <c r="B2688" t="s">
        <v>61</v>
      </c>
      <c r="C2688" t="s">
        <v>382</v>
      </c>
      <c r="D2688" t="s">
        <v>70</v>
      </c>
      <c r="E2688" t="s">
        <v>64</v>
      </c>
      <c r="F2688" t="s">
        <v>55</v>
      </c>
      <c r="G2688">
        <v>62094</v>
      </c>
      <c r="H2688">
        <v>2005</v>
      </c>
      <c r="I2688">
        <v>748</v>
      </c>
      <c r="J2688">
        <v>182</v>
      </c>
      <c r="K2688" s="2">
        <v>4575.97</v>
      </c>
      <c r="L2688" s="2">
        <v>40977.26</v>
      </c>
      <c r="M2688">
        <v>124</v>
      </c>
      <c r="N2688">
        <v>19</v>
      </c>
      <c r="O2688" t="s">
        <v>23</v>
      </c>
      <c r="P2688" s="3">
        <f t="shared" si="287"/>
        <v>3.2289754243566207</v>
      </c>
      <c r="Q2688" s="3">
        <f t="shared" si="288"/>
        <v>9.0773067331670827</v>
      </c>
      <c r="R2688" s="2">
        <f t="shared" si="289"/>
        <v>2.282279301745636</v>
      </c>
      <c r="S2688" s="2">
        <f t="shared" si="290"/>
        <v>6.1176069518716583</v>
      </c>
      <c r="T2688" s="2">
        <f t="shared" si="291"/>
        <v>36.902983870967745</v>
      </c>
      <c r="U2688" s="4">
        <f t="shared" si="292"/>
        <v>8.9548795118849114</v>
      </c>
      <c r="V2688" s="3">
        <f t="shared" si="293"/>
        <v>795.48795118849114</v>
      </c>
    </row>
    <row r="2689" spans="1:22" x14ac:dyDescent="0.25">
      <c r="A2689" t="s">
        <v>72</v>
      </c>
      <c r="B2689" t="s">
        <v>73</v>
      </c>
      <c r="C2689" t="s">
        <v>382</v>
      </c>
      <c r="D2689" t="s">
        <v>70</v>
      </c>
      <c r="E2689" t="s">
        <v>31</v>
      </c>
      <c r="F2689" t="s">
        <v>32</v>
      </c>
      <c r="G2689">
        <v>23794</v>
      </c>
      <c r="H2689">
        <v>1101</v>
      </c>
      <c r="I2689">
        <v>426</v>
      </c>
      <c r="J2689">
        <v>76</v>
      </c>
      <c r="K2689" s="2">
        <v>2527.4899999999998</v>
      </c>
      <c r="L2689" s="2">
        <v>14536.12</v>
      </c>
      <c r="M2689">
        <v>44</v>
      </c>
      <c r="N2689">
        <v>22</v>
      </c>
      <c r="O2689" t="s">
        <v>43</v>
      </c>
      <c r="P2689" s="3">
        <f t="shared" si="287"/>
        <v>4.6272169454484331</v>
      </c>
      <c r="Q2689" s="3">
        <f t="shared" si="288"/>
        <v>6.9028156221616719</v>
      </c>
      <c r="R2689" s="2">
        <f t="shared" si="289"/>
        <v>2.2956312443233422</v>
      </c>
      <c r="S2689" s="2">
        <f t="shared" si="290"/>
        <v>5.9330751173708913</v>
      </c>
      <c r="T2689" s="2">
        <f t="shared" si="291"/>
        <v>57.44295454545454</v>
      </c>
      <c r="U2689" s="4">
        <f t="shared" si="292"/>
        <v>5.7512077199118501</v>
      </c>
      <c r="V2689" s="3">
        <f t="shared" si="293"/>
        <v>475.12077199118499</v>
      </c>
    </row>
    <row r="2690" spans="1:22" x14ac:dyDescent="0.25">
      <c r="A2690" t="s">
        <v>38</v>
      </c>
      <c r="B2690" t="s">
        <v>39</v>
      </c>
      <c r="C2690" t="s">
        <v>382</v>
      </c>
      <c r="D2690" t="s">
        <v>106</v>
      </c>
      <c r="E2690" t="s">
        <v>42</v>
      </c>
      <c r="F2690" t="s">
        <v>32</v>
      </c>
      <c r="G2690">
        <v>26587</v>
      </c>
      <c r="H2690">
        <v>1220</v>
      </c>
      <c r="I2690">
        <v>502</v>
      </c>
      <c r="J2690">
        <v>87</v>
      </c>
      <c r="K2690" s="2">
        <v>3376.92</v>
      </c>
      <c r="L2690" s="2">
        <v>18031.18</v>
      </c>
      <c r="M2690">
        <v>58</v>
      </c>
      <c r="N2690">
        <v>15</v>
      </c>
      <c r="O2690" t="s">
        <v>23</v>
      </c>
      <c r="P2690" s="3">
        <f t="shared" ref="P2690:P2753" si="294">IFERROR(H2690/G2690*100, 0)</f>
        <v>4.5887087674427356</v>
      </c>
      <c r="Q2690" s="3">
        <f t="shared" ref="Q2690:Q2753" si="295">IFERROR(J2690/H2690*100, 0)</f>
        <v>7.1311475409836067</v>
      </c>
      <c r="R2690" s="2">
        <f t="shared" ref="R2690:R2753" si="296">IFERROR(K2690/H2690, 0)</f>
        <v>2.7679672131147544</v>
      </c>
      <c r="S2690" s="2">
        <f t="shared" ref="S2690:S2753" si="297">IFERROR(K2690/I2690, 0)</f>
        <v>6.7269322709163344</v>
      </c>
      <c r="T2690" s="2">
        <f t="shared" ref="T2690:T2753" si="298">IFERROR(K2690/M2690, 0)</f>
        <v>58.222758620689653</v>
      </c>
      <c r="U2690" s="4">
        <f t="shared" ref="U2690:U2753" si="299">IFERROR(L2690/K2690, 0)</f>
        <v>5.3395342501451024</v>
      </c>
      <c r="V2690" s="3">
        <f t="shared" ref="V2690:V2753" si="300">IFERROR((L2690-K2690)/K2690*100, 0)</f>
        <v>433.95342501451023</v>
      </c>
    </row>
    <row r="2691" spans="1:22" x14ac:dyDescent="0.25">
      <c r="A2691" t="s">
        <v>44</v>
      </c>
      <c r="B2691" t="s">
        <v>45</v>
      </c>
      <c r="C2691" t="s">
        <v>382</v>
      </c>
      <c r="D2691" t="s">
        <v>25</v>
      </c>
      <c r="E2691" t="s">
        <v>19</v>
      </c>
      <c r="F2691" t="s">
        <v>26</v>
      </c>
      <c r="G2691">
        <v>6732</v>
      </c>
      <c r="H2691">
        <v>233</v>
      </c>
      <c r="I2691">
        <v>89</v>
      </c>
      <c r="J2691">
        <v>17</v>
      </c>
      <c r="K2691" s="2">
        <v>1634.07</v>
      </c>
      <c r="L2691" s="2">
        <v>11214.22</v>
      </c>
      <c r="M2691">
        <v>7</v>
      </c>
      <c r="N2691">
        <v>19</v>
      </c>
      <c r="O2691" t="s">
        <v>23</v>
      </c>
      <c r="P2691" s="3">
        <f t="shared" si="294"/>
        <v>3.4610814022578729</v>
      </c>
      <c r="Q2691" s="3">
        <f t="shared" si="295"/>
        <v>7.296137339055794</v>
      </c>
      <c r="R2691" s="2">
        <f t="shared" si="296"/>
        <v>7.0131759656652362</v>
      </c>
      <c r="S2691" s="2">
        <f t="shared" si="297"/>
        <v>18.360337078651686</v>
      </c>
      <c r="T2691" s="2">
        <f t="shared" si="298"/>
        <v>233.43857142857141</v>
      </c>
      <c r="U2691" s="4">
        <f t="shared" si="299"/>
        <v>6.8627537375999799</v>
      </c>
      <c r="V2691" s="3">
        <f t="shared" si="300"/>
        <v>586.27537375999805</v>
      </c>
    </row>
    <row r="2692" spans="1:22" x14ac:dyDescent="0.25">
      <c r="A2692" t="s">
        <v>92</v>
      </c>
      <c r="B2692" t="s">
        <v>93</v>
      </c>
      <c r="C2692" t="s">
        <v>269</v>
      </c>
      <c r="D2692" t="s">
        <v>95</v>
      </c>
      <c r="E2692" t="s">
        <v>31</v>
      </c>
      <c r="F2692" t="s">
        <v>55</v>
      </c>
      <c r="G2692">
        <v>93505</v>
      </c>
      <c r="H2692">
        <v>477</v>
      </c>
      <c r="I2692">
        <v>129</v>
      </c>
      <c r="J2692">
        <v>10</v>
      </c>
      <c r="K2692" s="2">
        <v>1672.42</v>
      </c>
      <c r="L2692" s="2">
        <v>1226.56</v>
      </c>
      <c r="M2692">
        <v>4</v>
      </c>
      <c r="N2692">
        <v>14</v>
      </c>
      <c r="O2692" t="s">
        <v>21</v>
      </c>
      <c r="P2692" s="3">
        <f t="shared" si="294"/>
        <v>0.5101331479600022</v>
      </c>
      <c r="Q2692" s="3">
        <f t="shared" si="295"/>
        <v>2.0964360587002098</v>
      </c>
      <c r="R2692" s="2">
        <f t="shared" si="296"/>
        <v>3.5061215932914047</v>
      </c>
      <c r="S2692" s="2">
        <f t="shared" si="297"/>
        <v>12.964496124031008</v>
      </c>
      <c r="T2692" s="2">
        <f t="shared" si="298"/>
        <v>418.10500000000002</v>
      </c>
      <c r="U2692" s="4">
        <f t="shared" si="299"/>
        <v>0.73340428839645533</v>
      </c>
      <c r="V2692" s="3">
        <f t="shared" si="300"/>
        <v>-26.65957116035446</v>
      </c>
    </row>
    <row r="2693" spans="1:22" x14ac:dyDescent="0.25">
      <c r="A2693" t="s">
        <v>178</v>
      </c>
      <c r="B2693" t="s">
        <v>179</v>
      </c>
      <c r="C2693" t="s">
        <v>269</v>
      </c>
      <c r="D2693" t="s">
        <v>95</v>
      </c>
      <c r="E2693" t="s">
        <v>64</v>
      </c>
      <c r="F2693" t="s">
        <v>51</v>
      </c>
      <c r="G2693">
        <v>55290</v>
      </c>
      <c r="H2693">
        <v>537</v>
      </c>
      <c r="I2693">
        <v>163</v>
      </c>
      <c r="J2693">
        <v>17</v>
      </c>
      <c r="K2693" s="2">
        <v>1979.38</v>
      </c>
      <c r="L2693" s="2">
        <v>2205.88</v>
      </c>
      <c r="M2693">
        <v>8</v>
      </c>
      <c r="N2693">
        <v>10</v>
      </c>
      <c r="O2693" t="s">
        <v>23</v>
      </c>
      <c r="P2693" s="3">
        <f t="shared" si="294"/>
        <v>0.97124253933803584</v>
      </c>
      <c r="Q2693" s="3">
        <f t="shared" si="295"/>
        <v>3.1657355679702048</v>
      </c>
      <c r="R2693" s="2">
        <f t="shared" si="296"/>
        <v>3.6859962756052145</v>
      </c>
      <c r="S2693" s="2">
        <f t="shared" si="297"/>
        <v>12.143435582822086</v>
      </c>
      <c r="T2693" s="2">
        <f t="shared" si="298"/>
        <v>247.42250000000001</v>
      </c>
      <c r="U2693" s="4">
        <f t="shared" si="299"/>
        <v>1.1144297709383746</v>
      </c>
      <c r="V2693" s="3">
        <f t="shared" si="300"/>
        <v>11.442977093837465</v>
      </c>
    </row>
    <row r="2694" spans="1:22" x14ac:dyDescent="0.25">
      <c r="A2694" t="s">
        <v>98</v>
      </c>
      <c r="B2694" t="s">
        <v>99</v>
      </c>
      <c r="C2694" t="s">
        <v>269</v>
      </c>
      <c r="D2694" t="s">
        <v>68</v>
      </c>
      <c r="E2694" t="s">
        <v>42</v>
      </c>
      <c r="F2694" t="s">
        <v>55</v>
      </c>
      <c r="G2694">
        <v>9183</v>
      </c>
      <c r="H2694">
        <v>1051</v>
      </c>
      <c r="I2694">
        <v>452</v>
      </c>
      <c r="J2694">
        <v>205</v>
      </c>
      <c r="K2694" s="2">
        <v>405.12</v>
      </c>
      <c r="L2694" s="2">
        <v>41847.14</v>
      </c>
      <c r="M2694">
        <v>170</v>
      </c>
      <c r="N2694">
        <v>27</v>
      </c>
      <c r="O2694" t="s">
        <v>23</v>
      </c>
      <c r="P2694" s="3">
        <f t="shared" si="294"/>
        <v>11.445061526734182</v>
      </c>
      <c r="Q2694" s="3">
        <f t="shared" si="295"/>
        <v>19.50523311132255</v>
      </c>
      <c r="R2694" s="2">
        <f t="shared" si="296"/>
        <v>0.38546146527117031</v>
      </c>
      <c r="S2694" s="2">
        <f t="shared" si="297"/>
        <v>0.89628318584070799</v>
      </c>
      <c r="T2694" s="2">
        <f t="shared" si="298"/>
        <v>2.3830588235294119</v>
      </c>
      <c r="U2694" s="4">
        <f t="shared" si="299"/>
        <v>103.29566548183254</v>
      </c>
      <c r="V2694" s="3">
        <f t="shared" si="300"/>
        <v>10229.566548183253</v>
      </c>
    </row>
    <row r="2695" spans="1:22" x14ac:dyDescent="0.25">
      <c r="A2695" t="s">
        <v>98</v>
      </c>
      <c r="B2695" t="s">
        <v>99</v>
      </c>
      <c r="C2695" t="s">
        <v>269</v>
      </c>
      <c r="D2695" t="s">
        <v>68</v>
      </c>
      <c r="E2695" t="s">
        <v>42</v>
      </c>
      <c r="F2695" t="s">
        <v>55</v>
      </c>
      <c r="G2695">
        <v>22792</v>
      </c>
      <c r="H2695">
        <v>2253</v>
      </c>
      <c r="I2695">
        <v>1214</v>
      </c>
      <c r="J2695">
        <v>284</v>
      </c>
      <c r="K2695" s="2">
        <v>772.03</v>
      </c>
      <c r="L2695" s="2">
        <v>91327.09</v>
      </c>
      <c r="M2695">
        <v>254</v>
      </c>
      <c r="N2695">
        <v>15</v>
      </c>
      <c r="O2695" t="s">
        <v>21</v>
      </c>
      <c r="P2695" s="3">
        <f t="shared" si="294"/>
        <v>9.8850473850473861</v>
      </c>
      <c r="Q2695" s="3">
        <f t="shared" si="295"/>
        <v>12.605415002219264</v>
      </c>
      <c r="R2695" s="2">
        <f t="shared" si="296"/>
        <v>0.34266755437194851</v>
      </c>
      <c r="S2695" s="2">
        <f t="shared" si="297"/>
        <v>0.63593904448105432</v>
      </c>
      <c r="T2695" s="2">
        <f t="shared" si="298"/>
        <v>3.0394881889763776</v>
      </c>
      <c r="U2695" s="4">
        <f t="shared" si="299"/>
        <v>118.2947424322889</v>
      </c>
      <c r="V2695" s="3">
        <f t="shared" si="300"/>
        <v>11729.474243228889</v>
      </c>
    </row>
    <row r="2696" spans="1:22" x14ac:dyDescent="0.25">
      <c r="A2696" t="s">
        <v>33</v>
      </c>
      <c r="B2696" t="s">
        <v>34</v>
      </c>
      <c r="C2696" t="s">
        <v>269</v>
      </c>
      <c r="D2696" t="s">
        <v>170</v>
      </c>
      <c r="E2696" t="s">
        <v>37</v>
      </c>
      <c r="F2696" t="s">
        <v>26</v>
      </c>
      <c r="G2696">
        <v>15710</v>
      </c>
      <c r="H2696">
        <v>566</v>
      </c>
      <c r="I2696">
        <v>162</v>
      </c>
      <c r="J2696">
        <v>60</v>
      </c>
      <c r="K2696" s="2">
        <v>1815.57</v>
      </c>
      <c r="L2696" s="2">
        <v>18002.61</v>
      </c>
      <c r="M2696">
        <v>50</v>
      </c>
      <c r="N2696">
        <v>16</v>
      </c>
      <c r="O2696" t="s">
        <v>21</v>
      </c>
      <c r="P2696" s="3">
        <f t="shared" si="294"/>
        <v>3.6028007638446851</v>
      </c>
      <c r="Q2696" s="3">
        <f t="shared" si="295"/>
        <v>10.600706713780919</v>
      </c>
      <c r="R2696" s="2">
        <f t="shared" si="296"/>
        <v>3.2077208480565371</v>
      </c>
      <c r="S2696" s="2">
        <f t="shared" si="297"/>
        <v>11.207222222222223</v>
      </c>
      <c r="T2696" s="2">
        <f t="shared" si="298"/>
        <v>36.311399999999999</v>
      </c>
      <c r="U2696" s="4">
        <f t="shared" si="299"/>
        <v>9.915679373419918</v>
      </c>
      <c r="V2696" s="3">
        <f t="shared" si="300"/>
        <v>891.56793734199175</v>
      </c>
    </row>
    <row r="2697" spans="1:22" x14ac:dyDescent="0.25">
      <c r="A2697" t="s">
        <v>113</v>
      </c>
      <c r="B2697" t="s">
        <v>114</v>
      </c>
      <c r="C2697" t="s">
        <v>269</v>
      </c>
      <c r="D2697" t="s">
        <v>170</v>
      </c>
      <c r="E2697" t="s">
        <v>19</v>
      </c>
      <c r="F2697" t="s">
        <v>55</v>
      </c>
      <c r="G2697">
        <v>24989</v>
      </c>
      <c r="H2697">
        <v>1449</v>
      </c>
      <c r="I2697">
        <v>648</v>
      </c>
      <c r="J2697">
        <v>138</v>
      </c>
      <c r="K2697" s="2">
        <v>5403.5</v>
      </c>
      <c r="L2697" s="2">
        <v>42258.03</v>
      </c>
      <c r="M2697">
        <v>111</v>
      </c>
      <c r="N2697">
        <v>21</v>
      </c>
      <c r="O2697" t="s">
        <v>43</v>
      </c>
      <c r="P2697" s="3">
        <f t="shared" si="294"/>
        <v>5.798551362599544</v>
      </c>
      <c r="Q2697" s="3">
        <f t="shared" si="295"/>
        <v>9.5238095238095237</v>
      </c>
      <c r="R2697" s="2">
        <f t="shared" si="296"/>
        <v>3.7291235334713595</v>
      </c>
      <c r="S2697" s="2">
        <f t="shared" si="297"/>
        <v>8.3387345679012341</v>
      </c>
      <c r="T2697" s="2">
        <f t="shared" si="298"/>
        <v>48.68018018018018</v>
      </c>
      <c r="U2697" s="4">
        <f t="shared" si="299"/>
        <v>7.8204922735264182</v>
      </c>
      <c r="V2697" s="3">
        <f t="shared" si="300"/>
        <v>682.04922735264176</v>
      </c>
    </row>
    <row r="2698" spans="1:22" x14ac:dyDescent="0.25">
      <c r="A2698" t="s">
        <v>38</v>
      </c>
      <c r="B2698" t="s">
        <v>39</v>
      </c>
      <c r="C2698" t="s">
        <v>269</v>
      </c>
      <c r="D2698" t="s">
        <v>106</v>
      </c>
      <c r="E2698" t="s">
        <v>42</v>
      </c>
      <c r="F2698" t="s">
        <v>20</v>
      </c>
      <c r="G2698">
        <v>35238</v>
      </c>
      <c r="H2698">
        <v>1359</v>
      </c>
      <c r="I2698">
        <v>725</v>
      </c>
      <c r="J2698">
        <v>72</v>
      </c>
      <c r="K2698" s="2">
        <v>3464.66</v>
      </c>
      <c r="L2698" s="2">
        <v>12436.37</v>
      </c>
      <c r="M2698">
        <v>41</v>
      </c>
      <c r="N2698">
        <v>20</v>
      </c>
      <c r="O2698" t="s">
        <v>21</v>
      </c>
      <c r="P2698" s="3">
        <f t="shared" si="294"/>
        <v>3.8566320449514726</v>
      </c>
      <c r="Q2698" s="3">
        <f t="shared" si="295"/>
        <v>5.298013245033113</v>
      </c>
      <c r="R2698" s="2">
        <f t="shared" si="296"/>
        <v>2.549418690213392</v>
      </c>
      <c r="S2698" s="2">
        <f t="shared" si="297"/>
        <v>4.7788413793103448</v>
      </c>
      <c r="T2698" s="2">
        <f t="shared" si="298"/>
        <v>84.503902439024387</v>
      </c>
      <c r="U2698" s="4">
        <f t="shared" si="299"/>
        <v>3.5894921868235272</v>
      </c>
      <c r="V2698" s="3">
        <f t="shared" si="300"/>
        <v>258.94921868235269</v>
      </c>
    </row>
    <row r="2699" spans="1:22" x14ac:dyDescent="0.25">
      <c r="A2699" t="s">
        <v>44</v>
      </c>
      <c r="B2699" t="s">
        <v>45</v>
      </c>
      <c r="C2699" t="s">
        <v>269</v>
      </c>
      <c r="D2699" t="s">
        <v>25</v>
      </c>
      <c r="E2699" t="s">
        <v>19</v>
      </c>
      <c r="F2699" t="s">
        <v>26</v>
      </c>
      <c r="G2699">
        <v>18598</v>
      </c>
      <c r="H2699">
        <v>617</v>
      </c>
      <c r="I2699">
        <v>239</v>
      </c>
      <c r="J2699">
        <v>65</v>
      </c>
      <c r="K2699" s="2">
        <v>5843.42</v>
      </c>
      <c r="L2699" s="2">
        <v>32938.85</v>
      </c>
      <c r="M2699">
        <v>36</v>
      </c>
      <c r="N2699">
        <v>15</v>
      </c>
      <c r="O2699" t="s">
        <v>21</v>
      </c>
      <c r="P2699" s="3">
        <f t="shared" si="294"/>
        <v>3.3175610280675336</v>
      </c>
      <c r="Q2699" s="3">
        <f t="shared" si="295"/>
        <v>10.534846029173419</v>
      </c>
      <c r="R2699" s="2">
        <f t="shared" si="296"/>
        <v>9.4706969205834692</v>
      </c>
      <c r="S2699" s="2">
        <f t="shared" si="297"/>
        <v>24.449456066945608</v>
      </c>
      <c r="T2699" s="2">
        <f t="shared" si="298"/>
        <v>162.31722222222223</v>
      </c>
      <c r="U2699" s="4">
        <f t="shared" si="299"/>
        <v>5.6369129721977878</v>
      </c>
      <c r="V2699" s="3">
        <f t="shared" si="300"/>
        <v>463.69129721977885</v>
      </c>
    </row>
    <row r="2700" spans="1:22" x14ac:dyDescent="0.25">
      <c r="A2700" t="s">
        <v>27</v>
      </c>
      <c r="B2700" t="s">
        <v>28</v>
      </c>
      <c r="C2700" t="s">
        <v>269</v>
      </c>
      <c r="D2700" t="s">
        <v>89</v>
      </c>
      <c r="E2700" t="s">
        <v>31</v>
      </c>
      <c r="F2700" t="s">
        <v>20</v>
      </c>
      <c r="G2700">
        <v>49626</v>
      </c>
      <c r="H2700">
        <v>3040</v>
      </c>
      <c r="I2700">
        <v>814</v>
      </c>
      <c r="J2700">
        <v>289</v>
      </c>
      <c r="K2700" s="2">
        <v>1360.17</v>
      </c>
      <c r="L2700" s="2">
        <v>78256.08</v>
      </c>
      <c r="M2700">
        <v>194</v>
      </c>
      <c r="N2700">
        <v>21</v>
      </c>
      <c r="O2700" t="s">
        <v>43</v>
      </c>
      <c r="P2700" s="3">
        <f t="shared" si="294"/>
        <v>6.1258211421432316</v>
      </c>
      <c r="Q2700" s="3">
        <f t="shared" si="295"/>
        <v>9.5065789473684212</v>
      </c>
      <c r="R2700" s="2">
        <f t="shared" si="296"/>
        <v>0.44742434210526316</v>
      </c>
      <c r="S2700" s="2">
        <f t="shared" si="297"/>
        <v>1.6709705159705162</v>
      </c>
      <c r="T2700" s="2">
        <f t="shared" si="298"/>
        <v>7.01118556701031</v>
      </c>
      <c r="U2700" s="4">
        <f t="shared" si="299"/>
        <v>57.534043538675313</v>
      </c>
      <c r="V2700" s="3">
        <f t="shared" si="300"/>
        <v>5653.4043538675314</v>
      </c>
    </row>
    <row r="2701" spans="1:22" x14ac:dyDescent="0.25">
      <c r="A2701" t="s">
        <v>52</v>
      </c>
      <c r="B2701" t="s">
        <v>53</v>
      </c>
      <c r="C2701" t="s">
        <v>269</v>
      </c>
      <c r="D2701" t="s">
        <v>89</v>
      </c>
      <c r="E2701" t="s">
        <v>37</v>
      </c>
      <c r="F2701" t="s">
        <v>26</v>
      </c>
      <c r="G2701">
        <v>24196</v>
      </c>
      <c r="H2701">
        <v>1921</v>
      </c>
      <c r="I2701">
        <v>978</v>
      </c>
      <c r="J2701">
        <v>230</v>
      </c>
      <c r="K2701" s="2">
        <v>902.39</v>
      </c>
      <c r="L2701" s="2">
        <v>60111.09</v>
      </c>
      <c r="M2701">
        <v>188</v>
      </c>
      <c r="N2701">
        <v>9</v>
      </c>
      <c r="O2701" t="s">
        <v>21</v>
      </c>
      <c r="P2701" s="3">
        <f t="shared" si="294"/>
        <v>7.9393288146801115</v>
      </c>
      <c r="Q2701" s="3">
        <f t="shared" si="295"/>
        <v>11.972930765226444</v>
      </c>
      <c r="R2701" s="2">
        <f t="shared" si="296"/>
        <v>0.46975013014055178</v>
      </c>
      <c r="S2701" s="2">
        <f t="shared" si="297"/>
        <v>0.92268916155419223</v>
      </c>
      <c r="T2701" s="2">
        <f t="shared" si="298"/>
        <v>4.7999468085106383</v>
      </c>
      <c r="U2701" s="4">
        <f t="shared" si="299"/>
        <v>66.613204933565314</v>
      </c>
      <c r="V2701" s="3">
        <f t="shared" si="300"/>
        <v>6561.3204933565312</v>
      </c>
    </row>
    <row r="2702" spans="1:22" x14ac:dyDescent="0.25">
      <c r="A2702" t="s">
        <v>129</v>
      </c>
      <c r="B2702" t="s">
        <v>130</v>
      </c>
      <c r="C2702" t="s">
        <v>269</v>
      </c>
      <c r="D2702" t="s">
        <v>82</v>
      </c>
      <c r="E2702" t="s">
        <v>31</v>
      </c>
      <c r="F2702" t="s">
        <v>20</v>
      </c>
      <c r="G2702">
        <v>46342</v>
      </c>
      <c r="H2702">
        <v>1134</v>
      </c>
      <c r="I2702">
        <v>310</v>
      </c>
      <c r="J2702">
        <v>56</v>
      </c>
      <c r="K2702" s="2">
        <v>2382.0100000000002</v>
      </c>
      <c r="L2702" s="2">
        <v>11102.09</v>
      </c>
      <c r="M2702">
        <v>34</v>
      </c>
      <c r="N2702">
        <v>17</v>
      </c>
      <c r="O2702" t="s">
        <v>43</v>
      </c>
      <c r="P2702" s="3">
        <f t="shared" si="294"/>
        <v>2.447024297613396</v>
      </c>
      <c r="Q2702" s="3">
        <f t="shared" si="295"/>
        <v>4.9382716049382713</v>
      </c>
      <c r="R2702" s="2">
        <f t="shared" si="296"/>
        <v>2.1005379188712525</v>
      </c>
      <c r="S2702" s="2">
        <f t="shared" si="297"/>
        <v>7.6839032258064526</v>
      </c>
      <c r="T2702" s="2">
        <f t="shared" si="298"/>
        <v>70.059117647058827</v>
      </c>
      <c r="U2702" s="4">
        <f t="shared" si="299"/>
        <v>4.6608074693221271</v>
      </c>
      <c r="V2702" s="3">
        <f t="shared" si="300"/>
        <v>366.08074693221266</v>
      </c>
    </row>
    <row r="2703" spans="1:22" x14ac:dyDescent="0.25">
      <c r="A2703" t="s">
        <v>76</v>
      </c>
      <c r="B2703" t="s">
        <v>77</v>
      </c>
      <c r="C2703" t="s">
        <v>269</v>
      </c>
      <c r="D2703" t="s">
        <v>82</v>
      </c>
      <c r="E2703" t="s">
        <v>42</v>
      </c>
      <c r="F2703" t="s">
        <v>55</v>
      </c>
      <c r="G2703">
        <v>26038</v>
      </c>
      <c r="H2703">
        <v>631</v>
      </c>
      <c r="I2703">
        <v>204</v>
      </c>
      <c r="J2703">
        <v>35</v>
      </c>
      <c r="K2703" s="2">
        <v>982.55</v>
      </c>
      <c r="L2703" s="2">
        <v>6381.45</v>
      </c>
      <c r="M2703">
        <v>16</v>
      </c>
      <c r="N2703">
        <v>22</v>
      </c>
      <c r="O2703" t="s">
        <v>21</v>
      </c>
      <c r="P2703" s="3">
        <f t="shared" si="294"/>
        <v>2.4233812120746601</v>
      </c>
      <c r="Q2703" s="3">
        <f t="shared" si="295"/>
        <v>5.54675118858954</v>
      </c>
      <c r="R2703" s="2">
        <f t="shared" si="296"/>
        <v>1.5571315372424721</v>
      </c>
      <c r="S2703" s="2">
        <f t="shared" si="297"/>
        <v>4.816421568627451</v>
      </c>
      <c r="T2703" s="2">
        <f t="shared" si="298"/>
        <v>61.409374999999997</v>
      </c>
      <c r="U2703" s="4">
        <f t="shared" si="299"/>
        <v>6.49478398045901</v>
      </c>
      <c r="V2703" s="3">
        <f t="shared" si="300"/>
        <v>549.47839804590103</v>
      </c>
    </row>
    <row r="2704" spans="1:22" x14ac:dyDescent="0.25">
      <c r="A2704" t="s">
        <v>98</v>
      </c>
      <c r="B2704" t="s">
        <v>99</v>
      </c>
      <c r="C2704" t="s">
        <v>396</v>
      </c>
      <c r="D2704" t="s">
        <v>68</v>
      </c>
      <c r="E2704" t="s">
        <v>42</v>
      </c>
      <c r="F2704" t="s">
        <v>55</v>
      </c>
      <c r="G2704">
        <v>22344</v>
      </c>
      <c r="H2704">
        <v>3337</v>
      </c>
      <c r="I2704">
        <v>1222</v>
      </c>
      <c r="J2704">
        <v>603</v>
      </c>
      <c r="K2704" s="2">
        <v>1875.51</v>
      </c>
      <c r="L2704" s="2">
        <v>160097.48000000001</v>
      </c>
      <c r="M2704">
        <v>532</v>
      </c>
      <c r="N2704">
        <v>14</v>
      </c>
      <c r="O2704" t="s">
        <v>21</v>
      </c>
      <c r="P2704" s="3">
        <f t="shared" si="294"/>
        <v>14.934658073755818</v>
      </c>
      <c r="Q2704" s="3">
        <f t="shared" si="295"/>
        <v>18.070122864848667</v>
      </c>
      <c r="R2704" s="2">
        <f t="shared" si="296"/>
        <v>0.56203476176206169</v>
      </c>
      <c r="S2704" s="2">
        <f t="shared" si="297"/>
        <v>1.5347872340425532</v>
      </c>
      <c r="T2704" s="2">
        <f t="shared" si="298"/>
        <v>3.525394736842105</v>
      </c>
      <c r="U2704" s="4">
        <f t="shared" si="299"/>
        <v>85.36210417433125</v>
      </c>
      <c r="V2704" s="3">
        <f t="shared" si="300"/>
        <v>8436.2104174331253</v>
      </c>
    </row>
    <row r="2705" spans="1:22" x14ac:dyDescent="0.25">
      <c r="A2705" t="s">
        <v>38</v>
      </c>
      <c r="B2705" t="s">
        <v>39</v>
      </c>
      <c r="C2705" t="s">
        <v>396</v>
      </c>
      <c r="D2705" t="s">
        <v>106</v>
      </c>
      <c r="E2705" t="s">
        <v>42</v>
      </c>
      <c r="F2705" t="s">
        <v>26</v>
      </c>
      <c r="G2705">
        <v>15676</v>
      </c>
      <c r="H2705">
        <v>833</v>
      </c>
      <c r="I2705">
        <v>330</v>
      </c>
      <c r="J2705">
        <v>52</v>
      </c>
      <c r="K2705" s="2">
        <v>2488.85</v>
      </c>
      <c r="L2705" s="2">
        <v>8652.9599999999991</v>
      </c>
      <c r="M2705">
        <v>35</v>
      </c>
      <c r="N2705">
        <v>11</v>
      </c>
      <c r="O2705" t="s">
        <v>43</v>
      </c>
      <c r="P2705" s="3">
        <f t="shared" si="294"/>
        <v>5.3138555754018881</v>
      </c>
      <c r="Q2705" s="3">
        <f t="shared" si="295"/>
        <v>6.2424969987995196</v>
      </c>
      <c r="R2705" s="2">
        <f t="shared" si="296"/>
        <v>2.9878151260504202</v>
      </c>
      <c r="S2705" s="2">
        <f t="shared" si="297"/>
        <v>7.541969696969697</v>
      </c>
      <c r="T2705" s="2">
        <f t="shared" si="298"/>
        <v>71.11</v>
      </c>
      <c r="U2705" s="4">
        <f t="shared" si="299"/>
        <v>3.4766900375675509</v>
      </c>
      <c r="V2705" s="3">
        <f t="shared" si="300"/>
        <v>247.6690037567551</v>
      </c>
    </row>
    <row r="2706" spans="1:22" x14ac:dyDescent="0.25">
      <c r="A2706" t="s">
        <v>15</v>
      </c>
      <c r="B2706" t="s">
        <v>16</v>
      </c>
      <c r="C2706" t="s">
        <v>396</v>
      </c>
      <c r="D2706" t="s">
        <v>25</v>
      </c>
      <c r="E2706" t="s">
        <v>19</v>
      </c>
      <c r="F2706" t="s">
        <v>20</v>
      </c>
      <c r="G2706">
        <v>21216</v>
      </c>
      <c r="H2706">
        <v>481</v>
      </c>
      <c r="I2706">
        <v>121</v>
      </c>
      <c r="J2706">
        <v>52</v>
      </c>
      <c r="K2706" s="2">
        <v>3465.8</v>
      </c>
      <c r="L2706" s="2">
        <v>24507.79</v>
      </c>
      <c r="M2706">
        <v>32</v>
      </c>
      <c r="N2706">
        <v>14</v>
      </c>
      <c r="O2706" t="s">
        <v>43</v>
      </c>
      <c r="P2706" s="3">
        <f t="shared" si="294"/>
        <v>2.267156862745098</v>
      </c>
      <c r="Q2706" s="3">
        <f t="shared" si="295"/>
        <v>10.810810810810811</v>
      </c>
      <c r="R2706" s="2">
        <f t="shared" si="296"/>
        <v>7.205405405405406</v>
      </c>
      <c r="S2706" s="2">
        <f t="shared" si="297"/>
        <v>28.64297520661157</v>
      </c>
      <c r="T2706" s="2">
        <f t="shared" si="298"/>
        <v>108.30625000000001</v>
      </c>
      <c r="U2706" s="4">
        <f t="shared" si="299"/>
        <v>7.0713226383518952</v>
      </c>
      <c r="V2706" s="3">
        <f t="shared" si="300"/>
        <v>607.13226383518963</v>
      </c>
    </row>
    <row r="2707" spans="1:22" x14ac:dyDescent="0.25">
      <c r="A2707" t="s">
        <v>52</v>
      </c>
      <c r="B2707" t="s">
        <v>53</v>
      </c>
      <c r="C2707" t="s">
        <v>396</v>
      </c>
      <c r="D2707" t="s">
        <v>89</v>
      </c>
      <c r="E2707" t="s">
        <v>37</v>
      </c>
      <c r="F2707" t="s">
        <v>20</v>
      </c>
      <c r="G2707">
        <v>41318</v>
      </c>
      <c r="H2707">
        <v>2005</v>
      </c>
      <c r="I2707">
        <v>933</v>
      </c>
      <c r="J2707">
        <v>193</v>
      </c>
      <c r="K2707" s="2">
        <v>1127.1500000000001</v>
      </c>
      <c r="L2707" s="2">
        <v>67052.45</v>
      </c>
      <c r="M2707">
        <v>163</v>
      </c>
      <c r="N2707">
        <v>29</v>
      </c>
      <c r="O2707" t="s">
        <v>23</v>
      </c>
      <c r="P2707" s="3">
        <f t="shared" si="294"/>
        <v>4.8526066121303062</v>
      </c>
      <c r="Q2707" s="3">
        <f t="shared" si="295"/>
        <v>9.6259351620947626</v>
      </c>
      <c r="R2707" s="2">
        <f t="shared" si="296"/>
        <v>0.56216957605985041</v>
      </c>
      <c r="S2707" s="2">
        <f t="shared" si="297"/>
        <v>1.2080921757770633</v>
      </c>
      <c r="T2707" s="2">
        <f t="shared" si="298"/>
        <v>6.9150306748466264</v>
      </c>
      <c r="U2707" s="4">
        <f t="shared" si="299"/>
        <v>59.488488666104772</v>
      </c>
      <c r="V2707" s="3">
        <f t="shared" si="300"/>
        <v>5848.8488666104777</v>
      </c>
    </row>
    <row r="2708" spans="1:22" x14ac:dyDescent="0.25">
      <c r="A2708" t="s">
        <v>129</v>
      </c>
      <c r="B2708" t="s">
        <v>130</v>
      </c>
      <c r="C2708" t="s">
        <v>396</v>
      </c>
      <c r="D2708" t="s">
        <v>82</v>
      </c>
      <c r="E2708" t="s">
        <v>31</v>
      </c>
      <c r="F2708" t="s">
        <v>20</v>
      </c>
      <c r="G2708">
        <v>38853</v>
      </c>
      <c r="H2708">
        <v>920</v>
      </c>
      <c r="I2708">
        <v>245</v>
      </c>
      <c r="J2708">
        <v>45</v>
      </c>
      <c r="K2708" s="2">
        <v>1590.98</v>
      </c>
      <c r="L2708" s="2">
        <v>9074.26</v>
      </c>
      <c r="M2708">
        <v>23</v>
      </c>
      <c r="N2708">
        <v>21</v>
      </c>
      <c r="O2708" t="s">
        <v>21</v>
      </c>
      <c r="P2708" s="3">
        <f t="shared" si="294"/>
        <v>2.3678995186986849</v>
      </c>
      <c r="Q2708" s="3">
        <f t="shared" si="295"/>
        <v>4.8913043478260869</v>
      </c>
      <c r="R2708" s="2">
        <f t="shared" si="296"/>
        <v>1.7293260869565217</v>
      </c>
      <c r="S2708" s="2">
        <f t="shared" si="297"/>
        <v>6.493795918367347</v>
      </c>
      <c r="T2708" s="2">
        <f t="shared" si="298"/>
        <v>69.173043478260865</v>
      </c>
      <c r="U2708" s="4">
        <f t="shared" si="299"/>
        <v>5.7035663553281628</v>
      </c>
      <c r="V2708" s="3">
        <f t="shared" si="300"/>
        <v>470.35663553281626</v>
      </c>
    </row>
    <row r="2709" spans="1:22" x14ac:dyDescent="0.25">
      <c r="A2709" t="s">
        <v>76</v>
      </c>
      <c r="B2709" t="s">
        <v>77</v>
      </c>
      <c r="C2709" t="s">
        <v>396</v>
      </c>
      <c r="D2709" t="s">
        <v>82</v>
      </c>
      <c r="E2709" t="s">
        <v>42</v>
      </c>
      <c r="F2709" t="s">
        <v>32</v>
      </c>
      <c r="G2709">
        <v>76181</v>
      </c>
      <c r="H2709">
        <v>1747</v>
      </c>
      <c r="I2709">
        <v>533</v>
      </c>
      <c r="J2709">
        <v>93</v>
      </c>
      <c r="K2709" s="2">
        <v>2921.18</v>
      </c>
      <c r="L2709" s="2">
        <v>22929.39</v>
      </c>
      <c r="M2709">
        <v>49</v>
      </c>
      <c r="N2709">
        <v>21</v>
      </c>
      <c r="O2709" t="s">
        <v>21</v>
      </c>
      <c r="P2709" s="3">
        <f t="shared" si="294"/>
        <v>2.2932227195757471</v>
      </c>
      <c r="Q2709" s="3">
        <f t="shared" si="295"/>
        <v>5.3234115626788778</v>
      </c>
      <c r="R2709" s="2">
        <f t="shared" si="296"/>
        <v>1.672112192329708</v>
      </c>
      <c r="S2709" s="2">
        <f t="shared" si="297"/>
        <v>5.4806378986866786</v>
      </c>
      <c r="T2709" s="2">
        <f t="shared" si="298"/>
        <v>59.615918367346936</v>
      </c>
      <c r="U2709" s="4">
        <f t="shared" si="299"/>
        <v>7.8493588207505187</v>
      </c>
      <c r="V2709" s="3">
        <f t="shared" si="300"/>
        <v>684.93588207505184</v>
      </c>
    </row>
    <row r="2710" spans="1:22" x14ac:dyDescent="0.25">
      <c r="A2710" t="s">
        <v>92</v>
      </c>
      <c r="B2710" t="s">
        <v>93</v>
      </c>
      <c r="C2710" t="s">
        <v>556</v>
      </c>
      <c r="D2710" t="s">
        <v>95</v>
      </c>
      <c r="E2710" t="s">
        <v>31</v>
      </c>
      <c r="F2710" t="s">
        <v>26</v>
      </c>
      <c r="G2710">
        <v>25006</v>
      </c>
      <c r="H2710">
        <v>245</v>
      </c>
      <c r="I2710">
        <v>123</v>
      </c>
      <c r="J2710">
        <v>8</v>
      </c>
      <c r="K2710" s="2">
        <v>741.33</v>
      </c>
      <c r="L2710" s="2">
        <v>1331.61</v>
      </c>
      <c r="M2710">
        <v>3</v>
      </c>
      <c r="N2710">
        <v>10</v>
      </c>
      <c r="O2710" t="s">
        <v>43</v>
      </c>
      <c r="P2710" s="3">
        <f t="shared" si="294"/>
        <v>0.97976485643445577</v>
      </c>
      <c r="Q2710" s="3">
        <f t="shared" si="295"/>
        <v>3.2653061224489797</v>
      </c>
      <c r="R2710" s="2">
        <f t="shared" si="296"/>
        <v>3.0258367346938777</v>
      </c>
      <c r="S2710" s="2">
        <f t="shared" si="297"/>
        <v>6.0270731707317076</v>
      </c>
      <c r="T2710" s="2">
        <f t="shared" si="298"/>
        <v>247.11</v>
      </c>
      <c r="U2710" s="4">
        <f t="shared" si="299"/>
        <v>1.7962445874306987</v>
      </c>
      <c r="V2710" s="3">
        <f t="shared" si="300"/>
        <v>79.624458743069866</v>
      </c>
    </row>
    <row r="2711" spans="1:22" x14ac:dyDescent="0.25">
      <c r="A2711" t="s">
        <v>178</v>
      </c>
      <c r="B2711" t="s">
        <v>179</v>
      </c>
      <c r="C2711" t="s">
        <v>556</v>
      </c>
      <c r="D2711" t="s">
        <v>95</v>
      </c>
      <c r="E2711" t="s">
        <v>64</v>
      </c>
      <c r="F2711" t="s">
        <v>55</v>
      </c>
      <c r="G2711">
        <v>36119</v>
      </c>
      <c r="H2711">
        <v>579</v>
      </c>
      <c r="I2711">
        <v>285</v>
      </c>
      <c r="J2711">
        <v>14</v>
      </c>
      <c r="K2711" s="2">
        <v>1550.69</v>
      </c>
      <c r="L2711" s="2">
        <v>2401.3200000000002</v>
      </c>
      <c r="M2711">
        <v>5</v>
      </c>
      <c r="N2711">
        <v>11</v>
      </c>
      <c r="O2711" t="s">
        <v>23</v>
      </c>
      <c r="P2711" s="3">
        <f t="shared" si="294"/>
        <v>1.6030344140203217</v>
      </c>
      <c r="Q2711" s="3">
        <f t="shared" si="295"/>
        <v>2.4179620034542317</v>
      </c>
      <c r="R2711" s="2">
        <f t="shared" si="296"/>
        <v>2.6782210708117447</v>
      </c>
      <c r="S2711" s="2">
        <f t="shared" si="297"/>
        <v>5.4410175438596493</v>
      </c>
      <c r="T2711" s="2">
        <f t="shared" si="298"/>
        <v>310.13800000000003</v>
      </c>
      <c r="U2711" s="4">
        <f t="shared" si="299"/>
        <v>1.5485493554482199</v>
      </c>
      <c r="V2711" s="3">
        <f t="shared" si="300"/>
        <v>54.854935544821991</v>
      </c>
    </row>
    <row r="2712" spans="1:22" x14ac:dyDescent="0.25">
      <c r="A2712" t="s">
        <v>65</v>
      </c>
      <c r="B2712" t="s">
        <v>66</v>
      </c>
      <c r="C2712" t="s">
        <v>556</v>
      </c>
      <c r="D2712" t="s">
        <v>68</v>
      </c>
      <c r="E2712" t="s">
        <v>37</v>
      </c>
      <c r="F2712" t="s">
        <v>26</v>
      </c>
      <c r="G2712">
        <v>10556</v>
      </c>
      <c r="H2712">
        <v>900</v>
      </c>
      <c r="I2712">
        <v>328</v>
      </c>
      <c r="J2712">
        <v>127</v>
      </c>
      <c r="K2712" s="2">
        <v>492.57</v>
      </c>
      <c r="L2712" s="2">
        <v>40727.61</v>
      </c>
      <c r="M2712">
        <v>100</v>
      </c>
      <c r="N2712">
        <v>13</v>
      </c>
      <c r="O2712" t="s">
        <v>21</v>
      </c>
      <c r="P2712" s="3">
        <f t="shared" si="294"/>
        <v>8.5259568018188716</v>
      </c>
      <c r="Q2712" s="3">
        <f t="shared" si="295"/>
        <v>14.111111111111111</v>
      </c>
      <c r="R2712" s="2">
        <f t="shared" si="296"/>
        <v>0.54730000000000001</v>
      </c>
      <c r="S2712" s="2">
        <f t="shared" si="297"/>
        <v>1.5017378048780488</v>
      </c>
      <c r="T2712" s="2">
        <f t="shared" si="298"/>
        <v>4.9257</v>
      </c>
      <c r="U2712" s="4">
        <f t="shared" si="299"/>
        <v>82.683902795541755</v>
      </c>
      <c r="V2712" s="3">
        <f t="shared" si="300"/>
        <v>8168.3902795541753</v>
      </c>
    </row>
    <row r="2713" spans="1:22" x14ac:dyDescent="0.25">
      <c r="A2713" t="s">
        <v>60</v>
      </c>
      <c r="B2713" t="s">
        <v>61</v>
      </c>
      <c r="C2713" t="s">
        <v>556</v>
      </c>
      <c r="D2713" t="s">
        <v>70</v>
      </c>
      <c r="E2713" t="s">
        <v>64</v>
      </c>
      <c r="F2713" t="s">
        <v>32</v>
      </c>
      <c r="G2713">
        <v>45827</v>
      </c>
      <c r="H2713">
        <v>1775</v>
      </c>
      <c r="I2713">
        <v>455</v>
      </c>
      <c r="J2713">
        <v>131</v>
      </c>
      <c r="K2713" s="2">
        <v>4273.1000000000004</v>
      </c>
      <c r="L2713" s="2">
        <v>32345.49</v>
      </c>
      <c r="M2713">
        <v>89</v>
      </c>
      <c r="N2713">
        <v>26</v>
      </c>
      <c r="O2713" t="s">
        <v>23</v>
      </c>
      <c r="P2713" s="3">
        <f t="shared" si="294"/>
        <v>3.8732624871800465</v>
      </c>
      <c r="Q2713" s="3">
        <f t="shared" si="295"/>
        <v>7.3802816901408459</v>
      </c>
      <c r="R2713" s="2">
        <f t="shared" si="296"/>
        <v>2.4073802816901408</v>
      </c>
      <c r="S2713" s="2">
        <f t="shared" si="297"/>
        <v>9.3914285714285715</v>
      </c>
      <c r="T2713" s="2">
        <f t="shared" si="298"/>
        <v>48.012359550561804</v>
      </c>
      <c r="U2713" s="4">
        <f t="shared" si="299"/>
        <v>7.5695607404460459</v>
      </c>
      <c r="V2713" s="3">
        <f t="shared" si="300"/>
        <v>656.95607404460463</v>
      </c>
    </row>
    <row r="2714" spans="1:22" x14ac:dyDescent="0.25">
      <c r="A2714" t="s">
        <v>72</v>
      </c>
      <c r="B2714" t="s">
        <v>73</v>
      </c>
      <c r="C2714" t="s">
        <v>556</v>
      </c>
      <c r="D2714" t="s">
        <v>70</v>
      </c>
      <c r="E2714" t="s">
        <v>31</v>
      </c>
      <c r="F2714" t="s">
        <v>20</v>
      </c>
      <c r="G2714">
        <v>15682</v>
      </c>
      <c r="H2714">
        <v>639</v>
      </c>
      <c r="I2714">
        <v>201</v>
      </c>
      <c r="J2714">
        <v>66</v>
      </c>
      <c r="K2714" s="2">
        <v>1994.59</v>
      </c>
      <c r="L2714" s="2">
        <v>13112.71</v>
      </c>
      <c r="M2714">
        <v>40</v>
      </c>
      <c r="N2714">
        <v>17</v>
      </c>
      <c r="O2714" t="s">
        <v>23</v>
      </c>
      <c r="P2714" s="3">
        <f t="shared" si="294"/>
        <v>4.0747353653870677</v>
      </c>
      <c r="Q2714" s="3">
        <f t="shared" si="295"/>
        <v>10.328638497652582</v>
      </c>
      <c r="R2714" s="2">
        <f t="shared" si="296"/>
        <v>3.1214241001564944</v>
      </c>
      <c r="S2714" s="2">
        <f t="shared" si="297"/>
        <v>9.9233333333333338</v>
      </c>
      <c r="T2714" s="2">
        <f t="shared" si="298"/>
        <v>49.864750000000001</v>
      </c>
      <c r="U2714" s="4">
        <f t="shared" si="299"/>
        <v>6.5741380434074168</v>
      </c>
      <c r="V2714" s="3">
        <f t="shared" si="300"/>
        <v>557.41380434074165</v>
      </c>
    </row>
    <row r="2715" spans="1:22" x14ac:dyDescent="0.25">
      <c r="A2715" t="s">
        <v>38</v>
      </c>
      <c r="B2715" t="s">
        <v>39</v>
      </c>
      <c r="C2715" t="s">
        <v>556</v>
      </c>
      <c r="D2715" t="s">
        <v>106</v>
      </c>
      <c r="E2715" t="s">
        <v>42</v>
      </c>
      <c r="F2715" t="s">
        <v>32</v>
      </c>
      <c r="G2715">
        <v>26849</v>
      </c>
      <c r="H2715">
        <v>1132</v>
      </c>
      <c r="I2715">
        <v>309</v>
      </c>
      <c r="J2715">
        <v>80</v>
      </c>
      <c r="K2715" s="2">
        <v>2820.8</v>
      </c>
      <c r="L2715" s="2">
        <v>14213.08</v>
      </c>
      <c r="M2715">
        <v>47</v>
      </c>
      <c r="N2715">
        <v>15</v>
      </c>
      <c r="O2715" t="s">
        <v>21</v>
      </c>
      <c r="P2715" s="3">
        <f t="shared" si="294"/>
        <v>4.2161719244664608</v>
      </c>
      <c r="Q2715" s="3">
        <f t="shared" si="295"/>
        <v>7.0671378091872796</v>
      </c>
      <c r="R2715" s="2">
        <f t="shared" si="296"/>
        <v>2.4918727915194347</v>
      </c>
      <c r="S2715" s="2">
        <f t="shared" si="297"/>
        <v>9.1288025889967646</v>
      </c>
      <c r="T2715" s="2">
        <f t="shared" si="298"/>
        <v>60.017021276595749</v>
      </c>
      <c r="U2715" s="4">
        <f t="shared" si="299"/>
        <v>5.0386698808848553</v>
      </c>
      <c r="V2715" s="3">
        <f t="shared" si="300"/>
        <v>403.86698808848547</v>
      </c>
    </row>
    <row r="2716" spans="1:22" x14ac:dyDescent="0.25">
      <c r="A2716" t="s">
        <v>44</v>
      </c>
      <c r="B2716" t="s">
        <v>45</v>
      </c>
      <c r="C2716" t="s">
        <v>556</v>
      </c>
      <c r="D2716" t="s">
        <v>25</v>
      </c>
      <c r="E2716" t="s">
        <v>19</v>
      </c>
      <c r="F2716" t="s">
        <v>26</v>
      </c>
      <c r="G2716">
        <v>7334</v>
      </c>
      <c r="H2716">
        <v>226</v>
      </c>
      <c r="I2716">
        <v>116</v>
      </c>
      <c r="J2716">
        <v>19</v>
      </c>
      <c r="K2716" s="2">
        <v>1596.88</v>
      </c>
      <c r="L2716" s="2">
        <v>11372.09</v>
      </c>
      <c r="M2716">
        <v>11</v>
      </c>
      <c r="N2716">
        <v>14</v>
      </c>
      <c r="O2716" t="s">
        <v>23</v>
      </c>
      <c r="P2716" s="3">
        <f t="shared" si="294"/>
        <v>3.0815380419961822</v>
      </c>
      <c r="Q2716" s="3">
        <f t="shared" si="295"/>
        <v>8.4070796460176993</v>
      </c>
      <c r="R2716" s="2">
        <f t="shared" si="296"/>
        <v>7.0658407079646022</v>
      </c>
      <c r="S2716" s="2">
        <f t="shared" si="297"/>
        <v>13.766206896551726</v>
      </c>
      <c r="T2716" s="2">
        <f t="shared" si="298"/>
        <v>145.17090909090911</v>
      </c>
      <c r="U2716" s="4">
        <f t="shared" si="299"/>
        <v>7.1214430639747501</v>
      </c>
      <c r="V2716" s="3">
        <f t="shared" si="300"/>
        <v>612.14430639747502</v>
      </c>
    </row>
    <row r="2717" spans="1:22" x14ac:dyDescent="0.25">
      <c r="A2717" t="s">
        <v>27</v>
      </c>
      <c r="B2717" t="s">
        <v>28</v>
      </c>
      <c r="C2717" t="s">
        <v>556</v>
      </c>
      <c r="D2717" t="s">
        <v>89</v>
      </c>
      <c r="E2717" t="s">
        <v>31</v>
      </c>
      <c r="F2717" t="s">
        <v>55</v>
      </c>
      <c r="G2717">
        <v>53769</v>
      </c>
      <c r="H2717">
        <v>2200</v>
      </c>
      <c r="I2717">
        <v>802</v>
      </c>
      <c r="J2717">
        <v>213</v>
      </c>
      <c r="K2717" s="2">
        <v>517.6</v>
      </c>
      <c r="L2717" s="2">
        <v>79571.63</v>
      </c>
      <c r="M2717">
        <v>146</v>
      </c>
      <c r="N2717">
        <v>11</v>
      </c>
      <c r="O2717" t="s">
        <v>43</v>
      </c>
      <c r="P2717" s="3">
        <f t="shared" si="294"/>
        <v>4.0915769309453403</v>
      </c>
      <c r="Q2717" s="3">
        <f t="shared" si="295"/>
        <v>9.6818181818181817</v>
      </c>
      <c r="R2717" s="2">
        <f t="shared" si="296"/>
        <v>0.23527272727272727</v>
      </c>
      <c r="S2717" s="2">
        <f t="shared" si="297"/>
        <v>0.64538653366583543</v>
      </c>
      <c r="T2717" s="2">
        <f t="shared" si="298"/>
        <v>3.5452054794520551</v>
      </c>
      <c r="U2717" s="4">
        <f t="shared" si="299"/>
        <v>153.73189721792892</v>
      </c>
      <c r="V2717" s="3">
        <f t="shared" si="300"/>
        <v>15273.189721792889</v>
      </c>
    </row>
    <row r="2718" spans="1:22" x14ac:dyDescent="0.25">
      <c r="A2718" t="s">
        <v>129</v>
      </c>
      <c r="B2718" t="s">
        <v>130</v>
      </c>
      <c r="C2718" t="s">
        <v>556</v>
      </c>
      <c r="D2718" t="s">
        <v>82</v>
      </c>
      <c r="E2718" t="s">
        <v>31</v>
      </c>
      <c r="F2718" t="s">
        <v>32</v>
      </c>
      <c r="G2718">
        <v>33500</v>
      </c>
      <c r="H2718">
        <v>462</v>
      </c>
      <c r="I2718">
        <v>116</v>
      </c>
      <c r="J2718">
        <v>18</v>
      </c>
      <c r="K2718" s="2">
        <v>1019.66</v>
      </c>
      <c r="L2718" s="2">
        <v>3591.28</v>
      </c>
      <c r="M2718">
        <v>10</v>
      </c>
      <c r="N2718">
        <v>27</v>
      </c>
      <c r="O2718" t="s">
        <v>43</v>
      </c>
      <c r="P2718" s="3">
        <f t="shared" si="294"/>
        <v>1.3791044776119403</v>
      </c>
      <c r="Q2718" s="3">
        <f t="shared" si="295"/>
        <v>3.8961038961038961</v>
      </c>
      <c r="R2718" s="2">
        <f t="shared" si="296"/>
        <v>2.2070562770562772</v>
      </c>
      <c r="S2718" s="2">
        <f t="shared" si="297"/>
        <v>8.790172413793103</v>
      </c>
      <c r="T2718" s="2">
        <f t="shared" si="298"/>
        <v>101.96599999999999</v>
      </c>
      <c r="U2718" s="4">
        <f t="shared" si="299"/>
        <v>3.5220367573504898</v>
      </c>
      <c r="V2718" s="3">
        <f t="shared" si="300"/>
        <v>252.20367573504899</v>
      </c>
    </row>
    <row r="2719" spans="1:22" x14ac:dyDescent="0.25">
      <c r="A2719" t="s">
        <v>76</v>
      </c>
      <c r="B2719" t="s">
        <v>77</v>
      </c>
      <c r="C2719" t="s">
        <v>556</v>
      </c>
      <c r="D2719" t="s">
        <v>82</v>
      </c>
      <c r="E2719" t="s">
        <v>42</v>
      </c>
      <c r="F2719" t="s">
        <v>51</v>
      </c>
      <c r="G2719">
        <v>48771</v>
      </c>
      <c r="H2719">
        <v>491</v>
      </c>
      <c r="I2719">
        <v>255</v>
      </c>
      <c r="J2719">
        <v>15</v>
      </c>
      <c r="K2719" s="2">
        <v>1119.22</v>
      </c>
      <c r="L2719" s="2">
        <v>3116.32</v>
      </c>
      <c r="M2719">
        <v>9</v>
      </c>
      <c r="N2719">
        <v>19</v>
      </c>
      <c r="O2719" t="s">
        <v>23</v>
      </c>
      <c r="P2719" s="3">
        <f t="shared" si="294"/>
        <v>1.0067458120604458</v>
      </c>
      <c r="Q2719" s="3">
        <f t="shared" si="295"/>
        <v>3.0549898167006111</v>
      </c>
      <c r="R2719" s="2">
        <f t="shared" si="296"/>
        <v>2.2794704684317719</v>
      </c>
      <c r="S2719" s="2">
        <f t="shared" si="297"/>
        <v>4.3890980392156864</v>
      </c>
      <c r="T2719" s="2">
        <f t="shared" si="298"/>
        <v>124.35777777777778</v>
      </c>
      <c r="U2719" s="4">
        <f t="shared" si="299"/>
        <v>2.7843676846375156</v>
      </c>
      <c r="V2719" s="3">
        <f t="shared" si="300"/>
        <v>178.43676846375155</v>
      </c>
    </row>
    <row r="2720" spans="1:22" x14ac:dyDescent="0.25">
      <c r="A2720" t="s">
        <v>33</v>
      </c>
      <c r="B2720" t="s">
        <v>34</v>
      </c>
      <c r="C2720" t="s">
        <v>199</v>
      </c>
      <c r="D2720" t="s">
        <v>170</v>
      </c>
      <c r="E2720" t="s">
        <v>37</v>
      </c>
      <c r="F2720" t="s">
        <v>51</v>
      </c>
      <c r="G2720">
        <v>21970</v>
      </c>
      <c r="H2720">
        <v>922</v>
      </c>
      <c r="I2720">
        <v>348</v>
      </c>
      <c r="J2720">
        <v>75</v>
      </c>
      <c r="K2720" s="2">
        <v>3838.56</v>
      </c>
      <c r="L2720" s="2">
        <v>25591.759999999998</v>
      </c>
      <c r="M2720">
        <v>63</v>
      </c>
      <c r="N2720">
        <v>23</v>
      </c>
      <c r="O2720" t="s">
        <v>21</v>
      </c>
      <c r="P2720" s="3">
        <f t="shared" si="294"/>
        <v>4.1966317705962677</v>
      </c>
      <c r="Q2720" s="3">
        <f t="shared" si="295"/>
        <v>8.1344902386117131</v>
      </c>
      <c r="R2720" s="2">
        <f t="shared" si="296"/>
        <v>4.1632971800433838</v>
      </c>
      <c r="S2720" s="2">
        <f t="shared" si="297"/>
        <v>11.030344827586207</v>
      </c>
      <c r="T2720" s="2">
        <f t="shared" si="298"/>
        <v>60.929523809523808</v>
      </c>
      <c r="U2720" s="4">
        <f t="shared" si="299"/>
        <v>6.6670209661956568</v>
      </c>
      <c r="V2720" s="3">
        <f t="shared" si="300"/>
        <v>566.70209661956562</v>
      </c>
    </row>
    <row r="2721" spans="1:22" x14ac:dyDescent="0.25">
      <c r="A2721" t="s">
        <v>113</v>
      </c>
      <c r="B2721" t="s">
        <v>114</v>
      </c>
      <c r="C2721" t="s">
        <v>199</v>
      </c>
      <c r="D2721" t="s">
        <v>170</v>
      </c>
      <c r="E2721" t="s">
        <v>19</v>
      </c>
      <c r="F2721" t="s">
        <v>55</v>
      </c>
      <c r="G2721">
        <v>16383</v>
      </c>
      <c r="H2721">
        <v>977</v>
      </c>
      <c r="I2721">
        <v>415</v>
      </c>
      <c r="J2721">
        <v>118</v>
      </c>
      <c r="K2721" s="2">
        <v>3547.38</v>
      </c>
      <c r="L2721" s="2">
        <v>39218.58</v>
      </c>
      <c r="M2721">
        <v>74</v>
      </c>
      <c r="N2721">
        <v>26</v>
      </c>
      <c r="O2721" t="s">
        <v>43</v>
      </c>
      <c r="P2721" s="3">
        <f t="shared" si="294"/>
        <v>5.9634987487029241</v>
      </c>
      <c r="Q2721" s="3">
        <f t="shared" si="295"/>
        <v>12.077789150460594</v>
      </c>
      <c r="R2721" s="2">
        <f t="shared" si="296"/>
        <v>3.6308904810644833</v>
      </c>
      <c r="S2721" s="2">
        <f t="shared" si="297"/>
        <v>8.547903614457832</v>
      </c>
      <c r="T2721" s="2">
        <f t="shared" si="298"/>
        <v>47.937567567567569</v>
      </c>
      <c r="U2721" s="4">
        <f t="shared" si="299"/>
        <v>11.055646702636876</v>
      </c>
      <c r="V2721" s="3">
        <f t="shared" si="300"/>
        <v>1005.5646702636876</v>
      </c>
    </row>
    <row r="2722" spans="1:22" x14ac:dyDescent="0.25">
      <c r="A2722" t="s">
        <v>113</v>
      </c>
      <c r="B2722" t="s">
        <v>114</v>
      </c>
      <c r="C2722" t="s">
        <v>199</v>
      </c>
      <c r="D2722" t="s">
        <v>170</v>
      </c>
      <c r="E2722" t="s">
        <v>19</v>
      </c>
      <c r="F2722" t="s">
        <v>51</v>
      </c>
      <c r="G2722">
        <v>44247</v>
      </c>
      <c r="H2722">
        <v>1687</v>
      </c>
      <c r="I2722">
        <v>864</v>
      </c>
      <c r="J2722">
        <v>147</v>
      </c>
      <c r="K2722" s="2">
        <v>5546.52</v>
      </c>
      <c r="L2722" s="2">
        <v>42560.35</v>
      </c>
      <c r="M2722">
        <v>104</v>
      </c>
      <c r="N2722">
        <v>9</v>
      </c>
      <c r="O2722" t="s">
        <v>43</v>
      </c>
      <c r="P2722" s="3">
        <f t="shared" si="294"/>
        <v>3.812687865844012</v>
      </c>
      <c r="Q2722" s="3">
        <f t="shared" si="295"/>
        <v>8.7136929460580905</v>
      </c>
      <c r="R2722" s="2">
        <f t="shared" si="296"/>
        <v>3.2878008298755188</v>
      </c>
      <c r="S2722" s="2">
        <f t="shared" si="297"/>
        <v>6.4195833333333336</v>
      </c>
      <c r="T2722" s="2">
        <f t="shared" si="298"/>
        <v>53.331923076923083</v>
      </c>
      <c r="U2722" s="4">
        <f t="shared" si="299"/>
        <v>7.6733429249331104</v>
      </c>
      <c r="V2722" s="3">
        <f t="shared" si="300"/>
        <v>667.33429249331118</v>
      </c>
    </row>
    <row r="2723" spans="1:22" x14ac:dyDescent="0.25">
      <c r="A2723" t="s">
        <v>113</v>
      </c>
      <c r="B2723" t="s">
        <v>114</v>
      </c>
      <c r="C2723" t="s">
        <v>199</v>
      </c>
      <c r="D2723" t="s">
        <v>170</v>
      </c>
      <c r="E2723" t="s">
        <v>19</v>
      </c>
      <c r="F2723" t="s">
        <v>51</v>
      </c>
      <c r="G2723">
        <v>29884</v>
      </c>
      <c r="H2723">
        <v>1746</v>
      </c>
      <c r="I2723">
        <v>846</v>
      </c>
      <c r="J2723">
        <v>163</v>
      </c>
      <c r="K2723" s="2">
        <v>7425.56</v>
      </c>
      <c r="L2723" s="2">
        <v>55593.11</v>
      </c>
      <c r="M2723">
        <v>98</v>
      </c>
      <c r="N2723">
        <v>22</v>
      </c>
      <c r="O2723" t="s">
        <v>23</v>
      </c>
      <c r="P2723" s="3">
        <f t="shared" si="294"/>
        <v>5.8425913532324989</v>
      </c>
      <c r="Q2723" s="3">
        <f t="shared" si="295"/>
        <v>9.3356242840778929</v>
      </c>
      <c r="R2723" s="2">
        <f t="shared" si="296"/>
        <v>4.2528980526918669</v>
      </c>
      <c r="S2723" s="2">
        <f t="shared" si="297"/>
        <v>8.7772576832151312</v>
      </c>
      <c r="T2723" s="2">
        <f t="shared" si="298"/>
        <v>75.771020408163267</v>
      </c>
      <c r="U2723" s="4">
        <f t="shared" si="299"/>
        <v>7.4867228868933786</v>
      </c>
      <c r="V2723" s="3">
        <f t="shared" si="300"/>
        <v>648.67228868933796</v>
      </c>
    </row>
    <row r="2724" spans="1:22" x14ac:dyDescent="0.25">
      <c r="A2724" t="s">
        <v>38</v>
      </c>
      <c r="B2724" t="s">
        <v>39</v>
      </c>
      <c r="C2724" t="s">
        <v>199</v>
      </c>
      <c r="D2724" t="s">
        <v>106</v>
      </c>
      <c r="E2724" t="s">
        <v>42</v>
      </c>
      <c r="F2724" t="s">
        <v>26</v>
      </c>
      <c r="G2724">
        <v>53439</v>
      </c>
      <c r="H2724">
        <v>1638</v>
      </c>
      <c r="I2724">
        <v>739</v>
      </c>
      <c r="J2724">
        <v>105</v>
      </c>
      <c r="K2724" s="2">
        <v>4023.82</v>
      </c>
      <c r="L2724" s="2">
        <v>22653.3</v>
      </c>
      <c r="M2724">
        <v>59</v>
      </c>
      <c r="N2724">
        <v>29</v>
      </c>
      <c r="O2724" t="s">
        <v>21</v>
      </c>
      <c r="P2724" s="3">
        <f t="shared" si="294"/>
        <v>3.0651771178352889</v>
      </c>
      <c r="Q2724" s="3">
        <f t="shared" si="295"/>
        <v>6.4102564102564097</v>
      </c>
      <c r="R2724" s="2">
        <f t="shared" si="296"/>
        <v>2.4565445665445664</v>
      </c>
      <c r="S2724" s="2">
        <f t="shared" si="297"/>
        <v>5.444952638700947</v>
      </c>
      <c r="T2724" s="2">
        <f t="shared" si="298"/>
        <v>68.200338983050855</v>
      </c>
      <c r="U2724" s="4">
        <f t="shared" si="299"/>
        <v>5.629799543717164</v>
      </c>
      <c r="V2724" s="3">
        <f t="shared" si="300"/>
        <v>462.97995437171642</v>
      </c>
    </row>
    <row r="2725" spans="1:22" x14ac:dyDescent="0.25">
      <c r="A2725" t="s">
        <v>47</v>
      </c>
      <c r="B2725" t="s">
        <v>48</v>
      </c>
      <c r="C2725" t="s">
        <v>199</v>
      </c>
      <c r="D2725" t="s">
        <v>106</v>
      </c>
      <c r="E2725" t="s">
        <v>37</v>
      </c>
      <c r="F2725" t="s">
        <v>32</v>
      </c>
      <c r="G2725">
        <v>48508</v>
      </c>
      <c r="H2725">
        <v>1753</v>
      </c>
      <c r="I2725">
        <v>511</v>
      </c>
      <c r="J2725">
        <v>131</v>
      </c>
      <c r="K2725" s="2">
        <v>3213.84</v>
      </c>
      <c r="L2725" s="2">
        <v>25416.41</v>
      </c>
      <c r="M2725">
        <v>73</v>
      </c>
      <c r="N2725">
        <v>13</v>
      </c>
      <c r="O2725" t="s">
        <v>43</v>
      </c>
      <c r="P2725" s="3">
        <f t="shared" si="294"/>
        <v>3.6138368928836484</v>
      </c>
      <c r="Q2725" s="3">
        <f t="shared" si="295"/>
        <v>7.4729035938391339</v>
      </c>
      <c r="R2725" s="2">
        <f t="shared" si="296"/>
        <v>1.8333371363377069</v>
      </c>
      <c r="S2725" s="2">
        <f t="shared" si="297"/>
        <v>6.2893150684931509</v>
      </c>
      <c r="T2725" s="2">
        <f t="shared" si="298"/>
        <v>44.025205479452055</v>
      </c>
      <c r="U2725" s="4">
        <f t="shared" si="299"/>
        <v>7.9084241903766204</v>
      </c>
      <c r="V2725" s="3">
        <f t="shared" si="300"/>
        <v>690.84241903766201</v>
      </c>
    </row>
    <row r="2726" spans="1:22" x14ac:dyDescent="0.25">
      <c r="A2726" t="s">
        <v>44</v>
      </c>
      <c r="B2726" t="s">
        <v>45</v>
      </c>
      <c r="C2726" t="s">
        <v>199</v>
      </c>
      <c r="D2726" t="s">
        <v>25</v>
      </c>
      <c r="E2726" t="s">
        <v>19</v>
      </c>
      <c r="F2726" t="s">
        <v>32</v>
      </c>
      <c r="G2726">
        <v>19739</v>
      </c>
      <c r="H2726">
        <v>509</v>
      </c>
      <c r="I2726">
        <v>240</v>
      </c>
      <c r="J2726">
        <v>63</v>
      </c>
      <c r="K2726" s="2">
        <v>5047.8</v>
      </c>
      <c r="L2726" s="2">
        <v>44545.08</v>
      </c>
      <c r="M2726">
        <v>34</v>
      </c>
      <c r="N2726">
        <v>17</v>
      </c>
      <c r="O2726" t="s">
        <v>21</v>
      </c>
      <c r="P2726" s="3">
        <f t="shared" si="294"/>
        <v>2.5786514007801813</v>
      </c>
      <c r="Q2726" s="3">
        <f t="shared" si="295"/>
        <v>12.37721021611002</v>
      </c>
      <c r="R2726" s="2">
        <f t="shared" si="296"/>
        <v>9.9170923379174862</v>
      </c>
      <c r="S2726" s="2">
        <f t="shared" si="297"/>
        <v>21.032500000000002</v>
      </c>
      <c r="T2726" s="2">
        <f t="shared" si="298"/>
        <v>148.46470588235294</v>
      </c>
      <c r="U2726" s="4">
        <f t="shared" si="299"/>
        <v>8.8246523237846191</v>
      </c>
      <c r="V2726" s="3">
        <f t="shared" si="300"/>
        <v>782.46523237846179</v>
      </c>
    </row>
    <row r="2727" spans="1:22" x14ac:dyDescent="0.25">
      <c r="A2727" t="s">
        <v>44</v>
      </c>
      <c r="B2727" t="s">
        <v>45</v>
      </c>
      <c r="C2727" t="s">
        <v>199</v>
      </c>
      <c r="D2727" t="s">
        <v>25</v>
      </c>
      <c r="E2727" t="s">
        <v>19</v>
      </c>
      <c r="F2727" t="s">
        <v>55</v>
      </c>
      <c r="G2727">
        <v>23735</v>
      </c>
      <c r="H2727">
        <v>357</v>
      </c>
      <c r="I2727">
        <v>195</v>
      </c>
      <c r="J2727">
        <v>38</v>
      </c>
      <c r="K2727" s="2">
        <v>3134.01</v>
      </c>
      <c r="L2727" s="2">
        <v>17658.13</v>
      </c>
      <c r="M2727">
        <v>23</v>
      </c>
      <c r="N2727">
        <v>15</v>
      </c>
      <c r="O2727" t="s">
        <v>21</v>
      </c>
      <c r="P2727" s="3">
        <f t="shared" si="294"/>
        <v>1.5041078575942701</v>
      </c>
      <c r="Q2727" s="3">
        <f t="shared" si="295"/>
        <v>10.644257703081232</v>
      </c>
      <c r="R2727" s="2">
        <f t="shared" si="296"/>
        <v>8.7787394957983196</v>
      </c>
      <c r="S2727" s="2">
        <f t="shared" si="297"/>
        <v>16.071846153846156</v>
      </c>
      <c r="T2727" s="2">
        <f t="shared" si="298"/>
        <v>136.2613043478261</v>
      </c>
      <c r="U2727" s="4">
        <f t="shared" si="299"/>
        <v>5.6343566229846109</v>
      </c>
      <c r="V2727" s="3">
        <f t="shared" si="300"/>
        <v>463.43566229846107</v>
      </c>
    </row>
    <row r="2728" spans="1:22" x14ac:dyDescent="0.25">
      <c r="A2728" t="s">
        <v>92</v>
      </c>
      <c r="B2728" t="s">
        <v>93</v>
      </c>
      <c r="C2728" t="s">
        <v>475</v>
      </c>
      <c r="D2728" t="s">
        <v>95</v>
      </c>
      <c r="E2728" t="s">
        <v>31</v>
      </c>
      <c r="F2728" t="s">
        <v>32</v>
      </c>
      <c r="G2728">
        <v>26371</v>
      </c>
      <c r="H2728">
        <v>170</v>
      </c>
      <c r="I2728">
        <v>77</v>
      </c>
      <c r="J2728">
        <v>6</v>
      </c>
      <c r="K2728" s="2">
        <v>371.96</v>
      </c>
      <c r="L2728" s="2">
        <v>1077.45</v>
      </c>
      <c r="M2728">
        <v>3</v>
      </c>
      <c r="N2728">
        <v>22</v>
      </c>
      <c r="O2728" t="s">
        <v>21</v>
      </c>
      <c r="P2728" s="3">
        <f t="shared" si="294"/>
        <v>0.6446475294831443</v>
      </c>
      <c r="Q2728" s="3">
        <f t="shared" si="295"/>
        <v>3.5294117647058822</v>
      </c>
      <c r="R2728" s="2">
        <f t="shared" si="296"/>
        <v>2.1879999999999997</v>
      </c>
      <c r="S2728" s="2">
        <f t="shared" si="297"/>
        <v>4.8306493506493506</v>
      </c>
      <c r="T2728" s="2">
        <f t="shared" si="298"/>
        <v>123.98666666666666</v>
      </c>
      <c r="U2728" s="4">
        <f t="shared" si="299"/>
        <v>2.8966824389719328</v>
      </c>
      <c r="V2728" s="3">
        <f t="shared" si="300"/>
        <v>189.66824389719326</v>
      </c>
    </row>
    <row r="2729" spans="1:22" x14ac:dyDescent="0.25">
      <c r="A2729" t="s">
        <v>92</v>
      </c>
      <c r="B2729" t="s">
        <v>93</v>
      </c>
      <c r="C2729" t="s">
        <v>475</v>
      </c>
      <c r="D2729" t="s">
        <v>95</v>
      </c>
      <c r="E2729" t="s">
        <v>31</v>
      </c>
      <c r="F2729" t="s">
        <v>51</v>
      </c>
      <c r="G2729">
        <v>63865</v>
      </c>
      <c r="H2729">
        <v>881</v>
      </c>
      <c r="I2729">
        <v>286</v>
      </c>
      <c r="J2729">
        <v>29</v>
      </c>
      <c r="K2729" s="2">
        <v>2512.3000000000002</v>
      </c>
      <c r="L2729" s="2">
        <v>5130.71</v>
      </c>
      <c r="M2729">
        <v>13</v>
      </c>
      <c r="N2729">
        <v>22</v>
      </c>
      <c r="O2729" t="s">
        <v>43</v>
      </c>
      <c r="P2729" s="3">
        <f t="shared" si="294"/>
        <v>1.3794723244343536</v>
      </c>
      <c r="Q2729" s="3">
        <f t="shared" si="295"/>
        <v>3.2917139614074915</v>
      </c>
      <c r="R2729" s="2">
        <f t="shared" si="296"/>
        <v>2.8516458569807042</v>
      </c>
      <c r="S2729" s="2">
        <f t="shared" si="297"/>
        <v>8.7842657342657358</v>
      </c>
      <c r="T2729" s="2">
        <f t="shared" si="298"/>
        <v>193.25384615384615</v>
      </c>
      <c r="U2729" s="4">
        <f t="shared" si="299"/>
        <v>2.0422361979063011</v>
      </c>
      <c r="V2729" s="3">
        <f t="shared" si="300"/>
        <v>104.22361979063008</v>
      </c>
    </row>
    <row r="2730" spans="1:22" x14ac:dyDescent="0.25">
      <c r="A2730" t="s">
        <v>92</v>
      </c>
      <c r="B2730" t="s">
        <v>93</v>
      </c>
      <c r="C2730" t="s">
        <v>475</v>
      </c>
      <c r="D2730" t="s">
        <v>95</v>
      </c>
      <c r="E2730" t="s">
        <v>31</v>
      </c>
      <c r="F2730" t="s">
        <v>26</v>
      </c>
      <c r="G2730">
        <v>69227</v>
      </c>
      <c r="H2730">
        <v>561</v>
      </c>
      <c r="I2730">
        <v>157</v>
      </c>
      <c r="J2730">
        <v>11</v>
      </c>
      <c r="K2730" s="2">
        <v>1556.6</v>
      </c>
      <c r="L2730" s="2">
        <v>1515.11</v>
      </c>
      <c r="M2730">
        <v>5</v>
      </c>
      <c r="N2730">
        <v>19</v>
      </c>
      <c r="O2730" t="s">
        <v>23</v>
      </c>
      <c r="P2730" s="3">
        <f t="shared" si="294"/>
        <v>0.81037745388360027</v>
      </c>
      <c r="Q2730" s="3">
        <f t="shared" si="295"/>
        <v>1.9607843137254901</v>
      </c>
      <c r="R2730" s="2">
        <f t="shared" si="296"/>
        <v>2.774688057040998</v>
      </c>
      <c r="S2730" s="2">
        <f t="shared" si="297"/>
        <v>9.9146496815286618</v>
      </c>
      <c r="T2730" s="2">
        <f t="shared" si="298"/>
        <v>311.32</v>
      </c>
      <c r="U2730" s="4">
        <f t="shared" si="299"/>
        <v>0.97334575356546316</v>
      </c>
      <c r="V2730" s="3">
        <f t="shared" si="300"/>
        <v>-2.6654246434536821</v>
      </c>
    </row>
    <row r="2731" spans="1:22" x14ac:dyDescent="0.25">
      <c r="A2731" t="s">
        <v>178</v>
      </c>
      <c r="B2731" t="s">
        <v>179</v>
      </c>
      <c r="C2731" t="s">
        <v>475</v>
      </c>
      <c r="D2731" t="s">
        <v>95</v>
      </c>
      <c r="E2731" t="s">
        <v>64</v>
      </c>
      <c r="F2731" t="s">
        <v>20</v>
      </c>
      <c r="G2731">
        <v>68527</v>
      </c>
      <c r="H2731">
        <v>1078</v>
      </c>
      <c r="I2731">
        <v>546</v>
      </c>
      <c r="J2731">
        <v>33</v>
      </c>
      <c r="K2731" s="2">
        <v>2300.56</v>
      </c>
      <c r="L2731" s="2">
        <v>6096.64</v>
      </c>
      <c r="M2731">
        <v>14</v>
      </c>
      <c r="N2731">
        <v>27</v>
      </c>
      <c r="O2731" t="s">
        <v>23</v>
      </c>
      <c r="P2731" s="3">
        <f t="shared" si="294"/>
        <v>1.5731025727085675</v>
      </c>
      <c r="Q2731" s="3">
        <f t="shared" si="295"/>
        <v>3.0612244897959182</v>
      </c>
      <c r="R2731" s="2">
        <f t="shared" si="296"/>
        <v>2.1341001855287569</v>
      </c>
      <c r="S2731" s="2">
        <f t="shared" si="297"/>
        <v>4.2134798534798534</v>
      </c>
      <c r="T2731" s="2">
        <f t="shared" si="298"/>
        <v>164.32571428571427</v>
      </c>
      <c r="U2731" s="4">
        <f t="shared" si="299"/>
        <v>2.6500678095767989</v>
      </c>
      <c r="V2731" s="3">
        <f t="shared" si="300"/>
        <v>165.00678095767989</v>
      </c>
    </row>
    <row r="2732" spans="1:22" x14ac:dyDescent="0.25">
      <c r="A2732" t="s">
        <v>178</v>
      </c>
      <c r="B2732" t="s">
        <v>179</v>
      </c>
      <c r="C2732" t="s">
        <v>475</v>
      </c>
      <c r="D2732" t="s">
        <v>95</v>
      </c>
      <c r="E2732" t="s">
        <v>64</v>
      </c>
      <c r="F2732" t="s">
        <v>20</v>
      </c>
      <c r="G2732">
        <v>83307</v>
      </c>
      <c r="H2732">
        <v>973</v>
      </c>
      <c r="I2732">
        <v>447</v>
      </c>
      <c r="J2732">
        <v>38</v>
      </c>
      <c r="K2732" s="2">
        <v>3422.34</v>
      </c>
      <c r="L2732" s="2">
        <v>4427.5600000000004</v>
      </c>
      <c r="M2732">
        <v>14</v>
      </c>
      <c r="N2732">
        <v>21</v>
      </c>
      <c r="O2732" t="s">
        <v>43</v>
      </c>
      <c r="P2732" s="3">
        <f t="shared" si="294"/>
        <v>1.1679690782287204</v>
      </c>
      <c r="Q2732" s="3">
        <f t="shared" si="295"/>
        <v>3.9054470709146969</v>
      </c>
      <c r="R2732" s="2">
        <f t="shared" si="296"/>
        <v>3.5173072970195274</v>
      </c>
      <c r="S2732" s="2">
        <f t="shared" si="297"/>
        <v>7.6562416107382552</v>
      </c>
      <c r="T2732" s="2">
        <f t="shared" si="298"/>
        <v>244.45285714285714</v>
      </c>
      <c r="U2732" s="4">
        <f t="shared" si="299"/>
        <v>1.2937230082341322</v>
      </c>
      <c r="V2732" s="3">
        <f t="shared" si="300"/>
        <v>29.372300823413227</v>
      </c>
    </row>
    <row r="2733" spans="1:22" x14ac:dyDescent="0.25">
      <c r="A2733" t="s">
        <v>98</v>
      </c>
      <c r="B2733" t="s">
        <v>99</v>
      </c>
      <c r="C2733" t="s">
        <v>475</v>
      </c>
      <c r="D2733" t="s">
        <v>68</v>
      </c>
      <c r="E2733" t="s">
        <v>42</v>
      </c>
      <c r="F2733" t="s">
        <v>20</v>
      </c>
      <c r="G2733">
        <v>23600</v>
      </c>
      <c r="H2733">
        <v>3513</v>
      </c>
      <c r="I2733">
        <v>1372</v>
      </c>
      <c r="J2733">
        <v>751</v>
      </c>
      <c r="K2733" s="2">
        <v>1870.79</v>
      </c>
      <c r="L2733" s="2">
        <v>183663.94</v>
      </c>
      <c r="M2733">
        <v>614</v>
      </c>
      <c r="N2733">
        <v>11</v>
      </c>
      <c r="O2733" t="s">
        <v>21</v>
      </c>
      <c r="P2733" s="3">
        <f t="shared" si="294"/>
        <v>14.885593220338983</v>
      </c>
      <c r="Q2733" s="3">
        <f t="shared" si="295"/>
        <v>21.377739823512666</v>
      </c>
      <c r="R2733" s="2">
        <f t="shared" si="296"/>
        <v>0.53253344719612861</v>
      </c>
      <c r="S2733" s="2">
        <f t="shared" si="297"/>
        <v>1.3635495626822156</v>
      </c>
      <c r="T2733" s="2">
        <f t="shared" si="298"/>
        <v>3.0468892508143322</v>
      </c>
      <c r="U2733" s="4">
        <f t="shared" si="299"/>
        <v>98.174535891254493</v>
      </c>
      <c r="V2733" s="3">
        <f t="shared" si="300"/>
        <v>9717.4535891254491</v>
      </c>
    </row>
    <row r="2734" spans="1:22" x14ac:dyDescent="0.25">
      <c r="A2734" t="s">
        <v>65</v>
      </c>
      <c r="B2734" t="s">
        <v>66</v>
      </c>
      <c r="C2734" t="s">
        <v>475</v>
      </c>
      <c r="D2734" t="s">
        <v>68</v>
      </c>
      <c r="E2734" t="s">
        <v>37</v>
      </c>
      <c r="F2734" t="s">
        <v>32</v>
      </c>
      <c r="G2734">
        <v>17398</v>
      </c>
      <c r="H2734">
        <v>1640</v>
      </c>
      <c r="I2734">
        <v>662</v>
      </c>
      <c r="J2734">
        <v>205</v>
      </c>
      <c r="K2734" s="2">
        <v>709.5</v>
      </c>
      <c r="L2734" s="2">
        <v>73072.25</v>
      </c>
      <c r="M2734">
        <v>171</v>
      </c>
      <c r="N2734">
        <v>14</v>
      </c>
      <c r="O2734" t="s">
        <v>23</v>
      </c>
      <c r="P2734" s="3">
        <f t="shared" si="294"/>
        <v>9.4263708472238186</v>
      </c>
      <c r="Q2734" s="3">
        <f t="shared" si="295"/>
        <v>12.5</v>
      </c>
      <c r="R2734" s="2">
        <f t="shared" si="296"/>
        <v>0.43262195121951219</v>
      </c>
      <c r="S2734" s="2">
        <f t="shared" si="297"/>
        <v>1.0717522658610272</v>
      </c>
      <c r="T2734" s="2">
        <f t="shared" si="298"/>
        <v>4.1491228070175437</v>
      </c>
      <c r="U2734" s="4">
        <f t="shared" si="299"/>
        <v>102.99119097956307</v>
      </c>
      <c r="V2734" s="3">
        <f t="shared" si="300"/>
        <v>10199.119097956307</v>
      </c>
    </row>
    <row r="2735" spans="1:22" x14ac:dyDescent="0.25">
      <c r="A2735" t="s">
        <v>60</v>
      </c>
      <c r="B2735" t="s">
        <v>61</v>
      </c>
      <c r="C2735" t="s">
        <v>475</v>
      </c>
      <c r="D2735" t="s">
        <v>70</v>
      </c>
      <c r="E2735" t="s">
        <v>64</v>
      </c>
      <c r="F2735" t="s">
        <v>26</v>
      </c>
      <c r="G2735">
        <v>18891</v>
      </c>
      <c r="H2735">
        <v>525</v>
      </c>
      <c r="I2735">
        <v>244</v>
      </c>
      <c r="J2735">
        <v>37</v>
      </c>
      <c r="K2735" s="2">
        <v>1577.13</v>
      </c>
      <c r="L2735" s="2">
        <v>7909.29</v>
      </c>
      <c r="M2735">
        <v>22</v>
      </c>
      <c r="N2735">
        <v>18</v>
      </c>
      <c r="O2735" t="s">
        <v>43</v>
      </c>
      <c r="P2735" s="3">
        <f t="shared" si="294"/>
        <v>2.7791011592821979</v>
      </c>
      <c r="Q2735" s="3">
        <f t="shared" si="295"/>
        <v>7.0476190476190474</v>
      </c>
      <c r="R2735" s="2">
        <f t="shared" si="296"/>
        <v>3.004057142857143</v>
      </c>
      <c r="S2735" s="2">
        <f t="shared" si="297"/>
        <v>6.4636475409836072</v>
      </c>
      <c r="T2735" s="2">
        <f t="shared" si="298"/>
        <v>71.687727272727273</v>
      </c>
      <c r="U2735" s="4">
        <f t="shared" si="299"/>
        <v>5.0149892526297766</v>
      </c>
      <c r="V2735" s="3">
        <f t="shared" si="300"/>
        <v>401.49892526297765</v>
      </c>
    </row>
    <row r="2736" spans="1:22" x14ac:dyDescent="0.25">
      <c r="A2736" t="s">
        <v>72</v>
      </c>
      <c r="B2736" t="s">
        <v>73</v>
      </c>
      <c r="C2736" t="s">
        <v>475</v>
      </c>
      <c r="D2736" t="s">
        <v>70</v>
      </c>
      <c r="E2736" t="s">
        <v>31</v>
      </c>
      <c r="F2736" t="s">
        <v>55</v>
      </c>
      <c r="G2736">
        <v>47427</v>
      </c>
      <c r="H2736">
        <v>1755</v>
      </c>
      <c r="I2736">
        <v>741</v>
      </c>
      <c r="J2736">
        <v>168</v>
      </c>
      <c r="K2736" s="2">
        <v>2633.77</v>
      </c>
      <c r="L2736" s="2">
        <v>36258.239999999998</v>
      </c>
      <c r="M2736">
        <v>95</v>
      </c>
      <c r="N2736">
        <v>24</v>
      </c>
      <c r="O2736" t="s">
        <v>21</v>
      </c>
      <c r="P2736" s="3">
        <f t="shared" si="294"/>
        <v>3.7004238092225945</v>
      </c>
      <c r="Q2736" s="3">
        <f t="shared" si="295"/>
        <v>9.5726495726495742</v>
      </c>
      <c r="R2736" s="2">
        <f t="shared" si="296"/>
        <v>1.5007236467236467</v>
      </c>
      <c r="S2736" s="2">
        <f t="shared" si="297"/>
        <v>3.554345479082321</v>
      </c>
      <c r="T2736" s="2">
        <f t="shared" si="298"/>
        <v>27.723894736842105</v>
      </c>
      <c r="U2736" s="4">
        <f t="shared" si="299"/>
        <v>13.76666907133121</v>
      </c>
      <c r="V2736" s="3">
        <f t="shared" si="300"/>
        <v>1276.666907133121</v>
      </c>
    </row>
    <row r="2737" spans="1:22" x14ac:dyDescent="0.25">
      <c r="A2737" t="s">
        <v>33</v>
      </c>
      <c r="B2737" t="s">
        <v>34</v>
      </c>
      <c r="C2737" t="s">
        <v>475</v>
      </c>
      <c r="D2737" t="s">
        <v>170</v>
      </c>
      <c r="E2737" t="s">
        <v>37</v>
      </c>
      <c r="F2737" t="s">
        <v>32</v>
      </c>
      <c r="G2737">
        <v>27719</v>
      </c>
      <c r="H2737">
        <v>1048</v>
      </c>
      <c r="I2737">
        <v>516</v>
      </c>
      <c r="J2737">
        <v>139</v>
      </c>
      <c r="K2737" s="2">
        <v>3912.66</v>
      </c>
      <c r="L2737" s="2">
        <v>45749.51</v>
      </c>
      <c r="M2737">
        <v>91</v>
      </c>
      <c r="N2737">
        <v>12</v>
      </c>
      <c r="O2737" t="s">
        <v>23</v>
      </c>
      <c r="P2737" s="3">
        <f t="shared" si="294"/>
        <v>3.78080017316642</v>
      </c>
      <c r="Q2737" s="3">
        <f t="shared" si="295"/>
        <v>13.263358778625955</v>
      </c>
      <c r="R2737" s="2">
        <f t="shared" si="296"/>
        <v>3.7334541984732823</v>
      </c>
      <c r="S2737" s="2">
        <f t="shared" si="297"/>
        <v>7.5826744186046513</v>
      </c>
      <c r="T2737" s="2">
        <f t="shared" si="298"/>
        <v>42.996263736263735</v>
      </c>
      <c r="U2737" s="4">
        <f t="shared" si="299"/>
        <v>11.69268732780257</v>
      </c>
      <c r="V2737" s="3">
        <f t="shared" si="300"/>
        <v>1069.2687327802571</v>
      </c>
    </row>
    <row r="2738" spans="1:22" x14ac:dyDescent="0.25">
      <c r="A2738" t="s">
        <v>38</v>
      </c>
      <c r="B2738" t="s">
        <v>39</v>
      </c>
      <c r="C2738" t="s">
        <v>475</v>
      </c>
      <c r="D2738" t="s">
        <v>106</v>
      </c>
      <c r="E2738" t="s">
        <v>42</v>
      </c>
      <c r="F2738" t="s">
        <v>55</v>
      </c>
      <c r="G2738">
        <v>16767</v>
      </c>
      <c r="H2738">
        <v>914</v>
      </c>
      <c r="I2738">
        <v>490</v>
      </c>
      <c r="J2738">
        <v>71</v>
      </c>
      <c r="K2738" s="2">
        <v>1860.78</v>
      </c>
      <c r="L2738" s="2">
        <v>18239.310000000001</v>
      </c>
      <c r="M2738">
        <v>46</v>
      </c>
      <c r="N2738">
        <v>12</v>
      </c>
      <c r="O2738" t="s">
        <v>21</v>
      </c>
      <c r="P2738" s="3">
        <f t="shared" si="294"/>
        <v>5.4511838730840338</v>
      </c>
      <c r="Q2738" s="3">
        <f t="shared" si="295"/>
        <v>7.7680525164113794</v>
      </c>
      <c r="R2738" s="2">
        <f t="shared" si="296"/>
        <v>2.0358643326039387</v>
      </c>
      <c r="S2738" s="2">
        <f t="shared" si="297"/>
        <v>3.7975102040816324</v>
      </c>
      <c r="T2738" s="2">
        <f t="shared" si="298"/>
        <v>40.451739130434781</v>
      </c>
      <c r="U2738" s="4">
        <f t="shared" si="299"/>
        <v>9.801970141553543</v>
      </c>
      <c r="V2738" s="3">
        <f t="shared" si="300"/>
        <v>880.19701415535428</v>
      </c>
    </row>
    <row r="2739" spans="1:22" x14ac:dyDescent="0.25">
      <c r="A2739" t="s">
        <v>38</v>
      </c>
      <c r="B2739" t="s">
        <v>39</v>
      </c>
      <c r="C2739" t="s">
        <v>475</v>
      </c>
      <c r="D2739" t="s">
        <v>106</v>
      </c>
      <c r="E2739" t="s">
        <v>42</v>
      </c>
      <c r="F2739" t="s">
        <v>32</v>
      </c>
      <c r="G2739">
        <v>33230</v>
      </c>
      <c r="H2739">
        <v>1755</v>
      </c>
      <c r="I2739">
        <v>695</v>
      </c>
      <c r="J2739">
        <v>148</v>
      </c>
      <c r="K2739" s="2">
        <v>5193.68</v>
      </c>
      <c r="L2739" s="2">
        <v>37098.639999999999</v>
      </c>
      <c r="M2739">
        <v>78</v>
      </c>
      <c r="N2739">
        <v>28</v>
      </c>
      <c r="O2739" t="s">
        <v>23</v>
      </c>
      <c r="P2739" s="3">
        <f t="shared" si="294"/>
        <v>5.2813722539873611</v>
      </c>
      <c r="Q2739" s="3">
        <f t="shared" si="295"/>
        <v>8.4330484330484339</v>
      </c>
      <c r="R2739" s="2">
        <f t="shared" si="296"/>
        <v>2.9593618233618235</v>
      </c>
      <c r="S2739" s="2">
        <f t="shared" si="297"/>
        <v>7.4729208633093531</v>
      </c>
      <c r="T2739" s="2">
        <f t="shared" si="298"/>
        <v>66.585641025641024</v>
      </c>
      <c r="U2739" s="4">
        <f t="shared" si="299"/>
        <v>7.1430353814636245</v>
      </c>
      <c r="V2739" s="3">
        <f t="shared" si="300"/>
        <v>614.30353814636248</v>
      </c>
    </row>
    <row r="2740" spans="1:22" x14ac:dyDescent="0.25">
      <c r="A2740" t="s">
        <v>38</v>
      </c>
      <c r="B2740" t="s">
        <v>39</v>
      </c>
      <c r="C2740" t="s">
        <v>475</v>
      </c>
      <c r="D2740" t="s">
        <v>106</v>
      </c>
      <c r="E2740" t="s">
        <v>42</v>
      </c>
      <c r="F2740" t="s">
        <v>55</v>
      </c>
      <c r="G2740">
        <v>17158</v>
      </c>
      <c r="H2740">
        <v>672</v>
      </c>
      <c r="I2740">
        <v>199</v>
      </c>
      <c r="J2740">
        <v>66</v>
      </c>
      <c r="K2740" s="2">
        <v>2095.87</v>
      </c>
      <c r="L2740" s="2">
        <v>13508.12</v>
      </c>
      <c r="M2740">
        <v>38</v>
      </c>
      <c r="N2740">
        <v>20</v>
      </c>
      <c r="O2740" t="s">
        <v>23</v>
      </c>
      <c r="P2740" s="3">
        <f t="shared" si="294"/>
        <v>3.9165403893227646</v>
      </c>
      <c r="Q2740" s="3">
        <f t="shared" si="295"/>
        <v>9.8214285714285712</v>
      </c>
      <c r="R2740" s="2">
        <f t="shared" si="296"/>
        <v>3.1188541666666665</v>
      </c>
      <c r="S2740" s="2">
        <f t="shared" si="297"/>
        <v>10.532010050251255</v>
      </c>
      <c r="T2740" s="2">
        <f t="shared" si="298"/>
        <v>55.154473684210522</v>
      </c>
      <c r="U2740" s="4">
        <f t="shared" si="299"/>
        <v>6.4451134850921106</v>
      </c>
      <c r="V2740" s="3">
        <f t="shared" si="300"/>
        <v>544.51134850921096</v>
      </c>
    </row>
    <row r="2741" spans="1:22" x14ac:dyDescent="0.25">
      <c r="A2741" t="s">
        <v>52</v>
      </c>
      <c r="B2741" t="s">
        <v>53</v>
      </c>
      <c r="C2741" t="s">
        <v>475</v>
      </c>
      <c r="D2741" t="s">
        <v>89</v>
      </c>
      <c r="E2741" t="s">
        <v>37</v>
      </c>
      <c r="F2741" t="s">
        <v>20</v>
      </c>
      <c r="G2741">
        <v>38777</v>
      </c>
      <c r="H2741">
        <v>2586</v>
      </c>
      <c r="I2741">
        <v>795</v>
      </c>
      <c r="J2741">
        <v>303</v>
      </c>
      <c r="K2741" s="2">
        <v>751.2</v>
      </c>
      <c r="L2741" s="2">
        <v>97387.35</v>
      </c>
      <c r="M2741">
        <v>206</v>
      </c>
      <c r="N2741">
        <v>23</v>
      </c>
      <c r="O2741" t="s">
        <v>21</v>
      </c>
      <c r="P2741" s="3">
        <f t="shared" si="294"/>
        <v>6.6689016685148417</v>
      </c>
      <c r="Q2741" s="3">
        <f t="shared" si="295"/>
        <v>11.716937354988399</v>
      </c>
      <c r="R2741" s="2">
        <f t="shared" si="296"/>
        <v>0.29048723897911832</v>
      </c>
      <c r="S2741" s="2">
        <f t="shared" si="297"/>
        <v>0.94490566037735857</v>
      </c>
      <c r="T2741" s="2">
        <f t="shared" si="298"/>
        <v>3.6466019417475732</v>
      </c>
      <c r="U2741" s="4">
        <f t="shared" si="299"/>
        <v>129.64237220447285</v>
      </c>
      <c r="V2741" s="3">
        <f t="shared" si="300"/>
        <v>12864.237220447285</v>
      </c>
    </row>
    <row r="2742" spans="1:22" x14ac:dyDescent="0.25">
      <c r="A2742" t="s">
        <v>129</v>
      </c>
      <c r="B2742" t="s">
        <v>130</v>
      </c>
      <c r="C2742" t="s">
        <v>475</v>
      </c>
      <c r="D2742" t="s">
        <v>82</v>
      </c>
      <c r="E2742" t="s">
        <v>31</v>
      </c>
      <c r="F2742" t="s">
        <v>32</v>
      </c>
      <c r="G2742">
        <v>34544</v>
      </c>
      <c r="H2742">
        <v>796</v>
      </c>
      <c r="I2742">
        <v>422</v>
      </c>
      <c r="J2742">
        <v>26</v>
      </c>
      <c r="K2742" s="2">
        <v>1830.13</v>
      </c>
      <c r="L2742" s="2">
        <v>4263.8500000000004</v>
      </c>
      <c r="M2742">
        <v>12</v>
      </c>
      <c r="N2742">
        <v>30</v>
      </c>
      <c r="O2742" t="s">
        <v>43</v>
      </c>
      <c r="P2742" s="3">
        <f t="shared" si="294"/>
        <v>2.3043075497915702</v>
      </c>
      <c r="Q2742" s="3">
        <f t="shared" si="295"/>
        <v>3.2663316582914574</v>
      </c>
      <c r="R2742" s="2">
        <f t="shared" si="296"/>
        <v>2.2991582914572866</v>
      </c>
      <c r="S2742" s="2">
        <f t="shared" si="297"/>
        <v>4.3368009478672986</v>
      </c>
      <c r="T2742" s="2">
        <f t="shared" si="298"/>
        <v>152.51083333333335</v>
      </c>
      <c r="U2742" s="4">
        <f t="shared" si="299"/>
        <v>2.3298071721680973</v>
      </c>
      <c r="V2742" s="3">
        <f t="shared" si="300"/>
        <v>132.98071721680975</v>
      </c>
    </row>
    <row r="2743" spans="1:22" x14ac:dyDescent="0.25">
      <c r="A2743" t="s">
        <v>92</v>
      </c>
      <c r="B2743" t="s">
        <v>93</v>
      </c>
      <c r="C2743" t="s">
        <v>574</v>
      </c>
      <c r="D2743" t="s">
        <v>95</v>
      </c>
      <c r="E2743" t="s">
        <v>31</v>
      </c>
      <c r="F2743" t="s">
        <v>26</v>
      </c>
      <c r="G2743">
        <v>85875</v>
      </c>
      <c r="H2743">
        <v>1485</v>
      </c>
      <c r="I2743">
        <v>739</v>
      </c>
      <c r="J2743">
        <v>27</v>
      </c>
      <c r="K2743" s="2">
        <v>2753.12</v>
      </c>
      <c r="L2743" s="2">
        <v>3339.93</v>
      </c>
      <c r="M2743">
        <v>11</v>
      </c>
      <c r="N2743">
        <v>21</v>
      </c>
      <c r="O2743" t="s">
        <v>23</v>
      </c>
      <c r="P2743" s="3">
        <f t="shared" si="294"/>
        <v>1.7292576419213974</v>
      </c>
      <c r="Q2743" s="3">
        <f t="shared" si="295"/>
        <v>1.8181818181818181</v>
      </c>
      <c r="R2743" s="2">
        <f t="shared" si="296"/>
        <v>1.8539528619528618</v>
      </c>
      <c r="S2743" s="2">
        <f t="shared" si="297"/>
        <v>3.7254668470906629</v>
      </c>
      <c r="T2743" s="2">
        <f t="shared" si="298"/>
        <v>250.28363636363636</v>
      </c>
      <c r="U2743" s="4">
        <f t="shared" si="299"/>
        <v>1.2131436334050096</v>
      </c>
      <c r="V2743" s="3">
        <f t="shared" si="300"/>
        <v>21.314363340500957</v>
      </c>
    </row>
    <row r="2744" spans="1:22" x14ac:dyDescent="0.25">
      <c r="A2744" t="s">
        <v>98</v>
      </c>
      <c r="B2744" t="s">
        <v>99</v>
      </c>
      <c r="C2744" t="s">
        <v>574</v>
      </c>
      <c r="D2744" t="s">
        <v>68</v>
      </c>
      <c r="E2744" t="s">
        <v>42</v>
      </c>
      <c r="F2744" t="s">
        <v>20</v>
      </c>
      <c r="G2744">
        <v>15899</v>
      </c>
      <c r="H2744">
        <v>2071</v>
      </c>
      <c r="I2744">
        <v>595</v>
      </c>
      <c r="J2744">
        <v>321</v>
      </c>
      <c r="K2744" s="2">
        <v>673.16</v>
      </c>
      <c r="L2744" s="2">
        <v>120137.19</v>
      </c>
      <c r="M2744">
        <v>252</v>
      </c>
      <c r="N2744">
        <v>30</v>
      </c>
      <c r="O2744" t="s">
        <v>21</v>
      </c>
      <c r="P2744" s="3">
        <f t="shared" si="294"/>
        <v>13.025976476507955</v>
      </c>
      <c r="Q2744" s="3">
        <f t="shared" si="295"/>
        <v>15.499758570738772</v>
      </c>
      <c r="R2744" s="2">
        <f t="shared" si="296"/>
        <v>0.3250410429744085</v>
      </c>
      <c r="S2744" s="2">
        <f t="shared" si="297"/>
        <v>1.131361344537815</v>
      </c>
      <c r="T2744" s="2">
        <f t="shared" si="298"/>
        <v>2.671269841269841</v>
      </c>
      <c r="U2744" s="4">
        <f t="shared" si="299"/>
        <v>178.46751143858816</v>
      </c>
      <c r="V2744" s="3">
        <f t="shared" si="300"/>
        <v>17746.751143858815</v>
      </c>
    </row>
    <row r="2745" spans="1:22" x14ac:dyDescent="0.25">
      <c r="A2745" t="s">
        <v>72</v>
      </c>
      <c r="B2745" t="s">
        <v>73</v>
      </c>
      <c r="C2745" t="s">
        <v>574</v>
      </c>
      <c r="D2745" t="s">
        <v>70</v>
      </c>
      <c r="E2745" t="s">
        <v>31</v>
      </c>
      <c r="F2745" t="s">
        <v>20</v>
      </c>
      <c r="G2745">
        <v>42617</v>
      </c>
      <c r="H2745">
        <v>1343</v>
      </c>
      <c r="I2745">
        <v>631</v>
      </c>
      <c r="J2745">
        <v>131</v>
      </c>
      <c r="K2745" s="2">
        <v>2778.29</v>
      </c>
      <c r="L2745" s="2">
        <v>25404.68</v>
      </c>
      <c r="M2745">
        <v>86</v>
      </c>
      <c r="N2745">
        <v>17</v>
      </c>
      <c r="O2745" t="s">
        <v>43</v>
      </c>
      <c r="P2745" s="3">
        <f t="shared" si="294"/>
        <v>3.1513245887791261</v>
      </c>
      <c r="Q2745" s="3">
        <f t="shared" si="295"/>
        <v>9.7542814594192109</v>
      </c>
      <c r="R2745" s="2">
        <f t="shared" si="296"/>
        <v>2.0687192851824272</v>
      </c>
      <c r="S2745" s="2">
        <f t="shared" si="297"/>
        <v>4.4029952456418382</v>
      </c>
      <c r="T2745" s="2">
        <f t="shared" si="298"/>
        <v>32.305697674418603</v>
      </c>
      <c r="U2745" s="4">
        <f t="shared" si="299"/>
        <v>9.1439986466495586</v>
      </c>
      <c r="V2745" s="3">
        <f t="shared" si="300"/>
        <v>814.39986466495566</v>
      </c>
    </row>
    <row r="2746" spans="1:22" x14ac:dyDescent="0.25">
      <c r="A2746" t="s">
        <v>113</v>
      </c>
      <c r="B2746" t="s">
        <v>114</v>
      </c>
      <c r="C2746" t="s">
        <v>574</v>
      </c>
      <c r="D2746" t="s">
        <v>170</v>
      </c>
      <c r="E2746" t="s">
        <v>19</v>
      </c>
      <c r="F2746" t="s">
        <v>51</v>
      </c>
      <c r="G2746">
        <v>26827</v>
      </c>
      <c r="H2746">
        <v>1624</v>
      </c>
      <c r="I2746">
        <v>645</v>
      </c>
      <c r="J2746">
        <v>225</v>
      </c>
      <c r="K2746" s="2">
        <v>4173.7</v>
      </c>
      <c r="L2746" s="2">
        <v>64304.84</v>
      </c>
      <c r="M2746">
        <v>155</v>
      </c>
      <c r="N2746">
        <v>24</v>
      </c>
      <c r="O2746" t="s">
        <v>23</v>
      </c>
      <c r="P2746" s="3">
        <f t="shared" si="294"/>
        <v>6.0536027136839756</v>
      </c>
      <c r="Q2746" s="3">
        <f t="shared" si="295"/>
        <v>13.854679802955665</v>
      </c>
      <c r="R2746" s="2">
        <f t="shared" si="296"/>
        <v>2.5700123152709358</v>
      </c>
      <c r="S2746" s="2">
        <f t="shared" si="297"/>
        <v>6.470852713178294</v>
      </c>
      <c r="T2746" s="2">
        <f t="shared" si="298"/>
        <v>26.927096774193547</v>
      </c>
      <c r="U2746" s="4">
        <f t="shared" si="299"/>
        <v>15.407154323501928</v>
      </c>
      <c r="V2746" s="3">
        <f t="shared" si="300"/>
        <v>1440.7154323501929</v>
      </c>
    </row>
    <row r="2747" spans="1:22" x14ac:dyDescent="0.25">
      <c r="A2747" t="s">
        <v>47</v>
      </c>
      <c r="B2747" t="s">
        <v>48</v>
      </c>
      <c r="C2747" t="s">
        <v>574</v>
      </c>
      <c r="D2747" t="s">
        <v>106</v>
      </c>
      <c r="E2747" t="s">
        <v>37</v>
      </c>
      <c r="F2747" t="s">
        <v>55</v>
      </c>
      <c r="G2747">
        <v>41994</v>
      </c>
      <c r="H2747">
        <v>1325</v>
      </c>
      <c r="I2747">
        <v>578</v>
      </c>
      <c r="J2747">
        <v>127</v>
      </c>
      <c r="K2747" s="2">
        <v>4415.6899999999996</v>
      </c>
      <c r="L2747" s="2">
        <v>28182</v>
      </c>
      <c r="M2747">
        <v>85</v>
      </c>
      <c r="N2747">
        <v>14</v>
      </c>
      <c r="O2747" t="s">
        <v>21</v>
      </c>
      <c r="P2747" s="3">
        <f t="shared" si="294"/>
        <v>3.1552126494261081</v>
      </c>
      <c r="Q2747" s="3">
        <f t="shared" si="295"/>
        <v>9.584905660377359</v>
      </c>
      <c r="R2747" s="2">
        <f t="shared" si="296"/>
        <v>3.3325962264150939</v>
      </c>
      <c r="S2747" s="2">
        <f t="shared" si="297"/>
        <v>7.6396020761245671</v>
      </c>
      <c r="T2747" s="2">
        <f t="shared" si="298"/>
        <v>51.949294117647057</v>
      </c>
      <c r="U2747" s="4">
        <f t="shared" si="299"/>
        <v>6.3822415069898479</v>
      </c>
      <c r="V2747" s="3">
        <f t="shared" si="300"/>
        <v>538.22415069898477</v>
      </c>
    </row>
    <row r="2748" spans="1:22" x14ac:dyDescent="0.25">
      <c r="A2748" t="s">
        <v>44</v>
      </c>
      <c r="B2748" t="s">
        <v>45</v>
      </c>
      <c r="C2748" t="s">
        <v>574</v>
      </c>
      <c r="D2748" t="s">
        <v>25</v>
      </c>
      <c r="E2748" t="s">
        <v>19</v>
      </c>
      <c r="F2748" t="s">
        <v>20</v>
      </c>
      <c r="G2748">
        <v>21894</v>
      </c>
      <c r="H2748">
        <v>469</v>
      </c>
      <c r="I2748">
        <v>257</v>
      </c>
      <c r="J2748">
        <v>47</v>
      </c>
      <c r="K2748" s="2">
        <v>4531.1899999999996</v>
      </c>
      <c r="L2748" s="2">
        <v>29843.11</v>
      </c>
      <c r="M2748">
        <v>26</v>
      </c>
      <c r="N2748">
        <v>25</v>
      </c>
      <c r="O2748" t="s">
        <v>43</v>
      </c>
      <c r="P2748" s="3">
        <f t="shared" si="294"/>
        <v>2.1421393989220792</v>
      </c>
      <c r="Q2748" s="3">
        <f t="shared" si="295"/>
        <v>10.021321961620469</v>
      </c>
      <c r="R2748" s="2">
        <f t="shared" si="296"/>
        <v>9.6613859275053304</v>
      </c>
      <c r="S2748" s="2">
        <f t="shared" si="297"/>
        <v>17.631089494163422</v>
      </c>
      <c r="T2748" s="2">
        <f t="shared" si="298"/>
        <v>174.27653846153845</v>
      </c>
      <c r="U2748" s="4">
        <f t="shared" si="299"/>
        <v>6.5861528649206944</v>
      </c>
      <c r="V2748" s="3">
        <f t="shared" si="300"/>
        <v>558.61528649206957</v>
      </c>
    </row>
    <row r="2749" spans="1:22" x14ac:dyDescent="0.25">
      <c r="A2749" t="s">
        <v>76</v>
      </c>
      <c r="B2749" t="s">
        <v>77</v>
      </c>
      <c r="C2749" t="s">
        <v>574</v>
      </c>
      <c r="D2749" t="s">
        <v>82</v>
      </c>
      <c r="E2749" t="s">
        <v>42</v>
      </c>
      <c r="F2749" t="s">
        <v>32</v>
      </c>
      <c r="G2749">
        <v>63909</v>
      </c>
      <c r="H2749">
        <v>1316</v>
      </c>
      <c r="I2749">
        <v>712</v>
      </c>
      <c r="J2749">
        <v>53</v>
      </c>
      <c r="K2749" s="2">
        <v>2221.79</v>
      </c>
      <c r="L2749" s="2">
        <v>13086.09</v>
      </c>
      <c r="M2749">
        <v>29</v>
      </c>
      <c r="N2749">
        <v>10</v>
      </c>
      <c r="O2749" t="s">
        <v>43</v>
      </c>
      <c r="P2749" s="3">
        <f t="shared" si="294"/>
        <v>2.0591778935674161</v>
      </c>
      <c r="Q2749" s="3">
        <f t="shared" si="295"/>
        <v>4.0273556231003038</v>
      </c>
      <c r="R2749" s="2">
        <f t="shared" si="296"/>
        <v>1.6882902735562311</v>
      </c>
      <c r="S2749" s="2">
        <f t="shared" si="297"/>
        <v>3.1204915730337079</v>
      </c>
      <c r="T2749" s="2">
        <f t="shared" si="298"/>
        <v>76.613448275862069</v>
      </c>
      <c r="U2749" s="4">
        <f t="shared" si="299"/>
        <v>5.8898860828431134</v>
      </c>
      <c r="V2749" s="3">
        <f t="shared" si="300"/>
        <v>488.98860828431123</v>
      </c>
    </row>
    <row r="2750" spans="1:22" x14ac:dyDescent="0.25">
      <c r="A2750" t="s">
        <v>65</v>
      </c>
      <c r="B2750" t="s">
        <v>66</v>
      </c>
      <c r="C2750" t="s">
        <v>421</v>
      </c>
      <c r="D2750" t="s">
        <v>68</v>
      </c>
      <c r="E2750" t="s">
        <v>37</v>
      </c>
      <c r="F2750" t="s">
        <v>55</v>
      </c>
      <c r="G2750">
        <v>13290</v>
      </c>
      <c r="H2750">
        <v>1491</v>
      </c>
      <c r="I2750">
        <v>571</v>
      </c>
      <c r="J2750">
        <v>267</v>
      </c>
      <c r="K2750" s="2">
        <v>746.63</v>
      </c>
      <c r="L2750" s="2">
        <v>62246.67</v>
      </c>
      <c r="M2750">
        <v>209</v>
      </c>
      <c r="N2750">
        <v>27</v>
      </c>
      <c r="O2750" t="s">
        <v>21</v>
      </c>
      <c r="P2750" s="3">
        <f t="shared" si="294"/>
        <v>11.218961625282168</v>
      </c>
      <c r="Q2750" s="3">
        <f t="shared" si="295"/>
        <v>17.907444668008051</v>
      </c>
      <c r="R2750" s="2">
        <f t="shared" si="296"/>
        <v>0.50075788061703552</v>
      </c>
      <c r="S2750" s="2">
        <f t="shared" si="297"/>
        <v>1.3075831873905428</v>
      </c>
      <c r="T2750" s="2">
        <f t="shared" si="298"/>
        <v>3.5723923444976076</v>
      </c>
      <c r="U2750" s="4">
        <f t="shared" si="299"/>
        <v>83.370169963703574</v>
      </c>
      <c r="V2750" s="3">
        <f t="shared" si="300"/>
        <v>8237.0169963703574</v>
      </c>
    </row>
    <row r="2751" spans="1:22" x14ac:dyDescent="0.25">
      <c r="A2751" t="s">
        <v>65</v>
      </c>
      <c r="B2751" t="s">
        <v>66</v>
      </c>
      <c r="C2751" t="s">
        <v>421</v>
      </c>
      <c r="D2751" t="s">
        <v>68</v>
      </c>
      <c r="E2751" t="s">
        <v>37</v>
      </c>
      <c r="F2751" t="s">
        <v>20</v>
      </c>
      <c r="G2751">
        <v>29854</v>
      </c>
      <c r="H2751">
        <v>3577</v>
      </c>
      <c r="I2751">
        <v>1727</v>
      </c>
      <c r="J2751">
        <v>707</v>
      </c>
      <c r="K2751" s="2">
        <v>1690.56</v>
      </c>
      <c r="L2751" s="2">
        <v>215650.98</v>
      </c>
      <c r="M2751">
        <v>611</v>
      </c>
      <c r="N2751">
        <v>13</v>
      </c>
      <c r="O2751" t="s">
        <v>23</v>
      </c>
      <c r="P2751" s="3">
        <f t="shared" si="294"/>
        <v>11.981644000803913</v>
      </c>
      <c r="Q2751" s="3">
        <f t="shared" si="295"/>
        <v>19.765166340508806</v>
      </c>
      <c r="R2751" s="2">
        <f t="shared" si="296"/>
        <v>0.47261951355884818</v>
      </c>
      <c r="S2751" s="2">
        <f t="shared" si="297"/>
        <v>0.97889982628836125</v>
      </c>
      <c r="T2751" s="2">
        <f t="shared" si="298"/>
        <v>2.766873977086743</v>
      </c>
      <c r="U2751" s="4">
        <f t="shared" si="299"/>
        <v>127.56186115843272</v>
      </c>
      <c r="V2751" s="3">
        <f t="shared" si="300"/>
        <v>12656.186115843271</v>
      </c>
    </row>
    <row r="2752" spans="1:22" x14ac:dyDescent="0.25">
      <c r="A2752" t="s">
        <v>72</v>
      </c>
      <c r="B2752" t="s">
        <v>73</v>
      </c>
      <c r="C2752" t="s">
        <v>421</v>
      </c>
      <c r="D2752" t="s">
        <v>70</v>
      </c>
      <c r="E2752" t="s">
        <v>31</v>
      </c>
      <c r="F2752" t="s">
        <v>55</v>
      </c>
      <c r="G2752">
        <v>16925</v>
      </c>
      <c r="H2752">
        <v>624</v>
      </c>
      <c r="I2752">
        <v>204</v>
      </c>
      <c r="J2752">
        <v>66</v>
      </c>
      <c r="K2752" s="2">
        <v>1135.1400000000001</v>
      </c>
      <c r="L2752" s="2">
        <v>16344.22</v>
      </c>
      <c r="M2752">
        <v>38</v>
      </c>
      <c r="N2752">
        <v>10</v>
      </c>
      <c r="O2752" t="s">
        <v>23</v>
      </c>
      <c r="P2752" s="3">
        <f t="shared" si="294"/>
        <v>3.6868537666174297</v>
      </c>
      <c r="Q2752" s="3">
        <f t="shared" si="295"/>
        <v>10.576923076923077</v>
      </c>
      <c r="R2752" s="2">
        <f t="shared" si="296"/>
        <v>1.8191346153846155</v>
      </c>
      <c r="S2752" s="2">
        <f t="shared" si="297"/>
        <v>5.5644117647058833</v>
      </c>
      <c r="T2752" s="2">
        <f t="shared" si="298"/>
        <v>29.872105263157898</v>
      </c>
      <c r="U2752" s="4">
        <f t="shared" si="299"/>
        <v>14.398417816304596</v>
      </c>
      <c r="V2752" s="3">
        <f t="shared" si="300"/>
        <v>1339.8417816304595</v>
      </c>
    </row>
    <row r="2753" spans="1:22" x14ac:dyDescent="0.25">
      <c r="A2753" t="s">
        <v>33</v>
      </c>
      <c r="B2753" t="s">
        <v>34</v>
      </c>
      <c r="C2753" t="s">
        <v>421</v>
      </c>
      <c r="D2753" t="s">
        <v>170</v>
      </c>
      <c r="E2753" t="s">
        <v>37</v>
      </c>
      <c r="F2753" t="s">
        <v>20</v>
      </c>
      <c r="G2753">
        <v>12715</v>
      </c>
      <c r="H2753">
        <v>777</v>
      </c>
      <c r="I2753">
        <v>331</v>
      </c>
      <c r="J2753">
        <v>87</v>
      </c>
      <c r="K2753" s="2">
        <v>2427.1799999999998</v>
      </c>
      <c r="L2753" s="2">
        <v>19523.599999999999</v>
      </c>
      <c r="M2753">
        <v>66</v>
      </c>
      <c r="N2753">
        <v>8</v>
      </c>
      <c r="O2753" t="s">
        <v>21</v>
      </c>
      <c r="P2753" s="3">
        <f t="shared" si="294"/>
        <v>6.1108926464805347</v>
      </c>
      <c r="Q2753" s="3">
        <f t="shared" si="295"/>
        <v>11.196911196911197</v>
      </c>
      <c r="R2753" s="2">
        <f t="shared" si="296"/>
        <v>3.1237837837837836</v>
      </c>
      <c r="S2753" s="2">
        <f t="shared" si="297"/>
        <v>7.3328700906344402</v>
      </c>
      <c r="T2753" s="2">
        <f t="shared" si="298"/>
        <v>36.775454545454544</v>
      </c>
      <c r="U2753" s="4">
        <f t="shared" si="299"/>
        <v>8.0437380004779211</v>
      </c>
      <c r="V2753" s="3">
        <f t="shared" si="300"/>
        <v>704.37380004779197</v>
      </c>
    </row>
    <row r="2754" spans="1:22" x14ac:dyDescent="0.25">
      <c r="A2754" t="s">
        <v>33</v>
      </c>
      <c r="B2754" t="s">
        <v>34</v>
      </c>
      <c r="C2754" t="s">
        <v>421</v>
      </c>
      <c r="D2754" t="s">
        <v>170</v>
      </c>
      <c r="E2754" t="s">
        <v>37</v>
      </c>
      <c r="F2754" t="s">
        <v>51</v>
      </c>
      <c r="G2754">
        <v>49759</v>
      </c>
      <c r="H2754">
        <v>1986</v>
      </c>
      <c r="I2754">
        <v>1035</v>
      </c>
      <c r="J2754">
        <v>191</v>
      </c>
      <c r="K2754" s="2">
        <v>6737.6</v>
      </c>
      <c r="L2754" s="2">
        <v>47979.12</v>
      </c>
      <c r="M2754">
        <v>140</v>
      </c>
      <c r="N2754">
        <v>29</v>
      </c>
      <c r="O2754" t="s">
        <v>21</v>
      </c>
      <c r="P2754" s="3">
        <f t="shared" ref="P2754:P2817" si="301">IFERROR(H2754/G2754*100, 0)</f>
        <v>3.9912377660322753</v>
      </c>
      <c r="Q2754" s="3">
        <f t="shared" ref="Q2754:Q2817" si="302">IFERROR(J2754/H2754*100, 0)</f>
        <v>9.6173212487411881</v>
      </c>
      <c r="R2754" s="2">
        <f t="shared" ref="R2754:R2817" si="303">IFERROR(K2754/H2754, 0)</f>
        <v>3.3925478348439073</v>
      </c>
      <c r="S2754" s="2">
        <f t="shared" ref="S2754:S2817" si="304">IFERROR(K2754/I2754, 0)</f>
        <v>6.5097584541062803</v>
      </c>
      <c r="T2754" s="2">
        <f t="shared" ref="T2754:T2817" si="305">IFERROR(K2754/M2754, 0)</f>
        <v>48.125714285714288</v>
      </c>
      <c r="U2754" s="4">
        <f t="shared" ref="U2754:U2817" si="306">IFERROR(L2754/K2754, 0)</f>
        <v>7.1210995013061034</v>
      </c>
      <c r="V2754" s="3">
        <f t="shared" ref="V2754:V2817" si="307">IFERROR((L2754-K2754)/K2754*100, 0)</f>
        <v>612.10995013061029</v>
      </c>
    </row>
    <row r="2755" spans="1:22" x14ac:dyDescent="0.25">
      <c r="A2755" t="s">
        <v>92</v>
      </c>
      <c r="B2755" t="s">
        <v>93</v>
      </c>
      <c r="C2755" t="s">
        <v>132</v>
      </c>
      <c r="D2755" t="s">
        <v>95</v>
      </c>
      <c r="E2755" t="s">
        <v>31</v>
      </c>
      <c r="F2755" t="s">
        <v>55</v>
      </c>
      <c r="G2755">
        <v>33126</v>
      </c>
      <c r="H2755">
        <v>304</v>
      </c>
      <c r="I2755">
        <v>137</v>
      </c>
      <c r="J2755">
        <v>4</v>
      </c>
      <c r="K2755" s="2">
        <v>754.08</v>
      </c>
      <c r="L2755" s="2">
        <v>710.13</v>
      </c>
      <c r="M2755">
        <v>1</v>
      </c>
      <c r="N2755">
        <v>13</v>
      </c>
      <c r="O2755" t="s">
        <v>23</v>
      </c>
      <c r="P2755" s="3">
        <f t="shared" si="301"/>
        <v>0.9177081446597839</v>
      </c>
      <c r="Q2755" s="3">
        <f t="shared" si="302"/>
        <v>1.3157894736842104</v>
      </c>
      <c r="R2755" s="2">
        <f t="shared" si="303"/>
        <v>2.4805263157894739</v>
      </c>
      <c r="S2755" s="2">
        <f t="shared" si="304"/>
        <v>5.5042335766423358</v>
      </c>
      <c r="T2755" s="2">
        <f t="shared" si="305"/>
        <v>754.08</v>
      </c>
      <c r="U2755" s="4">
        <f t="shared" si="306"/>
        <v>0.941717059197963</v>
      </c>
      <c r="V2755" s="3">
        <f t="shared" si="307"/>
        <v>-5.8282940802036975</v>
      </c>
    </row>
    <row r="2756" spans="1:22" x14ac:dyDescent="0.25">
      <c r="A2756" t="s">
        <v>65</v>
      </c>
      <c r="B2756" t="s">
        <v>66</v>
      </c>
      <c r="C2756" t="s">
        <v>132</v>
      </c>
      <c r="D2756" t="s">
        <v>68</v>
      </c>
      <c r="E2756" t="s">
        <v>37</v>
      </c>
      <c r="F2756" t="s">
        <v>20</v>
      </c>
      <c r="G2756">
        <v>10515</v>
      </c>
      <c r="H2756">
        <v>1364</v>
      </c>
      <c r="I2756">
        <v>567</v>
      </c>
      <c r="J2756">
        <v>245</v>
      </c>
      <c r="K2756" s="2">
        <v>955.3</v>
      </c>
      <c r="L2756" s="2">
        <v>82450.05</v>
      </c>
      <c r="M2756">
        <v>217</v>
      </c>
      <c r="N2756">
        <v>19</v>
      </c>
      <c r="O2756" t="s">
        <v>23</v>
      </c>
      <c r="P2756" s="3">
        <f t="shared" si="301"/>
        <v>12.971944840703756</v>
      </c>
      <c r="Q2756" s="3">
        <f t="shared" si="302"/>
        <v>17.961876832844574</v>
      </c>
      <c r="R2756" s="2">
        <f t="shared" si="303"/>
        <v>0.70036656891495597</v>
      </c>
      <c r="S2756" s="2">
        <f t="shared" si="304"/>
        <v>1.684832451499118</v>
      </c>
      <c r="T2756" s="2">
        <f t="shared" si="305"/>
        <v>4.4023041474654372</v>
      </c>
      <c r="U2756" s="4">
        <f t="shared" si="306"/>
        <v>86.308018423531877</v>
      </c>
      <c r="V2756" s="3">
        <f t="shared" si="307"/>
        <v>8530.8018423531885</v>
      </c>
    </row>
    <row r="2757" spans="1:22" x14ac:dyDescent="0.25">
      <c r="A2757" t="s">
        <v>60</v>
      </c>
      <c r="B2757" t="s">
        <v>61</v>
      </c>
      <c r="C2757" t="s">
        <v>132</v>
      </c>
      <c r="D2757" t="s">
        <v>70</v>
      </c>
      <c r="E2757" t="s">
        <v>64</v>
      </c>
      <c r="F2757" t="s">
        <v>20</v>
      </c>
      <c r="G2757">
        <v>21701</v>
      </c>
      <c r="H2757">
        <v>755</v>
      </c>
      <c r="I2757">
        <v>294</v>
      </c>
      <c r="J2757">
        <v>52</v>
      </c>
      <c r="K2757" s="2">
        <v>1837.62</v>
      </c>
      <c r="L2757" s="2">
        <v>11645.59</v>
      </c>
      <c r="M2757">
        <v>29</v>
      </c>
      <c r="N2757">
        <v>30</v>
      </c>
      <c r="O2757" t="s">
        <v>43</v>
      </c>
      <c r="P2757" s="3">
        <f t="shared" si="301"/>
        <v>3.4791023455140317</v>
      </c>
      <c r="Q2757" s="3">
        <f t="shared" si="302"/>
        <v>6.887417218543046</v>
      </c>
      <c r="R2757" s="2">
        <f t="shared" si="303"/>
        <v>2.4339337748344367</v>
      </c>
      <c r="S2757" s="2">
        <f t="shared" si="304"/>
        <v>6.2504081632653055</v>
      </c>
      <c r="T2757" s="2">
        <f t="shared" si="305"/>
        <v>63.366206896551724</v>
      </c>
      <c r="U2757" s="4">
        <f t="shared" si="306"/>
        <v>6.3373221884829292</v>
      </c>
      <c r="V2757" s="3">
        <f t="shared" si="307"/>
        <v>533.73221884829297</v>
      </c>
    </row>
    <row r="2758" spans="1:22" x14ac:dyDescent="0.25">
      <c r="A2758" t="s">
        <v>72</v>
      </c>
      <c r="B2758" t="s">
        <v>73</v>
      </c>
      <c r="C2758" t="s">
        <v>132</v>
      </c>
      <c r="D2758" t="s">
        <v>70</v>
      </c>
      <c r="E2758" t="s">
        <v>31</v>
      </c>
      <c r="F2758" t="s">
        <v>20</v>
      </c>
      <c r="G2758">
        <v>30397</v>
      </c>
      <c r="H2758">
        <v>1048</v>
      </c>
      <c r="I2758">
        <v>302</v>
      </c>
      <c r="J2758">
        <v>96</v>
      </c>
      <c r="K2758" s="2">
        <v>1689.16</v>
      </c>
      <c r="L2758" s="2">
        <v>20323.150000000001</v>
      </c>
      <c r="M2758">
        <v>66</v>
      </c>
      <c r="N2758">
        <v>9</v>
      </c>
      <c r="O2758" t="s">
        <v>21</v>
      </c>
      <c r="P2758" s="3">
        <f t="shared" si="301"/>
        <v>3.4477086554594201</v>
      </c>
      <c r="Q2758" s="3">
        <f t="shared" si="302"/>
        <v>9.1603053435114496</v>
      </c>
      <c r="R2758" s="2">
        <f t="shared" si="303"/>
        <v>1.6117938931297711</v>
      </c>
      <c r="S2758" s="2">
        <f t="shared" si="304"/>
        <v>5.5932450331125834</v>
      </c>
      <c r="T2758" s="2">
        <f t="shared" si="305"/>
        <v>25.593333333333334</v>
      </c>
      <c r="U2758" s="4">
        <f t="shared" si="306"/>
        <v>12.031512704539535</v>
      </c>
      <c r="V2758" s="3">
        <f t="shared" si="307"/>
        <v>1103.1512704539534</v>
      </c>
    </row>
    <row r="2759" spans="1:22" x14ac:dyDescent="0.25">
      <c r="A2759" t="s">
        <v>113</v>
      </c>
      <c r="B2759" t="s">
        <v>114</v>
      </c>
      <c r="C2759" t="s">
        <v>132</v>
      </c>
      <c r="D2759" t="s">
        <v>170</v>
      </c>
      <c r="E2759" t="s">
        <v>19</v>
      </c>
      <c r="F2759" t="s">
        <v>26</v>
      </c>
      <c r="G2759">
        <v>49307</v>
      </c>
      <c r="H2759">
        <v>2156</v>
      </c>
      <c r="I2759">
        <v>1135</v>
      </c>
      <c r="J2759">
        <v>201</v>
      </c>
      <c r="K2759" s="2">
        <v>6171.69</v>
      </c>
      <c r="L2759" s="2">
        <v>46377.47</v>
      </c>
      <c r="M2759">
        <v>152</v>
      </c>
      <c r="N2759">
        <v>17</v>
      </c>
      <c r="O2759" t="s">
        <v>23</v>
      </c>
      <c r="P2759" s="3">
        <f t="shared" si="301"/>
        <v>4.3726042955361315</v>
      </c>
      <c r="Q2759" s="3">
        <f t="shared" si="302"/>
        <v>9.3228200371057515</v>
      </c>
      <c r="R2759" s="2">
        <f t="shared" si="303"/>
        <v>2.8625649350649347</v>
      </c>
      <c r="S2759" s="2">
        <f t="shared" si="304"/>
        <v>5.437612334801762</v>
      </c>
      <c r="T2759" s="2">
        <f t="shared" si="305"/>
        <v>40.603223684210526</v>
      </c>
      <c r="U2759" s="4">
        <f t="shared" si="306"/>
        <v>7.5145494994077806</v>
      </c>
      <c r="V2759" s="3">
        <f t="shared" si="307"/>
        <v>651.45494994077796</v>
      </c>
    </row>
    <row r="2760" spans="1:22" x14ac:dyDescent="0.25">
      <c r="A2760" t="s">
        <v>38</v>
      </c>
      <c r="B2760" t="s">
        <v>39</v>
      </c>
      <c r="C2760" t="s">
        <v>132</v>
      </c>
      <c r="D2760" t="s">
        <v>106</v>
      </c>
      <c r="E2760" t="s">
        <v>42</v>
      </c>
      <c r="F2760" t="s">
        <v>26</v>
      </c>
      <c r="G2760">
        <v>31368</v>
      </c>
      <c r="H2760">
        <v>1499</v>
      </c>
      <c r="I2760">
        <v>660</v>
      </c>
      <c r="J2760">
        <v>94</v>
      </c>
      <c r="K2760" s="2">
        <v>5095.05</v>
      </c>
      <c r="L2760" s="2">
        <v>24014.13</v>
      </c>
      <c r="M2760">
        <v>51</v>
      </c>
      <c r="N2760">
        <v>22</v>
      </c>
      <c r="O2760" t="s">
        <v>23</v>
      </c>
      <c r="P2760" s="3">
        <f t="shared" si="301"/>
        <v>4.778755419535833</v>
      </c>
      <c r="Q2760" s="3">
        <f t="shared" si="302"/>
        <v>6.2708472314876582</v>
      </c>
      <c r="R2760" s="2">
        <f t="shared" si="303"/>
        <v>3.3989659773182122</v>
      </c>
      <c r="S2760" s="2">
        <f t="shared" si="304"/>
        <v>7.7197727272727272</v>
      </c>
      <c r="T2760" s="2">
        <f t="shared" si="305"/>
        <v>99.902941176470591</v>
      </c>
      <c r="U2760" s="4">
        <f t="shared" si="306"/>
        <v>4.7132275443813114</v>
      </c>
      <c r="V2760" s="3">
        <f t="shared" si="307"/>
        <v>371.32275443813114</v>
      </c>
    </row>
    <row r="2761" spans="1:22" x14ac:dyDescent="0.25">
      <c r="A2761" t="s">
        <v>44</v>
      </c>
      <c r="B2761" t="s">
        <v>45</v>
      </c>
      <c r="C2761" t="s">
        <v>132</v>
      </c>
      <c r="D2761" t="s">
        <v>25</v>
      </c>
      <c r="E2761" t="s">
        <v>19</v>
      </c>
      <c r="F2761" t="s">
        <v>51</v>
      </c>
      <c r="G2761">
        <v>16615</v>
      </c>
      <c r="H2761">
        <v>535</v>
      </c>
      <c r="I2761">
        <v>216</v>
      </c>
      <c r="J2761">
        <v>53</v>
      </c>
      <c r="K2761" s="2">
        <v>5012.4399999999996</v>
      </c>
      <c r="L2761" s="2">
        <v>25463.95</v>
      </c>
      <c r="M2761">
        <v>33</v>
      </c>
      <c r="N2761">
        <v>10</v>
      </c>
      <c r="O2761" t="s">
        <v>21</v>
      </c>
      <c r="P2761" s="3">
        <f t="shared" si="301"/>
        <v>3.2199819440264821</v>
      </c>
      <c r="Q2761" s="3">
        <f t="shared" si="302"/>
        <v>9.9065420560747661</v>
      </c>
      <c r="R2761" s="2">
        <f t="shared" si="303"/>
        <v>9.369046728971961</v>
      </c>
      <c r="S2761" s="2">
        <f t="shared" si="304"/>
        <v>23.20574074074074</v>
      </c>
      <c r="T2761" s="2">
        <f t="shared" si="305"/>
        <v>151.8921212121212</v>
      </c>
      <c r="U2761" s="4">
        <f t="shared" si="306"/>
        <v>5.0801505853436657</v>
      </c>
      <c r="V2761" s="3">
        <f t="shared" si="307"/>
        <v>408.01505853436657</v>
      </c>
    </row>
    <row r="2762" spans="1:22" x14ac:dyDescent="0.25">
      <c r="A2762" t="s">
        <v>27</v>
      </c>
      <c r="B2762" t="s">
        <v>28</v>
      </c>
      <c r="C2762" t="s">
        <v>132</v>
      </c>
      <c r="D2762" t="s">
        <v>89</v>
      </c>
      <c r="E2762" t="s">
        <v>31</v>
      </c>
      <c r="F2762" t="s">
        <v>26</v>
      </c>
      <c r="G2762">
        <v>26724</v>
      </c>
      <c r="H2762">
        <v>1665</v>
      </c>
      <c r="I2762">
        <v>753</v>
      </c>
      <c r="J2762">
        <v>236</v>
      </c>
      <c r="K2762" s="2">
        <v>704.72</v>
      </c>
      <c r="L2762" s="2">
        <v>89743.29</v>
      </c>
      <c r="M2762">
        <v>180</v>
      </c>
      <c r="N2762">
        <v>27</v>
      </c>
      <c r="O2762" t="s">
        <v>21</v>
      </c>
      <c r="P2762" s="3">
        <f t="shared" si="301"/>
        <v>6.2303547373147738</v>
      </c>
      <c r="Q2762" s="3">
        <f t="shared" si="302"/>
        <v>14.174174174174173</v>
      </c>
      <c r="R2762" s="2">
        <f t="shared" si="303"/>
        <v>0.42325525525525526</v>
      </c>
      <c r="S2762" s="2">
        <f t="shared" si="304"/>
        <v>0.93588313413014612</v>
      </c>
      <c r="T2762" s="2">
        <f t="shared" si="305"/>
        <v>3.9151111111111114</v>
      </c>
      <c r="U2762" s="4">
        <f t="shared" si="306"/>
        <v>127.34602395277555</v>
      </c>
      <c r="V2762" s="3">
        <f t="shared" si="307"/>
        <v>12634.602395277556</v>
      </c>
    </row>
    <row r="2763" spans="1:22" x14ac:dyDescent="0.25">
      <c r="A2763" t="s">
        <v>52</v>
      </c>
      <c r="B2763" t="s">
        <v>53</v>
      </c>
      <c r="C2763" t="s">
        <v>132</v>
      </c>
      <c r="D2763" t="s">
        <v>89</v>
      </c>
      <c r="E2763" t="s">
        <v>37</v>
      </c>
      <c r="F2763" t="s">
        <v>51</v>
      </c>
      <c r="G2763">
        <v>57057</v>
      </c>
      <c r="H2763">
        <v>3662</v>
      </c>
      <c r="I2763">
        <v>1416</v>
      </c>
      <c r="J2763">
        <v>516</v>
      </c>
      <c r="K2763" s="2">
        <v>1611.74</v>
      </c>
      <c r="L2763" s="2">
        <v>188498.66</v>
      </c>
      <c r="M2763">
        <v>436</v>
      </c>
      <c r="N2763">
        <v>24</v>
      </c>
      <c r="O2763" t="s">
        <v>43</v>
      </c>
      <c r="P2763" s="3">
        <f t="shared" si="301"/>
        <v>6.4181432602485238</v>
      </c>
      <c r="Q2763" s="3">
        <f t="shared" si="302"/>
        <v>14.090660841070454</v>
      </c>
      <c r="R2763" s="2">
        <f t="shared" si="303"/>
        <v>0.44012561441835063</v>
      </c>
      <c r="S2763" s="2">
        <f t="shared" si="304"/>
        <v>1.1382344632768362</v>
      </c>
      <c r="T2763" s="2">
        <f t="shared" si="305"/>
        <v>3.696651376146789</v>
      </c>
      <c r="U2763" s="4">
        <f t="shared" si="306"/>
        <v>116.95351607579386</v>
      </c>
      <c r="V2763" s="3">
        <f t="shared" si="307"/>
        <v>11595.351607579387</v>
      </c>
    </row>
    <row r="2764" spans="1:22" x14ac:dyDescent="0.25">
      <c r="A2764" t="s">
        <v>178</v>
      </c>
      <c r="B2764" t="s">
        <v>179</v>
      </c>
      <c r="C2764" t="s">
        <v>180</v>
      </c>
      <c r="D2764" t="s">
        <v>95</v>
      </c>
      <c r="E2764" t="s">
        <v>64</v>
      </c>
      <c r="F2764" t="s">
        <v>32</v>
      </c>
      <c r="G2764">
        <v>39974</v>
      </c>
      <c r="H2764">
        <v>493</v>
      </c>
      <c r="I2764">
        <v>159</v>
      </c>
      <c r="J2764">
        <v>11</v>
      </c>
      <c r="K2764" s="2">
        <v>1246.79</v>
      </c>
      <c r="L2764" s="2">
        <v>1586.91</v>
      </c>
      <c r="M2764">
        <v>3</v>
      </c>
      <c r="N2764">
        <v>25</v>
      </c>
      <c r="O2764" t="s">
        <v>21</v>
      </c>
      <c r="P2764" s="3">
        <f t="shared" si="301"/>
        <v>1.2333016460699455</v>
      </c>
      <c r="Q2764" s="3">
        <f t="shared" si="302"/>
        <v>2.2312373225152129</v>
      </c>
      <c r="R2764" s="2">
        <f t="shared" si="303"/>
        <v>2.5289858012170385</v>
      </c>
      <c r="S2764" s="2">
        <f t="shared" si="304"/>
        <v>7.8414465408805025</v>
      </c>
      <c r="T2764" s="2">
        <f t="shared" si="305"/>
        <v>415.59666666666664</v>
      </c>
      <c r="U2764" s="4">
        <f t="shared" si="306"/>
        <v>1.27279654151862</v>
      </c>
      <c r="V2764" s="3">
        <f t="shared" si="307"/>
        <v>27.279654151861994</v>
      </c>
    </row>
    <row r="2765" spans="1:22" x14ac:dyDescent="0.25">
      <c r="A2765" t="s">
        <v>65</v>
      </c>
      <c r="B2765" t="s">
        <v>66</v>
      </c>
      <c r="C2765" t="s">
        <v>180</v>
      </c>
      <c r="D2765" t="s">
        <v>68</v>
      </c>
      <c r="E2765" t="s">
        <v>37</v>
      </c>
      <c r="F2765" t="s">
        <v>32</v>
      </c>
      <c r="G2765">
        <v>13553</v>
      </c>
      <c r="H2765">
        <v>1452</v>
      </c>
      <c r="I2765">
        <v>508</v>
      </c>
      <c r="J2765">
        <v>283</v>
      </c>
      <c r="K2765" s="2">
        <v>895.52</v>
      </c>
      <c r="L2765" s="2">
        <v>98469.95</v>
      </c>
      <c r="M2765">
        <v>254</v>
      </c>
      <c r="N2765">
        <v>18</v>
      </c>
      <c r="O2765" t="s">
        <v>21</v>
      </c>
      <c r="P2765" s="3">
        <f t="shared" si="301"/>
        <v>10.713495167121669</v>
      </c>
      <c r="Q2765" s="3">
        <f t="shared" si="302"/>
        <v>19.490358126721762</v>
      </c>
      <c r="R2765" s="2">
        <f t="shared" si="303"/>
        <v>0.61674931129476585</v>
      </c>
      <c r="S2765" s="2">
        <f t="shared" si="304"/>
        <v>1.7628346456692914</v>
      </c>
      <c r="T2765" s="2">
        <f t="shared" si="305"/>
        <v>3.5256692913385828</v>
      </c>
      <c r="U2765" s="4">
        <f t="shared" si="306"/>
        <v>109.95840405574415</v>
      </c>
      <c r="V2765" s="3">
        <f t="shared" si="307"/>
        <v>10895.840405574414</v>
      </c>
    </row>
    <row r="2766" spans="1:22" x14ac:dyDescent="0.25">
      <c r="A2766" t="s">
        <v>60</v>
      </c>
      <c r="B2766" t="s">
        <v>61</v>
      </c>
      <c r="C2766" t="s">
        <v>180</v>
      </c>
      <c r="D2766" t="s">
        <v>70</v>
      </c>
      <c r="E2766" t="s">
        <v>64</v>
      </c>
      <c r="F2766" t="s">
        <v>32</v>
      </c>
      <c r="G2766">
        <v>16250</v>
      </c>
      <c r="H2766">
        <v>525</v>
      </c>
      <c r="I2766">
        <v>243</v>
      </c>
      <c r="J2766">
        <v>41</v>
      </c>
      <c r="K2766" s="2">
        <v>1575.94</v>
      </c>
      <c r="L2766" s="2">
        <v>11397.15</v>
      </c>
      <c r="M2766">
        <v>26</v>
      </c>
      <c r="N2766">
        <v>10</v>
      </c>
      <c r="O2766" t="s">
        <v>21</v>
      </c>
      <c r="P2766" s="3">
        <f t="shared" si="301"/>
        <v>3.2307692307692308</v>
      </c>
      <c r="Q2766" s="3">
        <f t="shared" si="302"/>
        <v>7.8095238095238093</v>
      </c>
      <c r="R2766" s="2">
        <f t="shared" si="303"/>
        <v>3.0017904761904761</v>
      </c>
      <c r="S2766" s="2">
        <f t="shared" si="304"/>
        <v>6.4853497942386831</v>
      </c>
      <c r="T2766" s="2">
        <f t="shared" si="305"/>
        <v>60.613076923076925</v>
      </c>
      <c r="U2766" s="4">
        <f t="shared" si="306"/>
        <v>7.2319694912242847</v>
      </c>
      <c r="V2766" s="3">
        <f t="shared" si="307"/>
        <v>623.19694912242846</v>
      </c>
    </row>
    <row r="2767" spans="1:22" x14ac:dyDescent="0.25">
      <c r="A2767" t="s">
        <v>60</v>
      </c>
      <c r="B2767" t="s">
        <v>61</v>
      </c>
      <c r="C2767" t="s">
        <v>180</v>
      </c>
      <c r="D2767" t="s">
        <v>70</v>
      </c>
      <c r="E2767" t="s">
        <v>64</v>
      </c>
      <c r="F2767" t="s">
        <v>26</v>
      </c>
      <c r="G2767">
        <v>25821</v>
      </c>
      <c r="H2767">
        <v>816</v>
      </c>
      <c r="I2767">
        <v>382</v>
      </c>
      <c r="J2767">
        <v>66</v>
      </c>
      <c r="K2767" s="2">
        <v>2434.2399999999998</v>
      </c>
      <c r="L2767" s="2">
        <v>13277.87</v>
      </c>
      <c r="M2767">
        <v>43</v>
      </c>
      <c r="N2767">
        <v>24</v>
      </c>
      <c r="O2767" t="s">
        <v>23</v>
      </c>
      <c r="P2767" s="3">
        <f t="shared" si="301"/>
        <v>3.1602184268618565</v>
      </c>
      <c r="Q2767" s="3">
        <f t="shared" si="302"/>
        <v>8.0882352941176467</v>
      </c>
      <c r="R2767" s="2">
        <f t="shared" si="303"/>
        <v>2.9831372549019606</v>
      </c>
      <c r="S2767" s="2">
        <f t="shared" si="304"/>
        <v>6.3723560209424077</v>
      </c>
      <c r="T2767" s="2">
        <f t="shared" si="305"/>
        <v>56.610232558139529</v>
      </c>
      <c r="U2767" s="4">
        <f t="shared" si="306"/>
        <v>5.4546264953332466</v>
      </c>
      <c r="V2767" s="3">
        <f t="shared" si="307"/>
        <v>445.46264953332468</v>
      </c>
    </row>
    <row r="2768" spans="1:22" x14ac:dyDescent="0.25">
      <c r="A2768" t="s">
        <v>72</v>
      </c>
      <c r="B2768" t="s">
        <v>73</v>
      </c>
      <c r="C2768" t="s">
        <v>180</v>
      </c>
      <c r="D2768" t="s">
        <v>70</v>
      </c>
      <c r="E2768" t="s">
        <v>31</v>
      </c>
      <c r="F2768" t="s">
        <v>20</v>
      </c>
      <c r="G2768">
        <v>57765</v>
      </c>
      <c r="H2768">
        <v>2350</v>
      </c>
      <c r="I2768">
        <v>1174</v>
      </c>
      <c r="J2768">
        <v>240</v>
      </c>
      <c r="K2768" s="2">
        <v>4706.6899999999996</v>
      </c>
      <c r="L2768" s="2">
        <v>51757.01</v>
      </c>
      <c r="M2768">
        <v>146</v>
      </c>
      <c r="N2768">
        <v>7</v>
      </c>
      <c r="O2768" t="s">
        <v>21</v>
      </c>
      <c r="P2768" s="3">
        <f t="shared" si="301"/>
        <v>4.0682073920193895</v>
      </c>
      <c r="Q2768" s="3">
        <f t="shared" si="302"/>
        <v>10.212765957446807</v>
      </c>
      <c r="R2768" s="2">
        <f t="shared" si="303"/>
        <v>2.0028468085106383</v>
      </c>
      <c r="S2768" s="2">
        <f t="shared" si="304"/>
        <v>4.0091056218057917</v>
      </c>
      <c r="T2768" s="2">
        <f t="shared" si="305"/>
        <v>32.237602739726022</v>
      </c>
      <c r="U2768" s="4">
        <f t="shared" si="306"/>
        <v>10.996477354574022</v>
      </c>
      <c r="V2768" s="3">
        <f t="shared" si="307"/>
        <v>999.64773545740218</v>
      </c>
    </row>
    <row r="2769" spans="1:22" x14ac:dyDescent="0.25">
      <c r="A2769" t="s">
        <v>33</v>
      </c>
      <c r="B2769" t="s">
        <v>34</v>
      </c>
      <c r="C2769" t="s">
        <v>180</v>
      </c>
      <c r="D2769" t="s">
        <v>170</v>
      </c>
      <c r="E2769" t="s">
        <v>37</v>
      </c>
      <c r="F2769" t="s">
        <v>26</v>
      </c>
      <c r="G2769">
        <v>11994</v>
      </c>
      <c r="H2769">
        <v>722</v>
      </c>
      <c r="I2769">
        <v>228</v>
      </c>
      <c r="J2769">
        <v>61</v>
      </c>
      <c r="K2769" s="2">
        <v>2431.29</v>
      </c>
      <c r="L2769" s="2">
        <v>17709.240000000002</v>
      </c>
      <c r="M2769">
        <v>40</v>
      </c>
      <c r="N2769">
        <v>18</v>
      </c>
      <c r="O2769" t="s">
        <v>21</v>
      </c>
      <c r="P2769" s="3">
        <f t="shared" si="301"/>
        <v>6.0196765049191265</v>
      </c>
      <c r="Q2769" s="3">
        <f t="shared" si="302"/>
        <v>8.4487534626038787</v>
      </c>
      <c r="R2769" s="2">
        <f t="shared" si="303"/>
        <v>3.367437673130194</v>
      </c>
      <c r="S2769" s="2">
        <f t="shared" si="304"/>
        <v>10.663552631578947</v>
      </c>
      <c r="T2769" s="2">
        <f t="shared" si="305"/>
        <v>60.782249999999998</v>
      </c>
      <c r="U2769" s="4">
        <f t="shared" si="306"/>
        <v>7.2838863319472384</v>
      </c>
      <c r="V2769" s="3">
        <f t="shared" si="307"/>
        <v>628.38863319472387</v>
      </c>
    </row>
    <row r="2770" spans="1:22" x14ac:dyDescent="0.25">
      <c r="A2770" t="s">
        <v>47</v>
      </c>
      <c r="B2770" t="s">
        <v>48</v>
      </c>
      <c r="C2770" t="s">
        <v>180</v>
      </c>
      <c r="D2770" t="s">
        <v>106</v>
      </c>
      <c r="E2770" t="s">
        <v>37</v>
      </c>
      <c r="F2770" t="s">
        <v>20</v>
      </c>
      <c r="G2770">
        <v>13413</v>
      </c>
      <c r="H2770">
        <v>586</v>
      </c>
      <c r="I2770">
        <v>215</v>
      </c>
      <c r="J2770">
        <v>49</v>
      </c>
      <c r="K2770" s="2">
        <v>1390.93</v>
      </c>
      <c r="L2770" s="2">
        <v>12692.54</v>
      </c>
      <c r="M2770">
        <v>31</v>
      </c>
      <c r="N2770">
        <v>12</v>
      </c>
      <c r="O2770" t="s">
        <v>43</v>
      </c>
      <c r="P2770" s="3">
        <f t="shared" si="301"/>
        <v>4.3688958473123085</v>
      </c>
      <c r="Q2770" s="3">
        <f t="shared" si="302"/>
        <v>8.3617747440273025</v>
      </c>
      <c r="R2770" s="2">
        <f t="shared" si="303"/>
        <v>2.3736006825938567</v>
      </c>
      <c r="S2770" s="2">
        <f t="shared" si="304"/>
        <v>6.4694418604651167</v>
      </c>
      <c r="T2770" s="2">
        <f t="shared" si="305"/>
        <v>44.868709677419353</v>
      </c>
      <c r="U2770" s="4">
        <f t="shared" si="306"/>
        <v>9.1252183790701196</v>
      </c>
      <c r="V2770" s="3">
        <f t="shared" si="307"/>
        <v>812.52183790701179</v>
      </c>
    </row>
    <row r="2771" spans="1:22" x14ac:dyDescent="0.25">
      <c r="A2771" t="s">
        <v>44</v>
      </c>
      <c r="B2771" t="s">
        <v>45</v>
      </c>
      <c r="C2771" t="s">
        <v>180</v>
      </c>
      <c r="D2771" t="s">
        <v>25</v>
      </c>
      <c r="E2771" t="s">
        <v>19</v>
      </c>
      <c r="F2771" t="s">
        <v>32</v>
      </c>
      <c r="G2771">
        <v>15765</v>
      </c>
      <c r="H2771">
        <v>394</v>
      </c>
      <c r="I2771">
        <v>144</v>
      </c>
      <c r="J2771">
        <v>43</v>
      </c>
      <c r="K2771" s="2">
        <v>3209.46</v>
      </c>
      <c r="L2771" s="2">
        <v>19687.13</v>
      </c>
      <c r="M2771">
        <v>25</v>
      </c>
      <c r="N2771">
        <v>24</v>
      </c>
      <c r="O2771" t="s">
        <v>23</v>
      </c>
      <c r="P2771" s="3">
        <f t="shared" si="301"/>
        <v>2.4992071043450683</v>
      </c>
      <c r="Q2771" s="3">
        <f t="shared" si="302"/>
        <v>10.913705583756345</v>
      </c>
      <c r="R2771" s="2">
        <f t="shared" si="303"/>
        <v>8.1458375634517761</v>
      </c>
      <c r="S2771" s="2">
        <f t="shared" si="304"/>
        <v>22.287916666666668</v>
      </c>
      <c r="T2771" s="2">
        <f t="shared" si="305"/>
        <v>128.3784</v>
      </c>
      <c r="U2771" s="4">
        <f t="shared" si="306"/>
        <v>6.13409420899466</v>
      </c>
      <c r="V2771" s="3">
        <f t="shared" si="307"/>
        <v>513.409420899466</v>
      </c>
    </row>
    <row r="2772" spans="1:22" x14ac:dyDescent="0.25">
      <c r="A2772" t="s">
        <v>129</v>
      </c>
      <c r="B2772" t="s">
        <v>130</v>
      </c>
      <c r="C2772" t="s">
        <v>180</v>
      </c>
      <c r="D2772" t="s">
        <v>82</v>
      </c>
      <c r="E2772" t="s">
        <v>31</v>
      </c>
      <c r="F2772" t="s">
        <v>51</v>
      </c>
      <c r="G2772">
        <v>75335</v>
      </c>
      <c r="H2772">
        <v>1647</v>
      </c>
      <c r="I2772">
        <v>816</v>
      </c>
      <c r="J2772">
        <v>93</v>
      </c>
      <c r="K2772" s="2">
        <v>2623.1</v>
      </c>
      <c r="L2772" s="2">
        <v>22481.02</v>
      </c>
      <c r="M2772">
        <v>53</v>
      </c>
      <c r="N2772">
        <v>21</v>
      </c>
      <c r="O2772" t="s">
        <v>21</v>
      </c>
      <c r="P2772" s="3">
        <f t="shared" si="301"/>
        <v>2.1862348178137649</v>
      </c>
      <c r="Q2772" s="3">
        <f t="shared" si="302"/>
        <v>5.6466302367941719</v>
      </c>
      <c r="R2772" s="2">
        <f t="shared" si="303"/>
        <v>1.5926533090467516</v>
      </c>
      <c r="S2772" s="2">
        <f t="shared" si="304"/>
        <v>3.2145833333333331</v>
      </c>
      <c r="T2772" s="2">
        <f t="shared" si="305"/>
        <v>49.492452830188675</v>
      </c>
      <c r="U2772" s="4">
        <f t="shared" si="306"/>
        <v>8.5704014334184748</v>
      </c>
      <c r="V2772" s="3">
        <f t="shared" si="307"/>
        <v>757.04014334184762</v>
      </c>
    </row>
    <row r="2773" spans="1:22" x14ac:dyDescent="0.25">
      <c r="A2773" t="s">
        <v>129</v>
      </c>
      <c r="B2773" t="s">
        <v>130</v>
      </c>
      <c r="C2773" t="s">
        <v>180</v>
      </c>
      <c r="D2773" t="s">
        <v>82</v>
      </c>
      <c r="E2773" t="s">
        <v>31</v>
      </c>
      <c r="F2773" t="s">
        <v>51</v>
      </c>
      <c r="G2773">
        <v>34989</v>
      </c>
      <c r="H2773">
        <v>403</v>
      </c>
      <c r="I2773">
        <v>163</v>
      </c>
      <c r="J2773">
        <v>14</v>
      </c>
      <c r="K2773" s="2">
        <v>596.99</v>
      </c>
      <c r="L2773" s="2">
        <v>2889.12</v>
      </c>
      <c r="M2773">
        <v>6</v>
      </c>
      <c r="N2773">
        <v>25</v>
      </c>
      <c r="O2773" t="s">
        <v>21</v>
      </c>
      <c r="P2773" s="3">
        <f t="shared" si="301"/>
        <v>1.1517905627482923</v>
      </c>
      <c r="Q2773" s="3">
        <f t="shared" si="302"/>
        <v>3.4739454094292808</v>
      </c>
      <c r="R2773" s="2">
        <f t="shared" si="303"/>
        <v>1.4813647642679901</v>
      </c>
      <c r="S2773" s="2">
        <f t="shared" si="304"/>
        <v>3.6625153374233128</v>
      </c>
      <c r="T2773" s="2">
        <f t="shared" si="305"/>
        <v>99.498333333333335</v>
      </c>
      <c r="U2773" s="4">
        <f t="shared" si="306"/>
        <v>4.8394780482085125</v>
      </c>
      <c r="V2773" s="3">
        <f t="shared" si="307"/>
        <v>383.94780482085127</v>
      </c>
    </row>
    <row r="2774" spans="1:22" x14ac:dyDescent="0.25">
      <c r="A2774" t="s">
        <v>76</v>
      </c>
      <c r="B2774" t="s">
        <v>77</v>
      </c>
      <c r="C2774" t="s">
        <v>180</v>
      </c>
      <c r="D2774" t="s">
        <v>82</v>
      </c>
      <c r="E2774" t="s">
        <v>42</v>
      </c>
      <c r="F2774" t="s">
        <v>51</v>
      </c>
      <c r="G2774">
        <v>62818</v>
      </c>
      <c r="H2774">
        <v>1090</v>
      </c>
      <c r="I2774">
        <v>439</v>
      </c>
      <c r="J2774">
        <v>72</v>
      </c>
      <c r="K2774" s="2">
        <v>1751.43</v>
      </c>
      <c r="L2774" s="2">
        <v>17976.939999999999</v>
      </c>
      <c r="M2774">
        <v>41</v>
      </c>
      <c r="N2774">
        <v>11</v>
      </c>
      <c r="O2774" t="s">
        <v>43</v>
      </c>
      <c r="P2774" s="3">
        <f t="shared" si="301"/>
        <v>1.7351714476742335</v>
      </c>
      <c r="Q2774" s="3">
        <f t="shared" si="302"/>
        <v>6.6055045871559637</v>
      </c>
      <c r="R2774" s="2">
        <f t="shared" si="303"/>
        <v>1.6068165137614681</v>
      </c>
      <c r="S2774" s="2">
        <f t="shared" si="304"/>
        <v>3.9895899772209567</v>
      </c>
      <c r="T2774" s="2">
        <f t="shared" si="305"/>
        <v>42.717804878048781</v>
      </c>
      <c r="U2774" s="4">
        <f t="shared" si="306"/>
        <v>10.264149866109406</v>
      </c>
      <c r="V2774" s="3">
        <f t="shared" si="307"/>
        <v>926.41498661094056</v>
      </c>
    </row>
    <row r="2775" spans="1:22" x14ac:dyDescent="0.25">
      <c r="A2775" t="s">
        <v>92</v>
      </c>
      <c r="B2775" t="s">
        <v>93</v>
      </c>
      <c r="C2775" t="s">
        <v>443</v>
      </c>
      <c r="D2775" t="s">
        <v>95</v>
      </c>
      <c r="E2775" t="s">
        <v>31</v>
      </c>
      <c r="F2775" t="s">
        <v>20</v>
      </c>
      <c r="G2775">
        <v>98323</v>
      </c>
      <c r="H2775">
        <v>875</v>
      </c>
      <c r="I2775">
        <v>344</v>
      </c>
      <c r="J2775">
        <v>17</v>
      </c>
      <c r="K2775" s="2">
        <v>2253.56</v>
      </c>
      <c r="L2775" s="2">
        <v>2452.79</v>
      </c>
      <c r="M2775">
        <v>7</v>
      </c>
      <c r="N2775">
        <v>29</v>
      </c>
      <c r="O2775" t="s">
        <v>43</v>
      </c>
      <c r="P2775" s="3">
        <f t="shared" si="301"/>
        <v>0.88992402591458764</v>
      </c>
      <c r="Q2775" s="3">
        <f t="shared" si="302"/>
        <v>1.9428571428571426</v>
      </c>
      <c r="R2775" s="2">
        <f t="shared" si="303"/>
        <v>2.5754971428571429</v>
      </c>
      <c r="S2775" s="2">
        <f t="shared" si="304"/>
        <v>6.5510465116279066</v>
      </c>
      <c r="T2775" s="2">
        <f t="shared" si="305"/>
        <v>321.93714285714287</v>
      </c>
      <c r="U2775" s="4">
        <f t="shared" si="306"/>
        <v>1.088406787482916</v>
      </c>
      <c r="V2775" s="3">
        <f t="shared" si="307"/>
        <v>8.8406787482915927</v>
      </c>
    </row>
    <row r="2776" spans="1:22" x14ac:dyDescent="0.25">
      <c r="A2776" t="s">
        <v>65</v>
      </c>
      <c r="B2776" t="s">
        <v>66</v>
      </c>
      <c r="C2776" t="s">
        <v>443</v>
      </c>
      <c r="D2776" t="s">
        <v>68</v>
      </c>
      <c r="E2776" t="s">
        <v>37</v>
      </c>
      <c r="F2776" t="s">
        <v>20</v>
      </c>
      <c r="G2776">
        <v>13027</v>
      </c>
      <c r="H2776">
        <v>1831</v>
      </c>
      <c r="I2776">
        <v>842</v>
      </c>
      <c r="J2776">
        <v>290</v>
      </c>
      <c r="K2776" s="2">
        <v>1152.48</v>
      </c>
      <c r="L2776" s="2">
        <v>81658.87</v>
      </c>
      <c r="M2776">
        <v>208</v>
      </c>
      <c r="N2776">
        <v>26</v>
      </c>
      <c r="O2776" t="s">
        <v>43</v>
      </c>
      <c r="P2776" s="3">
        <f t="shared" si="301"/>
        <v>14.055423351500728</v>
      </c>
      <c r="Q2776" s="3">
        <f t="shared" si="302"/>
        <v>15.838339705079191</v>
      </c>
      <c r="R2776" s="2">
        <f t="shared" si="303"/>
        <v>0.62942654287274713</v>
      </c>
      <c r="S2776" s="2">
        <f t="shared" si="304"/>
        <v>1.3687410926365795</v>
      </c>
      <c r="T2776" s="2">
        <f t="shared" si="305"/>
        <v>5.5407692307692304</v>
      </c>
      <c r="U2776" s="4">
        <f t="shared" si="306"/>
        <v>70.854912883520754</v>
      </c>
      <c r="V2776" s="3">
        <f t="shared" si="307"/>
        <v>6985.4912883520756</v>
      </c>
    </row>
    <row r="2777" spans="1:22" x14ac:dyDescent="0.25">
      <c r="A2777" t="s">
        <v>72</v>
      </c>
      <c r="B2777" t="s">
        <v>73</v>
      </c>
      <c r="C2777" t="s">
        <v>443</v>
      </c>
      <c r="D2777" t="s">
        <v>70</v>
      </c>
      <c r="E2777" t="s">
        <v>31</v>
      </c>
      <c r="F2777" t="s">
        <v>26</v>
      </c>
      <c r="G2777">
        <v>26391</v>
      </c>
      <c r="H2777">
        <v>1023</v>
      </c>
      <c r="I2777">
        <v>265</v>
      </c>
      <c r="J2777">
        <v>82</v>
      </c>
      <c r="K2777" s="2">
        <v>1806.73</v>
      </c>
      <c r="L2777" s="2">
        <v>20412.84</v>
      </c>
      <c r="M2777">
        <v>52</v>
      </c>
      <c r="N2777">
        <v>14</v>
      </c>
      <c r="O2777" t="s">
        <v>43</v>
      </c>
      <c r="P2777" s="3">
        <f t="shared" si="301"/>
        <v>3.8763214732295106</v>
      </c>
      <c r="Q2777" s="3">
        <f t="shared" si="302"/>
        <v>8.0156402737047898</v>
      </c>
      <c r="R2777" s="2">
        <f t="shared" si="303"/>
        <v>1.7661094819159335</v>
      </c>
      <c r="S2777" s="2">
        <f t="shared" si="304"/>
        <v>6.8178490566037739</v>
      </c>
      <c r="T2777" s="2">
        <f t="shared" si="305"/>
        <v>34.744807692307695</v>
      </c>
      <c r="U2777" s="4">
        <f t="shared" si="306"/>
        <v>11.298223863001112</v>
      </c>
      <c r="V2777" s="3">
        <f t="shared" si="307"/>
        <v>1029.8223863001112</v>
      </c>
    </row>
    <row r="2778" spans="1:22" x14ac:dyDescent="0.25">
      <c r="A2778" t="s">
        <v>113</v>
      </c>
      <c r="B2778" t="s">
        <v>114</v>
      </c>
      <c r="C2778" t="s">
        <v>443</v>
      </c>
      <c r="D2778" t="s">
        <v>170</v>
      </c>
      <c r="E2778" t="s">
        <v>19</v>
      </c>
      <c r="F2778" t="s">
        <v>55</v>
      </c>
      <c r="G2778">
        <v>47072</v>
      </c>
      <c r="H2778">
        <v>1890</v>
      </c>
      <c r="I2778">
        <v>562</v>
      </c>
      <c r="J2778">
        <v>244</v>
      </c>
      <c r="K2778" s="2">
        <v>5316.51</v>
      </c>
      <c r="L2778" s="2">
        <v>84749.51</v>
      </c>
      <c r="M2778">
        <v>184</v>
      </c>
      <c r="N2778">
        <v>16</v>
      </c>
      <c r="O2778" t="s">
        <v>23</v>
      </c>
      <c r="P2778" s="3">
        <f t="shared" si="301"/>
        <v>4.0151257647858607</v>
      </c>
      <c r="Q2778" s="3">
        <f t="shared" si="302"/>
        <v>12.91005291005291</v>
      </c>
      <c r="R2778" s="2">
        <f t="shared" si="303"/>
        <v>2.8129682539682541</v>
      </c>
      <c r="S2778" s="2">
        <f t="shared" si="304"/>
        <v>9.4599822064056944</v>
      </c>
      <c r="T2778" s="2">
        <f t="shared" si="305"/>
        <v>28.894076086956524</v>
      </c>
      <c r="U2778" s="4">
        <f t="shared" si="306"/>
        <v>15.940816437851145</v>
      </c>
      <c r="V2778" s="3">
        <f t="shared" si="307"/>
        <v>1494.0816437851145</v>
      </c>
    </row>
    <row r="2779" spans="1:22" x14ac:dyDescent="0.25">
      <c r="A2779" t="s">
        <v>44</v>
      </c>
      <c r="B2779" t="s">
        <v>45</v>
      </c>
      <c r="C2779" t="s">
        <v>443</v>
      </c>
      <c r="D2779" t="s">
        <v>25</v>
      </c>
      <c r="E2779" t="s">
        <v>19</v>
      </c>
      <c r="F2779" t="s">
        <v>32</v>
      </c>
      <c r="G2779">
        <v>22501</v>
      </c>
      <c r="H2779">
        <v>357</v>
      </c>
      <c r="I2779">
        <v>97</v>
      </c>
      <c r="J2779">
        <v>26</v>
      </c>
      <c r="K2779" s="2">
        <v>2530.87</v>
      </c>
      <c r="L2779" s="2">
        <v>19463.34</v>
      </c>
      <c r="M2779">
        <v>11</v>
      </c>
      <c r="N2779">
        <v>14</v>
      </c>
      <c r="O2779" t="s">
        <v>21</v>
      </c>
      <c r="P2779" s="3">
        <f t="shared" si="301"/>
        <v>1.5865961512821651</v>
      </c>
      <c r="Q2779" s="3">
        <f t="shared" si="302"/>
        <v>7.2829131652661072</v>
      </c>
      <c r="R2779" s="2">
        <f t="shared" si="303"/>
        <v>7.0892717086834729</v>
      </c>
      <c r="S2779" s="2">
        <f t="shared" si="304"/>
        <v>26.091443298969072</v>
      </c>
      <c r="T2779" s="2">
        <f t="shared" si="305"/>
        <v>230.07909090909089</v>
      </c>
      <c r="U2779" s="4">
        <f t="shared" si="306"/>
        <v>7.6903752464567523</v>
      </c>
      <c r="V2779" s="3">
        <f t="shared" si="307"/>
        <v>669.03752464567538</v>
      </c>
    </row>
    <row r="2780" spans="1:22" x14ac:dyDescent="0.25">
      <c r="A2780" t="s">
        <v>44</v>
      </c>
      <c r="B2780" t="s">
        <v>45</v>
      </c>
      <c r="C2780" t="s">
        <v>443</v>
      </c>
      <c r="D2780" t="s">
        <v>25</v>
      </c>
      <c r="E2780" t="s">
        <v>19</v>
      </c>
      <c r="F2780" t="s">
        <v>26</v>
      </c>
      <c r="G2780">
        <v>8176</v>
      </c>
      <c r="H2780">
        <v>124</v>
      </c>
      <c r="I2780">
        <v>67</v>
      </c>
      <c r="J2780">
        <v>12</v>
      </c>
      <c r="K2780" s="2">
        <v>1051.6400000000001</v>
      </c>
      <c r="L2780" s="2">
        <v>7712.51</v>
      </c>
      <c r="M2780">
        <v>5</v>
      </c>
      <c r="N2780">
        <v>19</v>
      </c>
      <c r="O2780" t="s">
        <v>43</v>
      </c>
      <c r="P2780" s="3">
        <f t="shared" si="301"/>
        <v>1.5166340508806262</v>
      </c>
      <c r="Q2780" s="3">
        <f t="shared" si="302"/>
        <v>9.67741935483871</v>
      </c>
      <c r="R2780" s="2">
        <f t="shared" si="303"/>
        <v>8.4809677419354852</v>
      </c>
      <c r="S2780" s="2">
        <f t="shared" si="304"/>
        <v>15.696119402985076</v>
      </c>
      <c r="T2780" s="2">
        <f t="shared" si="305"/>
        <v>210.32800000000003</v>
      </c>
      <c r="U2780" s="4">
        <f t="shared" si="306"/>
        <v>7.3337929329428313</v>
      </c>
      <c r="V2780" s="3">
        <f t="shared" si="307"/>
        <v>633.37929329428312</v>
      </c>
    </row>
    <row r="2781" spans="1:22" x14ac:dyDescent="0.25">
      <c r="A2781" t="s">
        <v>52</v>
      </c>
      <c r="B2781" t="s">
        <v>53</v>
      </c>
      <c r="C2781" t="s">
        <v>443</v>
      </c>
      <c r="D2781" t="s">
        <v>89</v>
      </c>
      <c r="E2781" t="s">
        <v>37</v>
      </c>
      <c r="F2781" t="s">
        <v>20</v>
      </c>
      <c r="G2781">
        <v>39088</v>
      </c>
      <c r="H2781">
        <v>2774</v>
      </c>
      <c r="I2781">
        <v>1101</v>
      </c>
      <c r="J2781">
        <v>353</v>
      </c>
      <c r="K2781" s="2">
        <v>1597</v>
      </c>
      <c r="L2781" s="2">
        <v>99386.13</v>
      </c>
      <c r="M2781">
        <v>291</v>
      </c>
      <c r="N2781">
        <v>12</v>
      </c>
      <c r="O2781" t="s">
        <v>21</v>
      </c>
      <c r="P2781" s="3">
        <f t="shared" si="301"/>
        <v>7.0968072042570611</v>
      </c>
      <c r="Q2781" s="3">
        <f t="shared" si="302"/>
        <v>12.725306416726747</v>
      </c>
      <c r="R2781" s="2">
        <f t="shared" si="303"/>
        <v>0.57570295602018751</v>
      </c>
      <c r="S2781" s="2">
        <f t="shared" si="304"/>
        <v>1.4504995458673933</v>
      </c>
      <c r="T2781" s="2">
        <f t="shared" si="305"/>
        <v>5.4879725085910653</v>
      </c>
      <c r="U2781" s="4">
        <f t="shared" si="306"/>
        <v>62.233018159048221</v>
      </c>
      <c r="V2781" s="3">
        <f t="shared" si="307"/>
        <v>6123.3018159048224</v>
      </c>
    </row>
    <row r="2782" spans="1:22" x14ac:dyDescent="0.25">
      <c r="A2782" t="s">
        <v>98</v>
      </c>
      <c r="B2782" t="s">
        <v>99</v>
      </c>
      <c r="C2782" t="s">
        <v>532</v>
      </c>
      <c r="D2782" t="s">
        <v>68</v>
      </c>
      <c r="E2782" t="s">
        <v>42</v>
      </c>
      <c r="F2782" t="s">
        <v>32</v>
      </c>
      <c r="G2782">
        <v>10119</v>
      </c>
      <c r="H2782">
        <v>977</v>
      </c>
      <c r="I2782">
        <v>497</v>
      </c>
      <c r="J2782">
        <v>178</v>
      </c>
      <c r="K2782" s="2">
        <v>307.52</v>
      </c>
      <c r="L2782" s="2">
        <v>67341.95</v>
      </c>
      <c r="M2782">
        <v>132</v>
      </c>
      <c r="N2782">
        <v>19</v>
      </c>
      <c r="O2782" t="s">
        <v>23</v>
      </c>
      <c r="P2782" s="3">
        <f t="shared" si="301"/>
        <v>9.6551042593141609</v>
      </c>
      <c r="Q2782" s="3">
        <f t="shared" si="302"/>
        <v>18.219037871033777</v>
      </c>
      <c r="R2782" s="2">
        <f t="shared" si="303"/>
        <v>0.31475946775844421</v>
      </c>
      <c r="S2782" s="2">
        <f t="shared" si="304"/>
        <v>0.61875251509054319</v>
      </c>
      <c r="T2782" s="2">
        <f t="shared" si="305"/>
        <v>2.3296969696969696</v>
      </c>
      <c r="U2782" s="4">
        <f t="shared" si="306"/>
        <v>218.98396852237252</v>
      </c>
      <c r="V2782" s="3">
        <f t="shared" si="307"/>
        <v>21798.396852237252</v>
      </c>
    </row>
    <row r="2783" spans="1:22" x14ac:dyDescent="0.25">
      <c r="A2783" t="s">
        <v>60</v>
      </c>
      <c r="B2783" t="s">
        <v>61</v>
      </c>
      <c r="C2783" t="s">
        <v>532</v>
      </c>
      <c r="D2783" t="s">
        <v>70</v>
      </c>
      <c r="E2783" t="s">
        <v>64</v>
      </c>
      <c r="F2783" t="s">
        <v>20</v>
      </c>
      <c r="G2783">
        <v>59831</v>
      </c>
      <c r="H2783">
        <v>2443</v>
      </c>
      <c r="I2783">
        <v>1181</v>
      </c>
      <c r="J2783">
        <v>184</v>
      </c>
      <c r="K2783" s="2">
        <v>6979.08</v>
      </c>
      <c r="L2783" s="2">
        <v>34091.050000000003</v>
      </c>
      <c r="M2783">
        <v>113</v>
      </c>
      <c r="N2783">
        <v>9</v>
      </c>
      <c r="O2783" t="s">
        <v>21</v>
      </c>
      <c r="P2783" s="3">
        <f t="shared" si="301"/>
        <v>4.0831675887081946</v>
      </c>
      <c r="Q2783" s="3">
        <f t="shared" si="302"/>
        <v>7.531723291035612</v>
      </c>
      <c r="R2783" s="2">
        <f t="shared" si="303"/>
        <v>2.8567662709783055</v>
      </c>
      <c r="S2783" s="2">
        <f t="shared" si="304"/>
        <v>5.9094665537679933</v>
      </c>
      <c r="T2783" s="2">
        <f t="shared" si="305"/>
        <v>61.761769911504423</v>
      </c>
      <c r="U2783" s="4">
        <f t="shared" si="306"/>
        <v>4.884748419562464</v>
      </c>
      <c r="V2783" s="3">
        <f t="shared" si="307"/>
        <v>388.47484195624639</v>
      </c>
    </row>
    <row r="2784" spans="1:22" x14ac:dyDescent="0.25">
      <c r="A2784" t="s">
        <v>33</v>
      </c>
      <c r="B2784" t="s">
        <v>34</v>
      </c>
      <c r="C2784" t="s">
        <v>532</v>
      </c>
      <c r="D2784" t="s">
        <v>170</v>
      </c>
      <c r="E2784" t="s">
        <v>37</v>
      </c>
      <c r="F2784" t="s">
        <v>26</v>
      </c>
      <c r="G2784">
        <v>42160</v>
      </c>
      <c r="H2784">
        <v>1653</v>
      </c>
      <c r="I2784">
        <v>901</v>
      </c>
      <c r="J2784">
        <v>230</v>
      </c>
      <c r="K2784" s="2">
        <v>4564.6099999999997</v>
      </c>
      <c r="L2784" s="2">
        <v>62021.35</v>
      </c>
      <c r="M2784">
        <v>180</v>
      </c>
      <c r="N2784">
        <v>19</v>
      </c>
      <c r="O2784" t="s">
        <v>21</v>
      </c>
      <c r="P2784" s="3">
        <f t="shared" si="301"/>
        <v>3.9207779886148009</v>
      </c>
      <c r="Q2784" s="3">
        <f t="shared" si="302"/>
        <v>13.914095583787054</v>
      </c>
      <c r="R2784" s="2">
        <f t="shared" si="303"/>
        <v>2.7614095583787051</v>
      </c>
      <c r="S2784" s="2">
        <f t="shared" si="304"/>
        <v>5.0661598224195332</v>
      </c>
      <c r="T2784" s="2">
        <f t="shared" si="305"/>
        <v>25.358944444444443</v>
      </c>
      <c r="U2784" s="4">
        <f t="shared" si="306"/>
        <v>13.587436823737406</v>
      </c>
      <c r="V2784" s="3">
        <f t="shared" si="307"/>
        <v>1258.7436823737405</v>
      </c>
    </row>
    <row r="2785" spans="1:22" x14ac:dyDescent="0.25">
      <c r="A2785" t="s">
        <v>47</v>
      </c>
      <c r="B2785" t="s">
        <v>48</v>
      </c>
      <c r="C2785" t="s">
        <v>532</v>
      </c>
      <c r="D2785" t="s">
        <v>106</v>
      </c>
      <c r="E2785" t="s">
        <v>37</v>
      </c>
      <c r="F2785" t="s">
        <v>20</v>
      </c>
      <c r="G2785">
        <v>43696</v>
      </c>
      <c r="H2785">
        <v>2074</v>
      </c>
      <c r="I2785">
        <v>1005</v>
      </c>
      <c r="J2785">
        <v>146</v>
      </c>
      <c r="K2785" s="2">
        <v>6767.66</v>
      </c>
      <c r="L2785" s="2">
        <v>30791.03</v>
      </c>
      <c r="M2785">
        <v>89</v>
      </c>
      <c r="N2785">
        <v>18</v>
      </c>
      <c r="O2785" t="s">
        <v>21</v>
      </c>
      <c r="P2785" s="3">
        <f t="shared" si="301"/>
        <v>4.7464298791651416</v>
      </c>
      <c r="Q2785" s="3">
        <f t="shared" si="302"/>
        <v>7.0395371263259401</v>
      </c>
      <c r="R2785" s="2">
        <f t="shared" si="303"/>
        <v>3.2630954676952748</v>
      </c>
      <c r="S2785" s="2">
        <f t="shared" si="304"/>
        <v>6.7339900497512435</v>
      </c>
      <c r="T2785" s="2">
        <f t="shared" si="305"/>
        <v>76.04112359550561</v>
      </c>
      <c r="U2785" s="4">
        <f t="shared" si="306"/>
        <v>4.5497306306758905</v>
      </c>
      <c r="V2785" s="3">
        <f t="shared" si="307"/>
        <v>354.97306306758907</v>
      </c>
    </row>
    <row r="2786" spans="1:22" x14ac:dyDescent="0.25">
      <c r="A2786" t="s">
        <v>178</v>
      </c>
      <c r="B2786" t="s">
        <v>179</v>
      </c>
      <c r="C2786" t="s">
        <v>40</v>
      </c>
      <c r="D2786" t="s">
        <v>95</v>
      </c>
      <c r="E2786" t="s">
        <v>64</v>
      </c>
      <c r="F2786" t="s">
        <v>55</v>
      </c>
      <c r="G2786">
        <v>63231</v>
      </c>
      <c r="H2786">
        <v>1059</v>
      </c>
      <c r="I2786">
        <v>403</v>
      </c>
      <c r="J2786">
        <v>29</v>
      </c>
      <c r="K2786" s="2">
        <v>3123.29</v>
      </c>
      <c r="L2786" s="2">
        <v>5370.59</v>
      </c>
      <c r="M2786">
        <v>12</v>
      </c>
      <c r="N2786">
        <v>11</v>
      </c>
      <c r="O2786" t="s">
        <v>23</v>
      </c>
      <c r="P2786" s="3">
        <f t="shared" si="301"/>
        <v>1.6748114057977892</v>
      </c>
      <c r="Q2786" s="3">
        <f t="shared" si="302"/>
        <v>2.7384324834749765</v>
      </c>
      <c r="R2786" s="2">
        <f t="shared" si="303"/>
        <v>2.9492823418319167</v>
      </c>
      <c r="S2786" s="2">
        <f t="shared" si="304"/>
        <v>7.7500992555831267</v>
      </c>
      <c r="T2786" s="2">
        <f t="shared" si="305"/>
        <v>260.27416666666664</v>
      </c>
      <c r="U2786" s="4">
        <f t="shared" si="306"/>
        <v>1.719529726666432</v>
      </c>
      <c r="V2786" s="3">
        <f t="shared" si="307"/>
        <v>71.952972666643191</v>
      </c>
    </row>
    <row r="2787" spans="1:22" x14ac:dyDescent="0.25">
      <c r="A2787" t="s">
        <v>178</v>
      </c>
      <c r="B2787" t="s">
        <v>179</v>
      </c>
      <c r="C2787" t="s">
        <v>40</v>
      </c>
      <c r="D2787" t="s">
        <v>95</v>
      </c>
      <c r="E2787" t="s">
        <v>64</v>
      </c>
      <c r="F2787" t="s">
        <v>26</v>
      </c>
      <c r="G2787">
        <v>32806</v>
      </c>
      <c r="H2787">
        <v>371</v>
      </c>
      <c r="I2787">
        <v>141</v>
      </c>
      <c r="J2787">
        <v>7</v>
      </c>
      <c r="K2787" s="2">
        <v>895.52</v>
      </c>
      <c r="L2787" s="2">
        <v>778.93</v>
      </c>
      <c r="M2787">
        <v>2</v>
      </c>
      <c r="N2787">
        <v>13</v>
      </c>
      <c r="O2787" t="s">
        <v>43</v>
      </c>
      <c r="P2787" s="3">
        <f t="shared" si="301"/>
        <v>1.130890690727306</v>
      </c>
      <c r="Q2787" s="3">
        <f t="shared" si="302"/>
        <v>1.8867924528301887</v>
      </c>
      <c r="R2787" s="2">
        <f t="shared" si="303"/>
        <v>2.413800539083558</v>
      </c>
      <c r="S2787" s="2">
        <f t="shared" si="304"/>
        <v>6.3512056737588649</v>
      </c>
      <c r="T2787" s="2">
        <f t="shared" si="305"/>
        <v>447.76</v>
      </c>
      <c r="U2787" s="4">
        <f t="shared" si="306"/>
        <v>0.86980748615329639</v>
      </c>
      <c r="V2787" s="3">
        <f t="shared" si="307"/>
        <v>-13.019251384670364</v>
      </c>
    </row>
    <row r="2788" spans="1:22" x14ac:dyDescent="0.25">
      <c r="A2788" t="s">
        <v>65</v>
      </c>
      <c r="B2788" t="s">
        <v>66</v>
      </c>
      <c r="C2788" t="s">
        <v>40</v>
      </c>
      <c r="D2788" t="s">
        <v>68</v>
      </c>
      <c r="E2788" t="s">
        <v>37</v>
      </c>
      <c r="F2788" t="s">
        <v>51</v>
      </c>
      <c r="G2788">
        <v>29408</v>
      </c>
      <c r="H2788">
        <v>3451</v>
      </c>
      <c r="I2788">
        <v>989</v>
      </c>
      <c r="J2788">
        <v>740</v>
      </c>
      <c r="K2788" s="2">
        <v>1278.3699999999999</v>
      </c>
      <c r="L2788" s="2">
        <v>199558.33</v>
      </c>
      <c r="M2788">
        <v>524</v>
      </c>
      <c r="N2788">
        <v>21</v>
      </c>
      <c r="O2788" t="s">
        <v>43</v>
      </c>
      <c r="P2788" s="3">
        <f t="shared" si="301"/>
        <v>11.734902067464635</v>
      </c>
      <c r="Q2788" s="3">
        <f t="shared" si="302"/>
        <v>21.443059982613736</v>
      </c>
      <c r="R2788" s="2">
        <f t="shared" si="303"/>
        <v>0.37043465662126918</v>
      </c>
      <c r="S2788" s="2">
        <f t="shared" si="304"/>
        <v>1.2925884732052577</v>
      </c>
      <c r="T2788" s="2">
        <f t="shared" si="305"/>
        <v>2.4396374045801523</v>
      </c>
      <c r="U2788" s="4">
        <f t="shared" si="306"/>
        <v>156.10373366083371</v>
      </c>
      <c r="V2788" s="3">
        <f t="shared" si="307"/>
        <v>15510.373366083371</v>
      </c>
    </row>
    <row r="2789" spans="1:22" x14ac:dyDescent="0.25">
      <c r="A2789" t="s">
        <v>113</v>
      </c>
      <c r="B2789" t="s">
        <v>114</v>
      </c>
      <c r="C2789" t="s">
        <v>40</v>
      </c>
      <c r="D2789" t="s">
        <v>170</v>
      </c>
      <c r="E2789" t="s">
        <v>19</v>
      </c>
      <c r="F2789" t="s">
        <v>55</v>
      </c>
      <c r="G2789">
        <v>11890</v>
      </c>
      <c r="H2789">
        <v>613</v>
      </c>
      <c r="I2789">
        <v>302</v>
      </c>
      <c r="J2789">
        <v>75</v>
      </c>
      <c r="K2789" s="2">
        <v>2265.67</v>
      </c>
      <c r="L2789" s="2">
        <v>16555.38</v>
      </c>
      <c r="M2789">
        <v>60</v>
      </c>
      <c r="N2789">
        <v>18</v>
      </c>
      <c r="O2789" t="s">
        <v>21</v>
      </c>
      <c r="P2789" s="3">
        <f t="shared" si="301"/>
        <v>5.1555929352396976</v>
      </c>
      <c r="Q2789" s="3">
        <f t="shared" si="302"/>
        <v>12.234910277324634</v>
      </c>
      <c r="R2789" s="2">
        <f t="shared" si="303"/>
        <v>3.696035889070147</v>
      </c>
      <c r="S2789" s="2">
        <f t="shared" si="304"/>
        <v>7.5022185430463582</v>
      </c>
      <c r="T2789" s="2">
        <f t="shared" si="305"/>
        <v>37.761166666666668</v>
      </c>
      <c r="U2789" s="4">
        <f t="shared" si="306"/>
        <v>7.3070570736250202</v>
      </c>
      <c r="V2789" s="3">
        <f t="shared" si="307"/>
        <v>630.70570736250204</v>
      </c>
    </row>
    <row r="2790" spans="1:22" x14ac:dyDescent="0.25">
      <c r="A2790" t="s">
        <v>38</v>
      </c>
      <c r="B2790" t="s">
        <v>39</v>
      </c>
      <c r="C2790" t="s">
        <v>40</v>
      </c>
      <c r="D2790" t="s">
        <v>106</v>
      </c>
      <c r="E2790" t="s">
        <v>42</v>
      </c>
      <c r="F2790" t="s">
        <v>20</v>
      </c>
      <c r="G2790">
        <v>44792</v>
      </c>
      <c r="H2790">
        <v>2194</v>
      </c>
      <c r="I2790">
        <v>782</v>
      </c>
      <c r="J2790">
        <v>152</v>
      </c>
      <c r="K2790" s="2">
        <v>4847.2299999999996</v>
      </c>
      <c r="L2790" s="2">
        <v>36083.58</v>
      </c>
      <c r="M2790">
        <v>97</v>
      </c>
      <c r="N2790">
        <v>16</v>
      </c>
      <c r="O2790" t="s">
        <v>43</v>
      </c>
      <c r="P2790" s="3">
        <f t="shared" si="301"/>
        <v>4.8981961064475801</v>
      </c>
      <c r="Q2790" s="3">
        <f t="shared" si="302"/>
        <v>6.9279854147675488</v>
      </c>
      <c r="R2790" s="2">
        <f t="shared" si="303"/>
        <v>2.2093117593436644</v>
      </c>
      <c r="S2790" s="2">
        <f t="shared" si="304"/>
        <v>6.1985038363171352</v>
      </c>
      <c r="T2790" s="2">
        <f t="shared" si="305"/>
        <v>49.971443298969071</v>
      </c>
      <c r="U2790" s="4">
        <f t="shared" si="306"/>
        <v>7.4441650179587118</v>
      </c>
      <c r="V2790" s="3">
        <f t="shared" si="307"/>
        <v>644.41650179587123</v>
      </c>
    </row>
    <row r="2791" spans="1:22" x14ac:dyDescent="0.25">
      <c r="A2791" t="s">
        <v>38</v>
      </c>
      <c r="B2791" t="s">
        <v>39</v>
      </c>
      <c r="C2791" t="s">
        <v>40</v>
      </c>
      <c r="D2791" t="s">
        <v>106</v>
      </c>
      <c r="E2791" t="s">
        <v>42</v>
      </c>
      <c r="F2791" t="s">
        <v>20</v>
      </c>
      <c r="G2791">
        <v>25191</v>
      </c>
      <c r="H2791">
        <v>1241</v>
      </c>
      <c r="I2791">
        <v>671</v>
      </c>
      <c r="J2791">
        <v>71</v>
      </c>
      <c r="K2791" s="2">
        <v>2294.29</v>
      </c>
      <c r="L2791" s="2">
        <v>18188.38</v>
      </c>
      <c r="M2791">
        <v>44</v>
      </c>
      <c r="N2791">
        <v>14</v>
      </c>
      <c r="O2791" t="s">
        <v>43</v>
      </c>
      <c r="P2791" s="3">
        <f t="shared" si="301"/>
        <v>4.9263625898138219</v>
      </c>
      <c r="Q2791" s="3">
        <f t="shared" si="302"/>
        <v>5.7211925866236903</v>
      </c>
      <c r="R2791" s="2">
        <f t="shared" si="303"/>
        <v>1.8487429492344882</v>
      </c>
      <c r="S2791" s="2">
        <f t="shared" si="304"/>
        <v>3.4192101341281669</v>
      </c>
      <c r="T2791" s="2">
        <f t="shared" si="305"/>
        <v>52.142954545454543</v>
      </c>
      <c r="U2791" s="4">
        <f t="shared" si="306"/>
        <v>7.9276726133139235</v>
      </c>
      <c r="V2791" s="3">
        <f t="shared" si="307"/>
        <v>692.76726133139221</v>
      </c>
    </row>
    <row r="2792" spans="1:22" x14ac:dyDescent="0.25">
      <c r="A2792" t="s">
        <v>38</v>
      </c>
      <c r="B2792" t="s">
        <v>39</v>
      </c>
      <c r="C2792" t="s">
        <v>40</v>
      </c>
      <c r="D2792" t="s">
        <v>106</v>
      </c>
      <c r="E2792" t="s">
        <v>42</v>
      </c>
      <c r="F2792" t="s">
        <v>51</v>
      </c>
      <c r="G2792">
        <v>36706</v>
      </c>
      <c r="H2792">
        <v>1826</v>
      </c>
      <c r="I2792">
        <v>570</v>
      </c>
      <c r="J2792">
        <v>145</v>
      </c>
      <c r="K2792" s="2">
        <v>4278.99</v>
      </c>
      <c r="L2792" s="2">
        <v>31312.44</v>
      </c>
      <c r="M2792">
        <v>82</v>
      </c>
      <c r="N2792">
        <v>16</v>
      </c>
      <c r="O2792" t="s">
        <v>43</v>
      </c>
      <c r="P2792" s="3">
        <f t="shared" si="301"/>
        <v>4.9746635427450547</v>
      </c>
      <c r="Q2792" s="3">
        <f t="shared" si="302"/>
        <v>7.9408543263964946</v>
      </c>
      <c r="R2792" s="2">
        <f t="shared" si="303"/>
        <v>2.3433680175246439</v>
      </c>
      <c r="S2792" s="2">
        <f t="shared" si="304"/>
        <v>7.5069999999999997</v>
      </c>
      <c r="T2792" s="2">
        <f t="shared" si="305"/>
        <v>52.182804878048778</v>
      </c>
      <c r="U2792" s="4">
        <f t="shared" si="306"/>
        <v>7.3177174987555471</v>
      </c>
      <c r="V2792" s="3">
        <f t="shared" si="307"/>
        <v>631.77174987555475</v>
      </c>
    </row>
    <row r="2793" spans="1:22" x14ac:dyDescent="0.25">
      <c r="A2793" t="s">
        <v>38</v>
      </c>
      <c r="B2793" t="s">
        <v>39</v>
      </c>
      <c r="C2793" t="s">
        <v>40</v>
      </c>
      <c r="D2793" t="s">
        <v>106</v>
      </c>
      <c r="E2793" t="s">
        <v>42</v>
      </c>
      <c r="F2793" t="s">
        <v>26</v>
      </c>
      <c r="G2793">
        <v>34513</v>
      </c>
      <c r="H2793">
        <v>1847</v>
      </c>
      <c r="I2793">
        <v>746</v>
      </c>
      <c r="J2793">
        <v>121</v>
      </c>
      <c r="K2793" s="2">
        <v>5066.63</v>
      </c>
      <c r="L2793" s="2">
        <v>27509.42</v>
      </c>
      <c r="M2793">
        <v>62</v>
      </c>
      <c r="N2793">
        <v>30</v>
      </c>
      <c r="O2793" t="s">
        <v>43</v>
      </c>
      <c r="P2793" s="3">
        <f t="shared" si="301"/>
        <v>5.3516066409758647</v>
      </c>
      <c r="Q2793" s="3">
        <f t="shared" si="302"/>
        <v>6.5511640498105042</v>
      </c>
      <c r="R2793" s="2">
        <f t="shared" si="303"/>
        <v>2.7431672983216027</v>
      </c>
      <c r="S2793" s="2">
        <f t="shared" si="304"/>
        <v>6.7917292225201074</v>
      </c>
      <c r="T2793" s="2">
        <f t="shared" si="305"/>
        <v>81.719838709677418</v>
      </c>
      <c r="U2793" s="4">
        <f t="shared" si="306"/>
        <v>5.4295300821255941</v>
      </c>
      <c r="V2793" s="3">
        <f t="shared" si="307"/>
        <v>442.95300821255938</v>
      </c>
    </row>
    <row r="2794" spans="1:22" x14ac:dyDescent="0.25">
      <c r="A2794" t="s">
        <v>47</v>
      </c>
      <c r="B2794" t="s">
        <v>48</v>
      </c>
      <c r="C2794" t="s">
        <v>40</v>
      </c>
      <c r="D2794" t="s">
        <v>106</v>
      </c>
      <c r="E2794" t="s">
        <v>37</v>
      </c>
      <c r="F2794" t="s">
        <v>32</v>
      </c>
      <c r="G2794">
        <v>45324</v>
      </c>
      <c r="H2794">
        <v>2373</v>
      </c>
      <c r="I2794">
        <v>909</v>
      </c>
      <c r="J2794">
        <v>129</v>
      </c>
      <c r="K2794" s="2">
        <v>4542.9399999999996</v>
      </c>
      <c r="L2794" s="2">
        <v>30947.5</v>
      </c>
      <c r="M2794">
        <v>70</v>
      </c>
      <c r="N2794">
        <v>12</v>
      </c>
      <c r="O2794" t="s">
        <v>23</v>
      </c>
      <c r="P2794" s="3">
        <f t="shared" si="301"/>
        <v>5.2356367487423876</v>
      </c>
      <c r="Q2794" s="3">
        <f t="shared" si="302"/>
        <v>5.4361567635903922</v>
      </c>
      <c r="R2794" s="2">
        <f t="shared" si="303"/>
        <v>1.9144289928360723</v>
      </c>
      <c r="S2794" s="2">
        <f t="shared" si="304"/>
        <v>4.9977337733773375</v>
      </c>
      <c r="T2794" s="2">
        <f t="shared" si="305"/>
        <v>64.899142857142849</v>
      </c>
      <c r="U2794" s="4">
        <f t="shared" si="306"/>
        <v>6.812218519284869</v>
      </c>
      <c r="V2794" s="3">
        <f t="shared" si="307"/>
        <v>581.2218519284869</v>
      </c>
    </row>
    <row r="2795" spans="1:22" x14ac:dyDescent="0.25">
      <c r="A2795" t="s">
        <v>15</v>
      </c>
      <c r="B2795" t="s">
        <v>16</v>
      </c>
      <c r="C2795" t="s">
        <v>40</v>
      </c>
      <c r="D2795" t="s">
        <v>25</v>
      </c>
      <c r="E2795" t="s">
        <v>19</v>
      </c>
      <c r="F2795" t="s">
        <v>55</v>
      </c>
      <c r="G2795">
        <v>21180</v>
      </c>
      <c r="H2795">
        <v>604</v>
      </c>
      <c r="I2795">
        <v>225</v>
      </c>
      <c r="J2795">
        <v>59</v>
      </c>
      <c r="K2795" s="2">
        <v>6474.69</v>
      </c>
      <c r="L2795" s="2">
        <v>37667.32</v>
      </c>
      <c r="M2795">
        <v>32</v>
      </c>
      <c r="N2795">
        <v>10</v>
      </c>
      <c r="O2795" t="s">
        <v>43</v>
      </c>
      <c r="P2795" s="3">
        <f t="shared" si="301"/>
        <v>2.8517469310670442</v>
      </c>
      <c r="Q2795" s="3">
        <f t="shared" si="302"/>
        <v>9.7682119205298008</v>
      </c>
      <c r="R2795" s="2">
        <f t="shared" si="303"/>
        <v>10.719685430463576</v>
      </c>
      <c r="S2795" s="2">
        <f t="shared" si="304"/>
        <v>28.776399999999999</v>
      </c>
      <c r="T2795" s="2">
        <f t="shared" si="305"/>
        <v>202.33406249999999</v>
      </c>
      <c r="U2795" s="4">
        <f t="shared" si="306"/>
        <v>5.8176252453785438</v>
      </c>
      <c r="V2795" s="3">
        <f t="shared" si="307"/>
        <v>481.76252453785435</v>
      </c>
    </row>
    <row r="2796" spans="1:22" x14ac:dyDescent="0.25">
      <c r="A2796" t="s">
        <v>15</v>
      </c>
      <c r="B2796" t="s">
        <v>16</v>
      </c>
      <c r="C2796" t="s">
        <v>40</v>
      </c>
      <c r="D2796" t="s">
        <v>25</v>
      </c>
      <c r="E2796" t="s">
        <v>19</v>
      </c>
      <c r="F2796" t="s">
        <v>20</v>
      </c>
      <c r="G2796">
        <v>15286</v>
      </c>
      <c r="H2796">
        <v>432</v>
      </c>
      <c r="I2796">
        <v>150</v>
      </c>
      <c r="J2796">
        <v>53</v>
      </c>
      <c r="K2796" s="2">
        <v>2861.19</v>
      </c>
      <c r="L2796" s="2">
        <v>31913.25</v>
      </c>
      <c r="M2796">
        <v>30</v>
      </c>
      <c r="N2796">
        <v>26</v>
      </c>
      <c r="O2796" t="s">
        <v>23</v>
      </c>
      <c r="P2796" s="3">
        <f t="shared" si="301"/>
        <v>2.8261153997121551</v>
      </c>
      <c r="Q2796" s="3">
        <f t="shared" si="302"/>
        <v>12.268518518518519</v>
      </c>
      <c r="R2796" s="2">
        <f t="shared" si="303"/>
        <v>6.6231249999999999</v>
      </c>
      <c r="S2796" s="2">
        <f t="shared" si="304"/>
        <v>19.0746</v>
      </c>
      <c r="T2796" s="2">
        <f t="shared" si="305"/>
        <v>95.373000000000005</v>
      </c>
      <c r="U2796" s="4">
        <f t="shared" si="306"/>
        <v>11.153838088347856</v>
      </c>
      <c r="V2796" s="3">
        <f t="shared" si="307"/>
        <v>1015.3838088347856</v>
      </c>
    </row>
    <row r="2797" spans="1:22" x14ac:dyDescent="0.25">
      <c r="A2797" t="s">
        <v>52</v>
      </c>
      <c r="B2797" t="s">
        <v>53</v>
      </c>
      <c r="C2797" t="s">
        <v>40</v>
      </c>
      <c r="D2797" t="s">
        <v>89</v>
      </c>
      <c r="E2797" t="s">
        <v>37</v>
      </c>
      <c r="F2797" t="s">
        <v>32</v>
      </c>
      <c r="G2797">
        <v>36133</v>
      </c>
      <c r="H2797">
        <v>1919</v>
      </c>
      <c r="I2797">
        <v>762</v>
      </c>
      <c r="J2797">
        <v>292</v>
      </c>
      <c r="K2797" s="2">
        <v>966.14</v>
      </c>
      <c r="L2797" s="2">
        <v>90476.51</v>
      </c>
      <c r="M2797">
        <v>247</v>
      </c>
      <c r="N2797">
        <v>19</v>
      </c>
      <c r="O2797" t="s">
        <v>43</v>
      </c>
      <c r="P2797" s="3">
        <f t="shared" si="301"/>
        <v>5.3109346027177375</v>
      </c>
      <c r="Q2797" s="3">
        <f t="shared" si="302"/>
        <v>15.216258467952059</v>
      </c>
      <c r="R2797" s="2">
        <f t="shared" si="303"/>
        <v>0.5034601354872329</v>
      </c>
      <c r="S2797" s="2">
        <f t="shared" si="304"/>
        <v>1.2679002624671916</v>
      </c>
      <c r="T2797" s="2">
        <f t="shared" si="305"/>
        <v>3.9114979757085018</v>
      </c>
      <c r="U2797" s="4">
        <f t="shared" si="306"/>
        <v>93.647411348251808</v>
      </c>
      <c r="V2797" s="3">
        <f t="shared" si="307"/>
        <v>9264.7411348251808</v>
      </c>
    </row>
    <row r="2798" spans="1:22" x14ac:dyDescent="0.25">
      <c r="A2798" t="s">
        <v>76</v>
      </c>
      <c r="B2798" t="s">
        <v>77</v>
      </c>
      <c r="C2798" t="s">
        <v>40</v>
      </c>
      <c r="D2798" t="s">
        <v>82</v>
      </c>
      <c r="E2798" t="s">
        <v>42</v>
      </c>
      <c r="F2798" t="s">
        <v>20</v>
      </c>
      <c r="G2798">
        <v>78101</v>
      </c>
      <c r="H2798">
        <v>1311</v>
      </c>
      <c r="I2798">
        <v>492</v>
      </c>
      <c r="J2798">
        <v>55</v>
      </c>
      <c r="K2798" s="2">
        <v>3195.19</v>
      </c>
      <c r="L2798" s="2">
        <v>11844.19</v>
      </c>
      <c r="M2798">
        <v>33</v>
      </c>
      <c r="N2798">
        <v>22</v>
      </c>
      <c r="O2798" t="s">
        <v>43</v>
      </c>
      <c r="P2798" s="3">
        <f t="shared" si="301"/>
        <v>1.6785956645881612</v>
      </c>
      <c r="Q2798" s="3">
        <f t="shared" si="302"/>
        <v>4.195270785659801</v>
      </c>
      <c r="R2798" s="2">
        <f t="shared" si="303"/>
        <v>2.4372158657513348</v>
      </c>
      <c r="S2798" s="2">
        <f t="shared" si="304"/>
        <v>6.4942886178861787</v>
      </c>
      <c r="T2798" s="2">
        <f t="shared" si="305"/>
        <v>96.823939393939398</v>
      </c>
      <c r="U2798" s="4">
        <f t="shared" si="306"/>
        <v>3.706881280925391</v>
      </c>
      <c r="V2798" s="3">
        <f t="shared" si="307"/>
        <v>270.6881280925391</v>
      </c>
    </row>
    <row r="2799" spans="1:22" x14ac:dyDescent="0.25">
      <c r="A2799" t="s">
        <v>65</v>
      </c>
      <c r="B2799" t="s">
        <v>66</v>
      </c>
      <c r="C2799" t="s">
        <v>197</v>
      </c>
      <c r="D2799" t="s">
        <v>68</v>
      </c>
      <c r="E2799" t="s">
        <v>37</v>
      </c>
      <c r="F2799" t="s">
        <v>20</v>
      </c>
      <c r="G2799">
        <v>20204</v>
      </c>
      <c r="H2799">
        <v>2770</v>
      </c>
      <c r="I2799">
        <v>1019</v>
      </c>
      <c r="J2799">
        <v>439</v>
      </c>
      <c r="K2799" s="2">
        <v>1827.61</v>
      </c>
      <c r="L2799" s="2">
        <v>155862.12</v>
      </c>
      <c r="M2799">
        <v>349</v>
      </c>
      <c r="N2799">
        <v>19</v>
      </c>
      <c r="O2799" t="s">
        <v>43</v>
      </c>
      <c r="P2799" s="3">
        <f t="shared" si="301"/>
        <v>13.710156404672341</v>
      </c>
      <c r="Q2799" s="3">
        <f t="shared" si="302"/>
        <v>15.848375451263538</v>
      </c>
      <c r="R2799" s="2">
        <f t="shared" si="303"/>
        <v>0.65978700361010822</v>
      </c>
      <c r="S2799" s="2">
        <f t="shared" si="304"/>
        <v>1.7935328753680078</v>
      </c>
      <c r="T2799" s="2">
        <f t="shared" si="305"/>
        <v>5.236704871060172</v>
      </c>
      <c r="U2799" s="4">
        <f t="shared" si="306"/>
        <v>85.281936518184949</v>
      </c>
      <c r="V2799" s="3">
        <f t="shared" si="307"/>
        <v>8428.1936518184957</v>
      </c>
    </row>
    <row r="2800" spans="1:22" x14ac:dyDescent="0.25">
      <c r="A2800" t="s">
        <v>60</v>
      </c>
      <c r="B2800" t="s">
        <v>61</v>
      </c>
      <c r="C2800" t="s">
        <v>197</v>
      </c>
      <c r="D2800" t="s">
        <v>70</v>
      </c>
      <c r="E2800" t="s">
        <v>64</v>
      </c>
      <c r="F2800" t="s">
        <v>55</v>
      </c>
      <c r="G2800">
        <v>61560</v>
      </c>
      <c r="H2800">
        <v>2531</v>
      </c>
      <c r="I2800">
        <v>781</v>
      </c>
      <c r="J2800">
        <v>237</v>
      </c>
      <c r="K2800" s="2">
        <v>4786.22</v>
      </c>
      <c r="L2800" s="2">
        <v>62657.02</v>
      </c>
      <c r="M2800">
        <v>174</v>
      </c>
      <c r="N2800">
        <v>28</v>
      </c>
      <c r="O2800" t="s">
        <v>23</v>
      </c>
      <c r="P2800" s="3">
        <f t="shared" si="301"/>
        <v>4.1114359974009096</v>
      </c>
      <c r="Q2800" s="3">
        <f t="shared" si="302"/>
        <v>9.3638877913868033</v>
      </c>
      <c r="R2800" s="2">
        <f t="shared" si="303"/>
        <v>1.8910391149743186</v>
      </c>
      <c r="S2800" s="2">
        <f t="shared" si="304"/>
        <v>6.1283226632522414</v>
      </c>
      <c r="T2800" s="2">
        <f t="shared" si="305"/>
        <v>27.507011494252875</v>
      </c>
      <c r="U2800" s="4">
        <f t="shared" si="306"/>
        <v>13.091128280772717</v>
      </c>
      <c r="V2800" s="3">
        <f t="shared" si="307"/>
        <v>1209.1128280772716</v>
      </c>
    </row>
    <row r="2801" spans="1:22" x14ac:dyDescent="0.25">
      <c r="A2801" t="s">
        <v>72</v>
      </c>
      <c r="B2801" t="s">
        <v>73</v>
      </c>
      <c r="C2801" t="s">
        <v>197</v>
      </c>
      <c r="D2801" t="s">
        <v>70</v>
      </c>
      <c r="E2801" t="s">
        <v>31</v>
      </c>
      <c r="F2801" t="s">
        <v>32</v>
      </c>
      <c r="G2801">
        <v>18838</v>
      </c>
      <c r="H2801">
        <v>803</v>
      </c>
      <c r="I2801">
        <v>270</v>
      </c>
      <c r="J2801">
        <v>70</v>
      </c>
      <c r="K2801" s="2">
        <v>1552.8</v>
      </c>
      <c r="L2801" s="2">
        <v>17457.96</v>
      </c>
      <c r="M2801">
        <v>49</v>
      </c>
      <c r="N2801">
        <v>29</v>
      </c>
      <c r="O2801" t="s">
        <v>43</v>
      </c>
      <c r="P2801" s="3">
        <f t="shared" si="301"/>
        <v>4.2626605796793715</v>
      </c>
      <c r="Q2801" s="3">
        <f t="shared" si="302"/>
        <v>8.7173100871731002</v>
      </c>
      <c r="R2801" s="2">
        <f t="shared" si="303"/>
        <v>1.9337484433374843</v>
      </c>
      <c r="S2801" s="2">
        <f t="shared" si="304"/>
        <v>5.7511111111111113</v>
      </c>
      <c r="T2801" s="2">
        <f t="shared" si="305"/>
        <v>31.689795918367345</v>
      </c>
      <c r="U2801" s="4">
        <f t="shared" si="306"/>
        <v>11.242890262751159</v>
      </c>
      <c r="V2801" s="3">
        <f t="shared" si="307"/>
        <v>1024.2890262751159</v>
      </c>
    </row>
    <row r="2802" spans="1:22" x14ac:dyDescent="0.25">
      <c r="A2802" t="s">
        <v>47</v>
      </c>
      <c r="B2802" t="s">
        <v>48</v>
      </c>
      <c r="C2802" t="s">
        <v>197</v>
      </c>
      <c r="D2802" t="s">
        <v>106</v>
      </c>
      <c r="E2802" t="s">
        <v>37</v>
      </c>
      <c r="F2802" t="s">
        <v>20</v>
      </c>
      <c r="G2802">
        <v>30809</v>
      </c>
      <c r="H2802">
        <v>1192</v>
      </c>
      <c r="I2802">
        <v>473</v>
      </c>
      <c r="J2802">
        <v>114</v>
      </c>
      <c r="K2802" s="2">
        <v>2356.19</v>
      </c>
      <c r="L2802" s="2">
        <v>25783.74</v>
      </c>
      <c r="M2802">
        <v>78</v>
      </c>
      <c r="N2802">
        <v>26</v>
      </c>
      <c r="O2802" t="s">
        <v>23</v>
      </c>
      <c r="P2802" s="3">
        <f t="shared" si="301"/>
        <v>3.8689993183809923</v>
      </c>
      <c r="Q2802" s="3">
        <f t="shared" si="302"/>
        <v>9.5637583892617446</v>
      </c>
      <c r="R2802" s="2">
        <f t="shared" si="303"/>
        <v>1.9766694630872483</v>
      </c>
      <c r="S2802" s="2">
        <f t="shared" si="304"/>
        <v>4.9813742071881606</v>
      </c>
      <c r="T2802" s="2">
        <f t="shared" si="305"/>
        <v>30.207564102564103</v>
      </c>
      <c r="U2802" s="4">
        <f t="shared" si="306"/>
        <v>10.942979980392074</v>
      </c>
      <c r="V2802" s="3">
        <f t="shared" si="307"/>
        <v>994.29799803920741</v>
      </c>
    </row>
    <row r="2803" spans="1:22" x14ac:dyDescent="0.25">
      <c r="A2803" t="s">
        <v>15</v>
      </c>
      <c r="B2803" t="s">
        <v>16</v>
      </c>
      <c r="C2803" t="s">
        <v>197</v>
      </c>
      <c r="D2803" t="s">
        <v>25</v>
      </c>
      <c r="E2803" t="s">
        <v>19</v>
      </c>
      <c r="F2803" t="s">
        <v>32</v>
      </c>
      <c r="G2803">
        <v>20315</v>
      </c>
      <c r="H2803">
        <v>548</v>
      </c>
      <c r="I2803">
        <v>205</v>
      </c>
      <c r="J2803">
        <v>57</v>
      </c>
      <c r="K2803" s="2">
        <v>4195.34</v>
      </c>
      <c r="L2803" s="2">
        <v>42118.41</v>
      </c>
      <c r="M2803">
        <v>31</v>
      </c>
      <c r="N2803">
        <v>29</v>
      </c>
      <c r="O2803" t="s">
        <v>23</v>
      </c>
      <c r="P2803" s="3">
        <f t="shared" si="301"/>
        <v>2.6975141521043562</v>
      </c>
      <c r="Q2803" s="3">
        <f t="shared" si="302"/>
        <v>10.401459854014599</v>
      </c>
      <c r="R2803" s="2">
        <f t="shared" si="303"/>
        <v>7.6557299270072994</v>
      </c>
      <c r="S2803" s="2">
        <f t="shared" si="304"/>
        <v>20.465073170731706</v>
      </c>
      <c r="T2803" s="2">
        <f t="shared" si="305"/>
        <v>135.33354838709678</v>
      </c>
      <c r="U2803" s="4">
        <f t="shared" si="306"/>
        <v>10.039331734734253</v>
      </c>
      <c r="V2803" s="3">
        <f t="shared" si="307"/>
        <v>903.93317347342543</v>
      </c>
    </row>
    <row r="2804" spans="1:22" x14ac:dyDescent="0.25">
      <c r="A2804" t="s">
        <v>15</v>
      </c>
      <c r="B2804" t="s">
        <v>16</v>
      </c>
      <c r="C2804" t="s">
        <v>197</v>
      </c>
      <c r="D2804" t="s">
        <v>25</v>
      </c>
      <c r="E2804" t="s">
        <v>19</v>
      </c>
      <c r="F2804" t="s">
        <v>20</v>
      </c>
      <c r="G2804">
        <v>14814</v>
      </c>
      <c r="H2804">
        <v>329</v>
      </c>
      <c r="I2804">
        <v>165</v>
      </c>
      <c r="J2804">
        <v>32</v>
      </c>
      <c r="K2804" s="2">
        <v>2691.21</v>
      </c>
      <c r="L2804" s="2">
        <v>22534.41</v>
      </c>
      <c r="M2804">
        <v>19</v>
      </c>
      <c r="N2804">
        <v>26</v>
      </c>
      <c r="O2804" t="s">
        <v>21</v>
      </c>
      <c r="P2804" s="3">
        <f t="shared" si="301"/>
        <v>2.2208721479681381</v>
      </c>
      <c r="Q2804" s="3">
        <f t="shared" si="302"/>
        <v>9.7264437689969601</v>
      </c>
      <c r="R2804" s="2">
        <f t="shared" si="303"/>
        <v>8.1799696048632224</v>
      </c>
      <c r="S2804" s="2">
        <f t="shared" si="304"/>
        <v>16.310363636363636</v>
      </c>
      <c r="T2804" s="2">
        <f t="shared" si="305"/>
        <v>141.64263157894737</v>
      </c>
      <c r="U2804" s="4">
        <f t="shared" si="306"/>
        <v>8.3733376436621452</v>
      </c>
      <c r="V2804" s="3">
        <f t="shared" si="307"/>
        <v>737.33376436621438</v>
      </c>
    </row>
    <row r="2805" spans="1:22" x14ac:dyDescent="0.25">
      <c r="A2805" t="s">
        <v>44</v>
      </c>
      <c r="B2805" t="s">
        <v>45</v>
      </c>
      <c r="C2805" t="s">
        <v>197</v>
      </c>
      <c r="D2805" t="s">
        <v>25</v>
      </c>
      <c r="E2805" t="s">
        <v>19</v>
      </c>
      <c r="F2805" t="s">
        <v>26</v>
      </c>
      <c r="G2805">
        <v>12474</v>
      </c>
      <c r="H2805">
        <v>351</v>
      </c>
      <c r="I2805">
        <v>181</v>
      </c>
      <c r="J2805">
        <v>27</v>
      </c>
      <c r="K2805" s="2">
        <v>3821.53</v>
      </c>
      <c r="L2805" s="2">
        <v>19437.560000000001</v>
      </c>
      <c r="M2805">
        <v>11</v>
      </c>
      <c r="N2805">
        <v>25</v>
      </c>
      <c r="O2805" t="s">
        <v>21</v>
      </c>
      <c r="P2805" s="3">
        <f t="shared" si="301"/>
        <v>2.8138528138528138</v>
      </c>
      <c r="Q2805" s="3">
        <f t="shared" si="302"/>
        <v>7.6923076923076925</v>
      </c>
      <c r="R2805" s="2">
        <f t="shared" si="303"/>
        <v>10.887549857549859</v>
      </c>
      <c r="S2805" s="2">
        <f t="shared" si="304"/>
        <v>21.113425414364642</v>
      </c>
      <c r="T2805" s="2">
        <f t="shared" si="305"/>
        <v>347.41181818181821</v>
      </c>
      <c r="U2805" s="4">
        <f t="shared" si="306"/>
        <v>5.0863292974279934</v>
      </c>
      <c r="V2805" s="3">
        <f t="shared" si="307"/>
        <v>408.63292974279932</v>
      </c>
    </row>
    <row r="2806" spans="1:22" x14ac:dyDescent="0.25">
      <c r="A2806" t="s">
        <v>44</v>
      </c>
      <c r="B2806" t="s">
        <v>45</v>
      </c>
      <c r="C2806" t="s">
        <v>197</v>
      </c>
      <c r="D2806" t="s">
        <v>25</v>
      </c>
      <c r="E2806" t="s">
        <v>19</v>
      </c>
      <c r="F2806" t="s">
        <v>51</v>
      </c>
      <c r="G2806">
        <v>23024</v>
      </c>
      <c r="H2806">
        <v>486</v>
      </c>
      <c r="I2806">
        <v>231</v>
      </c>
      <c r="J2806">
        <v>44</v>
      </c>
      <c r="K2806" s="2">
        <v>4221.0200000000004</v>
      </c>
      <c r="L2806" s="2">
        <v>27778.22</v>
      </c>
      <c r="M2806">
        <v>24</v>
      </c>
      <c r="N2806">
        <v>17</v>
      </c>
      <c r="O2806" t="s">
        <v>21</v>
      </c>
      <c r="P2806" s="3">
        <f t="shared" si="301"/>
        <v>2.1108408617095202</v>
      </c>
      <c r="Q2806" s="3">
        <f t="shared" si="302"/>
        <v>9.0534979423868318</v>
      </c>
      <c r="R2806" s="2">
        <f t="shared" si="303"/>
        <v>8.6852263374485599</v>
      </c>
      <c r="S2806" s="2">
        <f t="shared" si="304"/>
        <v>18.272813852813854</v>
      </c>
      <c r="T2806" s="2">
        <f t="shared" si="305"/>
        <v>175.87583333333336</v>
      </c>
      <c r="U2806" s="4">
        <f t="shared" si="306"/>
        <v>6.5809259373326823</v>
      </c>
      <c r="V2806" s="3">
        <f t="shared" si="307"/>
        <v>558.09259373326825</v>
      </c>
    </row>
    <row r="2807" spans="1:22" x14ac:dyDescent="0.25">
      <c r="A2807" t="s">
        <v>129</v>
      </c>
      <c r="B2807" t="s">
        <v>130</v>
      </c>
      <c r="C2807" t="s">
        <v>197</v>
      </c>
      <c r="D2807" t="s">
        <v>82</v>
      </c>
      <c r="E2807" t="s">
        <v>31</v>
      </c>
      <c r="F2807" t="s">
        <v>55</v>
      </c>
      <c r="G2807">
        <v>48270</v>
      </c>
      <c r="H2807">
        <v>1017</v>
      </c>
      <c r="I2807">
        <v>378</v>
      </c>
      <c r="J2807">
        <v>42</v>
      </c>
      <c r="K2807" s="2">
        <v>1455.65</v>
      </c>
      <c r="L2807" s="2">
        <v>6601.17</v>
      </c>
      <c r="M2807">
        <v>22</v>
      </c>
      <c r="N2807">
        <v>18</v>
      </c>
      <c r="O2807" t="s">
        <v>23</v>
      </c>
      <c r="P2807" s="3">
        <f t="shared" si="301"/>
        <v>2.1068986948415165</v>
      </c>
      <c r="Q2807" s="3">
        <f t="shared" si="302"/>
        <v>4.1297935103244834</v>
      </c>
      <c r="R2807" s="2">
        <f t="shared" si="303"/>
        <v>1.4313176007866275</v>
      </c>
      <c r="S2807" s="2">
        <f t="shared" si="304"/>
        <v>3.8509259259259263</v>
      </c>
      <c r="T2807" s="2">
        <f t="shared" si="305"/>
        <v>66.165909090909096</v>
      </c>
      <c r="U2807" s="4">
        <f t="shared" si="306"/>
        <v>4.5348607151444371</v>
      </c>
      <c r="V2807" s="3">
        <f t="shared" si="307"/>
        <v>353.48607151444372</v>
      </c>
    </row>
    <row r="2808" spans="1:22" x14ac:dyDescent="0.25">
      <c r="A2808" t="s">
        <v>60</v>
      </c>
      <c r="B2808" t="s">
        <v>61</v>
      </c>
      <c r="C2808" t="s">
        <v>341</v>
      </c>
      <c r="D2808" t="s">
        <v>70</v>
      </c>
      <c r="E2808" t="s">
        <v>64</v>
      </c>
      <c r="F2808" t="s">
        <v>20</v>
      </c>
      <c r="G2808">
        <v>39156</v>
      </c>
      <c r="H2808">
        <v>1787</v>
      </c>
      <c r="I2808">
        <v>927</v>
      </c>
      <c r="J2808">
        <v>163</v>
      </c>
      <c r="K2808" s="2">
        <v>3324.38</v>
      </c>
      <c r="L2808" s="2">
        <v>36316.83</v>
      </c>
      <c r="M2808">
        <v>112</v>
      </c>
      <c r="N2808">
        <v>20</v>
      </c>
      <c r="O2808" t="s">
        <v>23</v>
      </c>
      <c r="P2808" s="3">
        <f t="shared" si="301"/>
        <v>4.5637960976606395</v>
      </c>
      <c r="Q2808" s="3">
        <f t="shared" si="302"/>
        <v>9.1214325685506434</v>
      </c>
      <c r="R2808" s="2">
        <f t="shared" si="303"/>
        <v>1.8603133743704534</v>
      </c>
      <c r="S2808" s="2">
        <f t="shared" si="304"/>
        <v>3.5861704422869471</v>
      </c>
      <c r="T2808" s="2">
        <f t="shared" si="305"/>
        <v>29.681964285714287</v>
      </c>
      <c r="U2808" s="4">
        <f t="shared" si="306"/>
        <v>10.924391916688224</v>
      </c>
      <c r="V2808" s="3">
        <f t="shared" si="307"/>
        <v>992.43919166882256</v>
      </c>
    </row>
    <row r="2809" spans="1:22" x14ac:dyDescent="0.25">
      <c r="A2809" t="s">
        <v>33</v>
      </c>
      <c r="B2809" t="s">
        <v>34</v>
      </c>
      <c r="C2809" t="s">
        <v>341</v>
      </c>
      <c r="D2809" t="s">
        <v>170</v>
      </c>
      <c r="E2809" t="s">
        <v>37</v>
      </c>
      <c r="F2809" t="s">
        <v>32</v>
      </c>
      <c r="G2809">
        <v>44128</v>
      </c>
      <c r="H2809">
        <v>2280</v>
      </c>
      <c r="I2809">
        <v>884</v>
      </c>
      <c r="J2809">
        <v>221</v>
      </c>
      <c r="K2809" s="2">
        <v>8687.73</v>
      </c>
      <c r="L2809" s="2">
        <v>52045.51</v>
      </c>
      <c r="M2809">
        <v>179</v>
      </c>
      <c r="N2809">
        <v>12</v>
      </c>
      <c r="O2809" t="s">
        <v>43</v>
      </c>
      <c r="P2809" s="3">
        <f t="shared" si="301"/>
        <v>5.1667875271936188</v>
      </c>
      <c r="Q2809" s="3">
        <f t="shared" si="302"/>
        <v>9.692982456140351</v>
      </c>
      <c r="R2809" s="2">
        <f t="shared" si="303"/>
        <v>3.810407894736842</v>
      </c>
      <c r="S2809" s="2">
        <f t="shared" si="304"/>
        <v>9.8277488687782792</v>
      </c>
      <c r="T2809" s="2">
        <f t="shared" si="305"/>
        <v>48.534804469273737</v>
      </c>
      <c r="U2809" s="4">
        <f t="shared" si="306"/>
        <v>5.9906914694632549</v>
      </c>
      <c r="V2809" s="3">
        <f t="shared" si="307"/>
        <v>499.06914694632547</v>
      </c>
    </row>
    <row r="2810" spans="1:22" x14ac:dyDescent="0.25">
      <c r="A2810" t="s">
        <v>113</v>
      </c>
      <c r="B2810" t="s">
        <v>114</v>
      </c>
      <c r="C2810" t="s">
        <v>341</v>
      </c>
      <c r="D2810" t="s">
        <v>170</v>
      </c>
      <c r="E2810" t="s">
        <v>19</v>
      </c>
      <c r="F2810" t="s">
        <v>26</v>
      </c>
      <c r="G2810">
        <v>24068</v>
      </c>
      <c r="H2810">
        <v>1239</v>
      </c>
      <c r="I2810">
        <v>524</v>
      </c>
      <c r="J2810">
        <v>169</v>
      </c>
      <c r="K2810" s="2">
        <v>4458.25</v>
      </c>
      <c r="L2810" s="2">
        <v>40650.01</v>
      </c>
      <c r="M2810">
        <v>133</v>
      </c>
      <c r="N2810">
        <v>14</v>
      </c>
      <c r="O2810" t="s">
        <v>23</v>
      </c>
      <c r="P2810" s="3">
        <f t="shared" si="301"/>
        <v>5.1479142429782287</v>
      </c>
      <c r="Q2810" s="3">
        <f t="shared" si="302"/>
        <v>13.640032284100082</v>
      </c>
      <c r="R2810" s="2">
        <f t="shared" si="303"/>
        <v>3.598264729620662</v>
      </c>
      <c r="S2810" s="2">
        <f t="shared" si="304"/>
        <v>8.5081106870229011</v>
      </c>
      <c r="T2810" s="2">
        <f t="shared" si="305"/>
        <v>33.520676691729321</v>
      </c>
      <c r="U2810" s="4">
        <f t="shared" si="306"/>
        <v>9.1179296809286168</v>
      </c>
      <c r="V2810" s="3">
        <f t="shared" si="307"/>
        <v>811.79296809286166</v>
      </c>
    </row>
    <row r="2811" spans="1:22" x14ac:dyDescent="0.25">
      <c r="A2811" t="s">
        <v>113</v>
      </c>
      <c r="B2811" t="s">
        <v>114</v>
      </c>
      <c r="C2811" t="s">
        <v>341</v>
      </c>
      <c r="D2811" t="s">
        <v>170</v>
      </c>
      <c r="E2811" t="s">
        <v>19</v>
      </c>
      <c r="F2811" t="s">
        <v>51</v>
      </c>
      <c r="G2811">
        <v>49425</v>
      </c>
      <c r="H2811">
        <v>3088</v>
      </c>
      <c r="I2811">
        <v>1316</v>
      </c>
      <c r="J2811">
        <v>386</v>
      </c>
      <c r="K2811" s="2">
        <v>8883.2800000000007</v>
      </c>
      <c r="L2811" s="2">
        <v>95861.62</v>
      </c>
      <c r="M2811">
        <v>232</v>
      </c>
      <c r="N2811">
        <v>8</v>
      </c>
      <c r="O2811" t="s">
        <v>43</v>
      </c>
      <c r="P2811" s="3">
        <f t="shared" si="301"/>
        <v>6.2478502781992917</v>
      </c>
      <c r="Q2811" s="3">
        <f t="shared" si="302"/>
        <v>12.5</v>
      </c>
      <c r="R2811" s="2">
        <f t="shared" si="303"/>
        <v>2.8767098445595858</v>
      </c>
      <c r="S2811" s="2">
        <f t="shared" si="304"/>
        <v>6.7502127659574471</v>
      </c>
      <c r="T2811" s="2">
        <f t="shared" si="305"/>
        <v>38.290000000000006</v>
      </c>
      <c r="U2811" s="4">
        <f t="shared" si="306"/>
        <v>10.791241523401265</v>
      </c>
      <c r="V2811" s="3">
        <f t="shared" si="307"/>
        <v>979.12415234012644</v>
      </c>
    </row>
    <row r="2812" spans="1:22" x14ac:dyDescent="0.25">
      <c r="A2812" t="s">
        <v>52</v>
      </c>
      <c r="B2812" t="s">
        <v>53</v>
      </c>
      <c r="C2812" t="s">
        <v>341</v>
      </c>
      <c r="D2812" t="s">
        <v>89</v>
      </c>
      <c r="E2812" t="s">
        <v>37</v>
      </c>
      <c r="F2812" t="s">
        <v>51</v>
      </c>
      <c r="G2812">
        <v>44780</v>
      </c>
      <c r="H2812">
        <v>3322</v>
      </c>
      <c r="I2812">
        <v>1759</v>
      </c>
      <c r="J2812">
        <v>411</v>
      </c>
      <c r="K2812" s="2">
        <v>1811.09</v>
      </c>
      <c r="L2812" s="2">
        <v>151210.85</v>
      </c>
      <c r="M2812">
        <v>332</v>
      </c>
      <c r="N2812">
        <v>9</v>
      </c>
      <c r="O2812" t="s">
        <v>23</v>
      </c>
      <c r="P2812" s="3">
        <f t="shared" si="301"/>
        <v>7.4184903974988838</v>
      </c>
      <c r="Q2812" s="3">
        <f t="shared" si="302"/>
        <v>12.372065021071643</v>
      </c>
      <c r="R2812" s="2">
        <f t="shared" si="303"/>
        <v>0.54518061408789886</v>
      </c>
      <c r="S2812" s="2">
        <f t="shared" si="304"/>
        <v>1.0296134167140421</v>
      </c>
      <c r="T2812" s="2">
        <f t="shared" si="305"/>
        <v>5.4550903614457829</v>
      </c>
      <c r="U2812" s="4">
        <f t="shared" si="306"/>
        <v>83.491626589512407</v>
      </c>
      <c r="V2812" s="3">
        <f t="shared" si="307"/>
        <v>8249.1626589512416</v>
      </c>
    </row>
    <row r="2813" spans="1:22" x14ac:dyDescent="0.25">
      <c r="A2813" t="s">
        <v>33</v>
      </c>
      <c r="B2813" t="s">
        <v>34</v>
      </c>
      <c r="C2813" t="s">
        <v>357</v>
      </c>
      <c r="D2813" t="s">
        <v>170</v>
      </c>
      <c r="E2813" t="s">
        <v>37</v>
      </c>
      <c r="F2813" t="s">
        <v>55</v>
      </c>
      <c r="G2813">
        <v>35211</v>
      </c>
      <c r="H2813">
        <v>1559</v>
      </c>
      <c r="I2813">
        <v>795</v>
      </c>
      <c r="J2813">
        <v>158</v>
      </c>
      <c r="K2813" s="2">
        <v>6886.05</v>
      </c>
      <c r="L2813" s="2">
        <v>51443.62</v>
      </c>
      <c r="M2813">
        <v>99</v>
      </c>
      <c r="N2813">
        <v>24</v>
      </c>
      <c r="O2813" t="s">
        <v>21</v>
      </c>
      <c r="P2813" s="3">
        <f t="shared" si="301"/>
        <v>4.4275936497117376</v>
      </c>
      <c r="Q2813" s="3">
        <f t="shared" si="302"/>
        <v>10.13470173187941</v>
      </c>
      <c r="R2813" s="2">
        <f t="shared" si="303"/>
        <v>4.4169660038486214</v>
      </c>
      <c r="S2813" s="2">
        <f t="shared" si="304"/>
        <v>8.6616981132075477</v>
      </c>
      <c r="T2813" s="2">
        <f t="shared" si="305"/>
        <v>69.556060606060612</v>
      </c>
      <c r="U2813" s="4">
        <f t="shared" si="306"/>
        <v>7.4707009098104136</v>
      </c>
      <c r="V2813" s="3">
        <f t="shared" si="307"/>
        <v>647.0700909810414</v>
      </c>
    </row>
    <row r="2814" spans="1:22" x14ac:dyDescent="0.25">
      <c r="A2814" t="s">
        <v>33</v>
      </c>
      <c r="B2814" t="s">
        <v>34</v>
      </c>
      <c r="C2814" t="s">
        <v>357</v>
      </c>
      <c r="D2814" t="s">
        <v>170</v>
      </c>
      <c r="E2814" t="s">
        <v>37</v>
      </c>
      <c r="F2814" t="s">
        <v>51</v>
      </c>
      <c r="G2814">
        <v>33207</v>
      </c>
      <c r="H2814">
        <v>2069</v>
      </c>
      <c r="I2814">
        <v>1045</v>
      </c>
      <c r="J2814">
        <v>186</v>
      </c>
      <c r="K2814" s="2">
        <v>5346.46</v>
      </c>
      <c r="L2814" s="2">
        <v>52814.25</v>
      </c>
      <c r="M2814">
        <v>137</v>
      </c>
      <c r="N2814">
        <v>17</v>
      </c>
      <c r="O2814" t="s">
        <v>43</v>
      </c>
      <c r="P2814" s="3">
        <f t="shared" si="301"/>
        <v>6.2306140271629475</v>
      </c>
      <c r="Q2814" s="3">
        <f t="shared" si="302"/>
        <v>8.9898501691638479</v>
      </c>
      <c r="R2814" s="2">
        <f t="shared" si="303"/>
        <v>2.5840792653455775</v>
      </c>
      <c r="S2814" s="2">
        <f t="shared" si="304"/>
        <v>5.1162296650717707</v>
      </c>
      <c r="T2814" s="2">
        <f t="shared" si="305"/>
        <v>39.025255474452557</v>
      </c>
      <c r="U2814" s="4">
        <f t="shared" si="306"/>
        <v>9.8783587644908959</v>
      </c>
      <c r="V2814" s="3">
        <f t="shared" si="307"/>
        <v>887.83587644908971</v>
      </c>
    </row>
    <row r="2815" spans="1:22" x14ac:dyDescent="0.25">
      <c r="A2815" t="s">
        <v>38</v>
      </c>
      <c r="B2815" t="s">
        <v>39</v>
      </c>
      <c r="C2815" t="s">
        <v>357</v>
      </c>
      <c r="D2815" t="s">
        <v>106</v>
      </c>
      <c r="E2815" t="s">
        <v>42</v>
      </c>
      <c r="F2815" t="s">
        <v>20</v>
      </c>
      <c r="G2815">
        <v>34580</v>
      </c>
      <c r="H2815">
        <v>1054</v>
      </c>
      <c r="I2815">
        <v>413</v>
      </c>
      <c r="J2815">
        <v>92</v>
      </c>
      <c r="K2815" s="2">
        <v>3328.25</v>
      </c>
      <c r="L2815" s="2">
        <v>19247.27</v>
      </c>
      <c r="M2815">
        <v>57</v>
      </c>
      <c r="N2815">
        <v>11</v>
      </c>
      <c r="O2815" t="s">
        <v>43</v>
      </c>
      <c r="P2815" s="3">
        <f t="shared" si="301"/>
        <v>3.0480046269519954</v>
      </c>
      <c r="Q2815" s="3">
        <f t="shared" si="302"/>
        <v>8.7286527514231498</v>
      </c>
      <c r="R2815" s="2">
        <f t="shared" si="303"/>
        <v>3.1577324478178368</v>
      </c>
      <c r="S2815" s="2">
        <f t="shared" si="304"/>
        <v>8.0587167070217909</v>
      </c>
      <c r="T2815" s="2">
        <f t="shared" si="305"/>
        <v>58.390350877192979</v>
      </c>
      <c r="U2815" s="4">
        <f t="shared" si="306"/>
        <v>5.7830000751145496</v>
      </c>
      <c r="V2815" s="3">
        <f t="shared" si="307"/>
        <v>478.30000751145496</v>
      </c>
    </row>
    <row r="2816" spans="1:22" x14ac:dyDescent="0.25">
      <c r="A2816" t="s">
        <v>129</v>
      </c>
      <c r="B2816" t="s">
        <v>130</v>
      </c>
      <c r="C2816" t="s">
        <v>357</v>
      </c>
      <c r="D2816" t="s">
        <v>82</v>
      </c>
      <c r="E2816" t="s">
        <v>31</v>
      </c>
      <c r="F2816" t="s">
        <v>26</v>
      </c>
      <c r="G2816">
        <v>29334</v>
      </c>
      <c r="H2816">
        <v>371</v>
      </c>
      <c r="I2816">
        <v>189</v>
      </c>
      <c r="J2816">
        <v>17</v>
      </c>
      <c r="K2816" s="2">
        <v>905.65</v>
      </c>
      <c r="L2816" s="2">
        <v>3599</v>
      </c>
      <c r="M2816">
        <v>9</v>
      </c>
      <c r="N2816">
        <v>13</v>
      </c>
      <c r="O2816" t="s">
        <v>21</v>
      </c>
      <c r="P2816" s="3">
        <f t="shared" si="301"/>
        <v>1.2647439830912934</v>
      </c>
      <c r="Q2816" s="3">
        <f t="shared" si="302"/>
        <v>4.5822102425876015</v>
      </c>
      <c r="R2816" s="2">
        <f t="shared" si="303"/>
        <v>2.4411051212938006</v>
      </c>
      <c r="S2816" s="2">
        <f t="shared" si="304"/>
        <v>4.7917989417989419</v>
      </c>
      <c r="T2816" s="2">
        <f t="shared" si="305"/>
        <v>100.62777777777778</v>
      </c>
      <c r="U2816" s="4">
        <f t="shared" si="306"/>
        <v>3.9739413680781759</v>
      </c>
      <c r="V2816" s="3">
        <f t="shared" si="307"/>
        <v>297.39413680781757</v>
      </c>
    </row>
    <row r="2817" spans="1:22" x14ac:dyDescent="0.25">
      <c r="A2817" t="s">
        <v>129</v>
      </c>
      <c r="B2817" t="s">
        <v>130</v>
      </c>
      <c r="C2817" t="s">
        <v>357</v>
      </c>
      <c r="D2817" t="s">
        <v>82</v>
      </c>
      <c r="E2817" t="s">
        <v>31</v>
      </c>
      <c r="F2817" t="s">
        <v>55</v>
      </c>
      <c r="G2817">
        <v>58625</v>
      </c>
      <c r="H2817">
        <v>1290</v>
      </c>
      <c r="I2817">
        <v>624</v>
      </c>
      <c r="J2817">
        <v>87</v>
      </c>
      <c r="K2817" s="2">
        <v>2687.37</v>
      </c>
      <c r="L2817" s="2">
        <v>14292.18</v>
      </c>
      <c r="M2817">
        <v>49</v>
      </c>
      <c r="N2817">
        <v>18</v>
      </c>
      <c r="O2817" t="s">
        <v>23</v>
      </c>
      <c r="P2817" s="3">
        <f t="shared" si="301"/>
        <v>2.2004264392324093</v>
      </c>
      <c r="Q2817" s="3">
        <f t="shared" si="302"/>
        <v>6.7441860465116283</v>
      </c>
      <c r="R2817" s="2">
        <f t="shared" si="303"/>
        <v>2.0832325581395348</v>
      </c>
      <c r="S2817" s="2">
        <f t="shared" si="304"/>
        <v>4.3066826923076924</v>
      </c>
      <c r="T2817" s="2">
        <f t="shared" si="305"/>
        <v>54.844285714285711</v>
      </c>
      <c r="U2817" s="4">
        <f t="shared" si="306"/>
        <v>5.31827772134094</v>
      </c>
      <c r="V2817" s="3">
        <f t="shared" si="307"/>
        <v>431.827772134094</v>
      </c>
    </row>
    <row r="2818" spans="1:22" x14ac:dyDescent="0.25">
      <c r="A2818" t="s">
        <v>92</v>
      </c>
      <c r="B2818" t="s">
        <v>93</v>
      </c>
      <c r="C2818" t="s">
        <v>97</v>
      </c>
      <c r="D2818" t="s">
        <v>95</v>
      </c>
      <c r="E2818" t="s">
        <v>31</v>
      </c>
      <c r="F2818" t="s">
        <v>26</v>
      </c>
      <c r="G2818">
        <v>73787</v>
      </c>
      <c r="H2818">
        <v>478</v>
      </c>
      <c r="I2818">
        <v>257</v>
      </c>
      <c r="J2818">
        <v>16</v>
      </c>
      <c r="K2818" s="2">
        <v>1475.03</v>
      </c>
      <c r="L2818" s="2">
        <v>2091.4899999999998</v>
      </c>
      <c r="M2818">
        <v>7</v>
      </c>
      <c r="N2818">
        <v>13</v>
      </c>
      <c r="O2818" t="s">
        <v>23</v>
      </c>
      <c r="P2818" s="3">
        <f t="shared" ref="P2818:P2881" si="308">IFERROR(H2818/G2818*100, 0)</f>
        <v>0.64781058994131757</v>
      </c>
      <c r="Q2818" s="3">
        <f t="shared" ref="Q2818:Q2881" si="309">IFERROR(J2818/H2818*100, 0)</f>
        <v>3.3472803347280333</v>
      </c>
      <c r="R2818" s="2">
        <f t="shared" ref="R2818:R2881" si="310">IFERROR(K2818/H2818, 0)</f>
        <v>3.0858368200836819</v>
      </c>
      <c r="S2818" s="2">
        <f t="shared" ref="S2818:S2881" si="311">IFERROR(K2818/I2818, 0)</f>
        <v>5.7394163424124516</v>
      </c>
      <c r="T2818" s="2">
        <f t="shared" ref="T2818:T2881" si="312">IFERROR(K2818/M2818, 0)</f>
        <v>210.71857142857144</v>
      </c>
      <c r="U2818" s="4">
        <f t="shared" ref="U2818:U2881" si="313">IFERROR(L2818/K2818, 0)</f>
        <v>1.4179304827698418</v>
      </c>
      <c r="V2818" s="3">
        <f t="shared" ref="V2818:V2881" si="314">IFERROR((L2818-K2818)/K2818*100, 0)</f>
        <v>41.793048276984187</v>
      </c>
    </row>
    <row r="2819" spans="1:22" x14ac:dyDescent="0.25">
      <c r="A2819" t="s">
        <v>98</v>
      </c>
      <c r="B2819" t="s">
        <v>99</v>
      </c>
      <c r="C2819" t="s">
        <v>97</v>
      </c>
      <c r="D2819" t="s">
        <v>68</v>
      </c>
      <c r="E2819" t="s">
        <v>42</v>
      </c>
      <c r="F2819" t="s">
        <v>55</v>
      </c>
      <c r="G2819">
        <v>10542</v>
      </c>
      <c r="H2819">
        <v>1292</v>
      </c>
      <c r="I2819">
        <v>447</v>
      </c>
      <c r="J2819">
        <v>164</v>
      </c>
      <c r="K2819" s="2">
        <v>569.13</v>
      </c>
      <c r="L2819" s="2">
        <v>52423.22</v>
      </c>
      <c r="M2819">
        <v>115</v>
      </c>
      <c r="N2819">
        <v>13</v>
      </c>
      <c r="O2819" t="s">
        <v>43</v>
      </c>
      <c r="P2819" s="3">
        <f t="shared" si="308"/>
        <v>12.255738948966041</v>
      </c>
      <c r="Q2819" s="3">
        <f t="shared" si="309"/>
        <v>12.693498452012383</v>
      </c>
      <c r="R2819" s="2">
        <f t="shared" si="310"/>
        <v>0.44050309597523218</v>
      </c>
      <c r="S2819" s="2">
        <f t="shared" si="311"/>
        <v>1.2732214765100671</v>
      </c>
      <c r="T2819" s="2">
        <f t="shared" si="312"/>
        <v>4.94895652173913</v>
      </c>
      <c r="U2819" s="4">
        <f t="shared" si="313"/>
        <v>92.111152109359907</v>
      </c>
      <c r="V2819" s="3">
        <f t="shared" si="314"/>
        <v>9111.11521093599</v>
      </c>
    </row>
    <row r="2820" spans="1:22" x14ac:dyDescent="0.25">
      <c r="A2820" t="s">
        <v>38</v>
      </c>
      <c r="B2820" t="s">
        <v>39</v>
      </c>
      <c r="C2820" t="s">
        <v>97</v>
      </c>
      <c r="D2820" t="s">
        <v>106</v>
      </c>
      <c r="E2820" t="s">
        <v>42</v>
      </c>
      <c r="F2820" t="s">
        <v>20</v>
      </c>
      <c r="G2820">
        <v>22496</v>
      </c>
      <c r="H2820">
        <v>950</v>
      </c>
      <c r="I2820">
        <v>256</v>
      </c>
      <c r="J2820">
        <v>83</v>
      </c>
      <c r="K2820" s="2">
        <v>2837.57</v>
      </c>
      <c r="L2820" s="2">
        <v>15017.53</v>
      </c>
      <c r="M2820">
        <v>48</v>
      </c>
      <c r="N2820">
        <v>28</v>
      </c>
      <c r="O2820" t="s">
        <v>43</v>
      </c>
      <c r="P2820" s="3">
        <f t="shared" si="308"/>
        <v>4.2229729729729728</v>
      </c>
      <c r="Q2820" s="3">
        <f t="shared" si="309"/>
        <v>8.7368421052631575</v>
      </c>
      <c r="R2820" s="2">
        <f t="shared" si="310"/>
        <v>2.9869157894736844</v>
      </c>
      <c r="S2820" s="2">
        <f t="shared" si="311"/>
        <v>11.084257812500001</v>
      </c>
      <c r="T2820" s="2">
        <f t="shared" si="312"/>
        <v>59.116041666666668</v>
      </c>
      <c r="U2820" s="4">
        <f t="shared" si="313"/>
        <v>5.2923910247148092</v>
      </c>
      <c r="V2820" s="3">
        <f t="shared" si="314"/>
        <v>429.23910247148092</v>
      </c>
    </row>
    <row r="2821" spans="1:22" x14ac:dyDescent="0.25">
      <c r="A2821" t="s">
        <v>15</v>
      </c>
      <c r="B2821" t="s">
        <v>16</v>
      </c>
      <c r="C2821" t="s">
        <v>97</v>
      </c>
      <c r="D2821" t="s">
        <v>25</v>
      </c>
      <c r="E2821" t="s">
        <v>19</v>
      </c>
      <c r="F2821" t="s">
        <v>51</v>
      </c>
      <c r="G2821">
        <v>12028</v>
      </c>
      <c r="H2821">
        <v>376</v>
      </c>
      <c r="I2821">
        <v>193</v>
      </c>
      <c r="J2821">
        <v>43</v>
      </c>
      <c r="K2821" s="2">
        <v>3022.12</v>
      </c>
      <c r="L2821" s="2">
        <v>25872.99</v>
      </c>
      <c r="M2821">
        <v>24</v>
      </c>
      <c r="N2821">
        <v>13</v>
      </c>
      <c r="O2821" t="s">
        <v>43</v>
      </c>
      <c r="P2821" s="3">
        <f t="shared" si="308"/>
        <v>3.1260392417692051</v>
      </c>
      <c r="Q2821" s="3">
        <f t="shared" si="309"/>
        <v>11.436170212765957</v>
      </c>
      <c r="R2821" s="2">
        <f t="shared" si="310"/>
        <v>8.0375531914893621</v>
      </c>
      <c r="S2821" s="2">
        <f t="shared" si="311"/>
        <v>15.658652849740932</v>
      </c>
      <c r="T2821" s="2">
        <f t="shared" si="312"/>
        <v>125.92166666666667</v>
      </c>
      <c r="U2821" s="4">
        <f t="shared" si="313"/>
        <v>8.5612053790054681</v>
      </c>
      <c r="V2821" s="3">
        <f t="shared" si="314"/>
        <v>756.12053790054676</v>
      </c>
    </row>
    <row r="2822" spans="1:22" x14ac:dyDescent="0.25">
      <c r="A2822" t="s">
        <v>76</v>
      </c>
      <c r="B2822" t="s">
        <v>77</v>
      </c>
      <c r="C2822" t="s">
        <v>97</v>
      </c>
      <c r="D2822" t="s">
        <v>82</v>
      </c>
      <c r="E2822" t="s">
        <v>42</v>
      </c>
      <c r="F2822" t="s">
        <v>55</v>
      </c>
      <c r="G2822">
        <v>39806</v>
      </c>
      <c r="H2822">
        <v>865</v>
      </c>
      <c r="I2822">
        <v>453</v>
      </c>
      <c r="J2822">
        <v>33</v>
      </c>
      <c r="K2822" s="2">
        <v>1578.72</v>
      </c>
      <c r="L2822" s="2">
        <v>6129.25</v>
      </c>
      <c r="M2822">
        <v>15</v>
      </c>
      <c r="N2822">
        <v>30</v>
      </c>
      <c r="O2822" t="s">
        <v>21</v>
      </c>
      <c r="P2822" s="3">
        <f t="shared" si="308"/>
        <v>2.1730392403155303</v>
      </c>
      <c r="Q2822" s="3">
        <f t="shared" si="309"/>
        <v>3.8150289017341041</v>
      </c>
      <c r="R2822" s="2">
        <f t="shared" si="310"/>
        <v>1.8251098265895953</v>
      </c>
      <c r="S2822" s="2">
        <f t="shared" si="311"/>
        <v>3.4850331125827814</v>
      </c>
      <c r="T2822" s="2">
        <f t="shared" si="312"/>
        <v>105.248</v>
      </c>
      <c r="U2822" s="4">
        <f t="shared" si="313"/>
        <v>3.8824174014391404</v>
      </c>
      <c r="V2822" s="3">
        <f t="shared" si="314"/>
        <v>288.24174014391406</v>
      </c>
    </row>
    <row r="2823" spans="1:22" x14ac:dyDescent="0.25">
      <c r="A2823" t="s">
        <v>76</v>
      </c>
      <c r="B2823" t="s">
        <v>77</v>
      </c>
      <c r="C2823" t="s">
        <v>97</v>
      </c>
      <c r="D2823" t="s">
        <v>82</v>
      </c>
      <c r="E2823" t="s">
        <v>42</v>
      </c>
      <c r="F2823" t="s">
        <v>20</v>
      </c>
      <c r="G2823">
        <v>77164</v>
      </c>
      <c r="H2823">
        <v>1318</v>
      </c>
      <c r="I2823">
        <v>363</v>
      </c>
      <c r="J2823">
        <v>48</v>
      </c>
      <c r="K2823" s="2">
        <v>3245.21</v>
      </c>
      <c r="L2823" s="2">
        <v>8194.6</v>
      </c>
      <c r="M2823">
        <v>28</v>
      </c>
      <c r="N2823">
        <v>18</v>
      </c>
      <c r="O2823" t="s">
        <v>43</v>
      </c>
      <c r="P2823" s="3">
        <f t="shared" si="308"/>
        <v>1.7080503861904512</v>
      </c>
      <c r="Q2823" s="3">
        <f t="shared" si="309"/>
        <v>3.6418816388467374</v>
      </c>
      <c r="R2823" s="2">
        <f t="shared" si="310"/>
        <v>2.4622230652503796</v>
      </c>
      <c r="S2823" s="2">
        <f t="shared" si="311"/>
        <v>8.9399724517906343</v>
      </c>
      <c r="T2823" s="2">
        <f t="shared" si="312"/>
        <v>115.90035714285715</v>
      </c>
      <c r="U2823" s="4">
        <f t="shared" si="313"/>
        <v>2.525137048141723</v>
      </c>
      <c r="V2823" s="3">
        <f t="shared" si="314"/>
        <v>152.51370481417229</v>
      </c>
    </row>
    <row r="2824" spans="1:22" x14ac:dyDescent="0.25">
      <c r="A2824" t="s">
        <v>92</v>
      </c>
      <c r="B2824" t="s">
        <v>93</v>
      </c>
      <c r="C2824" t="s">
        <v>487</v>
      </c>
      <c r="D2824" t="s">
        <v>95</v>
      </c>
      <c r="E2824" t="s">
        <v>31</v>
      </c>
      <c r="F2824" t="s">
        <v>51</v>
      </c>
      <c r="G2824">
        <v>91306</v>
      </c>
      <c r="H2824">
        <v>1408</v>
      </c>
      <c r="I2824">
        <v>587</v>
      </c>
      <c r="J2824">
        <v>26</v>
      </c>
      <c r="K2824" s="2">
        <v>5150.57</v>
      </c>
      <c r="L2824" s="2">
        <v>4669.83</v>
      </c>
      <c r="M2824">
        <v>13</v>
      </c>
      <c r="N2824">
        <v>7</v>
      </c>
      <c r="O2824" t="s">
        <v>23</v>
      </c>
      <c r="P2824" s="3">
        <f t="shared" si="308"/>
        <v>1.5420673340196702</v>
      </c>
      <c r="Q2824" s="3">
        <f t="shared" si="309"/>
        <v>1.8465909090909092</v>
      </c>
      <c r="R2824" s="2">
        <f t="shared" si="310"/>
        <v>3.6580752840909088</v>
      </c>
      <c r="S2824" s="2">
        <f t="shared" si="311"/>
        <v>8.7743952299829644</v>
      </c>
      <c r="T2824" s="2">
        <f t="shared" si="312"/>
        <v>396.19769230769231</v>
      </c>
      <c r="U2824" s="4">
        <f t="shared" si="313"/>
        <v>0.9066627577141948</v>
      </c>
      <c r="V2824" s="3">
        <f t="shared" si="314"/>
        <v>-9.3337242285805235</v>
      </c>
    </row>
    <row r="2825" spans="1:22" x14ac:dyDescent="0.25">
      <c r="A2825" t="s">
        <v>178</v>
      </c>
      <c r="B2825" t="s">
        <v>179</v>
      </c>
      <c r="C2825" t="s">
        <v>487</v>
      </c>
      <c r="D2825" t="s">
        <v>95</v>
      </c>
      <c r="E2825" t="s">
        <v>64</v>
      </c>
      <c r="F2825" t="s">
        <v>51</v>
      </c>
      <c r="G2825">
        <v>95399</v>
      </c>
      <c r="H2825">
        <v>1690</v>
      </c>
      <c r="I2825">
        <v>447</v>
      </c>
      <c r="J2825">
        <v>26</v>
      </c>
      <c r="K2825" s="2">
        <v>4435.9399999999996</v>
      </c>
      <c r="L2825" s="2">
        <v>4794.58</v>
      </c>
      <c r="M2825">
        <v>11</v>
      </c>
      <c r="N2825">
        <v>26</v>
      </c>
      <c r="O2825" t="s">
        <v>43</v>
      </c>
      <c r="P2825" s="3">
        <f t="shared" si="308"/>
        <v>1.7715070388578495</v>
      </c>
      <c r="Q2825" s="3">
        <f t="shared" si="309"/>
        <v>1.5384615384615385</v>
      </c>
      <c r="R2825" s="2">
        <f t="shared" si="310"/>
        <v>2.6248165680473372</v>
      </c>
      <c r="S2825" s="2">
        <f t="shared" si="311"/>
        <v>9.9238031319910505</v>
      </c>
      <c r="T2825" s="2">
        <f t="shared" si="312"/>
        <v>403.26727272727271</v>
      </c>
      <c r="U2825" s="4">
        <f t="shared" si="313"/>
        <v>1.0808487039950947</v>
      </c>
      <c r="V2825" s="3">
        <f t="shared" si="314"/>
        <v>8.0848703995094695</v>
      </c>
    </row>
    <row r="2826" spans="1:22" x14ac:dyDescent="0.25">
      <c r="A2826" t="s">
        <v>60</v>
      </c>
      <c r="B2826" t="s">
        <v>61</v>
      </c>
      <c r="C2826" t="s">
        <v>487</v>
      </c>
      <c r="D2826" t="s">
        <v>70</v>
      </c>
      <c r="E2826" t="s">
        <v>64</v>
      </c>
      <c r="F2826" t="s">
        <v>51</v>
      </c>
      <c r="G2826">
        <v>25836</v>
      </c>
      <c r="H2826">
        <v>1033</v>
      </c>
      <c r="I2826">
        <v>379</v>
      </c>
      <c r="J2826">
        <v>108</v>
      </c>
      <c r="K2826" s="2">
        <v>2293.16</v>
      </c>
      <c r="L2826" s="2">
        <v>21064.720000000001</v>
      </c>
      <c r="M2826">
        <v>75</v>
      </c>
      <c r="N2826">
        <v>15</v>
      </c>
      <c r="O2826" t="s">
        <v>43</v>
      </c>
      <c r="P2826" s="3">
        <f t="shared" si="308"/>
        <v>3.9982969499922589</v>
      </c>
      <c r="Q2826" s="3">
        <f t="shared" si="309"/>
        <v>10.454985479186835</v>
      </c>
      <c r="R2826" s="2">
        <f t="shared" si="310"/>
        <v>2.2199031945788961</v>
      </c>
      <c r="S2826" s="2">
        <f t="shared" si="311"/>
        <v>6.0505540897097623</v>
      </c>
      <c r="T2826" s="2">
        <f t="shared" si="312"/>
        <v>30.575466666666664</v>
      </c>
      <c r="U2826" s="4">
        <f t="shared" si="313"/>
        <v>9.1858919569502362</v>
      </c>
      <c r="V2826" s="3">
        <f t="shared" si="314"/>
        <v>818.58919569502359</v>
      </c>
    </row>
    <row r="2827" spans="1:22" x14ac:dyDescent="0.25">
      <c r="A2827" t="s">
        <v>44</v>
      </c>
      <c r="B2827" t="s">
        <v>45</v>
      </c>
      <c r="C2827" t="s">
        <v>487</v>
      </c>
      <c r="D2827" t="s">
        <v>25</v>
      </c>
      <c r="E2827" t="s">
        <v>19</v>
      </c>
      <c r="F2827" t="s">
        <v>32</v>
      </c>
      <c r="G2827">
        <v>8586</v>
      </c>
      <c r="H2827">
        <v>230</v>
      </c>
      <c r="I2827">
        <v>91</v>
      </c>
      <c r="J2827">
        <v>29</v>
      </c>
      <c r="K2827" s="2">
        <v>2226.35</v>
      </c>
      <c r="L2827" s="2">
        <v>15681.85</v>
      </c>
      <c r="M2827">
        <v>15</v>
      </c>
      <c r="N2827">
        <v>24</v>
      </c>
      <c r="O2827" t="s">
        <v>21</v>
      </c>
      <c r="P2827" s="3">
        <f t="shared" si="308"/>
        <v>2.6787794083391567</v>
      </c>
      <c r="Q2827" s="3">
        <f t="shared" si="309"/>
        <v>12.608695652173912</v>
      </c>
      <c r="R2827" s="2">
        <f t="shared" si="310"/>
        <v>9.6797826086956515</v>
      </c>
      <c r="S2827" s="2">
        <f t="shared" si="311"/>
        <v>24.465384615384615</v>
      </c>
      <c r="T2827" s="2">
        <f t="shared" si="312"/>
        <v>148.42333333333332</v>
      </c>
      <c r="U2827" s="4">
        <f t="shared" si="313"/>
        <v>7.0437487367215406</v>
      </c>
      <c r="V2827" s="3">
        <f t="shared" si="314"/>
        <v>604.37487367215397</v>
      </c>
    </row>
    <row r="2828" spans="1:22" x14ac:dyDescent="0.25">
      <c r="A2828" t="s">
        <v>27</v>
      </c>
      <c r="B2828" t="s">
        <v>28</v>
      </c>
      <c r="C2828" t="s">
        <v>487</v>
      </c>
      <c r="D2828" t="s">
        <v>89</v>
      </c>
      <c r="E2828" t="s">
        <v>31</v>
      </c>
      <c r="F2828" t="s">
        <v>51</v>
      </c>
      <c r="G2828">
        <v>18012</v>
      </c>
      <c r="H2828">
        <v>810</v>
      </c>
      <c r="I2828">
        <v>368</v>
      </c>
      <c r="J2828">
        <v>81</v>
      </c>
      <c r="K2828" s="2">
        <v>281.74</v>
      </c>
      <c r="L2828" s="2">
        <v>27102.46</v>
      </c>
      <c r="M2828">
        <v>60</v>
      </c>
      <c r="N2828">
        <v>27</v>
      </c>
      <c r="O2828" t="s">
        <v>21</v>
      </c>
      <c r="P2828" s="3">
        <f t="shared" si="308"/>
        <v>4.4970019986675549</v>
      </c>
      <c r="Q2828" s="3">
        <f t="shared" si="309"/>
        <v>10</v>
      </c>
      <c r="R2828" s="2">
        <f t="shared" si="310"/>
        <v>0.34782716049382717</v>
      </c>
      <c r="S2828" s="2">
        <f t="shared" si="311"/>
        <v>0.76559782608695659</v>
      </c>
      <c r="T2828" s="2">
        <f t="shared" si="312"/>
        <v>4.6956666666666669</v>
      </c>
      <c r="U2828" s="4">
        <f t="shared" si="313"/>
        <v>96.196706183005602</v>
      </c>
      <c r="V2828" s="3">
        <f t="shared" si="314"/>
        <v>9519.6706183005608</v>
      </c>
    </row>
    <row r="2829" spans="1:22" x14ac:dyDescent="0.25">
      <c r="A2829" t="s">
        <v>129</v>
      </c>
      <c r="B2829" t="s">
        <v>130</v>
      </c>
      <c r="C2829" t="s">
        <v>487</v>
      </c>
      <c r="D2829" t="s">
        <v>82</v>
      </c>
      <c r="E2829" t="s">
        <v>31</v>
      </c>
      <c r="F2829" t="s">
        <v>26</v>
      </c>
      <c r="G2829">
        <v>83225</v>
      </c>
      <c r="H2829">
        <v>1678</v>
      </c>
      <c r="I2829">
        <v>752</v>
      </c>
      <c r="J2829">
        <v>99</v>
      </c>
      <c r="K2829" s="2">
        <v>2126.66</v>
      </c>
      <c r="L2829" s="2">
        <v>19635.939999999999</v>
      </c>
      <c r="M2829">
        <v>60</v>
      </c>
      <c r="N2829">
        <v>13</v>
      </c>
      <c r="O2829" t="s">
        <v>43</v>
      </c>
      <c r="P2829" s="3">
        <f t="shared" si="308"/>
        <v>2.0162210874136379</v>
      </c>
      <c r="Q2829" s="3">
        <f t="shared" si="309"/>
        <v>5.8998808104886775</v>
      </c>
      <c r="R2829" s="2">
        <f t="shared" si="310"/>
        <v>1.2673778307508938</v>
      </c>
      <c r="S2829" s="2">
        <f t="shared" si="311"/>
        <v>2.8280053191489358</v>
      </c>
      <c r="T2829" s="2">
        <f t="shared" si="312"/>
        <v>35.444333333333333</v>
      </c>
      <c r="U2829" s="4">
        <f t="shared" si="313"/>
        <v>9.2332295712525738</v>
      </c>
      <c r="V2829" s="3">
        <f t="shared" si="314"/>
        <v>823.3229571252574</v>
      </c>
    </row>
    <row r="2830" spans="1:22" x14ac:dyDescent="0.25">
      <c r="A2830" t="s">
        <v>76</v>
      </c>
      <c r="B2830" t="s">
        <v>77</v>
      </c>
      <c r="C2830" t="s">
        <v>487</v>
      </c>
      <c r="D2830" t="s">
        <v>82</v>
      </c>
      <c r="E2830" t="s">
        <v>42</v>
      </c>
      <c r="F2830" t="s">
        <v>26</v>
      </c>
      <c r="G2830">
        <v>79163</v>
      </c>
      <c r="H2830">
        <v>1609</v>
      </c>
      <c r="I2830">
        <v>539</v>
      </c>
      <c r="J2830">
        <v>60</v>
      </c>
      <c r="K2830" s="2">
        <v>2952.83</v>
      </c>
      <c r="L2830" s="2">
        <v>9416.9500000000007</v>
      </c>
      <c r="M2830">
        <v>38</v>
      </c>
      <c r="N2830">
        <v>8</v>
      </c>
      <c r="O2830" t="s">
        <v>23</v>
      </c>
      <c r="P2830" s="3">
        <f t="shared" si="308"/>
        <v>2.0325151901772291</v>
      </c>
      <c r="Q2830" s="3">
        <f t="shared" si="309"/>
        <v>3.7290242386575514</v>
      </c>
      <c r="R2830" s="2">
        <f t="shared" si="310"/>
        <v>1.8351957737725295</v>
      </c>
      <c r="S2830" s="2">
        <f t="shared" si="311"/>
        <v>5.4783487940630797</v>
      </c>
      <c r="T2830" s="2">
        <f t="shared" si="312"/>
        <v>77.706052631578942</v>
      </c>
      <c r="U2830" s="4">
        <f t="shared" si="313"/>
        <v>3.1891270408387888</v>
      </c>
      <c r="V2830" s="3">
        <f t="shared" si="314"/>
        <v>218.91270408387888</v>
      </c>
    </row>
    <row r="2831" spans="1:22" x14ac:dyDescent="0.25">
      <c r="A2831" t="s">
        <v>76</v>
      </c>
      <c r="B2831" t="s">
        <v>77</v>
      </c>
      <c r="C2831" t="s">
        <v>487</v>
      </c>
      <c r="D2831" t="s">
        <v>82</v>
      </c>
      <c r="E2831" t="s">
        <v>42</v>
      </c>
      <c r="F2831" t="s">
        <v>20</v>
      </c>
      <c r="G2831">
        <v>87531</v>
      </c>
      <c r="H2831">
        <v>1776</v>
      </c>
      <c r="I2831">
        <v>671</v>
      </c>
      <c r="J2831">
        <v>93</v>
      </c>
      <c r="K2831" s="2">
        <v>2362.0300000000002</v>
      </c>
      <c r="L2831" s="2">
        <v>19942.96</v>
      </c>
      <c r="M2831">
        <v>59</v>
      </c>
      <c r="N2831">
        <v>25</v>
      </c>
      <c r="O2831" t="s">
        <v>23</v>
      </c>
      <c r="P2831" s="3">
        <f t="shared" si="308"/>
        <v>2.0289954416149709</v>
      </c>
      <c r="Q2831" s="3">
        <f t="shared" si="309"/>
        <v>5.2364864864864868</v>
      </c>
      <c r="R2831" s="2">
        <f t="shared" si="310"/>
        <v>1.3299718468468469</v>
      </c>
      <c r="S2831" s="2">
        <f t="shared" si="311"/>
        <v>3.5201639344262299</v>
      </c>
      <c r="T2831" s="2">
        <f t="shared" si="312"/>
        <v>40.034406779661019</v>
      </c>
      <c r="U2831" s="4">
        <f t="shared" si="313"/>
        <v>8.4431442445692895</v>
      </c>
      <c r="V2831" s="3">
        <f t="shared" si="314"/>
        <v>744.31442445692892</v>
      </c>
    </row>
    <row r="2832" spans="1:22" x14ac:dyDescent="0.25">
      <c r="A2832" t="s">
        <v>92</v>
      </c>
      <c r="B2832" t="s">
        <v>93</v>
      </c>
      <c r="C2832" t="s">
        <v>367</v>
      </c>
      <c r="D2832" t="s">
        <v>95</v>
      </c>
      <c r="E2832" t="s">
        <v>31</v>
      </c>
      <c r="F2832" t="s">
        <v>26</v>
      </c>
      <c r="G2832">
        <v>98193</v>
      </c>
      <c r="H2832">
        <v>1261</v>
      </c>
      <c r="I2832">
        <v>528</v>
      </c>
      <c r="J2832">
        <v>47</v>
      </c>
      <c r="K2832" s="2">
        <v>3821.05</v>
      </c>
      <c r="L2832" s="2">
        <v>6256.75</v>
      </c>
      <c r="M2832">
        <v>18</v>
      </c>
      <c r="N2832">
        <v>14</v>
      </c>
      <c r="O2832" t="s">
        <v>21</v>
      </c>
      <c r="P2832" s="3">
        <f t="shared" si="308"/>
        <v>1.2842055951035207</v>
      </c>
      <c r="Q2832" s="3">
        <f t="shared" si="309"/>
        <v>3.7272006344171293</v>
      </c>
      <c r="R2832" s="2">
        <f t="shared" si="310"/>
        <v>3.0301744647105475</v>
      </c>
      <c r="S2832" s="2">
        <f t="shared" si="311"/>
        <v>7.2368371212121216</v>
      </c>
      <c r="T2832" s="2">
        <f t="shared" si="312"/>
        <v>212.28055555555557</v>
      </c>
      <c r="U2832" s="4">
        <f t="shared" si="313"/>
        <v>1.6374425877703771</v>
      </c>
      <c r="V2832" s="3">
        <f t="shared" si="314"/>
        <v>63.744258777037722</v>
      </c>
    </row>
    <row r="2833" spans="1:22" x14ac:dyDescent="0.25">
      <c r="A2833" t="s">
        <v>113</v>
      </c>
      <c r="B2833" t="s">
        <v>114</v>
      </c>
      <c r="C2833" t="s">
        <v>367</v>
      </c>
      <c r="D2833" t="s">
        <v>170</v>
      </c>
      <c r="E2833" t="s">
        <v>19</v>
      </c>
      <c r="F2833" t="s">
        <v>20</v>
      </c>
      <c r="G2833">
        <v>10799</v>
      </c>
      <c r="H2833">
        <v>443</v>
      </c>
      <c r="I2833">
        <v>114</v>
      </c>
      <c r="J2833">
        <v>38</v>
      </c>
      <c r="K2833" s="2">
        <v>1902.47</v>
      </c>
      <c r="L2833" s="2">
        <v>9730.52</v>
      </c>
      <c r="M2833">
        <v>23</v>
      </c>
      <c r="N2833">
        <v>16</v>
      </c>
      <c r="O2833" t="s">
        <v>43</v>
      </c>
      <c r="P2833" s="3">
        <f t="shared" si="308"/>
        <v>4.1022316881192706</v>
      </c>
      <c r="Q2833" s="3">
        <f t="shared" si="309"/>
        <v>8.5778781038374721</v>
      </c>
      <c r="R2833" s="2">
        <f t="shared" si="310"/>
        <v>4.2945146726862307</v>
      </c>
      <c r="S2833" s="2">
        <f t="shared" si="311"/>
        <v>16.688333333333333</v>
      </c>
      <c r="T2833" s="2">
        <f t="shared" si="312"/>
        <v>82.716086956521735</v>
      </c>
      <c r="U2833" s="4">
        <f t="shared" si="313"/>
        <v>5.1146772353834757</v>
      </c>
      <c r="V2833" s="3">
        <f t="shared" si="314"/>
        <v>411.46772353834751</v>
      </c>
    </row>
    <row r="2834" spans="1:22" x14ac:dyDescent="0.25">
      <c r="A2834" t="s">
        <v>27</v>
      </c>
      <c r="B2834" t="s">
        <v>28</v>
      </c>
      <c r="C2834" t="s">
        <v>367</v>
      </c>
      <c r="D2834" t="s">
        <v>89</v>
      </c>
      <c r="E2834" t="s">
        <v>31</v>
      </c>
      <c r="F2834" t="s">
        <v>20</v>
      </c>
      <c r="G2834">
        <v>28522</v>
      </c>
      <c r="H2834">
        <v>2119</v>
      </c>
      <c r="I2834">
        <v>777</v>
      </c>
      <c r="J2834">
        <v>232</v>
      </c>
      <c r="K2834" s="2">
        <v>639.29</v>
      </c>
      <c r="L2834" s="2">
        <v>67967.31</v>
      </c>
      <c r="M2834">
        <v>194</v>
      </c>
      <c r="N2834">
        <v>14</v>
      </c>
      <c r="O2834" t="s">
        <v>21</v>
      </c>
      <c r="P2834" s="3">
        <f t="shared" si="308"/>
        <v>7.4293527803099364</v>
      </c>
      <c r="Q2834" s="3">
        <f t="shared" si="309"/>
        <v>10.948560641812175</v>
      </c>
      <c r="R2834" s="2">
        <f t="shared" si="310"/>
        <v>0.30169419537517694</v>
      </c>
      <c r="S2834" s="2">
        <f t="shared" si="311"/>
        <v>0.82276705276705275</v>
      </c>
      <c r="T2834" s="2">
        <f t="shared" si="312"/>
        <v>3.2953092783505151</v>
      </c>
      <c r="U2834" s="4">
        <f t="shared" si="313"/>
        <v>106.31686714949397</v>
      </c>
      <c r="V2834" s="3">
        <f t="shared" si="314"/>
        <v>10531.686714949399</v>
      </c>
    </row>
    <row r="2835" spans="1:22" x14ac:dyDescent="0.25">
      <c r="A2835" t="s">
        <v>129</v>
      </c>
      <c r="B2835" t="s">
        <v>130</v>
      </c>
      <c r="C2835" t="s">
        <v>367</v>
      </c>
      <c r="D2835" t="s">
        <v>82</v>
      </c>
      <c r="E2835" t="s">
        <v>31</v>
      </c>
      <c r="F2835" t="s">
        <v>55</v>
      </c>
      <c r="G2835">
        <v>78633</v>
      </c>
      <c r="H2835">
        <v>1193</v>
      </c>
      <c r="I2835">
        <v>326</v>
      </c>
      <c r="J2835">
        <v>42</v>
      </c>
      <c r="K2835" s="2">
        <v>2630.55</v>
      </c>
      <c r="L2835" s="2">
        <v>6476.68</v>
      </c>
      <c r="M2835">
        <v>26</v>
      </c>
      <c r="N2835">
        <v>19</v>
      </c>
      <c r="O2835" t="s">
        <v>21</v>
      </c>
      <c r="P2835" s="3">
        <f t="shared" si="308"/>
        <v>1.5171747230806405</v>
      </c>
      <c r="Q2835" s="3">
        <f t="shared" si="309"/>
        <v>3.5205364626990781</v>
      </c>
      <c r="R2835" s="2">
        <f t="shared" si="310"/>
        <v>2.2049874266554905</v>
      </c>
      <c r="S2835" s="2">
        <f t="shared" si="311"/>
        <v>8.0691717791411044</v>
      </c>
      <c r="T2835" s="2">
        <f t="shared" si="312"/>
        <v>101.17500000000001</v>
      </c>
      <c r="U2835" s="4">
        <f t="shared" si="313"/>
        <v>2.4621010815228752</v>
      </c>
      <c r="V2835" s="3">
        <f t="shared" si="314"/>
        <v>146.21010815228755</v>
      </c>
    </row>
    <row r="2836" spans="1:22" x14ac:dyDescent="0.25">
      <c r="A2836" t="s">
        <v>76</v>
      </c>
      <c r="B2836" t="s">
        <v>77</v>
      </c>
      <c r="C2836" t="s">
        <v>367</v>
      </c>
      <c r="D2836" t="s">
        <v>82</v>
      </c>
      <c r="E2836" t="s">
        <v>42</v>
      </c>
      <c r="F2836" t="s">
        <v>26</v>
      </c>
      <c r="G2836">
        <v>67463</v>
      </c>
      <c r="H2836">
        <v>1052</v>
      </c>
      <c r="I2836">
        <v>264</v>
      </c>
      <c r="J2836">
        <v>54</v>
      </c>
      <c r="K2836" s="2">
        <v>2560.89</v>
      </c>
      <c r="L2836" s="2">
        <v>11097.38</v>
      </c>
      <c r="M2836">
        <v>25</v>
      </c>
      <c r="N2836">
        <v>30</v>
      </c>
      <c r="O2836" t="s">
        <v>43</v>
      </c>
      <c r="P2836" s="3">
        <f t="shared" si="308"/>
        <v>1.5593732860975646</v>
      </c>
      <c r="Q2836" s="3">
        <f t="shared" si="309"/>
        <v>5.1330798479087454</v>
      </c>
      <c r="R2836" s="2">
        <f t="shared" si="310"/>
        <v>2.4343060836501902</v>
      </c>
      <c r="S2836" s="2">
        <f t="shared" si="311"/>
        <v>9.7003409090909081</v>
      </c>
      <c r="T2836" s="2">
        <f t="shared" si="312"/>
        <v>102.43559999999999</v>
      </c>
      <c r="U2836" s="4">
        <f t="shared" si="313"/>
        <v>4.3334075262896885</v>
      </c>
      <c r="V2836" s="3">
        <f t="shared" si="314"/>
        <v>333.34075262896886</v>
      </c>
    </row>
    <row r="2837" spans="1:22" x14ac:dyDescent="0.25">
      <c r="A2837" t="s">
        <v>178</v>
      </c>
      <c r="B2837" t="s">
        <v>179</v>
      </c>
      <c r="C2837" t="s">
        <v>386</v>
      </c>
      <c r="D2837" t="s">
        <v>95</v>
      </c>
      <c r="E2837" t="s">
        <v>64</v>
      </c>
      <c r="F2837" t="s">
        <v>55</v>
      </c>
      <c r="G2837">
        <v>29503</v>
      </c>
      <c r="H2837">
        <v>524</v>
      </c>
      <c r="I2837">
        <v>214</v>
      </c>
      <c r="J2837">
        <v>12</v>
      </c>
      <c r="K2837" s="2">
        <v>1900.94</v>
      </c>
      <c r="L2837" s="2">
        <v>1804.12</v>
      </c>
      <c r="M2837">
        <v>6</v>
      </c>
      <c r="N2837">
        <v>11</v>
      </c>
      <c r="O2837" t="s">
        <v>21</v>
      </c>
      <c r="P2837" s="3">
        <f t="shared" si="308"/>
        <v>1.776090567060977</v>
      </c>
      <c r="Q2837" s="3">
        <f t="shared" si="309"/>
        <v>2.2900763358778624</v>
      </c>
      <c r="R2837" s="2">
        <f t="shared" si="310"/>
        <v>3.6277480916030536</v>
      </c>
      <c r="S2837" s="2">
        <f t="shared" si="311"/>
        <v>8.8828971962616823</v>
      </c>
      <c r="T2837" s="2">
        <f t="shared" si="312"/>
        <v>316.82333333333332</v>
      </c>
      <c r="U2837" s="4">
        <f t="shared" si="313"/>
        <v>0.94906730354456204</v>
      </c>
      <c r="V2837" s="3">
        <f t="shared" si="314"/>
        <v>-5.093269645543792</v>
      </c>
    </row>
    <row r="2838" spans="1:22" x14ac:dyDescent="0.25">
      <c r="A2838" t="s">
        <v>65</v>
      </c>
      <c r="B2838" t="s">
        <v>66</v>
      </c>
      <c r="C2838" t="s">
        <v>386</v>
      </c>
      <c r="D2838" t="s">
        <v>68</v>
      </c>
      <c r="E2838" t="s">
        <v>37</v>
      </c>
      <c r="F2838" t="s">
        <v>26</v>
      </c>
      <c r="G2838">
        <v>29218</v>
      </c>
      <c r="H2838">
        <v>3318</v>
      </c>
      <c r="I2838">
        <v>1005</v>
      </c>
      <c r="J2838">
        <v>593</v>
      </c>
      <c r="K2838" s="2">
        <v>2176.09</v>
      </c>
      <c r="L2838" s="2">
        <v>193556.1</v>
      </c>
      <c r="M2838">
        <v>498</v>
      </c>
      <c r="N2838">
        <v>26</v>
      </c>
      <c r="O2838" t="s">
        <v>43</v>
      </c>
      <c r="P2838" s="3">
        <f t="shared" si="308"/>
        <v>11.356013416387158</v>
      </c>
      <c r="Q2838" s="3">
        <f t="shared" si="309"/>
        <v>17.872212176009644</v>
      </c>
      <c r="R2838" s="2">
        <f t="shared" si="310"/>
        <v>0.65584388185654008</v>
      </c>
      <c r="S2838" s="2">
        <f t="shared" si="311"/>
        <v>2.1652636815920401</v>
      </c>
      <c r="T2838" s="2">
        <f t="shared" si="312"/>
        <v>4.369658634538153</v>
      </c>
      <c r="U2838" s="4">
        <f t="shared" si="313"/>
        <v>88.946734739831527</v>
      </c>
      <c r="V2838" s="3">
        <f t="shared" si="314"/>
        <v>8794.6734739831518</v>
      </c>
    </row>
    <row r="2839" spans="1:22" x14ac:dyDescent="0.25">
      <c r="A2839" t="s">
        <v>65</v>
      </c>
      <c r="B2839" t="s">
        <v>66</v>
      </c>
      <c r="C2839" t="s">
        <v>386</v>
      </c>
      <c r="D2839" t="s">
        <v>68</v>
      </c>
      <c r="E2839" t="s">
        <v>37</v>
      </c>
      <c r="F2839" t="s">
        <v>32</v>
      </c>
      <c r="G2839">
        <v>15357</v>
      </c>
      <c r="H2839">
        <v>2283</v>
      </c>
      <c r="I2839">
        <v>931</v>
      </c>
      <c r="J2839">
        <v>377</v>
      </c>
      <c r="K2839" s="2">
        <v>1728.78</v>
      </c>
      <c r="L2839" s="2">
        <v>124138.1</v>
      </c>
      <c r="M2839">
        <v>306</v>
      </c>
      <c r="N2839">
        <v>24</v>
      </c>
      <c r="O2839" t="s">
        <v>23</v>
      </c>
      <c r="P2839" s="3">
        <f t="shared" si="308"/>
        <v>14.866184801719085</v>
      </c>
      <c r="Q2839" s="3">
        <f t="shared" si="309"/>
        <v>16.513359614542271</v>
      </c>
      <c r="R2839" s="2">
        <f t="shared" si="310"/>
        <v>0.75724047306176079</v>
      </c>
      <c r="S2839" s="2">
        <f t="shared" si="311"/>
        <v>1.856906552094522</v>
      </c>
      <c r="T2839" s="2">
        <f t="shared" si="312"/>
        <v>5.6496078431372547</v>
      </c>
      <c r="U2839" s="4">
        <f t="shared" si="313"/>
        <v>71.806765464662945</v>
      </c>
      <c r="V2839" s="3">
        <f t="shared" si="314"/>
        <v>7080.6765464662949</v>
      </c>
    </row>
    <row r="2840" spans="1:22" x14ac:dyDescent="0.25">
      <c r="A2840" t="s">
        <v>72</v>
      </c>
      <c r="B2840" t="s">
        <v>73</v>
      </c>
      <c r="C2840" t="s">
        <v>386</v>
      </c>
      <c r="D2840" t="s">
        <v>70</v>
      </c>
      <c r="E2840" t="s">
        <v>31</v>
      </c>
      <c r="F2840" t="s">
        <v>51</v>
      </c>
      <c r="G2840">
        <v>36419</v>
      </c>
      <c r="H2840">
        <v>1715</v>
      </c>
      <c r="I2840">
        <v>469</v>
      </c>
      <c r="J2840">
        <v>135</v>
      </c>
      <c r="K2840" s="2">
        <v>4612.53</v>
      </c>
      <c r="L2840" s="2">
        <v>28663.08</v>
      </c>
      <c r="M2840">
        <v>84</v>
      </c>
      <c r="N2840">
        <v>17</v>
      </c>
      <c r="O2840" t="s">
        <v>43</v>
      </c>
      <c r="P2840" s="3">
        <f t="shared" si="308"/>
        <v>4.7090804250528571</v>
      </c>
      <c r="Q2840" s="3">
        <f t="shared" si="309"/>
        <v>7.8717201166180768</v>
      </c>
      <c r="R2840" s="2">
        <f t="shared" si="310"/>
        <v>2.6895218658892128</v>
      </c>
      <c r="S2840" s="2">
        <f t="shared" si="311"/>
        <v>9.8348187633262256</v>
      </c>
      <c r="T2840" s="2">
        <f t="shared" si="312"/>
        <v>54.911071428571425</v>
      </c>
      <c r="U2840" s="4">
        <f t="shared" si="313"/>
        <v>6.2141774687644311</v>
      </c>
      <c r="V2840" s="3">
        <f t="shared" si="314"/>
        <v>521.41774687644318</v>
      </c>
    </row>
    <row r="2841" spans="1:22" x14ac:dyDescent="0.25">
      <c r="A2841" t="s">
        <v>38</v>
      </c>
      <c r="B2841" t="s">
        <v>39</v>
      </c>
      <c r="C2841" t="s">
        <v>386</v>
      </c>
      <c r="D2841" t="s">
        <v>106</v>
      </c>
      <c r="E2841" t="s">
        <v>42</v>
      </c>
      <c r="F2841" t="s">
        <v>32</v>
      </c>
      <c r="G2841">
        <v>44695</v>
      </c>
      <c r="H2841">
        <v>2115</v>
      </c>
      <c r="I2841">
        <v>1098</v>
      </c>
      <c r="J2841">
        <v>198</v>
      </c>
      <c r="K2841" s="2">
        <v>6436.97</v>
      </c>
      <c r="L2841" s="2">
        <v>32745.09</v>
      </c>
      <c r="M2841">
        <v>138</v>
      </c>
      <c r="N2841">
        <v>20</v>
      </c>
      <c r="O2841" t="s">
        <v>43</v>
      </c>
      <c r="P2841" s="3">
        <f t="shared" si="308"/>
        <v>4.7320729388074732</v>
      </c>
      <c r="Q2841" s="3">
        <f t="shared" si="309"/>
        <v>9.3617021276595747</v>
      </c>
      <c r="R2841" s="2">
        <f t="shared" si="310"/>
        <v>3.0434846335697401</v>
      </c>
      <c r="S2841" s="2">
        <f t="shared" si="311"/>
        <v>5.8624499089253188</v>
      </c>
      <c r="T2841" s="2">
        <f t="shared" si="312"/>
        <v>46.644710144927537</v>
      </c>
      <c r="U2841" s="4">
        <f t="shared" si="313"/>
        <v>5.0870347383939958</v>
      </c>
      <c r="V2841" s="3">
        <f t="shared" si="314"/>
        <v>408.70347383939958</v>
      </c>
    </row>
    <row r="2842" spans="1:22" x14ac:dyDescent="0.25">
      <c r="A2842" t="s">
        <v>47</v>
      </c>
      <c r="B2842" t="s">
        <v>48</v>
      </c>
      <c r="C2842" t="s">
        <v>386</v>
      </c>
      <c r="D2842" t="s">
        <v>106</v>
      </c>
      <c r="E2842" t="s">
        <v>37</v>
      </c>
      <c r="F2842" t="s">
        <v>55</v>
      </c>
      <c r="G2842">
        <v>24010</v>
      </c>
      <c r="H2842">
        <v>956</v>
      </c>
      <c r="I2842">
        <v>350</v>
      </c>
      <c r="J2842">
        <v>72</v>
      </c>
      <c r="K2842" s="2">
        <v>3324.65</v>
      </c>
      <c r="L2842" s="2">
        <v>17620.59</v>
      </c>
      <c r="M2842">
        <v>46</v>
      </c>
      <c r="N2842">
        <v>21</v>
      </c>
      <c r="O2842" t="s">
        <v>21</v>
      </c>
      <c r="P2842" s="3">
        <f t="shared" si="308"/>
        <v>3.9816743023740111</v>
      </c>
      <c r="Q2842" s="3">
        <f t="shared" si="309"/>
        <v>7.5313807531380759</v>
      </c>
      <c r="R2842" s="2">
        <f t="shared" si="310"/>
        <v>3.4776673640167366</v>
      </c>
      <c r="S2842" s="2">
        <f t="shared" si="311"/>
        <v>9.4990000000000006</v>
      </c>
      <c r="T2842" s="2">
        <f t="shared" si="312"/>
        <v>72.275000000000006</v>
      </c>
      <c r="U2842" s="4">
        <f t="shared" si="313"/>
        <v>5.2999834569052382</v>
      </c>
      <c r="V2842" s="3">
        <f t="shared" si="314"/>
        <v>429.99834569052382</v>
      </c>
    </row>
    <row r="2843" spans="1:22" x14ac:dyDescent="0.25">
      <c r="A2843" t="s">
        <v>15</v>
      </c>
      <c r="B2843" t="s">
        <v>16</v>
      </c>
      <c r="C2843" t="s">
        <v>386</v>
      </c>
      <c r="D2843" t="s">
        <v>25</v>
      </c>
      <c r="E2843" t="s">
        <v>19</v>
      </c>
      <c r="F2843" t="s">
        <v>20</v>
      </c>
      <c r="G2843">
        <v>7734</v>
      </c>
      <c r="H2843">
        <v>178</v>
      </c>
      <c r="I2843">
        <v>86</v>
      </c>
      <c r="J2843">
        <v>13</v>
      </c>
      <c r="K2843" s="2">
        <v>1517.93</v>
      </c>
      <c r="L2843" s="2">
        <v>7538.72</v>
      </c>
      <c r="M2843">
        <v>8</v>
      </c>
      <c r="N2843">
        <v>30</v>
      </c>
      <c r="O2843" t="s">
        <v>43</v>
      </c>
      <c r="P2843" s="3">
        <f t="shared" si="308"/>
        <v>2.3015257305404706</v>
      </c>
      <c r="Q2843" s="3">
        <f t="shared" si="309"/>
        <v>7.3033707865168536</v>
      </c>
      <c r="R2843" s="2">
        <f t="shared" si="310"/>
        <v>8.5276966292134837</v>
      </c>
      <c r="S2843" s="2">
        <f t="shared" si="311"/>
        <v>17.650348837209304</v>
      </c>
      <c r="T2843" s="2">
        <f t="shared" si="312"/>
        <v>189.74125000000001</v>
      </c>
      <c r="U2843" s="4">
        <f t="shared" si="313"/>
        <v>4.9664477281561075</v>
      </c>
      <c r="V2843" s="3">
        <f t="shared" si="314"/>
        <v>396.64477281561068</v>
      </c>
    </row>
    <row r="2844" spans="1:22" x14ac:dyDescent="0.25">
      <c r="A2844" t="s">
        <v>15</v>
      </c>
      <c r="B2844" t="s">
        <v>16</v>
      </c>
      <c r="C2844" t="s">
        <v>386</v>
      </c>
      <c r="D2844" t="s">
        <v>25</v>
      </c>
      <c r="E2844" t="s">
        <v>19</v>
      </c>
      <c r="F2844" t="s">
        <v>51</v>
      </c>
      <c r="G2844">
        <v>9880</v>
      </c>
      <c r="H2844">
        <v>294</v>
      </c>
      <c r="I2844">
        <v>75</v>
      </c>
      <c r="J2844">
        <v>21</v>
      </c>
      <c r="K2844" s="2">
        <v>2106.4899999999998</v>
      </c>
      <c r="L2844" s="2">
        <v>14083.4</v>
      </c>
      <c r="M2844">
        <v>10</v>
      </c>
      <c r="N2844">
        <v>24</v>
      </c>
      <c r="O2844" t="s">
        <v>43</v>
      </c>
      <c r="P2844" s="3">
        <f t="shared" si="308"/>
        <v>2.9757085020242915</v>
      </c>
      <c r="Q2844" s="3">
        <f t="shared" si="309"/>
        <v>7.1428571428571423</v>
      </c>
      <c r="R2844" s="2">
        <f t="shared" si="310"/>
        <v>7.1649319727891152</v>
      </c>
      <c r="S2844" s="2">
        <f t="shared" si="311"/>
        <v>28.086533333333332</v>
      </c>
      <c r="T2844" s="2">
        <f t="shared" si="312"/>
        <v>210.64899999999997</v>
      </c>
      <c r="U2844" s="4">
        <f t="shared" si="313"/>
        <v>6.6857188973125918</v>
      </c>
      <c r="V2844" s="3">
        <f t="shared" si="314"/>
        <v>568.57188973125915</v>
      </c>
    </row>
    <row r="2845" spans="1:22" x14ac:dyDescent="0.25">
      <c r="A2845" t="s">
        <v>129</v>
      </c>
      <c r="B2845" t="s">
        <v>130</v>
      </c>
      <c r="C2845" t="s">
        <v>386</v>
      </c>
      <c r="D2845" t="s">
        <v>82</v>
      </c>
      <c r="E2845" t="s">
        <v>31</v>
      </c>
      <c r="F2845" t="s">
        <v>20</v>
      </c>
      <c r="G2845">
        <v>51485</v>
      </c>
      <c r="H2845">
        <v>942</v>
      </c>
      <c r="I2845">
        <v>484</v>
      </c>
      <c r="J2845">
        <v>64</v>
      </c>
      <c r="K2845" s="2">
        <v>2121.27</v>
      </c>
      <c r="L2845" s="2">
        <v>10029.719999999999</v>
      </c>
      <c r="M2845">
        <v>37</v>
      </c>
      <c r="N2845">
        <v>14</v>
      </c>
      <c r="O2845" t="s">
        <v>23</v>
      </c>
      <c r="P2845" s="3">
        <f t="shared" si="308"/>
        <v>1.8296591240167039</v>
      </c>
      <c r="Q2845" s="3">
        <f t="shared" si="309"/>
        <v>6.7940552016985141</v>
      </c>
      <c r="R2845" s="2">
        <f t="shared" si="310"/>
        <v>2.2518789808917199</v>
      </c>
      <c r="S2845" s="2">
        <f t="shared" si="311"/>
        <v>4.3827892561983468</v>
      </c>
      <c r="T2845" s="2">
        <f t="shared" si="312"/>
        <v>57.331621621621622</v>
      </c>
      <c r="U2845" s="4">
        <f t="shared" si="313"/>
        <v>4.7281675599994344</v>
      </c>
      <c r="V2845" s="3">
        <f t="shared" si="314"/>
        <v>372.81675599994338</v>
      </c>
    </row>
    <row r="2846" spans="1:22" x14ac:dyDescent="0.25">
      <c r="A2846" t="s">
        <v>178</v>
      </c>
      <c r="B2846" t="s">
        <v>179</v>
      </c>
      <c r="C2846" t="s">
        <v>343</v>
      </c>
      <c r="D2846" t="s">
        <v>95</v>
      </c>
      <c r="E2846" t="s">
        <v>64</v>
      </c>
      <c r="F2846" t="s">
        <v>32</v>
      </c>
      <c r="G2846">
        <v>50480</v>
      </c>
      <c r="H2846">
        <v>276</v>
      </c>
      <c r="I2846">
        <v>100</v>
      </c>
      <c r="J2846">
        <v>9</v>
      </c>
      <c r="K2846" s="2">
        <v>546.23</v>
      </c>
      <c r="L2846" s="2">
        <v>1420.72</v>
      </c>
      <c r="M2846">
        <v>4</v>
      </c>
      <c r="N2846">
        <v>19</v>
      </c>
      <c r="O2846" t="s">
        <v>43</v>
      </c>
      <c r="P2846" s="3">
        <f t="shared" si="308"/>
        <v>0.54675118858954042</v>
      </c>
      <c r="Q2846" s="3">
        <f t="shared" si="309"/>
        <v>3.2608695652173911</v>
      </c>
      <c r="R2846" s="2">
        <f t="shared" si="310"/>
        <v>1.9790942028985508</v>
      </c>
      <c r="S2846" s="2">
        <f t="shared" si="311"/>
        <v>5.4622999999999999</v>
      </c>
      <c r="T2846" s="2">
        <f t="shared" si="312"/>
        <v>136.5575</v>
      </c>
      <c r="U2846" s="4">
        <f t="shared" si="313"/>
        <v>2.6009556413964812</v>
      </c>
      <c r="V2846" s="3">
        <f t="shared" si="314"/>
        <v>160.09556413964813</v>
      </c>
    </row>
    <row r="2847" spans="1:22" x14ac:dyDescent="0.25">
      <c r="A2847" t="s">
        <v>178</v>
      </c>
      <c r="B2847" t="s">
        <v>179</v>
      </c>
      <c r="C2847" t="s">
        <v>343</v>
      </c>
      <c r="D2847" t="s">
        <v>95</v>
      </c>
      <c r="E2847" t="s">
        <v>64</v>
      </c>
      <c r="F2847" t="s">
        <v>20</v>
      </c>
      <c r="G2847">
        <v>34559</v>
      </c>
      <c r="H2847">
        <v>271</v>
      </c>
      <c r="I2847">
        <v>75</v>
      </c>
      <c r="J2847">
        <v>4</v>
      </c>
      <c r="K2847" s="2">
        <v>516.6</v>
      </c>
      <c r="L2847" s="2">
        <v>525.17999999999995</v>
      </c>
      <c r="M2847">
        <v>1</v>
      </c>
      <c r="N2847">
        <v>14</v>
      </c>
      <c r="O2847" t="s">
        <v>23</v>
      </c>
      <c r="P2847" s="3">
        <f t="shared" si="308"/>
        <v>0.78416620851297769</v>
      </c>
      <c r="Q2847" s="3">
        <f t="shared" si="309"/>
        <v>1.4760147601476015</v>
      </c>
      <c r="R2847" s="2">
        <f t="shared" si="310"/>
        <v>1.9062730627306275</v>
      </c>
      <c r="S2847" s="2">
        <f t="shared" si="311"/>
        <v>6.8879999999999999</v>
      </c>
      <c r="T2847" s="2">
        <f t="shared" si="312"/>
        <v>516.6</v>
      </c>
      <c r="U2847" s="4">
        <f t="shared" si="313"/>
        <v>1.0166085946573751</v>
      </c>
      <c r="V2847" s="3">
        <f t="shared" si="314"/>
        <v>1.6608594657375002</v>
      </c>
    </row>
    <row r="2848" spans="1:22" x14ac:dyDescent="0.25">
      <c r="A2848" t="s">
        <v>178</v>
      </c>
      <c r="B2848" t="s">
        <v>179</v>
      </c>
      <c r="C2848" t="s">
        <v>343</v>
      </c>
      <c r="D2848" t="s">
        <v>95</v>
      </c>
      <c r="E2848" t="s">
        <v>64</v>
      </c>
      <c r="F2848" t="s">
        <v>32</v>
      </c>
      <c r="G2848">
        <v>23584</v>
      </c>
      <c r="H2848">
        <v>265</v>
      </c>
      <c r="I2848">
        <v>121</v>
      </c>
      <c r="J2848">
        <v>6</v>
      </c>
      <c r="K2848" s="2">
        <v>613.64</v>
      </c>
      <c r="L2848" s="2">
        <v>1038.55</v>
      </c>
      <c r="M2848">
        <v>2</v>
      </c>
      <c r="N2848">
        <v>25</v>
      </c>
      <c r="O2848" t="s">
        <v>43</v>
      </c>
      <c r="P2848" s="3">
        <f t="shared" si="308"/>
        <v>1.1236431478968791</v>
      </c>
      <c r="Q2848" s="3">
        <f t="shared" si="309"/>
        <v>2.2641509433962264</v>
      </c>
      <c r="R2848" s="2">
        <f t="shared" si="310"/>
        <v>2.3156226415094339</v>
      </c>
      <c r="S2848" s="2">
        <f t="shared" si="311"/>
        <v>5.0714049586776859</v>
      </c>
      <c r="T2848" s="2">
        <f t="shared" si="312"/>
        <v>306.82</v>
      </c>
      <c r="U2848" s="4">
        <f t="shared" si="313"/>
        <v>1.6924418225669773</v>
      </c>
      <c r="V2848" s="3">
        <f t="shared" si="314"/>
        <v>69.244182256697741</v>
      </c>
    </row>
    <row r="2849" spans="1:22" x14ac:dyDescent="0.25">
      <c r="A2849" t="s">
        <v>98</v>
      </c>
      <c r="B2849" t="s">
        <v>99</v>
      </c>
      <c r="C2849" t="s">
        <v>343</v>
      </c>
      <c r="D2849" t="s">
        <v>68</v>
      </c>
      <c r="E2849" t="s">
        <v>42</v>
      </c>
      <c r="F2849" t="s">
        <v>32</v>
      </c>
      <c r="G2849">
        <v>26651</v>
      </c>
      <c r="H2849">
        <v>2621</v>
      </c>
      <c r="I2849">
        <v>1048</v>
      </c>
      <c r="J2849">
        <v>432</v>
      </c>
      <c r="K2849" s="2">
        <v>1886.76</v>
      </c>
      <c r="L2849" s="2">
        <v>144112.9</v>
      </c>
      <c r="M2849">
        <v>343</v>
      </c>
      <c r="N2849">
        <v>9</v>
      </c>
      <c r="O2849" t="s">
        <v>21</v>
      </c>
      <c r="P2849" s="3">
        <f t="shared" si="308"/>
        <v>9.83452778507373</v>
      </c>
      <c r="Q2849" s="3">
        <f t="shared" si="309"/>
        <v>16.482258679893171</v>
      </c>
      <c r="R2849" s="2">
        <f t="shared" si="310"/>
        <v>0.71986264784433418</v>
      </c>
      <c r="S2849" s="2">
        <f t="shared" si="311"/>
        <v>1.8003435114503816</v>
      </c>
      <c r="T2849" s="2">
        <f t="shared" si="312"/>
        <v>5.5007580174927115</v>
      </c>
      <c r="U2849" s="4">
        <f t="shared" si="313"/>
        <v>76.381150755793001</v>
      </c>
      <c r="V2849" s="3">
        <f t="shared" si="314"/>
        <v>7538.1150755792987</v>
      </c>
    </row>
    <row r="2850" spans="1:22" x14ac:dyDescent="0.25">
      <c r="A2850" t="s">
        <v>38</v>
      </c>
      <c r="B2850" t="s">
        <v>39</v>
      </c>
      <c r="C2850" t="s">
        <v>343</v>
      </c>
      <c r="D2850" t="s">
        <v>106</v>
      </c>
      <c r="E2850" t="s">
        <v>42</v>
      </c>
      <c r="F2850" t="s">
        <v>51</v>
      </c>
      <c r="G2850">
        <v>51462</v>
      </c>
      <c r="H2850">
        <v>2287</v>
      </c>
      <c r="I2850">
        <v>1059</v>
      </c>
      <c r="J2850">
        <v>132</v>
      </c>
      <c r="K2850" s="2">
        <v>6692.74</v>
      </c>
      <c r="L2850" s="2">
        <v>22660.84</v>
      </c>
      <c r="M2850">
        <v>68</v>
      </c>
      <c r="N2850">
        <v>14</v>
      </c>
      <c r="O2850" t="s">
        <v>43</v>
      </c>
      <c r="P2850" s="3">
        <f t="shared" si="308"/>
        <v>4.4440558081691348</v>
      </c>
      <c r="Q2850" s="3">
        <f t="shared" si="309"/>
        <v>5.7717533887188459</v>
      </c>
      <c r="R2850" s="2">
        <f t="shared" si="310"/>
        <v>2.9264276344556186</v>
      </c>
      <c r="S2850" s="2">
        <f t="shared" si="311"/>
        <v>6.3198677998111421</v>
      </c>
      <c r="T2850" s="2">
        <f t="shared" si="312"/>
        <v>98.422647058823529</v>
      </c>
      <c r="U2850" s="4">
        <f t="shared" si="313"/>
        <v>3.3858838084252492</v>
      </c>
      <c r="V2850" s="3">
        <f t="shared" si="314"/>
        <v>238.58838084252491</v>
      </c>
    </row>
    <row r="2851" spans="1:22" x14ac:dyDescent="0.25">
      <c r="A2851" t="s">
        <v>47</v>
      </c>
      <c r="B2851" t="s">
        <v>48</v>
      </c>
      <c r="C2851" t="s">
        <v>343</v>
      </c>
      <c r="D2851" t="s">
        <v>106</v>
      </c>
      <c r="E2851" t="s">
        <v>37</v>
      </c>
      <c r="F2851" t="s">
        <v>32</v>
      </c>
      <c r="G2851">
        <v>22229</v>
      </c>
      <c r="H2851">
        <v>727</v>
      </c>
      <c r="I2851">
        <v>349</v>
      </c>
      <c r="J2851">
        <v>57</v>
      </c>
      <c r="K2851" s="2">
        <v>2295</v>
      </c>
      <c r="L2851" s="2">
        <v>13569.38</v>
      </c>
      <c r="M2851">
        <v>36</v>
      </c>
      <c r="N2851">
        <v>29</v>
      </c>
      <c r="O2851" t="s">
        <v>43</v>
      </c>
      <c r="P2851" s="3">
        <f t="shared" si="308"/>
        <v>3.2705024967384948</v>
      </c>
      <c r="Q2851" s="3">
        <f t="shared" si="309"/>
        <v>7.8404401650618984</v>
      </c>
      <c r="R2851" s="2">
        <f t="shared" si="310"/>
        <v>3.1568088033012378</v>
      </c>
      <c r="S2851" s="2">
        <f t="shared" si="311"/>
        <v>6.5759312320916905</v>
      </c>
      <c r="T2851" s="2">
        <f t="shared" si="312"/>
        <v>63.75</v>
      </c>
      <c r="U2851" s="4">
        <f t="shared" si="313"/>
        <v>5.9125838779956421</v>
      </c>
      <c r="V2851" s="3">
        <f t="shared" si="314"/>
        <v>491.25838779956422</v>
      </c>
    </row>
    <row r="2852" spans="1:22" x14ac:dyDescent="0.25">
      <c r="A2852" t="s">
        <v>44</v>
      </c>
      <c r="B2852" t="s">
        <v>45</v>
      </c>
      <c r="C2852" t="s">
        <v>343</v>
      </c>
      <c r="D2852" t="s">
        <v>25</v>
      </c>
      <c r="E2852" t="s">
        <v>19</v>
      </c>
      <c r="F2852" t="s">
        <v>20</v>
      </c>
      <c r="G2852">
        <v>20850</v>
      </c>
      <c r="H2852">
        <v>365</v>
      </c>
      <c r="I2852">
        <v>91</v>
      </c>
      <c r="J2852">
        <v>35</v>
      </c>
      <c r="K2852" s="2">
        <v>2372.36</v>
      </c>
      <c r="L2852" s="2">
        <v>23124.86</v>
      </c>
      <c r="M2852">
        <v>18</v>
      </c>
      <c r="N2852">
        <v>21</v>
      </c>
      <c r="O2852" t="s">
        <v>43</v>
      </c>
      <c r="P2852" s="3">
        <f t="shared" si="308"/>
        <v>1.750599520383693</v>
      </c>
      <c r="Q2852" s="3">
        <f t="shared" si="309"/>
        <v>9.5890410958904102</v>
      </c>
      <c r="R2852" s="2">
        <f t="shared" si="310"/>
        <v>6.4996164383561643</v>
      </c>
      <c r="S2852" s="2">
        <f t="shared" si="311"/>
        <v>26.06989010989011</v>
      </c>
      <c r="T2852" s="2">
        <f t="shared" si="312"/>
        <v>131.79777777777778</v>
      </c>
      <c r="U2852" s="4">
        <f t="shared" si="313"/>
        <v>9.7476184053010506</v>
      </c>
      <c r="V2852" s="3">
        <f t="shared" si="314"/>
        <v>874.76184053010502</v>
      </c>
    </row>
    <row r="2853" spans="1:22" x14ac:dyDescent="0.25">
      <c r="A2853" t="s">
        <v>44</v>
      </c>
      <c r="B2853" t="s">
        <v>45</v>
      </c>
      <c r="C2853" t="s">
        <v>343</v>
      </c>
      <c r="D2853" t="s">
        <v>25</v>
      </c>
      <c r="E2853" t="s">
        <v>19</v>
      </c>
      <c r="F2853" t="s">
        <v>55</v>
      </c>
      <c r="G2853">
        <v>11286</v>
      </c>
      <c r="H2853">
        <v>268</v>
      </c>
      <c r="I2853">
        <v>116</v>
      </c>
      <c r="J2853">
        <v>32</v>
      </c>
      <c r="K2853" s="2">
        <v>2026.15</v>
      </c>
      <c r="L2853" s="2">
        <v>23078.13</v>
      </c>
      <c r="M2853">
        <v>14</v>
      </c>
      <c r="N2853">
        <v>23</v>
      </c>
      <c r="O2853" t="s">
        <v>21</v>
      </c>
      <c r="P2853" s="3">
        <f t="shared" si="308"/>
        <v>2.3746234272550062</v>
      </c>
      <c r="Q2853" s="3">
        <f t="shared" si="309"/>
        <v>11.940298507462686</v>
      </c>
      <c r="R2853" s="2">
        <f t="shared" si="310"/>
        <v>7.5602611940298514</v>
      </c>
      <c r="S2853" s="2">
        <f t="shared" si="311"/>
        <v>17.466810344827586</v>
      </c>
      <c r="T2853" s="2">
        <f t="shared" si="312"/>
        <v>144.72499999999999</v>
      </c>
      <c r="U2853" s="4">
        <f t="shared" si="313"/>
        <v>11.390138933445204</v>
      </c>
      <c r="V2853" s="3">
        <f t="shared" si="314"/>
        <v>1039.0138933445205</v>
      </c>
    </row>
    <row r="2854" spans="1:22" x14ac:dyDescent="0.25">
      <c r="A2854" t="s">
        <v>98</v>
      </c>
      <c r="B2854" t="s">
        <v>99</v>
      </c>
      <c r="C2854" t="s">
        <v>327</v>
      </c>
      <c r="D2854" t="s">
        <v>68</v>
      </c>
      <c r="E2854" t="s">
        <v>42</v>
      </c>
      <c r="F2854" t="s">
        <v>51</v>
      </c>
      <c r="G2854">
        <v>14137</v>
      </c>
      <c r="H2854">
        <v>1352</v>
      </c>
      <c r="I2854">
        <v>497</v>
      </c>
      <c r="J2854">
        <v>292</v>
      </c>
      <c r="K2854" s="2">
        <v>922.73</v>
      </c>
      <c r="L2854" s="2">
        <v>107264.86</v>
      </c>
      <c r="M2854">
        <v>244</v>
      </c>
      <c r="N2854">
        <v>30</v>
      </c>
      <c r="O2854" t="s">
        <v>43</v>
      </c>
      <c r="P2854" s="3">
        <f t="shared" si="308"/>
        <v>9.5635566244606363</v>
      </c>
      <c r="Q2854" s="3">
        <f t="shared" si="309"/>
        <v>21.597633136094675</v>
      </c>
      <c r="R2854" s="2">
        <f t="shared" si="310"/>
        <v>0.68249260355029584</v>
      </c>
      <c r="S2854" s="2">
        <f t="shared" si="311"/>
        <v>1.8565995975855132</v>
      </c>
      <c r="T2854" s="2">
        <f t="shared" si="312"/>
        <v>3.7816803278688527</v>
      </c>
      <c r="U2854" s="4">
        <f t="shared" si="313"/>
        <v>116.24728793905042</v>
      </c>
      <c r="V2854" s="3">
        <f t="shared" si="314"/>
        <v>11524.728793905042</v>
      </c>
    </row>
    <row r="2855" spans="1:22" x14ac:dyDescent="0.25">
      <c r="A2855" t="s">
        <v>98</v>
      </c>
      <c r="B2855" t="s">
        <v>99</v>
      </c>
      <c r="C2855" t="s">
        <v>327</v>
      </c>
      <c r="D2855" t="s">
        <v>68</v>
      </c>
      <c r="E2855" t="s">
        <v>42</v>
      </c>
      <c r="F2855" t="s">
        <v>26</v>
      </c>
      <c r="G2855">
        <v>25040</v>
      </c>
      <c r="H2855">
        <v>3199</v>
      </c>
      <c r="I2855">
        <v>1216</v>
      </c>
      <c r="J2855">
        <v>632</v>
      </c>
      <c r="K2855" s="2">
        <v>2249.1999999999998</v>
      </c>
      <c r="L2855" s="2">
        <v>154304.93</v>
      </c>
      <c r="M2855">
        <v>545</v>
      </c>
      <c r="N2855">
        <v>25</v>
      </c>
      <c r="O2855" t="s">
        <v>21</v>
      </c>
      <c r="P2855" s="3">
        <f t="shared" si="308"/>
        <v>12.775559105431311</v>
      </c>
      <c r="Q2855" s="3">
        <f t="shared" si="309"/>
        <v>19.756173804313846</v>
      </c>
      <c r="R2855" s="2">
        <f t="shared" si="310"/>
        <v>0.70309471709909344</v>
      </c>
      <c r="S2855" s="2">
        <f t="shared" si="311"/>
        <v>1.8496710526315787</v>
      </c>
      <c r="T2855" s="2">
        <f t="shared" si="312"/>
        <v>4.1269724770642195</v>
      </c>
      <c r="U2855" s="4">
        <f t="shared" si="313"/>
        <v>68.604361550773618</v>
      </c>
      <c r="V2855" s="3">
        <f t="shared" si="314"/>
        <v>6760.4361550773601</v>
      </c>
    </row>
    <row r="2856" spans="1:22" x14ac:dyDescent="0.25">
      <c r="A2856" t="s">
        <v>60</v>
      </c>
      <c r="B2856" t="s">
        <v>61</v>
      </c>
      <c r="C2856" t="s">
        <v>327</v>
      </c>
      <c r="D2856" t="s">
        <v>70</v>
      </c>
      <c r="E2856" t="s">
        <v>64</v>
      </c>
      <c r="F2856" t="s">
        <v>55</v>
      </c>
      <c r="G2856">
        <v>54059</v>
      </c>
      <c r="H2856">
        <v>2078</v>
      </c>
      <c r="I2856">
        <v>775</v>
      </c>
      <c r="J2856">
        <v>208</v>
      </c>
      <c r="K2856" s="2">
        <v>5841.67</v>
      </c>
      <c r="L2856" s="2">
        <v>41748.54</v>
      </c>
      <c r="M2856">
        <v>127</v>
      </c>
      <c r="N2856">
        <v>14</v>
      </c>
      <c r="O2856" t="s">
        <v>43</v>
      </c>
      <c r="P2856" s="3">
        <f t="shared" si="308"/>
        <v>3.8439482787324959</v>
      </c>
      <c r="Q2856" s="3">
        <f t="shared" si="309"/>
        <v>10.009624639076034</v>
      </c>
      <c r="R2856" s="2">
        <f t="shared" si="310"/>
        <v>2.8111982675649663</v>
      </c>
      <c r="S2856" s="2">
        <f t="shared" si="311"/>
        <v>7.5376387096774193</v>
      </c>
      <c r="T2856" s="2">
        <f t="shared" si="312"/>
        <v>45.997401574803149</v>
      </c>
      <c r="U2856" s="4">
        <f t="shared" si="313"/>
        <v>7.1466789462602307</v>
      </c>
      <c r="V2856" s="3">
        <f t="shared" si="314"/>
        <v>614.6678946260231</v>
      </c>
    </row>
    <row r="2857" spans="1:22" x14ac:dyDescent="0.25">
      <c r="A2857" t="s">
        <v>72</v>
      </c>
      <c r="B2857" t="s">
        <v>73</v>
      </c>
      <c r="C2857" t="s">
        <v>327</v>
      </c>
      <c r="D2857" t="s">
        <v>70</v>
      </c>
      <c r="E2857" t="s">
        <v>31</v>
      </c>
      <c r="F2857" t="s">
        <v>51</v>
      </c>
      <c r="G2857">
        <v>20282</v>
      </c>
      <c r="H2857">
        <v>640</v>
      </c>
      <c r="I2857">
        <v>212</v>
      </c>
      <c r="J2857">
        <v>44</v>
      </c>
      <c r="K2857" s="2">
        <v>1045.43</v>
      </c>
      <c r="L2857" s="2">
        <v>9398.18</v>
      </c>
      <c r="M2857">
        <v>24</v>
      </c>
      <c r="N2857">
        <v>12</v>
      </c>
      <c r="O2857" t="s">
        <v>43</v>
      </c>
      <c r="P2857" s="3">
        <f t="shared" si="308"/>
        <v>3.1555073464155412</v>
      </c>
      <c r="Q2857" s="3">
        <f t="shared" si="309"/>
        <v>6.8750000000000009</v>
      </c>
      <c r="R2857" s="2">
        <f t="shared" si="310"/>
        <v>1.6334843750000001</v>
      </c>
      <c r="S2857" s="2">
        <f t="shared" si="311"/>
        <v>4.9312735849056608</v>
      </c>
      <c r="T2857" s="2">
        <f t="shared" si="312"/>
        <v>43.559583333333336</v>
      </c>
      <c r="U2857" s="4">
        <f t="shared" si="313"/>
        <v>8.9897745425327376</v>
      </c>
      <c r="V2857" s="3">
        <f t="shared" si="314"/>
        <v>798.97745425327378</v>
      </c>
    </row>
    <row r="2858" spans="1:22" x14ac:dyDescent="0.25">
      <c r="A2858" t="s">
        <v>113</v>
      </c>
      <c r="B2858" t="s">
        <v>114</v>
      </c>
      <c r="C2858" t="s">
        <v>327</v>
      </c>
      <c r="D2858" t="s">
        <v>170</v>
      </c>
      <c r="E2858" t="s">
        <v>19</v>
      </c>
      <c r="F2858" t="s">
        <v>32</v>
      </c>
      <c r="G2858">
        <v>10348</v>
      </c>
      <c r="H2858">
        <v>450</v>
      </c>
      <c r="I2858">
        <v>155</v>
      </c>
      <c r="J2858">
        <v>52</v>
      </c>
      <c r="K2858" s="2">
        <v>1545.73</v>
      </c>
      <c r="L2858" s="2">
        <v>11784.35</v>
      </c>
      <c r="M2858">
        <v>41</v>
      </c>
      <c r="N2858">
        <v>18</v>
      </c>
      <c r="O2858" t="s">
        <v>21</v>
      </c>
      <c r="P2858" s="3">
        <f t="shared" si="308"/>
        <v>4.348666408967917</v>
      </c>
      <c r="Q2858" s="3">
        <f t="shared" si="309"/>
        <v>11.555555555555555</v>
      </c>
      <c r="R2858" s="2">
        <f t="shared" si="310"/>
        <v>3.4349555555555558</v>
      </c>
      <c r="S2858" s="2">
        <f t="shared" si="311"/>
        <v>9.9724516129032263</v>
      </c>
      <c r="T2858" s="2">
        <f t="shared" si="312"/>
        <v>37.700731707317075</v>
      </c>
      <c r="U2858" s="4">
        <f t="shared" si="313"/>
        <v>7.6238088152523407</v>
      </c>
      <c r="V2858" s="3">
        <f t="shared" si="314"/>
        <v>662.38088152523403</v>
      </c>
    </row>
    <row r="2859" spans="1:22" x14ac:dyDescent="0.25">
      <c r="A2859" t="s">
        <v>44</v>
      </c>
      <c r="B2859" t="s">
        <v>45</v>
      </c>
      <c r="C2859" t="s">
        <v>327</v>
      </c>
      <c r="D2859" t="s">
        <v>25</v>
      </c>
      <c r="E2859" t="s">
        <v>19</v>
      </c>
      <c r="F2859" t="s">
        <v>32</v>
      </c>
      <c r="G2859">
        <v>7709</v>
      </c>
      <c r="H2859">
        <v>116</v>
      </c>
      <c r="I2859">
        <v>45</v>
      </c>
      <c r="J2859">
        <v>9</v>
      </c>
      <c r="K2859" s="2">
        <v>906.01</v>
      </c>
      <c r="L2859" s="2">
        <v>6219.28</v>
      </c>
      <c r="M2859">
        <v>5</v>
      </c>
      <c r="N2859">
        <v>27</v>
      </c>
      <c r="O2859" t="s">
        <v>23</v>
      </c>
      <c r="P2859" s="3">
        <f t="shared" si="308"/>
        <v>1.5047347256453496</v>
      </c>
      <c r="Q2859" s="3">
        <f t="shared" si="309"/>
        <v>7.7586206896551726</v>
      </c>
      <c r="R2859" s="2">
        <f t="shared" si="310"/>
        <v>7.8104310344827583</v>
      </c>
      <c r="S2859" s="2">
        <f t="shared" si="311"/>
        <v>20.133555555555557</v>
      </c>
      <c r="T2859" s="2">
        <f t="shared" si="312"/>
        <v>181.202</v>
      </c>
      <c r="U2859" s="4">
        <f t="shared" si="313"/>
        <v>6.8644716945729076</v>
      </c>
      <c r="V2859" s="3">
        <f t="shared" si="314"/>
        <v>586.44716945729067</v>
      </c>
    </row>
    <row r="2860" spans="1:22" x14ac:dyDescent="0.25">
      <c r="A2860" t="s">
        <v>129</v>
      </c>
      <c r="B2860" t="s">
        <v>130</v>
      </c>
      <c r="C2860" t="s">
        <v>327</v>
      </c>
      <c r="D2860" t="s">
        <v>82</v>
      </c>
      <c r="E2860" t="s">
        <v>31</v>
      </c>
      <c r="F2860" t="s">
        <v>51</v>
      </c>
      <c r="G2860">
        <v>46048</v>
      </c>
      <c r="H2860">
        <v>674</v>
      </c>
      <c r="I2860">
        <v>333</v>
      </c>
      <c r="J2860">
        <v>37</v>
      </c>
      <c r="K2860" s="2">
        <v>1635.87</v>
      </c>
      <c r="L2860" s="2">
        <v>7558.17</v>
      </c>
      <c r="M2860">
        <v>20</v>
      </c>
      <c r="N2860">
        <v>18</v>
      </c>
      <c r="O2860" t="s">
        <v>23</v>
      </c>
      <c r="P2860" s="3">
        <f t="shared" si="308"/>
        <v>1.4636900625434328</v>
      </c>
      <c r="Q2860" s="3">
        <f t="shared" si="309"/>
        <v>5.4896142433234418</v>
      </c>
      <c r="R2860" s="2">
        <f t="shared" si="310"/>
        <v>2.4271068249258159</v>
      </c>
      <c r="S2860" s="2">
        <f t="shared" si="311"/>
        <v>4.9125225225225222</v>
      </c>
      <c r="T2860" s="2">
        <f t="shared" si="312"/>
        <v>81.793499999999995</v>
      </c>
      <c r="U2860" s="4">
        <f t="shared" si="313"/>
        <v>4.6202754497606779</v>
      </c>
      <c r="V2860" s="3">
        <f t="shared" si="314"/>
        <v>362.02754497606782</v>
      </c>
    </row>
    <row r="2861" spans="1:22" x14ac:dyDescent="0.25">
      <c r="A2861" t="s">
        <v>92</v>
      </c>
      <c r="B2861" t="s">
        <v>93</v>
      </c>
      <c r="C2861" t="s">
        <v>338</v>
      </c>
      <c r="D2861" t="s">
        <v>95</v>
      </c>
      <c r="E2861" t="s">
        <v>31</v>
      </c>
      <c r="F2861" t="s">
        <v>32</v>
      </c>
      <c r="G2861">
        <v>66424</v>
      </c>
      <c r="H2861">
        <v>701</v>
      </c>
      <c r="I2861">
        <v>376</v>
      </c>
      <c r="J2861">
        <v>17</v>
      </c>
      <c r="K2861" s="2">
        <v>1851.35</v>
      </c>
      <c r="L2861" s="2">
        <v>1907.64</v>
      </c>
      <c r="M2861">
        <v>7</v>
      </c>
      <c r="N2861">
        <v>21</v>
      </c>
      <c r="O2861" t="s">
        <v>21</v>
      </c>
      <c r="P2861" s="3">
        <f t="shared" si="308"/>
        <v>1.0553414428519812</v>
      </c>
      <c r="Q2861" s="3">
        <f t="shared" si="309"/>
        <v>2.4251069900142657</v>
      </c>
      <c r="R2861" s="2">
        <f t="shared" si="310"/>
        <v>2.6410128388017116</v>
      </c>
      <c r="S2861" s="2">
        <f t="shared" si="311"/>
        <v>4.9238031914893616</v>
      </c>
      <c r="T2861" s="2">
        <f t="shared" si="312"/>
        <v>264.4785714285714</v>
      </c>
      <c r="U2861" s="4">
        <f t="shared" si="313"/>
        <v>1.0304048397115619</v>
      </c>
      <c r="V2861" s="3">
        <f t="shared" si="314"/>
        <v>3.0404839711561937</v>
      </c>
    </row>
    <row r="2862" spans="1:22" x14ac:dyDescent="0.25">
      <c r="A2862" t="s">
        <v>178</v>
      </c>
      <c r="B2862" t="s">
        <v>179</v>
      </c>
      <c r="C2862" t="s">
        <v>338</v>
      </c>
      <c r="D2862" t="s">
        <v>95</v>
      </c>
      <c r="E2862" t="s">
        <v>64</v>
      </c>
      <c r="F2862" t="s">
        <v>55</v>
      </c>
      <c r="G2862">
        <v>24973</v>
      </c>
      <c r="H2862">
        <v>202</v>
      </c>
      <c r="I2862">
        <v>95</v>
      </c>
      <c r="J2862">
        <v>6</v>
      </c>
      <c r="K2862" s="2">
        <v>473.31</v>
      </c>
      <c r="L2862" s="2">
        <v>963.58</v>
      </c>
      <c r="M2862">
        <v>3</v>
      </c>
      <c r="N2862">
        <v>7</v>
      </c>
      <c r="O2862" t="s">
        <v>43</v>
      </c>
      <c r="P2862" s="3">
        <f t="shared" si="308"/>
        <v>0.80887358347014782</v>
      </c>
      <c r="Q2862" s="3">
        <f t="shared" si="309"/>
        <v>2.9702970297029703</v>
      </c>
      <c r="R2862" s="2">
        <f t="shared" si="310"/>
        <v>2.3431188118811881</v>
      </c>
      <c r="S2862" s="2">
        <f t="shared" si="311"/>
        <v>4.9822105263157894</v>
      </c>
      <c r="T2862" s="2">
        <f t="shared" si="312"/>
        <v>157.77000000000001</v>
      </c>
      <c r="U2862" s="4">
        <f t="shared" si="313"/>
        <v>2.0358327523187763</v>
      </c>
      <c r="V2862" s="3">
        <f t="shared" si="314"/>
        <v>103.58327523187762</v>
      </c>
    </row>
    <row r="2863" spans="1:22" x14ac:dyDescent="0.25">
      <c r="A2863" t="s">
        <v>72</v>
      </c>
      <c r="B2863" t="s">
        <v>73</v>
      </c>
      <c r="C2863" t="s">
        <v>338</v>
      </c>
      <c r="D2863" t="s">
        <v>70</v>
      </c>
      <c r="E2863" t="s">
        <v>31</v>
      </c>
      <c r="F2863" t="s">
        <v>32</v>
      </c>
      <c r="G2863">
        <v>18218</v>
      </c>
      <c r="H2863">
        <v>881</v>
      </c>
      <c r="I2863">
        <v>312</v>
      </c>
      <c r="J2863">
        <v>70</v>
      </c>
      <c r="K2863" s="2">
        <v>2040.67</v>
      </c>
      <c r="L2863" s="2">
        <v>14773.49</v>
      </c>
      <c r="M2863">
        <v>51</v>
      </c>
      <c r="N2863">
        <v>24</v>
      </c>
      <c r="O2863" t="s">
        <v>21</v>
      </c>
      <c r="P2863" s="3">
        <f t="shared" si="308"/>
        <v>4.8358766055549456</v>
      </c>
      <c r="Q2863" s="3">
        <f t="shared" si="309"/>
        <v>7.9455164585698066</v>
      </c>
      <c r="R2863" s="2">
        <f t="shared" si="310"/>
        <v>2.3163110102156641</v>
      </c>
      <c r="S2863" s="2">
        <f t="shared" si="311"/>
        <v>6.5406089743589746</v>
      </c>
      <c r="T2863" s="2">
        <f t="shared" si="312"/>
        <v>40.013137254901963</v>
      </c>
      <c r="U2863" s="4">
        <f t="shared" si="313"/>
        <v>7.2395291742417927</v>
      </c>
      <c r="V2863" s="3">
        <f t="shared" si="314"/>
        <v>623.9529174241793</v>
      </c>
    </row>
    <row r="2864" spans="1:22" x14ac:dyDescent="0.25">
      <c r="A2864" t="s">
        <v>33</v>
      </c>
      <c r="B2864" t="s">
        <v>34</v>
      </c>
      <c r="C2864" t="s">
        <v>338</v>
      </c>
      <c r="D2864" t="s">
        <v>170</v>
      </c>
      <c r="E2864" t="s">
        <v>37</v>
      </c>
      <c r="F2864" t="s">
        <v>26</v>
      </c>
      <c r="G2864">
        <v>24987</v>
      </c>
      <c r="H2864">
        <v>1055</v>
      </c>
      <c r="I2864">
        <v>397</v>
      </c>
      <c r="J2864">
        <v>86</v>
      </c>
      <c r="K2864" s="2">
        <v>3073.87</v>
      </c>
      <c r="L2864" s="2">
        <v>29593.75</v>
      </c>
      <c r="M2864">
        <v>66</v>
      </c>
      <c r="N2864">
        <v>18</v>
      </c>
      <c r="O2864" t="s">
        <v>21</v>
      </c>
      <c r="P2864" s="3">
        <f t="shared" si="308"/>
        <v>4.2221955416816748</v>
      </c>
      <c r="Q2864" s="3">
        <f t="shared" si="309"/>
        <v>8.1516587677725116</v>
      </c>
      <c r="R2864" s="2">
        <f t="shared" si="310"/>
        <v>2.9136208530805687</v>
      </c>
      <c r="S2864" s="2">
        <f t="shared" si="311"/>
        <v>7.7427455919395465</v>
      </c>
      <c r="T2864" s="2">
        <f t="shared" si="312"/>
        <v>46.573787878787876</v>
      </c>
      <c r="U2864" s="4">
        <f t="shared" si="313"/>
        <v>9.627521658365513</v>
      </c>
      <c r="V2864" s="3">
        <f t="shared" si="314"/>
        <v>862.75216583655128</v>
      </c>
    </row>
    <row r="2865" spans="1:22" x14ac:dyDescent="0.25">
      <c r="A2865" t="s">
        <v>33</v>
      </c>
      <c r="B2865" t="s">
        <v>34</v>
      </c>
      <c r="C2865" t="s">
        <v>338</v>
      </c>
      <c r="D2865" t="s">
        <v>170</v>
      </c>
      <c r="E2865" t="s">
        <v>37</v>
      </c>
      <c r="F2865" t="s">
        <v>51</v>
      </c>
      <c r="G2865">
        <v>49682</v>
      </c>
      <c r="H2865">
        <v>1882</v>
      </c>
      <c r="I2865">
        <v>754</v>
      </c>
      <c r="J2865">
        <v>219</v>
      </c>
      <c r="K2865" s="2">
        <v>6496.17</v>
      </c>
      <c r="L2865" s="2">
        <v>49291.37</v>
      </c>
      <c r="M2865">
        <v>174</v>
      </c>
      <c r="N2865">
        <v>11</v>
      </c>
      <c r="O2865" t="s">
        <v>21</v>
      </c>
      <c r="P2865" s="3">
        <f t="shared" si="308"/>
        <v>3.7880922668169559</v>
      </c>
      <c r="Q2865" s="3">
        <f t="shared" si="309"/>
        <v>11.636556854410202</v>
      </c>
      <c r="R2865" s="2">
        <f t="shared" si="310"/>
        <v>3.4517375132837409</v>
      </c>
      <c r="S2865" s="2">
        <f t="shared" si="311"/>
        <v>8.6156100795755961</v>
      </c>
      <c r="T2865" s="2">
        <f t="shared" si="312"/>
        <v>37.334310344827585</v>
      </c>
      <c r="U2865" s="4">
        <f t="shared" si="313"/>
        <v>7.5877586331638494</v>
      </c>
      <c r="V2865" s="3">
        <f t="shared" si="314"/>
        <v>658.77586331638497</v>
      </c>
    </row>
    <row r="2866" spans="1:22" x14ac:dyDescent="0.25">
      <c r="A2866" t="s">
        <v>33</v>
      </c>
      <c r="B2866" t="s">
        <v>34</v>
      </c>
      <c r="C2866" t="s">
        <v>338</v>
      </c>
      <c r="D2866" t="s">
        <v>170</v>
      </c>
      <c r="E2866" t="s">
        <v>37</v>
      </c>
      <c r="F2866" t="s">
        <v>32</v>
      </c>
      <c r="G2866">
        <v>32805</v>
      </c>
      <c r="H2866">
        <v>1441</v>
      </c>
      <c r="I2866">
        <v>594</v>
      </c>
      <c r="J2866">
        <v>176</v>
      </c>
      <c r="K2866" s="2">
        <v>3800.8</v>
      </c>
      <c r="L2866" s="2">
        <v>42064.959999999999</v>
      </c>
      <c r="M2866">
        <v>140</v>
      </c>
      <c r="N2866">
        <v>28</v>
      </c>
      <c r="O2866" t="s">
        <v>43</v>
      </c>
      <c r="P2866" s="3">
        <f t="shared" si="308"/>
        <v>4.3926230757506479</v>
      </c>
      <c r="Q2866" s="3">
        <f t="shared" si="309"/>
        <v>12.213740458015266</v>
      </c>
      <c r="R2866" s="2">
        <f t="shared" si="310"/>
        <v>2.6376127689104791</v>
      </c>
      <c r="S2866" s="2">
        <f t="shared" si="311"/>
        <v>6.3986531986531991</v>
      </c>
      <c r="T2866" s="2">
        <f t="shared" si="312"/>
        <v>27.148571428571429</v>
      </c>
      <c r="U2866" s="4">
        <f t="shared" si="313"/>
        <v>11.067396337613133</v>
      </c>
      <c r="V2866" s="3">
        <f t="shared" si="314"/>
        <v>1006.7396337613133</v>
      </c>
    </row>
    <row r="2867" spans="1:22" x14ac:dyDescent="0.25">
      <c r="A2867" t="s">
        <v>33</v>
      </c>
      <c r="B2867" t="s">
        <v>34</v>
      </c>
      <c r="C2867" t="s">
        <v>338</v>
      </c>
      <c r="D2867" t="s">
        <v>170</v>
      </c>
      <c r="E2867" t="s">
        <v>37</v>
      </c>
      <c r="F2867" t="s">
        <v>51</v>
      </c>
      <c r="G2867">
        <v>45096</v>
      </c>
      <c r="H2867">
        <v>2157</v>
      </c>
      <c r="I2867">
        <v>611</v>
      </c>
      <c r="J2867">
        <v>269</v>
      </c>
      <c r="K2867" s="2">
        <v>8997.32</v>
      </c>
      <c r="L2867" s="2">
        <v>75016.83</v>
      </c>
      <c r="M2867">
        <v>186</v>
      </c>
      <c r="N2867">
        <v>22</v>
      </c>
      <c r="O2867" t="s">
        <v>21</v>
      </c>
      <c r="P2867" s="3">
        <f t="shared" si="308"/>
        <v>4.7831293241085682</v>
      </c>
      <c r="Q2867" s="3">
        <f t="shared" si="309"/>
        <v>12.471024571163653</v>
      </c>
      <c r="R2867" s="2">
        <f t="shared" si="310"/>
        <v>4.1712192860454333</v>
      </c>
      <c r="S2867" s="2">
        <f t="shared" si="311"/>
        <v>14.725564648117839</v>
      </c>
      <c r="T2867" s="2">
        <f t="shared" si="312"/>
        <v>48.372688172043006</v>
      </c>
      <c r="U2867" s="4">
        <f t="shared" si="313"/>
        <v>8.3376861109752678</v>
      </c>
      <c r="V2867" s="3">
        <f t="shared" si="314"/>
        <v>733.7686110975269</v>
      </c>
    </row>
    <row r="2868" spans="1:22" x14ac:dyDescent="0.25">
      <c r="A2868" t="s">
        <v>113</v>
      </c>
      <c r="B2868" t="s">
        <v>114</v>
      </c>
      <c r="C2868" t="s">
        <v>338</v>
      </c>
      <c r="D2868" t="s">
        <v>170</v>
      </c>
      <c r="E2868" t="s">
        <v>19</v>
      </c>
      <c r="F2868" t="s">
        <v>20</v>
      </c>
      <c r="G2868">
        <v>13525</v>
      </c>
      <c r="H2868">
        <v>478</v>
      </c>
      <c r="I2868">
        <v>238</v>
      </c>
      <c r="J2868">
        <v>56</v>
      </c>
      <c r="K2868" s="2">
        <v>1435.28</v>
      </c>
      <c r="L2868" s="2">
        <v>18005.13</v>
      </c>
      <c r="M2868">
        <v>45</v>
      </c>
      <c r="N2868">
        <v>24</v>
      </c>
      <c r="O2868" t="s">
        <v>43</v>
      </c>
      <c r="P2868" s="3">
        <f t="shared" si="308"/>
        <v>3.5341959334565618</v>
      </c>
      <c r="Q2868" s="3">
        <f t="shared" si="309"/>
        <v>11.715481171548117</v>
      </c>
      <c r="R2868" s="2">
        <f t="shared" si="310"/>
        <v>3.0026778242677823</v>
      </c>
      <c r="S2868" s="2">
        <f t="shared" si="311"/>
        <v>6.0305882352941174</v>
      </c>
      <c r="T2868" s="2">
        <f t="shared" si="312"/>
        <v>31.89511111111111</v>
      </c>
      <c r="U2868" s="4">
        <f t="shared" si="313"/>
        <v>12.544681177191908</v>
      </c>
      <c r="V2868" s="3">
        <f t="shared" si="314"/>
        <v>1154.4681177191908</v>
      </c>
    </row>
    <row r="2869" spans="1:22" x14ac:dyDescent="0.25">
      <c r="A2869" t="s">
        <v>47</v>
      </c>
      <c r="B2869" t="s">
        <v>48</v>
      </c>
      <c r="C2869" t="s">
        <v>338</v>
      </c>
      <c r="D2869" t="s">
        <v>106</v>
      </c>
      <c r="E2869" t="s">
        <v>37</v>
      </c>
      <c r="F2869" t="s">
        <v>32</v>
      </c>
      <c r="G2869">
        <v>35758</v>
      </c>
      <c r="H2869">
        <v>1158</v>
      </c>
      <c r="I2869">
        <v>419</v>
      </c>
      <c r="J2869">
        <v>105</v>
      </c>
      <c r="K2869" s="2">
        <v>3226.28</v>
      </c>
      <c r="L2869" s="2">
        <v>16935.43</v>
      </c>
      <c r="M2869">
        <v>63</v>
      </c>
      <c r="N2869">
        <v>15</v>
      </c>
      <c r="O2869" t="s">
        <v>43</v>
      </c>
      <c r="P2869" s="3">
        <f t="shared" si="308"/>
        <v>3.2384361541473234</v>
      </c>
      <c r="Q2869" s="3">
        <f t="shared" si="309"/>
        <v>9.0673575129533681</v>
      </c>
      <c r="R2869" s="2">
        <f t="shared" si="310"/>
        <v>2.7860794473229706</v>
      </c>
      <c r="S2869" s="2">
        <f t="shared" si="311"/>
        <v>7.6999522673031029</v>
      </c>
      <c r="T2869" s="2">
        <f t="shared" si="312"/>
        <v>51.210793650793654</v>
      </c>
      <c r="U2869" s="4">
        <f t="shared" si="313"/>
        <v>5.2492127155733534</v>
      </c>
      <c r="V2869" s="3">
        <f t="shared" si="314"/>
        <v>424.92127155733533</v>
      </c>
    </row>
    <row r="2870" spans="1:22" x14ac:dyDescent="0.25">
      <c r="A2870" t="s">
        <v>44</v>
      </c>
      <c r="B2870" t="s">
        <v>45</v>
      </c>
      <c r="C2870" t="s">
        <v>338</v>
      </c>
      <c r="D2870" t="s">
        <v>25</v>
      </c>
      <c r="E2870" t="s">
        <v>19</v>
      </c>
      <c r="F2870" t="s">
        <v>51</v>
      </c>
      <c r="G2870">
        <v>13811</v>
      </c>
      <c r="H2870">
        <v>290</v>
      </c>
      <c r="I2870">
        <v>114</v>
      </c>
      <c r="J2870">
        <v>21</v>
      </c>
      <c r="K2870" s="2">
        <v>2455.0300000000002</v>
      </c>
      <c r="L2870" s="2">
        <v>12188.46</v>
      </c>
      <c r="M2870">
        <v>10</v>
      </c>
      <c r="N2870">
        <v>11</v>
      </c>
      <c r="O2870" t="s">
        <v>23</v>
      </c>
      <c r="P2870" s="3">
        <f t="shared" si="308"/>
        <v>2.099775541235247</v>
      </c>
      <c r="Q2870" s="3">
        <f t="shared" si="309"/>
        <v>7.2413793103448283</v>
      </c>
      <c r="R2870" s="2">
        <f t="shared" si="310"/>
        <v>8.4656206896551733</v>
      </c>
      <c r="S2870" s="2">
        <f t="shared" si="311"/>
        <v>21.535350877192982</v>
      </c>
      <c r="T2870" s="2">
        <f t="shared" si="312"/>
        <v>245.50300000000001</v>
      </c>
      <c r="U2870" s="4">
        <f t="shared" si="313"/>
        <v>4.9646888225398458</v>
      </c>
      <c r="V2870" s="3">
        <f t="shared" si="314"/>
        <v>396.46888225398459</v>
      </c>
    </row>
    <row r="2871" spans="1:22" x14ac:dyDescent="0.25">
      <c r="A2871" t="s">
        <v>27</v>
      </c>
      <c r="B2871" t="s">
        <v>28</v>
      </c>
      <c r="C2871" t="s">
        <v>338</v>
      </c>
      <c r="D2871" t="s">
        <v>89</v>
      </c>
      <c r="E2871" t="s">
        <v>31</v>
      </c>
      <c r="F2871" t="s">
        <v>51</v>
      </c>
      <c r="G2871">
        <v>30010</v>
      </c>
      <c r="H2871">
        <v>2186</v>
      </c>
      <c r="I2871">
        <v>918</v>
      </c>
      <c r="J2871">
        <v>258</v>
      </c>
      <c r="K2871" s="2">
        <v>1141.1300000000001</v>
      </c>
      <c r="L2871" s="2">
        <v>67403.03</v>
      </c>
      <c r="M2871">
        <v>214</v>
      </c>
      <c r="N2871">
        <v>8</v>
      </c>
      <c r="O2871" t="s">
        <v>23</v>
      </c>
      <c r="P2871" s="3">
        <f t="shared" si="308"/>
        <v>7.2842385871376205</v>
      </c>
      <c r="Q2871" s="3">
        <f t="shared" si="309"/>
        <v>11.802378774016468</v>
      </c>
      <c r="R2871" s="2">
        <f t="shared" si="310"/>
        <v>0.52201738334858194</v>
      </c>
      <c r="S2871" s="2">
        <f t="shared" si="311"/>
        <v>1.2430610021786495</v>
      </c>
      <c r="T2871" s="2">
        <f t="shared" si="312"/>
        <v>5.3323831775700938</v>
      </c>
      <c r="U2871" s="4">
        <f t="shared" si="313"/>
        <v>59.066916126996915</v>
      </c>
      <c r="V2871" s="3">
        <f t="shared" si="314"/>
        <v>5806.6916126996912</v>
      </c>
    </row>
    <row r="2872" spans="1:22" x14ac:dyDescent="0.25">
      <c r="A2872" t="s">
        <v>76</v>
      </c>
      <c r="B2872" t="s">
        <v>77</v>
      </c>
      <c r="C2872" t="s">
        <v>338</v>
      </c>
      <c r="D2872" t="s">
        <v>82</v>
      </c>
      <c r="E2872" t="s">
        <v>42</v>
      </c>
      <c r="F2872" t="s">
        <v>26</v>
      </c>
      <c r="G2872">
        <v>57066</v>
      </c>
      <c r="H2872">
        <v>1230</v>
      </c>
      <c r="I2872">
        <v>598</v>
      </c>
      <c r="J2872">
        <v>48</v>
      </c>
      <c r="K2872" s="2">
        <v>2064.16</v>
      </c>
      <c r="L2872" s="2">
        <v>7609.52</v>
      </c>
      <c r="M2872">
        <v>26</v>
      </c>
      <c r="N2872">
        <v>16</v>
      </c>
      <c r="O2872" t="s">
        <v>21</v>
      </c>
      <c r="P2872" s="3">
        <f t="shared" si="308"/>
        <v>2.1553990116706974</v>
      </c>
      <c r="Q2872" s="3">
        <f t="shared" si="309"/>
        <v>3.9024390243902438</v>
      </c>
      <c r="R2872" s="2">
        <f t="shared" si="310"/>
        <v>1.6781788617886177</v>
      </c>
      <c r="S2872" s="2">
        <f t="shared" si="311"/>
        <v>3.4517725752508359</v>
      </c>
      <c r="T2872" s="2">
        <f t="shared" si="312"/>
        <v>79.390769230769223</v>
      </c>
      <c r="U2872" s="4">
        <f t="shared" si="313"/>
        <v>3.6864971707619567</v>
      </c>
      <c r="V2872" s="3">
        <f t="shared" si="314"/>
        <v>268.64971707619566</v>
      </c>
    </row>
    <row r="2873" spans="1:22" x14ac:dyDescent="0.25">
      <c r="A2873" t="s">
        <v>76</v>
      </c>
      <c r="B2873" t="s">
        <v>77</v>
      </c>
      <c r="C2873" t="s">
        <v>338</v>
      </c>
      <c r="D2873" t="s">
        <v>82</v>
      </c>
      <c r="E2873" t="s">
        <v>42</v>
      </c>
      <c r="F2873" t="s">
        <v>32</v>
      </c>
      <c r="G2873">
        <v>41557</v>
      </c>
      <c r="H2873">
        <v>957</v>
      </c>
      <c r="I2873">
        <v>406</v>
      </c>
      <c r="J2873">
        <v>32</v>
      </c>
      <c r="K2873" s="2">
        <v>1533.71</v>
      </c>
      <c r="L2873" s="2">
        <v>7881.63</v>
      </c>
      <c r="M2873">
        <v>17</v>
      </c>
      <c r="N2873">
        <v>28</v>
      </c>
      <c r="O2873" t="s">
        <v>43</v>
      </c>
      <c r="P2873" s="3">
        <f t="shared" si="308"/>
        <v>2.3028611304954643</v>
      </c>
      <c r="Q2873" s="3">
        <f t="shared" si="309"/>
        <v>3.343782654127482</v>
      </c>
      <c r="R2873" s="2">
        <f t="shared" si="310"/>
        <v>1.6026227795193313</v>
      </c>
      <c r="S2873" s="2">
        <f t="shared" si="311"/>
        <v>3.7776108374384236</v>
      </c>
      <c r="T2873" s="2">
        <f t="shared" si="312"/>
        <v>90.218235294117648</v>
      </c>
      <c r="U2873" s="4">
        <f t="shared" si="313"/>
        <v>5.1389310886673494</v>
      </c>
      <c r="V2873" s="3">
        <f t="shared" si="314"/>
        <v>413.89310886673496</v>
      </c>
    </row>
    <row r="2874" spans="1:22" x14ac:dyDescent="0.25">
      <c r="A2874" t="s">
        <v>92</v>
      </c>
      <c r="B2874" t="s">
        <v>93</v>
      </c>
      <c r="C2874" t="s">
        <v>152</v>
      </c>
      <c r="D2874" t="s">
        <v>95</v>
      </c>
      <c r="E2874" t="s">
        <v>31</v>
      </c>
      <c r="F2874" t="s">
        <v>26</v>
      </c>
      <c r="G2874">
        <v>89111</v>
      </c>
      <c r="H2874">
        <v>1174</v>
      </c>
      <c r="I2874">
        <v>461</v>
      </c>
      <c r="J2874">
        <v>26</v>
      </c>
      <c r="K2874" s="2">
        <v>3345.14</v>
      </c>
      <c r="L2874" s="2">
        <v>3769.7</v>
      </c>
      <c r="M2874">
        <v>13</v>
      </c>
      <c r="N2874">
        <v>22</v>
      </c>
      <c r="O2874" t="s">
        <v>21</v>
      </c>
      <c r="P2874" s="3">
        <f t="shared" si="308"/>
        <v>1.3174580018179574</v>
      </c>
      <c r="Q2874" s="3">
        <f t="shared" si="309"/>
        <v>2.2146507666098807</v>
      </c>
      <c r="R2874" s="2">
        <f t="shared" si="310"/>
        <v>2.8493526405451446</v>
      </c>
      <c r="S2874" s="2">
        <f t="shared" si="311"/>
        <v>7.2562689804772234</v>
      </c>
      <c r="T2874" s="2">
        <f t="shared" si="312"/>
        <v>257.31846153846152</v>
      </c>
      <c r="U2874" s="4">
        <f t="shared" si="313"/>
        <v>1.1269184548329816</v>
      </c>
      <c r="V2874" s="3">
        <f t="shared" si="314"/>
        <v>12.691845483298156</v>
      </c>
    </row>
    <row r="2875" spans="1:22" x14ac:dyDescent="0.25">
      <c r="A2875" t="s">
        <v>178</v>
      </c>
      <c r="B2875" t="s">
        <v>179</v>
      </c>
      <c r="C2875" t="s">
        <v>152</v>
      </c>
      <c r="D2875" t="s">
        <v>95</v>
      </c>
      <c r="E2875" t="s">
        <v>64</v>
      </c>
      <c r="F2875" t="s">
        <v>20</v>
      </c>
      <c r="G2875">
        <v>29300</v>
      </c>
      <c r="H2875">
        <v>147</v>
      </c>
      <c r="I2875">
        <v>40</v>
      </c>
      <c r="J2875">
        <v>3</v>
      </c>
      <c r="K2875" s="2">
        <v>468.88</v>
      </c>
      <c r="L2875" s="2">
        <v>351.14</v>
      </c>
      <c r="M2875">
        <v>1</v>
      </c>
      <c r="N2875">
        <v>23</v>
      </c>
      <c r="O2875" t="s">
        <v>21</v>
      </c>
      <c r="P2875" s="3">
        <f t="shared" si="308"/>
        <v>0.50170648464163825</v>
      </c>
      <c r="Q2875" s="3">
        <f t="shared" si="309"/>
        <v>2.0408163265306123</v>
      </c>
      <c r="R2875" s="2">
        <f t="shared" si="310"/>
        <v>3.189659863945578</v>
      </c>
      <c r="S2875" s="2">
        <f t="shared" si="311"/>
        <v>11.722</v>
      </c>
      <c r="T2875" s="2">
        <f t="shared" si="312"/>
        <v>468.88</v>
      </c>
      <c r="U2875" s="4">
        <f t="shared" si="313"/>
        <v>0.74889097423647843</v>
      </c>
      <c r="V2875" s="3">
        <f t="shared" si="314"/>
        <v>-25.110902576352164</v>
      </c>
    </row>
    <row r="2876" spans="1:22" x14ac:dyDescent="0.25">
      <c r="A2876" t="s">
        <v>98</v>
      </c>
      <c r="B2876" t="s">
        <v>99</v>
      </c>
      <c r="C2876" t="s">
        <v>152</v>
      </c>
      <c r="D2876" t="s">
        <v>68</v>
      </c>
      <c r="E2876" t="s">
        <v>42</v>
      </c>
      <c r="F2876" t="s">
        <v>55</v>
      </c>
      <c r="G2876">
        <v>18412</v>
      </c>
      <c r="H2876">
        <v>2120</v>
      </c>
      <c r="I2876">
        <v>712</v>
      </c>
      <c r="J2876">
        <v>302</v>
      </c>
      <c r="K2876" s="2">
        <v>1200.46</v>
      </c>
      <c r="L2876" s="2">
        <v>82359.59</v>
      </c>
      <c r="M2876">
        <v>257</v>
      </c>
      <c r="N2876">
        <v>27</v>
      </c>
      <c r="O2876" t="s">
        <v>21</v>
      </c>
      <c r="P2876" s="3">
        <f t="shared" si="308"/>
        <v>11.514229850097763</v>
      </c>
      <c r="Q2876" s="3">
        <f t="shared" si="309"/>
        <v>14.245283018867925</v>
      </c>
      <c r="R2876" s="2">
        <f t="shared" si="310"/>
        <v>0.56625471698113206</v>
      </c>
      <c r="S2876" s="2">
        <f t="shared" si="311"/>
        <v>1.6860393258426967</v>
      </c>
      <c r="T2876" s="2">
        <f t="shared" si="312"/>
        <v>4.6710505836575873</v>
      </c>
      <c r="U2876" s="4">
        <f t="shared" si="313"/>
        <v>68.606692434566739</v>
      </c>
      <c r="V2876" s="3">
        <f t="shared" si="314"/>
        <v>6760.6692434566739</v>
      </c>
    </row>
    <row r="2877" spans="1:22" x14ac:dyDescent="0.25">
      <c r="A2877" t="s">
        <v>65</v>
      </c>
      <c r="B2877" t="s">
        <v>66</v>
      </c>
      <c r="C2877" t="s">
        <v>152</v>
      </c>
      <c r="D2877" t="s">
        <v>68</v>
      </c>
      <c r="E2877" t="s">
        <v>37</v>
      </c>
      <c r="F2877" t="s">
        <v>55</v>
      </c>
      <c r="G2877">
        <v>29773</v>
      </c>
      <c r="H2877">
        <v>4427</v>
      </c>
      <c r="I2877">
        <v>1648</v>
      </c>
      <c r="J2877">
        <v>583</v>
      </c>
      <c r="K2877" s="2">
        <v>2399.0100000000002</v>
      </c>
      <c r="L2877" s="2">
        <v>184025.72</v>
      </c>
      <c r="M2877">
        <v>445</v>
      </c>
      <c r="N2877">
        <v>12</v>
      </c>
      <c r="O2877" t="s">
        <v>23</v>
      </c>
      <c r="P2877" s="3">
        <f t="shared" si="308"/>
        <v>14.869176770899809</v>
      </c>
      <c r="Q2877" s="3">
        <f t="shared" si="309"/>
        <v>13.169189067088322</v>
      </c>
      <c r="R2877" s="2">
        <f t="shared" si="310"/>
        <v>0.54190422407951211</v>
      </c>
      <c r="S2877" s="2">
        <f t="shared" si="311"/>
        <v>1.4557099514563108</v>
      </c>
      <c r="T2877" s="2">
        <f t="shared" si="312"/>
        <v>5.3910337078651693</v>
      </c>
      <c r="U2877" s="4">
        <f t="shared" si="313"/>
        <v>76.709025806478493</v>
      </c>
      <c r="V2877" s="3">
        <f t="shared" si="314"/>
        <v>7570.9025806478494</v>
      </c>
    </row>
    <row r="2878" spans="1:22" x14ac:dyDescent="0.25">
      <c r="A2878" t="s">
        <v>72</v>
      </c>
      <c r="B2878" t="s">
        <v>73</v>
      </c>
      <c r="C2878" t="s">
        <v>152</v>
      </c>
      <c r="D2878" t="s">
        <v>70</v>
      </c>
      <c r="E2878" t="s">
        <v>31</v>
      </c>
      <c r="F2878" t="s">
        <v>32</v>
      </c>
      <c r="G2878">
        <v>36842</v>
      </c>
      <c r="H2878">
        <v>1351</v>
      </c>
      <c r="I2878">
        <v>571</v>
      </c>
      <c r="J2878">
        <v>116</v>
      </c>
      <c r="K2878" s="2">
        <v>2132.4699999999998</v>
      </c>
      <c r="L2878" s="2">
        <v>28524.22</v>
      </c>
      <c r="M2878">
        <v>71</v>
      </c>
      <c r="N2878">
        <v>9</v>
      </c>
      <c r="O2878" t="s">
        <v>23</v>
      </c>
      <c r="P2878" s="3">
        <f t="shared" si="308"/>
        <v>3.6670104771727918</v>
      </c>
      <c r="Q2878" s="3">
        <f t="shared" si="309"/>
        <v>8.5862324204293117</v>
      </c>
      <c r="R2878" s="2">
        <f t="shared" si="310"/>
        <v>1.5784381939304217</v>
      </c>
      <c r="S2878" s="2">
        <f t="shared" si="311"/>
        <v>3.7346234676007</v>
      </c>
      <c r="T2878" s="2">
        <f t="shared" si="312"/>
        <v>30.034788732394365</v>
      </c>
      <c r="U2878" s="4">
        <f t="shared" si="313"/>
        <v>13.376141282175132</v>
      </c>
      <c r="V2878" s="3">
        <f t="shared" si="314"/>
        <v>1237.6141282175131</v>
      </c>
    </row>
    <row r="2879" spans="1:22" x14ac:dyDescent="0.25">
      <c r="A2879" t="s">
        <v>38</v>
      </c>
      <c r="B2879" t="s">
        <v>39</v>
      </c>
      <c r="C2879" t="s">
        <v>152</v>
      </c>
      <c r="D2879" t="s">
        <v>106</v>
      </c>
      <c r="E2879" t="s">
        <v>42</v>
      </c>
      <c r="F2879" t="s">
        <v>20</v>
      </c>
      <c r="G2879">
        <v>31361</v>
      </c>
      <c r="H2879">
        <v>1205</v>
      </c>
      <c r="I2879">
        <v>647</v>
      </c>
      <c r="J2879">
        <v>78</v>
      </c>
      <c r="K2879" s="2">
        <v>2300.98</v>
      </c>
      <c r="L2879" s="2">
        <v>17007.650000000001</v>
      </c>
      <c r="M2879">
        <v>44</v>
      </c>
      <c r="N2879">
        <v>21</v>
      </c>
      <c r="O2879" t="s">
        <v>23</v>
      </c>
      <c r="P2879" s="3">
        <f t="shared" si="308"/>
        <v>3.8423519658174166</v>
      </c>
      <c r="Q2879" s="3">
        <f t="shared" si="309"/>
        <v>6.4730290456431545</v>
      </c>
      <c r="R2879" s="2">
        <f t="shared" si="310"/>
        <v>1.909526970954357</v>
      </c>
      <c r="S2879" s="2">
        <f t="shared" si="311"/>
        <v>3.5563833075734159</v>
      </c>
      <c r="T2879" s="2">
        <f t="shared" si="312"/>
        <v>52.295000000000002</v>
      </c>
      <c r="U2879" s="4">
        <f t="shared" si="313"/>
        <v>7.3914810211301276</v>
      </c>
      <c r="V2879" s="3">
        <f t="shared" si="314"/>
        <v>639.14810211301278</v>
      </c>
    </row>
    <row r="2880" spans="1:22" x14ac:dyDescent="0.25">
      <c r="A2880" t="s">
        <v>38</v>
      </c>
      <c r="B2880" t="s">
        <v>39</v>
      </c>
      <c r="C2880" t="s">
        <v>152</v>
      </c>
      <c r="D2880" t="s">
        <v>106</v>
      </c>
      <c r="E2880" t="s">
        <v>42</v>
      </c>
      <c r="F2880" t="s">
        <v>26</v>
      </c>
      <c r="G2880">
        <v>54198</v>
      </c>
      <c r="H2880">
        <v>2650</v>
      </c>
      <c r="I2880">
        <v>1054</v>
      </c>
      <c r="J2880">
        <v>190</v>
      </c>
      <c r="K2880" s="2">
        <v>5928.49</v>
      </c>
      <c r="L2880" s="2">
        <v>30424.89</v>
      </c>
      <c r="M2880">
        <v>102</v>
      </c>
      <c r="N2880">
        <v>29</v>
      </c>
      <c r="O2880" t="s">
        <v>43</v>
      </c>
      <c r="P2880" s="3">
        <f t="shared" si="308"/>
        <v>4.8894793165799477</v>
      </c>
      <c r="Q2880" s="3">
        <f t="shared" si="309"/>
        <v>7.1698113207547172</v>
      </c>
      <c r="R2880" s="2">
        <f t="shared" si="310"/>
        <v>2.2371660377358489</v>
      </c>
      <c r="S2880" s="2">
        <f t="shared" si="311"/>
        <v>5.6247533206831122</v>
      </c>
      <c r="T2880" s="2">
        <f t="shared" si="312"/>
        <v>58.122450980392152</v>
      </c>
      <c r="U2880" s="4">
        <f t="shared" si="313"/>
        <v>5.1319796440577621</v>
      </c>
      <c r="V2880" s="3">
        <f t="shared" si="314"/>
        <v>413.19796440577619</v>
      </c>
    </row>
    <row r="2881" spans="1:22" x14ac:dyDescent="0.25">
      <c r="A2881" t="s">
        <v>47</v>
      </c>
      <c r="B2881" t="s">
        <v>48</v>
      </c>
      <c r="C2881" t="s">
        <v>152</v>
      </c>
      <c r="D2881" t="s">
        <v>106</v>
      </c>
      <c r="E2881" t="s">
        <v>37</v>
      </c>
      <c r="F2881" t="s">
        <v>32</v>
      </c>
      <c r="G2881">
        <v>33479</v>
      </c>
      <c r="H2881">
        <v>1738</v>
      </c>
      <c r="I2881">
        <v>739</v>
      </c>
      <c r="J2881">
        <v>141</v>
      </c>
      <c r="K2881" s="2">
        <v>3745.99</v>
      </c>
      <c r="L2881" s="2">
        <v>29558.55</v>
      </c>
      <c r="M2881">
        <v>89</v>
      </c>
      <c r="N2881">
        <v>20</v>
      </c>
      <c r="O2881" t="s">
        <v>21</v>
      </c>
      <c r="P2881" s="3">
        <f t="shared" si="308"/>
        <v>5.1913139580035246</v>
      </c>
      <c r="Q2881" s="3">
        <f t="shared" si="309"/>
        <v>8.112773302646719</v>
      </c>
      <c r="R2881" s="2">
        <f t="shared" si="310"/>
        <v>2.1553452243958571</v>
      </c>
      <c r="S2881" s="2">
        <f t="shared" si="311"/>
        <v>5.0689986468200265</v>
      </c>
      <c r="T2881" s="2">
        <f t="shared" si="312"/>
        <v>42.089775280898877</v>
      </c>
      <c r="U2881" s="4">
        <f t="shared" si="313"/>
        <v>7.8907178075755677</v>
      </c>
      <c r="V2881" s="3">
        <f t="shared" si="314"/>
        <v>689.07178075755667</v>
      </c>
    </row>
    <row r="2882" spans="1:22" x14ac:dyDescent="0.25">
      <c r="A2882" t="s">
        <v>15</v>
      </c>
      <c r="B2882" t="s">
        <v>16</v>
      </c>
      <c r="C2882" t="s">
        <v>152</v>
      </c>
      <c r="D2882" t="s">
        <v>25</v>
      </c>
      <c r="E2882" t="s">
        <v>19</v>
      </c>
      <c r="F2882" t="s">
        <v>20</v>
      </c>
      <c r="G2882">
        <v>7228</v>
      </c>
      <c r="H2882">
        <v>235</v>
      </c>
      <c r="I2882">
        <v>121</v>
      </c>
      <c r="J2882">
        <v>24</v>
      </c>
      <c r="K2882" s="2">
        <v>2049.7199999999998</v>
      </c>
      <c r="L2882" s="2">
        <v>10881.17</v>
      </c>
      <c r="M2882">
        <v>11</v>
      </c>
      <c r="N2882">
        <v>27</v>
      </c>
      <c r="O2882" t="s">
        <v>21</v>
      </c>
      <c r="P2882" s="3">
        <f t="shared" ref="P2882:P2945" si="315">IFERROR(H2882/G2882*100, 0)</f>
        <v>3.2512451577199779</v>
      </c>
      <c r="Q2882" s="3">
        <f t="shared" ref="Q2882:Q2945" si="316">IFERROR(J2882/H2882*100, 0)</f>
        <v>10.212765957446807</v>
      </c>
      <c r="R2882" s="2">
        <f t="shared" ref="R2882:R2945" si="317">IFERROR(K2882/H2882, 0)</f>
        <v>8.7222127659574458</v>
      </c>
      <c r="S2882" s="2">
        <f t="shared" ref="S2882:S2945" si="318">IFERROR(K2882/I2882, 0)</f>
        <v>16.939834710743799</v>
      </c>
      <c r="T2882" s="2">
        <f t="shared" ref="T2882:T2945" si="319">IFERROR(K2882/M2882, 0)</f>
        <v>186.33818181818179</v>
      </c>
      <c r="U2882" s="4">
        <f t="shared" ref="U2882:U2945" si="320">IFERROR(L2882/K2882, 0)</f>
        <v>5.3086128837109463</v>
      </c>
      <c r="V2882" s="3">
        <f t="shared" ref="V2882:V2945" si="321">IFERROR((L2882-K2882)/K2882*100, 0)</f>
        <v>430.86128837109464</v>
      </c>
    </row>
    <row r="2883" spans="1:22" x14ac:dyDescent="0.25">
      <c r="A2883" t="s">
        <v>44</v>
      </c>
      <c r="B2883" t="s">
        <v>45</v>
      </c>
      <c r="C2883" t="s">
        <v>152</v>
      </c>
      <c r="D2883" t="s">
        <v>25</v>
      </c>
      <c r="E2883" t="s">
        <v>19</v>
      </c>
      <c r="F2883" t="s">
        <v>55</v>
      </c>
      <c r="G2883">
        <v>24322</v>
      </c>
      <c r="H2883">
        <v>405</v>
      </c>
      <c r="I2883">
        <v>110</v>
      </c>
      <c r="J2883">
        <v>47</v>
      </c>
      <c r="K2883" s="2">
        <v>3196.31</v>
      </c>
      <c r="L2883" s="2">
        <v>23817.78</v>
      </c>
      <c r="M2883">
        <v>27</v>
      </c>
      <c r="N2883">
        <v>18</v>
      </c>
      <c r="O2883" t="s">
        <v>23</v>
      </c>
      <c r="P2883" s="3">
        <f t="shared" si="315"/>
        <v>1.6651591152043417</v>
      </c>
      <c r="Q2883" s="3">
        <f t="shared" si="316"/>
        <v>11.604938271604938</v>
      </c>
      <c r="R2883" s="2">
        <f t="shared" si="317"/>
        <v>7.8921234567901237</v>
      </c>
      <c r="S2883" s="2">
        <f t="shared" si="318"/>
        <v>29.057363636363636</v>
      </c>
      <c r="T2883" s="2">
        <f t="shared" si="319"/>
        <v>118.38185185185185</v>
      </c>
      <c r="U2883" s="4">
        <f t="shared" si="320"/>
        <v>7.4516489326754911</v>
      </c>
      <c r="V2883" s="3">
        <f t="shared" si="321"/>
        <v>645.16489326754913</v>
      </c>
    </row>
    <row r="2884" spans="1:22" x14ac:dyDescent="0.25">
      <c r="A2884" t="s">
        <v>27</v>
      </c>
      <c r="B2884" t="s">
        <v>28</v>
      </c>
      <c r="C2884" t="s">
        <v>152</v>
      </c>
      <c r="D2884" t="s">
        <v>89</v>
      </c>
      <c r="E2884" t="s">
        <v>31</v>
      </c>
      <c r="F2884" t="s">
        <v>20</v>
      </c>
      <c r="G2884">
        <v>44294</v>
      </c>
      <c r="H2884">
        <v>3519</v>
      </c>
      <c r="I2884">
        <v>1702</v>
      </c>
      <c r="J2884">
        <v>362</v>
      </c>
      <c r="K2884" s="2">
        <v>1999.63</v>
      </c>
      <c r="L2884" s="2">
        <v>133333.35999999999</v>
      </c>
      <c r="M2884">
        <v>236</v>
      </c>
      <c r="N2884">
        <v>12</v>
      </c>
      <c r="O2884" t="s">
        <v>21</v>
      </c>
      <c r="P2884" s="3">
        <f t="shared" si="315"/>
        <v>7.9446426152526302</v>
      </c>
      <c r="Q2884" s="3">
        <f t="shared" si="316"/>
        <v>10.287013356067066</v>
      </c>
      <c r="R2884" s="2">
        <f t="shared" si="317"/>
        <v>0.56823813583404381</v>
      </c>
      <c r="S2884" s="2">
        <f t="shared" si="318"/>
        <v>1.174870740305523</v>
      </c>
      <c r="T2884" s="2">
        <f t="shared" si="319"/>
        <v>8.4730084745762717</v>
      </c>
      <c r="U2884" s="4">
        <f t="shared" si="320"/>
        <v>66.679015617889306</v>
      </c>
      <c r="V2884" s="3">
        <f t="shared" si="321"/>
        <v>6567.901561788929</v>
      </c>
    </row>
    <row r="2885" spans="1:22" x14ac:dyDescent="0.25">
      <c r="A2885" t="s">
        <v>27</v>
      </c>
      <c r="B2885" t="s">
        <v>28</v>
      </c>
      <c r="C2885" t="s">
        <v>152</v>
      </c>
      <c r="D2885" t="s">
        <v>89</v>
      </c>
      <c r="E2885" t="s">
        <v>31</v>
      </c>
      <c r="F2885" t="s">
        <v>32</v>
      </c>
      <c r="G2885">
        <v>27512</v>
      </c>
      <c r="H2885">
        <v>1675</v>
      </c>
      <c r="I2885">
        <v>648</v>
      </c>
      <c r="J2885">
        <v>182</v>
      </c>
      <c r="K2885" s="2">
        <v>773.54</v>
      </c>
      <c r="L2885" s="2">
        <v>65478.77</v>
      </c>
      <c r="M2885">
        <v>135</v>
      </c>
      <c r="N2885">
        <v>17</v>
      </c>
      <c r="O2885" t="s">
        <v>23</v>
      </c>
      <c r="P2885" s="3">
        <f t="shared" si="315"/>
        <v>6.088252398953184</v>
      </c>
      <c r="Q2885" s="3">
        <f t="shared" si="316"/>
        <v>10.865671641791044</v>
      </c>
      <c r="R2885" s="2">
        <f t="shared" si="317"/>
        <v>0.46181492537313429</v>
      </c>
      <c r="S2885" s="2">
        <f t="shared" si="318"/>
        <v>1.1937345679012346</v>
      </c>
      <c r="T2885" s="2">
        <f t="shared" si="319"/>
        <v>5.7299259259259259</v>
      </c>
      <c r="U2885" s="4">
        <f t="shared" si="320"/>
        <v>84.648201773663928</v>
      </c>
      <c r="V2885" s="3">
        <f t="shared" si="321"/>
        <v>8364.8201773663932</v>
      </c>
    </row>
    <row r="2886" spans="1:22" x14ac:dyDescent="0.25">
      <c r="A2886" t="s">
        <v>27</v>
      </c>
      <c r="B2886" t="s">
        <v>28</v>
      </c>
      <c r="C2886" t="s">
        <v>152</v>
      </c>
      <c r="D2886" t="s">
        <v>89</v>
      </c>
      <c r="E2886" t="s">
        <v>31</v>
      </c>
      <c r="F2886" t="s">
        <v>51</v>
      </c>
      <c r="G2886">
        <v>17007</v>
      </c>
      <c r="H2886">
        <v>1138</v>
      </c>
      <c r="I2886">
        <v>575</v>
      </c>
      <c r="J2886">
        <v>174</v>
      </c>
      <c r="K2886" s="2">
        <v>304.04000000000002</v>
      </c>
      <c r="L2886" s="2">
        <v>48703.34</v>
      </c>
      <c r="M2886">
        <v>139</v>
      </c>
      <c r="N2886">
        <v>8</v>
      </c>
      <c r="O2886" t="s">
        <v>43</v>
      </c>
      <c r="P2886" s="3">
        <f t="shared" si="315"/>
        <v>6.6913623801963906</v>
      </c>
      <c r="Q2886" s="3">
        <f t="shared" si="316"/>
        <v>15.289982425307558</v>
      </c>
      <c r="R2886" s="2">
        <f t="shared" si="317"/>
        <v>0.26717047451669595</v>
      </c>
      <c r="S2886" s="2">
        <f t="shared" si="318"/>
        <v>0.52876521739130433</v>
      </c>
      <c r="T2886" s="2">
        <f t="shared" si="319"/>
        <v>2.1873381294964029</v>
      </c>
      <c r="U2886" s="4">
        <f t="shared" si="320"/>
        <v>160.18727798973816</v>
      </c>
      <c r="V2886" s="3">
        <f t="shared" si="321"/>
        <v>15918.727798973816</v>
      </c>
    </row>
    <row r="2887" spans="1:22" x14ac:dyDescent="0.25">
      <c r="A2887" t="s">
        <v>52</v>
      </c>
      <c r="B2887" t="s">
        <v>53</v>
      </c>
      <c r="C2887" t="s">
        <v>152</v>
      </c>
      <c r="D2887" t="s">
        <v>89</v>
      </c>
      <c r="E2887" t="s">
        <v>37</v>
      </c>
      <c r="F2887" t="s">
        <v>55</v>
      </c>
      <c r="G2887">
        <v>51977</v>
      </c>
      <c r="H2887">
        <v>3002</v>
      </c>
      <c r="I2887">
        <v>1295</v>
      </c>
      <c r="J2887">
        <v>412</v>
      </c>
      <c r="K2887" s="2">
        <v>1739.84</v>
      </c>
      <c r="L2887" s="2">
        <v>131044.79</v>
      </c>
      <c r="M2887">
        <v>305</v>
      </c>
      <c r="N2887">
        <v>8</v>
      </c>
      <c r="O2887" t="s">
        <v>23</v>
      </c>
      <c r="P2887" s="3">
        <f t="shared" si="315"/>
        <v>5.7756315293302807</v>
      </c>
      <c r="Q2887" s="3">
        <f t="shared" si="316"/>
        <v>13.724183877415056</v>
      </c>
      <c r="R2887" s="2">
        <f t="shared" si="317"/>
        <v>0.57956029313790802</v>
      </c>
      <c r="S2887" s="2">
        <f t="shared" si="318"/>
        <v>1.3435057915057915</v>
      </c>
      <c r="T2887" s="2">
        <f t="shared" si="319"/>
        <v>5.7043934426229503</v>
      </c>
      <c r="U2887" s="4">
        <f t="shared" si="320"/>
        <v>75.320023680338423</v>
      </c>
      <c r="V2887" s="3">
        <f t="shared" si="321"/>
        <v>7432.0023680338427</v>
      </c>
    </row>
    <row r="2888" spans="1:22" x14ac:dyDescent="0.25">
      <c r="A2888" t="s">
        <v>76</v>
      </c>
      <c r="B2888" t="s">
        <v>77</v>
      </c>
      <c r="C2888" t="s">
        <v>152</v>
      </c>
      <c r="D2888" t="s">
        <v>82</v>
      </c>
      <c r="E2888" t="s">
        <v>42</v>
      </c>
      <c r="F2888" t="s">
        <v>20</v>
      </c>
      <c r="G2888">
        <v>87317</v>
      </c>
      <c r="H2888">
        <v>2152</v>
      </c>
      <c r="I2888">
        <v>781</v>
      </c>
      <c r="J2888">
        <v>91</v>
      </c>
      <c r="K2888" s="2">
        <v>3997.37</v>
      </c>
      <c r="L2888" s="2">
        <v>17283.07</v>
      </c>
      <c r="M2888">
        <v>58</v>
      </c>
      <c r="N2888">
        <v>8</v>
      </c>
      <c r="O2888" t="s">
        <v>43</v>
      </c>
      <c r="P2888" s="3">
        <f t="shared" si="315"/>
        <v>2.4645830708796685</v>
      </c>
      <c r="Q2888" s="3">
        <f t="shared" si="316"/>
        <v>4.2286245353159853</v>
      </c>
      <c r="R2888" s="2">
        <f t="shared" si="317"/>
        <v>1.8575139405204459</v>
      </c>
      <c r="S2888" s="2">
        <f t="shared" si="318"/>
        <v>5.1182714468629964</v>
      </c>
      <c r="T2888" s="2">
        <f t="shared" si="319"/>
        <v>68.920172413793097</v>
      </c>
      <c r="U2888" s="4">
        <f t="shared" si="320"/>
        <v>4.3236102737549942</v>
      </c>
      <c r="V2888" s="3">
        <f t="shared" si="321"/>
        <v>332.36102737549942</v>
      </c>
    </row>
    <row r="2889" spans="1:22" x14ac:dyDescent="0.25">
      <c r="A2889" t="s">
        <v>76</v>
      </c>
      <c r="B2889" t="s">
        <v>77</v>
      </c>
      <c r="C2889" t="s">
        <v>152</v>
      </c>
      <c r="D2889" t="s">
        <v>82</v>
      </c>
      <c r="E2889" t="s">
        <v>42</v>
      </c>
      <c r="F2889" t="s">
        <v>20</v>
      </c>
      <c r="G2889">
        <v>40049</v>
      </c>
      <c r="H2889">
        <v>823</v>
      </c>
      <c r="I2889">
        <v>358</v>
      </c>
      <c r="J2889">
        <v>25</v>
      </c>
      <c r="K2889" s="2">
        <v>1648.56</v>
      </c>
      <c r="L2889" s="2">
        <v>3779.89</v>
      </c>
      <c r="M2889">
        <v>14</v>
      </c>
      <c r="N2889">
        <v>27</v>
      </c>
      <c r="O2889" t="s">
        <v>23</v>
      </c>
      <c r="P2889" s="3">
        <f t="shared" si="315"/>
        <v>2.0549826462583338</v>
      </c>
      <c r="Q2889" s="3">
        <f t="shared" si="316"/>
        <v>3.0376670716889427</v>
      </c>
      <c r="R2889" s="2">
        <f t="shared" si="317"/>
        <v>2.0031105710814092</v>
      </c>
      <c r="S2889" s="2">
        <f t="shared" si="318"/>
        <v>4.6049162011173186</v>
      </c>
      <c r="T2889" s="2">
        <f t="shared" si="319"/>
        <v>117.75428571428571</v>
      </c>
      <c r="U2889" s="4">
        <f t="shared" si="320"/>
        <v>2.292843451254428</v>
      </c>
      <c r="V2889" s="3">
        <f t="shared" si="321"/>
        <v>129.2843451254428</v>
      </c>
    </row>
    <row r="2890" spans="1:22" x14ac:dyDescent="0.25">
      <c r="A2890" t="s">
        <v>98</v>
      </c>
      <c r="B2890" t="s">
        <v>99</v>
      </c>
      <c r="C2890" t="s">
        <v>289</v>
      </c>
      <c r="D2890" t="s">
        <v>68</v>
      </c>
      <c r="E2890" t="s">
        <v>42</v>
      </c>
      <c r="F2890" t="s">
        <v>51</v>
      </c>
      <c r="G2890">
        <v>8186</v>
      </c>
      <c r="H2890">
        <v>1050</v>
      </c>
      <c r="I2890">
        <v>408</v>
      </c>
      <c r="J2890">
        <v>193</v>
      </c>
      <c r="K2890" s="2">
        <v>659.48</v>
      </c>
      <c r="L2890" s="2">
        <v>64718.1</v>
      </c>
      <c r="M2890">
        <v>138</v>
      </c>
      <c r="N2890">
        <v>29</v>
      </c>
      <c r="O2890" t="s">
        <v>21</v>
      </c>
      <c r="P2890" s="3">
        <f t="shared" si="315"/>
        <v>12.826777424871732</v>
      </c>
      <c r="Q2890" s="3">
        <f t="shared" si="316"/>
        <v>18.38095238095238</v>
      </c>
      <c r="R2890" s="2">
        <f t="shared" si="317"/>
        <v>0.62807619047619045</v>
      </c>
      <c r="S2890" s="2">
        <f t="shared" si="318"/>
        <v>1.6163725490196079</v>
      </c>
      <c r="T2890" s="2">
        <f t="shared" si="319"/>
        <v>4.7788405797101454</v>
      </c>
      <c r="U2890" s="4">
        <f t="shared" si="320"/>
        <v>98.135045793655607</v>
      </c>
      <c r="V2890" s="3">
        <f t="shared" si="321"/>
        <v>9713.504579365559</v>
      </c>
    </row>
    <row r="2891" spans="1:22" x14ac:dyDescent="0.25">
      <c r="A2891" t="s">
        <v>33</v>
      </c>
      <c r="B2891" t="s">
        <v>34</v>
      </c>
      <c r="C2891" t="s">
        <v>289</v>
      </c>
      <c r="D2891" t="s">
        <v>170</v>
      </c>
      <c r="E2891" t="s">
        <v>37</v>
      </c>
      <c r="F2891" t="s">
        <v>20</v>
      </c>
      <c r="G2891">
        <v>10310</v>
      </c>
      <c r="H2891">
        <v>640</v>
      </c>
      <c r="I2891">
        <v>234</v>
      </c>
      <c r="J2891">
        <v>86</v>
      </c>
      <c r="K2891" s="2">
        <v>2444.2800000000002</v>
      </c>
      <c r="L2891" s="2">
        <v>22617.79</v>
      </c>
      <c r="M2891">
        <v>55</v>
      </c>
      <c r="N2891">
        <v>16</v>
      </c>
      <c r="O2891" t="s">
        <v>23</v>
      </c>
      <c r="P2891" s="3">
        <f t="shared" si="315"/>
        <v>6.2075654704170713</v>
      </c>
      <c r="Q2891" s="3">
        <f t="shared" si="316"/>
        <v>13.4375</v>
      </c>
      <c r="R2891" s="2">
        <f t="shared" si="317"/>
        <v>3.8191875000000004</v>
      </c>
      <c r="S2891" s="2">
        <f t="shared" si="318"/>
        <v>10.445641025641027</v>
      </c>
      <c r="T2891" s="2">
        <f t="shared" si="319"/>
        <v>44.441454545454548</v>
      </c>
      <c r="U2891" s="4">
        <f t="shared" si="320"/>
        <v>9.2533547711391488</v>
      </c>
      <c r="V2891" s="3">
        <f t="shared" si="321"/>
        <v>825.33547711391486</v>
      </c>
    </row>
    <row r="2892" spans="1:22" x14ac:dyDescent="0.25">
      <c r="A2892" t="s">
        <v>15</v>
      </c>
      <c r="B2892" t="s">
        <v>16</v>
      </c>
      <c r="C2892" t="s">
        <v>289</v>
      </c>
      <c r="D2892" t="s">
        <v>25</v>
      </c>
      <c r="E2892" t="s">
        <v>19</v>
      </c>
      <c r="F2892" t="s">
        <v>20</v>
      </c>
      <c r="G2892">
        <v>24395</v>
      </c>
      <c r="H2892">
        <v>747</v>
      </c>
      <c r="I2892">
        <v>221</v>
      </c>
      <c r="J2892">
        <v>57</v>
      </c>
      <c r="K2892" s="2">
        <v>7618.09</v>
      </c>
      <c r="L2892" s="2">
        <v>30492.23</v>
      </c>
      <c r="M2892">
        <v>29</v>
      </c>
      <c r="N2892">
        <v>10</v>
      </c>
      <c r="O2892" t="s">
        <v>43</v>
      </c>
      <c r="P2892" s="3">
        <f t="shared" si="315"/>
        <v>3.0621028899364622</v>
      </c>
      <c r="Q2892" s="3">
        <f t="shared" si="316"/>
        <v>7.6305220883534144</v>
      </c>
      <c r="R2892" s="2">
        <f t="shared" si="317"/>
        <v>10.198246318607765</v>
      </c>
      <c r="S2892" s="2">
        <f t="shared" si="318"/>
        <v>34.470995475113121</v>
      </c>
      <c r="T2892" s="2">
        <f t="shared" si="319"/>
        <v>262.69275862068969</v>
      </c>
      <c r="U2892" s="4">
        <f t="shared" si="320"/>
        <v>4.0026082653263479</v>
      </c>
      <c r="V2892" s="3">
        <f t="shared" si="321"/>
        <v>300.26082653263478</v>
      </c>
    </row>
    <row r="2893" spans="1:22" x14ac:dyDescent="0.25">
      <c r="A2893" t="s">
        <v>52</v>
      </c>
      <c r="B2893" t="s">
        <v>53</v>
      </c>
      <c r="C2893" t="s">
        <v>289</v>
      </c>
      <c r="D2893" t="s">
        <v>89</v>
      </c>
      <c r="E2893" t="s">
        <v>37</v>
      </c>
      <c r="F2893" t="s">
        <v>20</v>
      </c>
      <c r="G2893">
        <v>25441</v>
      </c>
      <c r="H2893">
        <v>1830</v>
      </c>
      <c r="I2893">
        <v>599</v>
      </c>
      <c r="J2893">
        <v>262</v>
      </c>
      <c r="K2893" s="2">
        <v>495.47</v>
      </c>
      <c r="L2893" s="2">
        <v>78834.960000000006</v>
      </c>
      <c r="M2893">
        <v>215</v>
      </c>
      <c r="N2893">
        <v>30</v>
      </c>
      <c r="O2893" t="s">
        <v>23</v>
      </c>
      <c r="P2893" s="3">
        <f t="shared" si="315"/>
        <v>7.19311347824378</v>
      </c>
      <c r="Q2893" s="3">
        <f t="shared" si="316"/>
        <v>14.316939890710382</v>
      </c>
      <c r="R2893" s="2">
        <f t="shared" si="317"/>
        <v>0.27074863387978143</v>
      </c>
      <c r="S2893" s="2">
        <f t="shared" si="318"/>
        <v>0.82716193656093495</v>
      </c>
      <c r="T2893" s="2">
        <f t="shared" si="319"/>
        <v>2.3045116279069768</v>
      </c>
      <c r="U2893" s="4">
        <f t="shared" si="320"/>
        <v>159.11146991745213</v>
      </c>
      <c r="V2893" s="3">
        <f t="shared" si="321"/>
        <v>15811.146991745212</v>
      </c>
    </row>
    <row r="2894" spans="1:22" x14ac:dyDescent="0.25">
      <c r="A2894" t="s">
        <v>129</v>
      </c>
      <c r="B2894" t="s">
        <v>130</v>
      </c>
      <c r="C2894" t="s">
        <v>289</v>
      </c>
      <c r="D2894" t="s">
        <v>82</v>
      </c>
      <c r="E2894" t="s">
        <v>31</v>
      </c>
      <c r="F2894" t="s">
        <v>32</v>
      </c>
      <c r="G2894">
        <v>46628</v>
      </c>
      <c r="H2894">
        <v>756</v>
      </c>
      <c r="I2894">
        <v>376</v>
      </c>
      <c r="J2894">
        <v>40</v>
      </c>
      <c r="K2894" s="2">
        <v>1723.38</v>
      </c>
      <c r="L2894" s="2">
        <v>7369.21</v>
      </c>
      <c r="M2894">
        <v>24</v>
      </c>
      <c r="N2894">
        <v>29</v>
      </c>
      <c r="O2894" t="s">
        <v>23</v>
      </c>
      <c r="P2894" s="3">
        <f t="shared" si="315"/>
        <v>1.6213433988161621</v>
      </c>
      <c r="Q2894" s="3">
        <f t="shared" si="316"/>
        <v>5.2910052910052912</v>
      </c>
      <c r="R2894" s="2">
        <f t="shared" si="317"/>
        <v>2.2796031746031749</v>
      </c>
      <c r="S2894" s="2">
        <f t="shared" si="318"/>
        <v>4.5834574468085112</v>
      </c>
      <c r="T2894" s="2">
        <f t="shared" si="319"/>
        <v>71.807500000000005</v>
      </c>
      <c r="U2894" s="4">
        <f t="shared" si="320"/>
        <v>4.2760215390685747</v>
      </c>
      <c r="V2894" s="3">
        <f t="shared" si="321"/>
        <v>327.60215390685744</v>
      </c>
    </row>
    <row r="2895" spans="1:22" x14ac:dyDescent="0.25">
      <c r="A2895" t="s">
        <v>76</v>
      </c>
      <c r="B2895" t="s">
        <v>77</v>
      </c>
      <c r="C2895" t="s">
        <v>289</v>
      </c>
      <c r="D2895" t="s">
        <v>82</v>
      </c>
      <c r="E2895" t="s">
        <v>42</v>
      </c>
      <c r="F2895" t="s">
        <v>20</v>
      </c>
      <c r="G2895">
        <v>60360</v>
      </c>
      <c r="H2895">
        <v>1002</v>
      </c>
      <c r="I2895">
        <v>464</v>
      </c>
      <c r="J2895">
        <v>32</v>
      </c>
      <c r="K2895" s="2">
        <v>1917.66</v>
      </c>
      <c r="L2895" s="2">
        <v>7267.18</v>
      </c>
      <c r="M2895">
        <v>20</v>
      </c>
      <c r="N2895">
        <v>14</v>
      </c>
      <c r="O2895" t="s">
        <v>23</v>
      </c>
      <c r="P2895" s="3">
        <f t="shared" si="315"/>
        <v>1.6600397614314115</v>
      </c>
      <c r="Q2895" s="3">
        <f t="shared" si="316"/>
        <v>3.1936127744510974</v>
      </c>
      <c r="R2895" s="2">
        <f t="shared" si="317"/>
        <v>1.9138323353293414</v>
      </c>
      <c r="S2895" s="2">
        <f t="shared" si="318"/>
        <v>4.1328879310344826</v>
      </c>
      <c r="T2895" s="2">
        <f t="shared" si="319"/>
        <v>95.88300000000001</v>
      </c>
      <c r="U2895" s="4">
        <f t="shared" si="320"/>
        <v>3.7896081682884351</v>
      </c>
      <c r="V2895" s="3">
        <f t="shared" si="321"/>
        <v>278.96081682884352</v>
      </c>
    </row>
    <row r="2896" spans="1:22" x14ac:dyDescent="0.25">
      <c r="A2896" t="s">
        <v>76</v>
      </c>
      <c r="B2896" t="s">
        <v>77</v>
      </c>
      <c r="C2896" t="s">
        <v>289</v>
      </c>
      <c r="D2896" t="s">
        <v>82</v>
      </c>
      <c r="E2896" t="s">
        <v>42</v>
      </c>
      <c r="F2896" t="s">
        <v>32</v>
      </c>
      <c r="G2896">
        <v>61079</v>
      </c>
      <c r="H2896">
        <v>976</v>
      </c>
      <c r="I2896">
        <v>521</v>
      </c>
      <c r="J2896">
        <v>64</v>
      </c>
      <c r="K2896" s="2">
        <v>1839.86</v>
      </c>
      <c r="L2896" s="2">
        <v>14377.62</v>
      </c>
      <c r="M2896">
        <v>33</v>
      </c>
      <c r="N2896">
        <v>25</v>
      </c>
      <c r="O2896" t="s">
        <v>23</v>
      </c>
      <c r="P2896" s="3">
        <f t="shared" si="315"/>
        <v>1.5979305489611815</v>
      </c>
      <c r="Q2896" s="3">
        <f t="shared" si="316"/>
        <v>6.557377049180328</v>
      </c>
      <c r="R2896" s="2">
        <f t="shared" si="317"/>
        <v>1.8851024590163934</v>
      </c>
      <c r="S2896" s="2">
        <f t="shared" si="318"/>
        <v>3.5314011516314778</v>
      </c>
      <c r="T2896" s="2">
        <f t="shared" si="319"/>
        <v>55.75333333333333</v>
      </c>
      <c r="U2896" s="4">
        <f t="shared" si="320"/>
        <v>7.8145184959725205</v>
      </c>
      <c r="V2896" s="3">
        <f t="shared" si="321"/>
        <v>681.45184959725202</v>
      </c>
    </row>
    <row r="2897" spans="1:22" x14ac:dyDescent="0.25">
      <c r="A2897" t="s">
        <v>76</v>
      </c>
      <c r="B2897" t="s">
        <v>77</v>
      </c>
      <c r="C2897" t="s">
        <v>289</v>
      </c>
      <c r="D2897" t="s">
        <v>82</v>
      </c>
      <c r="E2897" t="s">
        <v>42</v>
      </c>
      <c r="F2897" t="s">
        <v>55</v>
      </c>
      <c r="G2897">
        <v>86779</v>
      </c>
      <c r="H2897">
        <v>1222</v>
      </c>
      <c r="I2897">
        <v>574</v>
      </c>
      <c r="J2897">
        <v>58</v>
      </c>
      <c r="K2897" s="2">
        <v>2324.21</v>
      </c>
      <c r="L2897" s="2">
        <v>12168.61</v>
      </c>
      <c r="M2897">
        <v>36</v>
      </c>
      <c r="N2897">
        <v>19</v>
      </c>
      <c r="O2897" t="s">
        <v>43</v>
      </c>
      <c r="P2897" s="3">
        <f t="shared" si="315"/>
        <v>1.4081747888313991</v>
      </c>
      <c r="Q2897" s="3">
        <f t="shared" si="316"/>
        <v>4.7463175122749588</v>
      </c>
      <c r="R2897" s="2">
        <f t="shared" si="317"/>
        <v>1.9019721767594109</v>
      </c>
      <c r="S2897" s="2">
        <f t="shared" si="318"/>
        <v>4.0491463414634143</v>
      </c>
      <c r="T2897" s="2">
        <f t="shared" si="319"/>
        <v>64.561388888888885</v>
      </c>
      <c r="U2897" s="4">
        <f t="shared" si="320"/>
        <v>5.235589727262167</v>
      </c>
      <c r="V2897" s="3">
        <f t="shared" si="321"/>
        <v>423.55897272621672</v>
      </c>
    </row>
    <row r="2898" spans="1:22" x14ac:dyDescent="0.25">
      <c r="A2898" t="s">
        <v>178</v>
      </c>
      <c r="B2898" t="s">
        <v>179</v>
      </c>
      <c r="C2898" t="s">
        <v>255</v>
      </c>
      <c r="D2898" t="s">
        <v>95</v>
      </c>
      <c r="E2898" t="s">
        <v>64</v>
      </c>
      <c r="F2898" t="s">
        <v>32</v>
      </c>
      <c r="G2898">
        <v>67784</v>
      </c>
      <c r="H2898">
        <v>511</v>
      </c>
      <c r="I2898">
        <v>161</v>
      </c>
      <c r="J2898">
        <v>15</v>
      </c>
      <c r="K2898" s="2">
        <v>1320.3</v>
      </c>
      <c r="L2898" s="2">
        <v>2222.66</v>
      </c>
      <c r="M2898">
        <v>6</v>
      </c>
      <c r="N2898">
        <v>7</v>
      </c>
      <c r="O2898" t="s">
        <v>23</v>
      </c>
      <c r="P2898" s="3">
        <f t="shared" si="315"/>
        <v>0.75386521893072111</v>
      </c>
      <c r="Q2898" s="3">
        <f t="shared" si="316"/>
        <v>2.9354207436399218</v>
      </c>
      <c r="R2898" s="2">
        <f t="shared" si="317"/>
        <v>2.5837573385518589</v>
      </c>
      <c r="S2898" s="2">
        <f t="shared" si="318"/>
        <v>8.2006211180124229</v>
      </c>
      <c r="T2898" s="2">
        <f t="shared" si="319"/>
        <v>220.04999999999998</v>
      </c>
      <c r="U2898" s="4">
        <f t="shared" si="320"/>
        <v>1.6834507308944937</v>
      </c>
      <c r="V2898" s="3">
        <f t="shared" si="321"/>
        <v>68.345073089449357</v>
      </c>
    </row>
    <row r="2899" spans="1:22" x14ac:dyDescent="0.25">
      <c r="A2899" t="s">
        <v>178</v>
      </c>
      <c r="B2899" t="s">
        <v>179</v>
      </c>
      <c r="C2899" t="s">
        <v>255</v>
      </c>
      <c r="D2899" t="s">
        <v>95</v>
      </c>
      <c r="E2899" t="s">
        <v>64</v>
      </c>
      <c r="F2899" t="s">
        <v>32</v>
      </c>
      <c r="G2899">
        <v>93484</v>
      </c>
      <c r="H2899">
        <v>819</v>
      </c>
      <c r="I2899">
        <v>252</v>
      </c>
      <c r="J2899">
        <v>13</v>
      </c>
      <c r="K2899" s="2">
        <v>2389.71</v>
      </c>
      <c r="L2899" s="2">
        <v>2123.1</v>
      </c>
      <c r="M2899">
        <v>4</v>
      </c>
      <c r="N2899">
        <v>20</v>
      </c>
      <c r="O2899" t="s">
        <v>23</v>
      </c>
      <c r="P2899" s="3">
        <f t="shared" si="315"/>
        <v>0.8760857472936544</v>
      </c>
      <c r="Q2899" s="3">
        <f t="shared" si="316"/>
        <v>1.5873015873015872</v>
      </c>
      <c r="R2899" s="2">
        <f t="shared" si="317"/>
        <v>2.9178388278388279</v>
      </c>
      <c r="S2899" s="2">
        <f t="shared" si="318"/>
        <v>9.4829761904761902</v>
      </c>
      <c r="T2899" s="2">
        <f t="shared" si="319"/>
        <v>597.42750000000001</v>
      </c>
      <c r="U2899" s="4">
        <f t="shared" si="320"/>
        <v>0.88843416146729093</v>
      </c>
      <c r="V2899" s="3">
        <f t="shared" si="321"/>
        <v>-11.156583853270904</v>
      </c>
    </row>
    <row r="2900" spans="1:22" x14ac:dyDescent="0.25">
      <c r="A2900" t="s">
        <v>60</v>
      </c>
      <c r="B2900" t="s">
        <v>61</v>
      </c>
      <c r="C2900" t="s">
        <v>255</v>
      </c>
      <c r="D2900" t="s">
        <v>70</v>
      </c>
      <c r="E2900" t="s">
        <v>64</v>
      </c>
      <c r="F2900" t="s">
        <v>26</v>
      </c>
      <c r="G2900">
        <v>60207</v>
      </c>
      <c r="H2900">
        <v>2769</v>
      </c>
      <c r="I2900">
        <v>1230</v>
      </c>
      <c r="J2900">
        <v>225</v>
      </c>
      <c r="K2900" s="2">
        <v>6243.12</v>
      </c>
      <c r="L2900" s="2">
        <v>40919.72</v>
      </c>
      <c r="M2900">
        <v>135</v>
      </c>
      <c r="N2900">
        <v>21</v>
      </c>
      <c r="O2900" t="s">
        <v>23</v>
      </c>
      <c r="P2900" s="3">
        <f t="shared" si="315"/>
        <v>4.5991329911804275</v>
      </c>
      <c r="Q2900" s="3">
        <f t="shared" si="316"/>
        <v>8.1256771397616472</v>
      </c>
      <c r="R2900" s="2">
        <f t="shared" si="317"/>
        <v>2.2546478873239435</v>
      </c>
      <c r="S2900" s="2">
        <f t="shared" si="318"/>
        <v>5.0757073170731708</v>
      </c>
      <c r="T2900" s="2">
        <f t="shared" si="319"/>
        <v>46.245333333333335</v>
      </c>
      <c r="U2900" s="4">
        <f t="shared" si="320"/>
        <v>6.5543702507720498</v>
      </c>
      <c r="V2900" s="3">
        <f t="shared" si="321"/>
        <v>555.43702507720502</v>
      </c>
    </row>
    <row r="2901" spans="1:22" x14ac:dyDescent="0.25">
      <c r="A2901" t="s">
        <v>60</v>
      </c>
      <c r="B2901" t="s">
        <v>61</v>
      </c>
      <c r="C2901" t="s">
        <v>255</v>
      </c>
      <c r="D2901" t="s">
        <v>70</v>
      </c>
      <c r="E2901" t="s">
        <v>64</v>
      </c>
      <c r="F2901" t="s">
        <v>26</v>
      </c>
      <c r="G2901">
        <v>15488</v>
      </c>
      <c r="H2901">
        <v>631</v>
      </c>
      <c r="I2901">
        <v>233</v>
      </c>
      <c r="J2901">
        <v>42</v>
      </c>
      <c r="K2901" s="2">
        <v>1443.58</v>
      </c>
      <c r="L2901" s="2">
        <v>11423.36</v>
      </c>
      <c r="M2901">
        <v>31</v>
      </c>
      <c r="N2901">
        <v>29</v>
      </c>
      <c r="O2901" t="s">
        <v>23</v>
      </c>
      <c r="P2901" s="3">
        <f t="shared" si="315"/>
        <v>4.0741219008264462</v>
      </c>
      <c r="Q2901" s="3">
        <f t="shared" si="316"/>
        <v>6.6561014263074476</v>
      </c>
      <c r="R2901" s="2">
        <f t="shared" si="317"/>
        <v>2.2877654516640251</v>
      </c>
      <c r="S2901" s="2">
        <f t="shared" si="318"/>
        <v>6.1956223175965661</v>
      </c>
      <c r="T2901" s="2">
        <f t="shared" si="319"/>
        <v>46.567096774193544</v>
      </c>
      <c r="U2901" s="4">
        <f t="shared" si="320"/>
        <v>7.9132157552750808</v>
      </c>
      <c r="V2901" s="3">
        <f t="shared" si="321"/>
        <v>691.32157552750812</v>
      </c>
    </row>
    <row r="2902" spans="1:22" x14ac:dyDescent="0.25">
      <c r="A2902" t="s">
        <v>72</v>
      </c>
      <c r="B2902" t="s">
        <v>73</v>
      </c>
      <c r="C2902" t="s">
        <v>255</v>
      </c>
      <c r="D2902" t="s">
        <v>70</v>
      </c>
      <c r="E2902" t="s">
        <v>31</v>
      </c>
      <c r="F2902" t="s">
        <v>55</v>
      </c>
      <c r="G2902">
        <v>32500</v>
      </c>
      <c r="H2902">
        <v>1333</v>
      </c>
      <c r="I2902">
        <v>438</v>
      </c>
      <c r="J2902">
        <v>131</v>
      </c>
      <c r="K2902" s="2">
        <v>2696.09</v>
      </c>
      <c r="L2902" s="2">
        <v>24634.57</v>
      </c>
      <c r="M2902">
        <v>72</v>
      </c>
      <c r="N2902">
        <v>14</v>
      </c>
      <c r="O2902" t="s">
        <v>23</v>
      </c>
      <c r="P2902" s="3">
        <f t="shared" si="315"/>
        <v>4.1015384615384614</v>
      </c>
      <c r="Q2902" s="3">
        <f t="shared" si="316"/>
        <v>9.8274568642160531</v>
      </c>
      <c r="R2902" s="2">
        <f t="shared" si="317"/>
        <v>2.0225731432858214</v>
      </c>
      <c r="S2902" s="2">
        <f t="shared" si="318"/>
        <v>6.1554566210045669</v>
      </c>
      <c r="T2902" s="2">
        <f t="shared" si="319"/>
        <v>37.445694444444449</v>
      </c>
      <c r="U2902" s="4">
        <f t="shared" si="320"/>
        <v>9.137146756970278</v>
      </c>
      <c r="V2902" s="3">
        <f t="shared" si="321"/>
        <v>813.71467569702781</v>
      </c>
    </row>
    <row r="2903" spans="1:22" x14ac:dyDescent="0.25">
      <c r="A2903" t="s">
        <v>33</v>
      </c>
      <c r="B2903" t="s">
        <v>34</v>
      </c>
      <c r="C2903" t="s">
        <v>255</v>
      </c>
      <c r="D2903" t="s">
        <v>170</v>
      </c>
      <c r="E2903" t="s">
        <v>37</v>
      </c>
      <c r="F2903" t="s">
        <v>26</v>
      </c>
      <c r="G2903">
        <v>12891</v>
      </c>
      <c r="H2903">
        <v>789</v>
      </c>
      <c r="I2903">
        <v>252</v>
      </c>
      <c r="J2903">
        <v>83</v>
      </c>
      <c r="K2903" s="2">
        <v>3290.75</v>
      </c>
      <c r="L2903" s="2">
        <v>28533.66</v>
      </c>
      <c r="M2903">
        <v>59</v>
      </c>
      <c r="N2903">
        <v>7</v>
      </c>
      <c r="O2903" t="s">
        <v>23</v>
      </c>
      <c r="P2903" s="3">
        <f t="shared" si="315"/>
        <v>6.1205492203863159</v>
      </c>
      <c r="Q2903" s="3">
        <f t="shared" si="316"/>
        <v>10.519645120405578</v>
      </c>
      <c r="R2903" s="2">
        <f t="shared" si="317"/>
        <v>4.170785804816223</v>
      </c>
      <c r="S2903" s="2">
        <f t="shared" si="318"/>
        <v>13.058531746031745</v>
      </c>
      <c r="T2903" s="2">
        <f t="shared" si="319"/>
        <v>55.775423728813557</v>
      </c>
      <c r="U2903" s="4">
        <f t="shared" si="320"/>
        <v>8.6708683430828835</v>
      </c>
      <c r="V2903" s="3">
        <f t="shared" si="321"/>
        <v>767.0868343082883</v>
      </c>
    </row>
    <row r="2904" spans="1:22" x14ac:dyDescent="0.25">
      <c r="A2904" t="s">
        <v>33</v>
      </c>
      <c r="B2904" t="s">
        <v>34</v>
      </c>
      <c r="C2904" t="s">
        <v>255</v>
      </c>
      <c r="D2904" t="s">
        <v>170</v>
      </c>
      <c r="E2904" t="s">
        <v>37</v>
      </c>
      <c r="F2904" t="s">
        <v>55</v>
      </c>
      <c r="G2904">
        <v>47221</v>
      </c>
      <c r="H2904">
        <v>2136</v>
      </c>
      <c r="I2904">
        <v>806</v>
      </c>
      <c r="J2904">
        <v>194</v>
      </c>
      <c r="K2904" s="2">
        <v>7394.91</v>
      </c>
      <c r="L2904" s="2">
        <v>61156.65</v>
      </c>
      <c r="M2904">
        <v>151</v>
      </c>
      <c r="N2904">
        <v>20</v>
      </c>
      <c r="O2904" t="s">
        <v>43</v>
      </c>
      <c r="P2904" s="3">
        <f t="shared" si="315"/>
        <v>4.5234111941720849</v>
      </c>
      <c r="Q2904" s="3">
        <f t="shared" si="316"/>
        <v>9.082397003745319</v>
      </c>
      <c r="R2904" s="2">
        <f t="shared" si="317"/>
        <v>3.4620365168539324</v>
      </c>
      <c r="S2904" s="2">
        <f t="shared" si="318"/>
        <v>9.174826302729528</v>
      </c>
      <c r="T2904" s="2">
        <f t="shared" si="319"/>
        <v>48.97291390728477</v>
      </c>
      <c r="U2904" s="4">
        <f t="shared" si="320"/>
        <v>8.270100650312175</v>
      </c>
      <c r="V2904" s="3">
        <f t="shared" si="321"/>
        <v>727.01006503121755</v>
      </c>
    </row>
    <row r="2905" spans="1:22" x14ac:dyDescent="0.25">
      <c r="A2905" t="s">
        <v>27</v>
      </c>
      <c r="B2905" t="s">
        <v>28</v>
      </c>
      <c r="C2905" t="s">
        <v>255</v>
      </c>
      <c r="D2905" t="s">
        <v>89</v>
      </c>
      <c r="E2905" t="s">
        <v>31</v>
      </c>
      <c r="F2905" t="s">
        <v>20</v>
      </c>
      <c r="G2905">
        <v>47456</v>
      </c>
      <c r="H2905">
        <v>2806</v>
      </c>
      <c r="I2905">
        <v>883</v>
      </c>
      <c r="J2905">
        <v>277</v>
      </c>
      <c r="K2905" s="2">
        <v>1537.39</v>
      </c>
      <c r="L2905" s="2">
        <v>94243.98</v>
      </c>
      <c r="M2905">
        <v>224</v>
      </c>
      <c r="N2905">
        <v>23</v>
      </c>
      <c r="O2905" t="s">
        <v>43</v>
      </c>
      <c r="P2905" s="3">
        <f t="shared" si="315"/>
        <v>5.9128455832771412</v>
      </c>
      <c r="Q2905" s="3">
        <f t="shared" si="316"/>
        <v>9.871703492516037</v>
      </c>
      <c r="R2905" s="2">
        <f t="shared" si="317"/>
        <v>0.5478937990021383</v>
      </c>
      <c r="S2905" s="2">
        <f t="shared" si="318"/>
        <v>1.7410985277463196</v>
      </c>
      <c r="T2905" s="2">
        <f t="shared" si="319"/>
        <v>6.8633482142857147</v>
      </c>
      <c r="U2905" s="4">
        <f t="shared" si="320"/>
        <v>61.301283343848986</v>
      </c>
      <c r="V2905" s="3">
        <f t="shared" si="321"/>
        <v>6030.1283343848991</v>
      </c>
    </row>
    <row r="2906" spans="1:22" x14ac:dyDescent="0.25">
      <c r="A2906" t="s">
        <v>27</v>
      </c>
      <c r="B2906" t="s">
        <v>28</v>
      </c>
      <c r="C2906" t="s">
        <v>255</v>
      </c>
      <c r="D2906" t="s">
        <v>89</v>
      </c>
      <c r="E2906" t="s">
        <v>31</v>
      </c>
      <c r="F2906" t="s">
        <v>32</v>
      </c>
      <c r="G2906">
        <v>57522</v>
      </c>
      <c r="H2906">
        <v>4339</v>
      </c>
      <c r="I2906">
        <v>2183</v>
      </c>
      <c r="J2906">
        <v>430</v>
      </c>
      <c r="K2906" s="2">
        <v>1157.26</v>
      </c>
      <c r="L2906" s="2">
        <v>160600.65</v>
      </c>
      <c r="M2906">
        <v>363</v>
      </c>
      <c r="N2906">
        <v>20</v>
      </c>
      <c r="O2906" t="s">
        <v>43</v>
      </c>
      <c r="P2906" s="3">
        <f t="shared" si="315"/>
        <v>7.5432008622787805</v>
      </c>
      <c r="Q2906" s="3">
        <f t="shared" si="316"/>
        <v>9.9101175386033642</v>
      </c>
      <c r="R2906" s="2">
        <f t="shared" si="317"/>
        <v>0.26671122378428208</v>
      </c>
      <c r="S2906" s="2">
        <f t="shared" si="318"/>
        <v>0.53012368300503898</v>
      </c>
      <c r="T2906" s="2">
        <f t="shared" si="319"/>
        <v>3.1880440771349861</v>
      </c>
      <c r="U2906" s="4">
        <f t="shared" si="320"/>
        <v>138.77663619238547</v>
      </c>
      <c r="V2906" s="3">
        <f t="shared" si="321"/>
        <v>13777.663619238543</v>
      </c>
    </row>
    <row r="2907" spans="1:22" x14ac:dyDescent="0.25">
      <c r="A2907" t="s">
        <v>52</v>
      </c>
      <c r="B2907" t="s">
        <v>53</v>
      </c>
      <c r="C2907" t="s">
        <v>255</v>
      </c>
      <c r="D2907" t="s">
        <v>89</v>
      </c>
      <c r="E2907" t="s">
        <v>37</v>
      </c>
      <c r="F2907" t="s">
        <v>26</v>
      </c>
      <c r="G2907">
        <v>15211</v>
      </c>
      <c r="H2907">
        <v>1039</v>
      </c>
      <c r="I2907">
        <v>327</v>
      </c>
      <c r="J2907">
        <v>95</v>
      </c>
      <c r="K2907" s="2">
        <v>616.27</v>
      </c>
      <c r="L2907" s="2">
        <v>32879.480000000003</v>
      </c>
      <c r="M2907">
        <v>68</v>
      </c>
      <c r="N2907">
        <v>12</v>
      </c>
      <c r="O2907" t="s">
        <v>23</v>
      </c>
      <c r="P2907" s="3">
        <f t="shared" si="315"/>
        <v>6.83058313062915</v>
      </c>
      <c r="Q2907" s="3">
        <f t="shared" si="316"/>
        <v>9.1434071222329152</v>
      </c>
      <c r="R2907" s="2">
        <f t="shared" si="317"/>
        <v>0.59313763233878725</v>
      </c>
      <c r="S2907" s="2">
        <f t="shared" si="318"/>
        <v>1.8846177370030581</v>
      </c>
      <c r="T2907" s="2">
        <f t="shared" si="319"/>
        <v>9.0627941176470586</v>
      </c>
      <c r="U2907" s="4">
        <f t="shared" si="320"/>
        <v>53.352394242783205</v>
      </c>
      <c r="V2907" s="3">
        <f t="shared" si="321"/>
        <v>5235.2394242783203</v>
      </c>
    </row>
    <row r="2908" spans="1:22" x14ac:dyDescent="0.25">
      <c r="A2908" t="s">
        <v>178</v>
      </c>
      <c r="B2908" t="s">
        <v>179</v>
      </c>
      <c r="C2908" t="s">
        <v>310</v>
      </c>
      <c r="D2908" t="s">
        <v>95</v>
      </c>
      <c r="E2908" t="s">
        <v>64</v>
      </c>
      <c r="F2908" t="s">
        <v>32</v>
      </c>
      <c r="G2908">
        <v>75514</v>
      </c>
      <c r="H2908">
        <v>720</v>
      </c>
      <c r="I2908">
        <v>189</v>
      </c>
      <c r="J2908">
        <v>21</v>
      </c>
      <c r="K2908" s="2">
        <v>2245.29</v>
      </c>
      <c r="L2908" s="2">
        <v>3681.07</v>
      </c>
      <c r="M2908">
        <v>8</v>
      </c>
      <c r="N2908">
        <v>19</v>
      </c>
      <c r="O2908" t="s">
        <v>21</v>
      </c>
      <c r="P2908" s="3">
        <f t="shared" si="315"/>
        <v>0.95346558254098579</v>
      </c>
      <c r="Q2908" s="3">
        <f t="shared" si="316"/>
        <v>2.9166666666666665</v>
      </c>
      <c r="R2908" s="2">
        <f t="shared" si="317"/>
        <v>3.1184583333333333</v>
      </c>
      <c r="S2908" s="2">
        <f t="shared" si="318"/>
        <v>11.87984126984127</v>
      </c>
      <c r="T2908" s="2">
        <f t="shared" si="319"/>
        <v>280.66125</v>
      </c>
      <c r="U2908" s="4">
        <f t="shared" si="320"/>
        <v>1.6394630537703372</v>
      </c>
      <c r="V2908" s="3">
        <f t="shared" si="321"/>
        <v>63.94630537703371</v>
      </c>
    </row>
    <row r="2909" spans="1:22" x14ac:dyDescent="0.25">
      <c r="A2909" t="s">
        <v>178</v>
      </c>
      <c r="B2909" t="s">
        <v>179</v>
      </c>
      <c r="C2909" t="s">
        <v>310</v>
      </c>
      <c r="D2909" t="s">
        <v>95</v>
      </c>
      <c r="E2909" t="s">
        <v>64</v>
      </c>
      <c r="F2909" t="s">
        <v>20</v>
      </c>
      <c r="G2909">
        <v>50155</v>
      </c>
      <c r="H2909">
        <v>816</v>
      </c>
      <c r="I2909">
        <v>279</v>
      </c>
      <c r="J2909">
        <v>24</v>
      </c>
      <c r="K2909" s="2">
        <v>2157.9299999999998</v>
      </c>
      <c r="L2909" s="2">
        <v>4077.06</v>
      </c>
      <c r="M2909">
        <v>10</v>
      </c>
      <c r="N2909">
        <v>17</v>
      </c>
      <c r="O2909" t="s">
        <v>21</v>
      </c>
      <c r="P2909" s="3">
        <f t="shared" si="315"/>
        <v>1.6269564350513406</v>
      </c>
      <c r="Q2909" s="3">
        <f t="shared" si="316"/>
        <v>2.9411764705882351</v>
      </c>
      <c r="R2909" s="2">
        <f t="shared" si="317"/>
        <v>2.6445220588235294</v>
      </c>
      <c r="S2909" s="2">
        <f t="shared" si="318"/>
        <v>7.734516129032257</v>
      </c>
      <c r="T2909" s="2">
        <f t="shared" si="319"/>
        <v>215.79299999999998</v>
      </c>
      <c r="U2909" s="4">
        <f t="shared" si="320"/>
        <v>1.8893383937384438</v>
      </c>
      <c r="V2909" s="3">
        <f t="shared" si="321"/>
        <v>88.933839373844393</v>
      </c>
    </row>
    <row r="2910" spans="1:22" x14ac:dyDescent="0.25">
      <c r="A2910" t="s">
        <v>33</v>
      </c>
      <c r="B2910" t="s">
        <v>34</v>
      </c>
      <c r="C2910" t="s">
        <v>310</v>
      </c>
      <c r="D2910" t="s">
        <v>170</v>
      </c>
      <c r="E2910" t="s">
        <v>37</v>
      </c>
      <c r="F2910" t="s">
        <v>32</v>
      </c>
      <c r="G2910">
        <v>32987</v>
      </c>
      <c r="H2910">
        <v>1265</v>
      </c>
      <c r="I2910">
        <v>678</v>
      </c>
      <c r="J2910">
        <v>109</v>
      </c>
      <c r="K2910" s="2">
        <v>3256.25</v>
      </c>
      <c r="L2910" s="2">
        <v>32127.360000000001</v>
      </c>
      <c r="M2910">
        <v>68</v>
      </c>
      <c r="N2910">
        <v>24</v>
      </c>
      <c r="O2910" t="s">
        <v>43</v>
      </c>
      <c r="P2910" s="3">
        <f t="shared" si="315"/>
        <v>3.8348440294661534</v>
      </c>
      <c r="Q2910" s="3">
        <f t="shared" si="316"/>
        <v>8.616600790513834</v>
      </c>
      <c r="R2910" s="2">
        <f t="shared" si="317"/>
        <v>2.5741106719367588</v>
      </c>
      <c r="S2910" s="2">
        <f t="shared" si="318"/>
        <v>4.8027286135693217</v>
      </c>
      <c r="T2910" s="2">
        <f t="shared" si="319"/>
        <v>47.886029411764703</v>
      </c>
      <c r="U2910" s="4">
        <f t="shared" si="320"/>
        <v>9.8663677543186186</v>
      </c>
      <c r="V2910" s="3">
        <f t="shared" si="321"/>
        <v>886.63677543186191</v>
      </c>
    </row>
    <row r="2911" spans="1:22" x14ac:dyDescent="0.25">
      <c r="A2911" t="s">
        <v>113</v>
      </c>
      <c r="B2911" t="s">
        <v>114</v>
      </c>
      <c r="C2911" t="s">
        <v>310</v>
      </c>
      <c r="D2911" t="s">
        <v>170</v>
      </c>
      <c r="E2911" t="s">
        <v>19</v>
      </c>
      <c r="F2911" t="s">
        <v>51</v>
      </c>
      <c r="G2911">
        <v>13664</v>
      </c>
      <c r="H2911">
        <v>851</v>
      </c>
      <c r="I2911">
        <v>344</v>
      </c>
      <c r="J2911">
        <v>95</v>
      </c>
      <c r="K2911" s="2">
        <v>2717.4</v>
      </c>
      <c r="L2911" s="2">
        <v>29653.88</v>
      </c>
      <c r="M2911">
        <v>62</v>
      </c>
      <c r="N2911">
        <v>14</v>
      </c>
      <c r="O2911" t="s">
        <v>23</v>
      </c>
      <c r="P2911" s="3">
        <f t="shared" si="315"/>
        <v>6.2280444964871196</v>
      </c>
      <c r="Q2911" s="3">
        <f t="shared" si="316"/>
        <v>11.163337250293772</v>
      </c>
      <c r="R2911" s="2">
        <f t="shared" si="317"/>
        <v>3.1931844888366627</v>
      </c>
      <c r="S2911" s="2">
        <f t="shared" si="318"/>
        <v>7.8994186046511627</v>
      </c>
      <c r="T2911" s="2">
        <f t="shared" si="319"/>
        <v>43.829032258064515</v>
      </c>
      <c r="U2911" s="4">
        <f t="shared" si="320"/>
        <v>10.912592919702657</v>
      </c>
      <c r="V2911" s="3">
        <f t="shared" si="321"/>
        <v>991.25929197026574</v>
      </c>
    </row>
    <row r="2912" spans="1:22" x14ac:dyDescent="0.25">
      <c r="A2912" t="s">
        <v>27</v>
      </c>
      <c r="B2912" t="s">
        <v>28</v>
      </c>
      <c r="C2912" t="s">
        <v>310</v>
      </c>
      <c r="D2912" t="s">
        <v>89</v>
      </c>
      <c r="E2912" t="s">
        <v>31</v>
      </c>
      <c r="F2912" t="s">
        <v>55</v>
      </c>
      <c r="G2912">
        <v>26208</v>
      </c>
      <c r="H2912">
        <v>1872</v>
      </c>
      <c r="I2912">
        <v>520</v>
      </c>
      <c r="J2912">
        <v>206</v>
      </c>
      <c r="K2912" s="2">
        <v>634.71</v>
      </c>
      <c r="L2912" s="2">
        <v>72382.899999999994</v>
      </c>
      <c r="M2912">
        <v>164</v>
      </c>
      <c r="N2912">
        <v>13</v>
      </c>
      <c r="O2912" t="s">
        <v>23</v>
      </c>
      <c r="P2912" s="3">
        <f t="shared" si="315"/>
        <v>7.1428571428571423</v>
      </c>
      <c r="Q2912" s="3">
        <f t="shared" si="316"/>
        <v>11.004273504273504</v>
      </c>
      <c r="R2912" s="2">
        <f t="shared" si="317"/>
        <v>0.33905448717948722</v>
      </c>
      <c r="S2912" s="2">
        <f t="shared" si="318"/>
        <v>1.2205961538461538</v>
      </c>
      <c r="T2912" s="2">
        <f t="shared" si="319"/>
        <v>3.8701829268292687</v>
      </c>
      <c r="U2912" s="4">
        <f t="shared" si="320"/>
        <v>114.04090056876367</v>
      </c>
      <c r="V2912" s="3">
        <f t="shared" si="321"/>
        <v>11304.090056876366</v>
      </c>
    </row>
    <row r="2913" spans="1:22" x14ac:dyDescent="0.25">
      <c r="A2913" t="s">
        <v>27</v>
      </c>
      <c r="B2913" t="s">
        <v>28</v>
      </c>
      <c r="C2913" t="s">
        <v>310</v>
      </c>
      <c r="D2913" t="s">
        <v>89</v>
      </c>
      <c r="E2913" t="s">
        <v>31</v>
      </c>
      <c r="F2913" t="s">
        <v>32</v>
      </c>
      <c r="G2913">
        <v>47499</v>
      </c>
      <c r="H2913">
        <v>2324</v>
      </c>
      <c r="I2913">
        <v>1246</v>
      </c>
      <c r="J2913">
        <v>325</v>
      </c>
      <c r="K2913" s="2">
        <v>643.69000000000005</v>
      </c>
      <c r="L2913" s="2">
        <v>100592.88</v>
      </c>
      <c r="M2913">
        <v>230</v>
      </c>
      <c r="N2913">
        <v>18</v>
      </c>
      <c r="O2913" t="s">
        <v>23</v>
      </c>
      <c r="P2913" s="3">
        <f t="shared" si="315"/>
        <v>4.8927345838859759</v>
      </c>
      <c r="Q2913" s="3">
        <f t="shared" si="316"/>
        <v>13.984509466437178</v>
      </c>
      <c r="R2913" s="2">
        <f t="shared" si="317"/>
        <v>0.2769750430292599</v>
      </c>
      <c r="S2913" s="2">
        <f t="shared" si="318"/>
        <v>0.51660513643659711</v>
      </c>
      <c r="T2913" s="2">
        <f t="shared" si="319"/>
        <v>2.7986521739130437</v>
      </c>
      <c r="U2913" s="4">
        <f t="shared" si="320"/>
        <v>156.27534993552797</v>
      </c>
      <c r="V2913" s="3">
        <f t="shared" si="321"/>
        <v>15527.534993552797</v>
      </c>
    </row>
    <row r="2914" spans="1:22" x14ac:dyDescent="0.25">
      <c r="A2914" t="s">
        <v>52</v>
      </c>
      <c r="B2914" t="s">
        <v>53</v>
      </c>
      <c r="C2914" t="s">
        <v>310</v>
      </c>
      <c r="D2914" t="s">
        <v>89</v>
      </c>
      <c r="E2914" t="s">
        <v>37</v>
      </c>
      <c r="F2914" t="s">
        <v>51</v>
      </c>
      <c r="G2914">
        <v>57491</v>
      </c>
      <c r="H2914">
        <v>2598</v>
      </c>
      <c r="I2914">
        <v>1140</v>
      </c>
      <c r="J2914">
        <v>295</v>
      </c>
      <c r="K2914" s="2">
        <v>1436.68</v>
      </c>
      <c r="L2914" s="2">
        <v>110631.55</v>
      </c>
      <c r="M2914">
        <v>221</v>
      </c>
      <c r="N2914">
        <v>16</v>
      </c>
      <c r="O2914" t="s">
        <v>21</v>
      </c>
      <c r="P2914" s="3">
        <f t="shared" si="315"/>
        <v>4.5189681863248161</v>
      </c>
      <c r="Q2914" s="3">
        <f t="shared" si="316"/>
        <v>11.354888375673596</v>
      </c>
      <c r="R2914" s="2">
        <f t="shared" si="317"/>
        <v>0.55299461123941496</v>
      </c>
      <c r="S2914" s="2">
        <f t="shared" si="318"/>
        <v>1.2602456140350877</v>
      </c>
      <c r="T2914" s="2">
        <f t="shared" si="319"/>
        <v>6.5008144796380094</v>
      </c>
      <c r="U2914" s="4">
        <f t="shared" si="320"/>
        <v>77.00500459392488</v>
      </c>
      <c r="V2914" s="3">
        <f t="shared" si="321"/>
        <v>7600.5004593924878</v>
      </c>
    </row>
    <row r="2915" spans="1:22" x14ac:dyDescent="0.25">
      <c r="A2915" t="s">
        <v>76</v>
      </c>
      <c r="B2915" t="s">
        <v>77</v>
      </c>
      <c r="C2915" t="s">
        <v>310</v>
      </c>
      <c r="D2915" t="s">
        <v>82</v>
      </c>
      <c r="E2915" t="s">
        <v>42</v>
      </c>
      <c r="F2915" t="s">
        <v>32</v>
      </c>
      <c r="G2915">
        <v>58027</v>
      </c>
      <c r="H2915">
        <v>1382</v>
      </c>
      <c r="I2915">
        <v>379</v>
      </c>
      <c r="J2915">
        <v>84</v>
      </c>
      <c r="K2915" s="2">
        <v>2014.88</v>
      </c>
      <c r="L2915" s="2">
        <v>13116.42</v>
      </c>
      <c r="M2915">
        <v>45</v>
      </c>
      <c r="N2915">
        <v>27</v>
      </c>
      <c r="O2915" t="s">
        <v>23</v>
      </c>
      <c r="P2915" s="3">
        <f t="shared" si="315"/>
        <v>2.3816499215882261</v>
      </c>
      <c r="Q2915" s="3">
        <f t="shared" si="316"/>
        <v>6.0781476121562958</v>
      </c>
      <c r="R2915" s="2">
        <f t="shared" si="317"/>
        <v>1.4579450072358902</v>
      </c>
      <c r="S2915" s="2">
        <f t="shared" si="318"/>
        <v>5.3163060686015831</v>
      </c>
      <c r="T2915" s="2">
        <f t="shared" si="319"/>
        <v>44.775111111111116</v>
      </c>
      <c r="U2915" s="4">
        <f t="shared" si="320"/>
        <v>6.5097772572063839</v>
      </c>
      <c r="V2915" s="3">
        <f t="shared" si="321"/>
        <v>550.97772572063843</v>
      </c>
    </row>
    <row r="2916" spans="1:22" x14ac:dyDescent="0.25">
      <c r="A2916" t="s">
        <v>98</v>
      </c>
      <c r="B2916" t="s">
        <v>99</v>
      </c>
      <c r="C2916" t="s">
        <v>56</v>
      </c>
      <c r="D2916" t="s">
        <v>68</v>
      </c>
      <c r="E2916" t="s">
        <v>42</v>
      </c>
      <c r="F2916" t="s">
        <v>20</v>
      </c>
      <c r="G2916">
        <v>21634</v>
      </c>
      <c r="H2916">
        <v>3096</v>
      </c>
      <c r="I2916">
        <v>800</v>
      </c>
      <c r="J2916">
        <v>476</v>
      </c>
      <c r="K2916" s="2">
        <v>1833.56</v>
      </c>
      <c r="L2916" s="2">
        <v>118160.04</v>
      </c>
      <c r="M2916">
        <v>371</v>
      </c>
      <c r="N2916">
        <v>21</v>
      </c>
      <c r="O2916" t="s">
        <v>43</v>
      </c>
      <c r="P2916" s="3">
        <f t="shared" si="315"/>
        <v>14.310807062956457</v>
      </c>
      <c r="Q2916" s="3">
        <f t="shared" si="316"/>
        <v>15.374677002583978</v>
      </c>
      <c r="R2916" s="2">
        <f t="shared" si="317"/>
        <v>0.59223514211886308</v>
      </c>
      <c r="S2916" s="2">
        <f t="shared" si="318"/>
        <v>2.2919499999999999</v>
      </c>
      <c r="T2916" s="2">
        <f t="shared" si="319"/>
        <v>4.9422102425876009</v>
      </c>
      <c r="U2916" s="4">
        <f t="shared" si="320"/>
        <v>64.442963415432274</v>
      </c>
      <c r="V2916" s="3">
        <f t="shared" si="321"/>
        <v>6344.2963415432278</v>
      </c>
    </row>
    <row r="2917" spans="1:22" x14ac:dyDescent="0.25">
      <c r="A2917" t="s">
        <v>65</v>
      </c>
      <c r="B2917" t="s">
        <v>66</v>
      </c>
      <c r="C2917" t="s">
        <v>56</v>
      </c>
      <c r="D2917" t="s">
        <v>68</v>
      </c>
      <c r="E2917" t="s">
        <v>37</v>
      </c>
      <c r="F2917" t="s">
        <v>32</v>
      </c>
      <c r="G2917">
        <v>12875</v>
      </c>
      <c r="H2917">
        <v>1063</v>
      </c>
      <c r="I2917">
        <v>364</v>
      </c>
      <c r="J2917">
        <v>177</v>
      </c>
      <c r="K2917" s="2">
        <v>537.39</v>
      </c>
      <c r="L2917" s="2">
        <v>37746.26</v>
      </c>
      <c r="M2917">
        <v>138</v>
      </c>
      <c r="N2917">
        <v>8</v>
      </c>
      <c r="O2917" t="s">
        <v>43</v>
      </c>
      <c r="P2917" s="3">
        <f t="shared" si="315"/>
        <v>8.2563106796116497</v>
      </c>
      <c r="Q2917" s="3">
        <f t="shared" si="316"/>
        <v>16.650987770460958</v>
      </c>
      <c r="R2917" s="2">
        <f t="shared" si="317"/>
        <v>0.50554092191909683</v>
      </c>
      <c r="S2917" s="2">
        <f t="shared" si="318"/>
        <v>1.4763461538461538</v>
      </c>
      <c r="T2917" s="2">
        <f t="shared" si="319"/>
        <v>3.8941304347826087</v>
      </c>
      <c r="U2917" s="4">
        <f t="shared" si="320"/>
        <v>70.23997469249521</v>
      </c>
      <c r="V2917" s="3">
        <f t="shared" si="321"/>
        <v>6923.9974692495207</v>
      </c>
    </row>
    <row r="2918" spans="1:22" x14ac:dyDescent="0.25">
      <c r="A2918" t="s">
        <v>72</v>
      </c>
      <c r="B2918" t="s">
        <v>73</v>
      </c>
      <c r="C2918" t="s">
        <v>56</v>
      </c>
      <c r="D2918" t="s">
        <v>70</v>
      </c>
      <c r="E2918" t="s">
        <v>31</v>
      </c>
      <c r="F2918" t="s">
        <v>51</v>
      </c>
      <c r="G2918">
        <v>28382</v>
      </c>
      <c r="H2918">
        <v>1052</v>
      </c>
      <c r="I2918">
        <v>396</v>
      </c>
      <c r="J2918">
        <v>68</v>
      </c>
      <c r="K2918" s="2">
        <v>1761.9</v>
      </c>
      <c r="L2918" s="2">
        <v>14727.53</v>
      </c>
      <c r="M2918">
        <v>50</v>
      </c>
      <c r="N2918">
        <v>29</v>
      </c>
      <c r="O2918" t="s">
        <v>21</v>
      </c>
      <c r="P2918" s="3">
        <f t="shared" si="315"/>
        <v>3.7065745895285747</v>
      </c>
      <c r="Q2918" s="3">
        <f t="shared" si="316"/>
        <v>6.4638783269961975</v>
      </c>
      <c r="R2918" s="2">
        <f t="shared" si="317"/>
        <v>1.674809885931559</v>
      </c>
      <c r="S2918" s="2">
        <f t="shared" si="318"/>
        <v>4.4492424242424242</v>
      </c>
      <c r="T2918" s="2">
        <f t="shared" si="319"/>
        <v>35.238</v>
      </c>
      <c r="U2918" s="4">
        <f t="shared" si="320"/>
        <v>8.3588909699755938</v>
      </c>
      <c r="V2918" s="3">
        <f t="shared" si="321"/>
        <v>735.88909699755948</v>
      </c>
    </row>
    <row r="2919" spans="1:22" x14ac:dyDescent="0.25">
      <c r="A2919" t="s">
        <v>33</v>
      </c>
      <c r="B2919" t="s">
        <v>34</v>
      </c>
      <c r="C2919" t="s">
        <v>56</v>
      </c>
      <c r="D2919" t="s">
        <v>170</v>
      </c>
      <c r="E2919" t="s">
        <v>37</v>
      </c>
      <c r="F2919" t="s">
        <v>55</v>
      </c>
      <c r="G2919">
        <v>38018</v>
      </c>
      <c r="H2919">
        <v>1796</v>
      </c>
      <c r="I2919">
        <v>682</v>
      </c>
      <c r="J2919">
        <v>188</v>
      </c>
      <c r="K2919" s="2">
        <v>4783.8900000000003</v>
      </c>
      <c r="L2919" s="2">
        <v>64603.32</v>
      </c>
      <c r="M2919">
        <v>119</v>
      </c>
      <c r="N2919">
        <v>24</v>
      </c>
      <c r="O2919" t="s">
        <v>23</v>
      </c>
      <c r="P2919" s="3">
        <f t="shared" si="315"/>
        <v>4.7240780682834442</v>
      </c>
      <c r="Q2919" s="3">
        <f t="shared" si="316"/>
        <v>10.46770601336303</v>
      </c>
      <c r="R2919" s="2">
        <f t="shared" si="317"/>
        <v>2.6636358574610246</v>
      </c>
      <c r="S2919" s="2">
        <f t="shared" si="318"/>
        <v>7.01450146627566</v>
      </c>
      <c r="T2919" s="2">
        <f t="shared" si="319"/>
        <v>40.200756302521015</v>
      </c>
      <c r="U2919" s="4">
        <f t="shared" si="320"/>
        <v>13.504348971234705</v>
      </c>
      <c r="V2919" s="3">
        <f t="shared" si="321"/>
        <v>1250.4348971234706</v>
      </c>
    </row>
    <row r="2920" spans="1:22" x14ac:dyDescent="0.25">
      <c r="A2920" t="s">
        <v>33</v>
      </c>
      <c r="B2920" t="s">
        <v>34</v>
      </c>
      <c r="C2920" t="s">
        <v>56</v>
      </c>
      <c r="D2920" t="s">
        <v>170</v>
      </c>
      <c r="E2920" t="s">
        <v>37</v>
      </c>
      <c r="F2920" t="s">
        <v>32</v>
      </c>
      <c r="G2920">
        <v>14423</v>
      </c>
      <c r="H2920">
        <v>889</v>
      </c>
      <c r="I2920">
        <v>235</v>
      </c>
      <c r="J2920">
        <v>97</v>
      </c>
      <c r="K2920" s="2">
        <v>3678.94</v>
      </c>
      <c r="L2920" s="2">
        <v>24595.51</v>
      </c>
      <c r="M2920">
        <v>65</v>
      </c>
      <c r="N2920">
        <v>9</v>
      </c>
      <c r="O2920" t="s">
        <v>21</v>
      </c>
      <c r="P2920" s="3">
        <f t="shared" si="315"/>
        <v>6.1637662067531025</v>
      </c>
      <c r="Q2920" s="3">
        <f t="shared" si="316"/>
        <v>10.911136107986502</v>
      </c>
      <c r="R2920" s="2">
        <f t="shared" si="317"/>
        <v>4.1382902137232849</v>
      </c>
      <c r="S2920" s="2">
        <f t="shared" si="318"/>
        <v>15.655063829787235</v>
      </c>
      <c r="T2920" s="2">
        <f t="shared" si="319"/>
        <v>56.599076923076922</v>
      </c>
      <c r="U2920" s="4">
        <f t="shared" si="320"/>
        <v>6.6854882112782477</v>
      </c>
      <c r="V2920" s="3">
        <f t="shared" si="321"/>
        <v>568.54882112782491</v>
      </c>
    </row>
    <row r="2921" spans="1:22" x14ac:dyDescent="0.25">
      <c r="A2921" t="s">
        <v>38</v>
      </c>
      <c r="B2921" t="s">
        <v>39</v>
      </c>
      <c r="C2921" t="s">
        <v>56</v>
      </c>
      <c r="D2921" t="s">
        <v>106</v>
      </c>
      <c r="E2921" t="s">
        <v>42</v>
      </c>
      <c r="F2921" t="s">
        <v>32</v>
      </c>
      <c r="G2921">
        <v>23641</v>
      </c>
      <c r="H2921">
        <v>1279</v>
      </c>
      <c r="I2921">
        <v>540</v>
      </c>
      <c r="J2921">
        <v>82</v>
      </c>
      <c r="K2921" s="2">
        <v>4408.5</v>
      </c>
      <c r="L2921" s="2">
        <v>18818.650000000001</v>
      </c>
      <c r="M2921">
        <v>49</v>
      </c>
      <c r="N2921">
        <v>17</v>
      </c>
      <c r="O2921" t="s">
        <v>21</v>
      </c>
      <c r="P2921" s="3">
        <f t="shared" si="315"/>
        <v>5.4100926356753103</v>
      </c>
      <c r="Q2921" s="3">
        <f t="shared" si="316"/>
        <v>6.4112587959343239</v>
      </c>
      <c r="R2921" s="2">
        <f t="shared" si="317"/>
        <v>3.4468334636434714</v>
      </c>
      <c r="S2921" s="2">
        <f t="shared" si="318"/>
        <v>8.1638888888888896</v>
      </c>
      <c r="T2921" s="2">
        <f t="shared" si="319"/>
        <v>89.969387755102048</v>
      </c>
      <c r="U2921" s="4">
        <f t="shared" si="320"/>
        <v>4.2687195191108094</v>
      </c>
      <c r="V2921" s="3">
        <f t="shared" si="321"/>
        <v>326.87195191108088</v>
      </c>
    </row>
    <row r="2922" spans="1:22" x14ac:dyDescent="0.25">
      <c r="A2922" t="s">
        <v>38</v>
      </c>
      <c r="B2922" t="s">
        <v>39</v>
      </c>
      <c r="C2922" t="s">
        <v>56</v>
      </c>
      <c r="D2922" t="s">
        <v>106</v>
      </c>
      <c r="E2922" t="s">
        <v>42</v>
      </c>
      <c r="F2922" t="s">
        <v>26</v>
      </c>
      <c r="G2922">
        <v>16209</v>
      </c>
      <c r="H2922">
        <v>654</v>
      </c>
      <c r="I2922">
        <v>239</v>
      </c>
      <c r="J2922">
        <v>47</v>
      </c>
      <c r="K2922" s="2">
        <v>1545.07</v>
      </c>
      <c r="L2922" s="2">
        <v>7812.65</v>
      </c>
      <c r="M2922">
        <v>31</v>
      </c>
      <c r="N2922">
        <v>13</v>
      </c>
      <c r="O2922" t="s">
        <v>43</v>
      </c>
      <c r="P2922" s="3">
        <f t="shared" si="315"/>
        <v>4.0347954839903757</v>
      </c>
      <c r="Q2922" s="3">
        <f t="shared" si="316"/>
        <v>7.186544342507645</v>
      </c>
      <c r="R2922" s="2">
        <f t="shared" si="317"/>
        <v>2.3624923547400609</v>
      </c>
      <c r="S2922" s="2">
        <f t="shared" si="318"/>
        <v>6.4647280334728032</v>
      </c>
      <c r="T2922" s="2">
        <f t="shared" si="319"/>
        <v>49.840967741935479</v>
      </c>
      <c r="U2922" s="4">
        <f t="shared" si="320"/>
        <v>5.0565022943944289</v>
      </c>
      <c r="V2922" s="3">
        <f t="shared" si="321"/>
        <v>405.65022943944291</v>
      </c>
    </row>
    <row r="2923" spans="1:22" x14ac:dyDescent="0.25">
      <c r="A2923" t="s">
        <v>47</v>
      </c>
      <c r="B2923" t="s">
        <v>48</v>
      </c>
      <c r="C2923" t="s">
        <v>56</v>
      </c>
      <c r="D2923" t="s">
        <v>106</v>
      </c>
      <c r="E2923" t="s">
        <v>37</v>
      </c>
      <c r="F2923" t="s">
        <v>20</v>
      </c>
      <c r="G2923">
        <v>35984</v>
      </c>
      <c r="H2923">
        <v>1314</v>
      </c>
      <c r="I2923">
        <v>349</v>
      </c>
      <c r="J2923">
        <v>67</v>
      </c>
      <c r="K2923" s="2">
        <v>2708.74</v>
      </c>
      <c r="L2923" s="2">
        <v>13484.36</v>
      </c>
      <c r="M2923">
        <v>41</v>
      </c>
      <c r="N2923">
        <v>11</v>
      </c>
      <c r="O2923" t="s">
        <v>21</v>
      </c>
      <c r="P2923" s="3">
        <f t="shared" si="315"/>
        <v>3.6516229435304579</v>
      </c>
      <c r="Q2923" s="3">
        <f t="shared" si="316"/>
        <v>5.0989345509893456</v>
      </c>
      <c r="R2923" s="2">
        <f t="shared" si="317"/>
        <v>2.0614459665144595</v>
      </c>
      <c r="S2923" s="2">
        <f t="shared" si="318"/>
        <v>7.7614326647564464</v>
      </c>
      <c r="T2923" s="2">
        <f t="shared" si="319"/>
        <v>66.066829268292679</v>
      </c>
      <c r="U2923" s="4">
        <f t="shared" si="320"/>
        <v>4.9780931355538005</v>
      </c>
      <c r="V2923" s="3">
        <f t="shared" si="321"/>
        <v>397.80931355538007</v>
      </c>
    </row>
    <row r="2924" spans="1:22" x14ac:dyDescent="0.25">
      <c r="A2924" t="s">
        <v>47</v>
      </c>
      <c r="B2924" t="s">
        <v>48</v>
      </c>
      <c r="C2924" t="s">
        <v>56</v>
      </c>
      <c r="D2924" t="s">
        <v>106</v>
      </c>
      <c r="E2924" t="s">
        <v>37</v>
      </c>
      <c r="F2924" t="s">
        <v>51</v>
      </c>
      <c r="G2924">
        <v>51841</v>
      </c>
      <c r="H2924">
        <v>2568</v>
      </c>
      <c r="I2924">
        <v>1073</v>
      </c>
      <c r="J2924">
        <v>157</v>
      </c>
      <c r="K2924" s="2">
        <v>6237.9</v>
      </c>
      <c r="L2924" s="2">
        <v>40685.440000000002</v>
      </c>
      <c r="M2924">
        <v>94</v>
      </c>
      <c r="N2924">
        <v>23</v>
      </c>
      <c r="O2924" t="s">
        <v>23</v>
      </c>
      <c r="P2924" s="3">
        <f t="shared" si="315"/>
        <v>4.9536081479909724</v>
      </c>
      <c r="Q2924" s="3">
        <f t="shared" si="316"/>
        <v>6.1137071651090347</v>
      </c>
      <c r="R2924" s="2">
        <f t="shared" si="317"/>
        <v>2.4290887850467286</v>
      </c>
      <c r="S2924" s="2">
        <f t="shared" si="318"/>
        <v>5.813513513513513</v>
      </c>
      <c r="T2924" s="2">
        <f t="shared" si="319"/>
        <v>66.360638297872342</v>
      </c>
      <c r="U2924" s="4">
        <f t="shared" si="320"/>
        <v>6.5222975680918269</v>
      </c>
      <c r="V2924" s="3">
        <f t="shared" si="321"/>
        <v>552.22975680918262</v>
      </c>
    </row>
    <row r="2925" spans="1:22" x14ac:dyDescent="0.25">
      <c r="A2925" t="s">
        <v>52</v>
      </c>
      <c r="B2925" t="s">
        <v>53</v>
      </c>
      <c r="C2925" t="s">
        <v>56</v>
      </c>
      <c r="D2925" t="s">
        <v>89</v>
      </c>
      <c r="E2925" t="s">
        <v>37</v>
      </c>
      <c r="F2925" t="s">
        <v>20</v>
      </c>
      <c r="G2925">
        <v>58712</v>
      </c>
      <c r="H2925">
        <v>2753</v>
      </c>
      <c r="I2925">
        <v>1163</v>
      </c>
      <c r="J2925">
        <v>378</v>
      </c>
      <c r="K2925" s="2">
        <v>1633.78</v>
      </c>
      <c r="L2925" s="2">
        <v>143931.35999999999</v>
      </c>
      <c r="M2925">
        <v>294</v>
      </c>
      <c r="N2925">
        <v>25</v>
      </c>
      <c r="O2925" t="s">
        <v>23</v>
      </c>
      <c r="P2925" s="3">
        <f t="shared" si="315"/>
        <v>4.6889903256574463</v>
      </c>
      <c r="Q2925" s="3">
        <f t="shared" si="316"/>
        <v>13.730475844533235</v>
      </c>
      <c r="R2925" s="2">
        <f t="shared" si="317"/>
        <v>0.5934544133672357</v>
      </c>
      <c r="S2925" s="2">
        <f t="shared" si="318"/>
        <v>1.4047979363714531</v>
      </c>
      <c r="T2925" s="2">
        <f t="shared" si="319"/>
        <v>5.557074829931973</v>
      </c>
      <c r="U2925" s="4">
        <f t="shared" si="320"/>
        <v>88.097148942942127</v>
      </c>
      <c r="V2925" s="3">
        <f t="shared" si="321"/>
        <v>8709.7148942942131</v>
      </c>
    </row>
    <row r="2926" spans="1:22" x14ac:dyDescent="0.25">
      <c r="A2926" t="s">
        <v>129</v>
      </c>
      <c r="B2926" t="s">
        <v>130</v>
      </c>
      <c r="C2926" t="s">
        <v>56</v>
      </c>
      <c r="D2926" t="s">
        <v>82</v>
      </c>
      <c r="E2926" t="s">
        <v>31</v>
      </c>
      <c r="F2926" t="s">
        <v>51</v>
      </c>
      <c r="G2926">
        <v>31290</v>
      </c>
      <c r="H2926">
        <v>580</v>
      </c>
      <c r="I2926">
        <v>270</v>
      </c>
      <c r="J2926">
        <v>38</v>
      </c>
      <c r="K2926" s="2">
        <v>1350.33</v>
      </c>
      <c r="L2926" s="2">
        <v>8726.7999999999993</v>
      </c>
      <c r="M2926">
        <v>18</v>
      </c>
      <c r="N2926">
        <v>23</v>
      </c>
      <c r="O2926" t="s">
        <v>43</v>
      </c>
      <c r="P2926" s="3">
        <f t="shared" si="315"/>
        <v>1.8536273569830615</v>
      </c>
      <c r="Q2926" s="3">
        <f t="shared" si="316"/>
        <v>6.5517241379310347</v>
      </c>
      <c r="R2926" s="2">
        <f t="shared" si="317"/>
        <v>2.3281551724137928</v>
      </c>
      <c r="S2926" s="2">
        <f t="shared" si="318"/>
        <v>5.0012222222222222</v>
      </c>
      <c r="T2926" s="2">
        <f t="shared" si="319"/>
        <v>75.018333333333331</v>
      </c>
      <c r="U2926" s="4">
        <f t="shared" si="320"/>
        <v>6.4627165211466826</v>
      </c>
      <c r="V2926" s="3">
        <f t="shared" si="321"/>
        <v>546.27165211466831</v>
      </c>
    </row>
    <row r="2927" spans="1:22" x14ac:dyDescent="0.25">
      <c r="A2927" t="s">
        <v>178</v>
      </c>
      <c r="B2927" t="s">
        <v>179</v>
      </c>
      <c r="C2927" t="s">
        <v>527</v>
      </c>
      <c r="D2927" t="s">
        <v>95</v>
      </c>
      <c r="E2927" t="s">
        <v>64</v>
      </c>
      <c r="F2927" t="s">
        <v>32</v>
      </c>
      <c r="G2927">
        <v>55888</v>
      </c>
      <c r="H2927">
        <v>476</v>
      </c>
      <c r="I2927">
        <v>238</v>
      </c>
      <c r="J2927">
        <v>9</v>
      </c>
      <c r="K2927" s="2">
        <v>1329.17</v>
      </c>
      <c r="L2927" s="2">
        <v>1134.55</v>
      </c>
      <c r="M2927">
        <v>4</v>
      </c>
      <c r="N2927">
        <v>20</v>
      </c>
      <c r="O2927" t="s">
        <v>23</v>
      </c>
      <c r="P2927" s="3">
        <f t="shared" si="315"/>
        <v>0.85170340681362722</v>
      </c>
      <c r="Q2927" s="3">
        <f t="shared" si="316"/>
        <v>1.8907563025210083</v>
      </c>
      <c r="R2927" s="2">
        <f t="shared" si="317"/>
        <v>2.7923739495798321</v>
      </c>
      <c r="S2927" s="2">
        <f t="shared" si="318"/>
        <v>5.5847478991596642</v>
      </c>
      <c r="T2927" s="2">
        <f t="shared" si="319"/>
        <v>332.29250000000002</v>
      </c>
      <c r="U2927" s="4">
        <f t="shared" si="320"/>
        <v>0.85357779667010236</v>
      </c>
      <c r="V2927" s="3">
        <f t="shared" si="321"/>
        <v>-14.642220332989769</v>
      </c>
    </row>
    <row r="2928" spans="1:22" x14ac:dyDescent="0.25">
      <c r="A2928" t="s">
        <v>98</v>
      </c>
      <c r="B2928" t="s">
        <v>99</v>
      </c>
      <c r="C2928" t="s">
        <v>527</v>
      </c>
      <c r="D2928" t="s">
        <v>68</v>
      </c>
      <c r="E2928" t="s">
        <v>42</v>
      </c>
      <c r="F2928" t="s">
        <v>51</v>
      </c>
      <c r="G2928">
        <v>23976</v>
      </c>
      <c r="H2928">
        <v>2068</v>
      </c>
      <c r="I2928">
        <v>842</v>
      </c>
      <c r="J2928">
        <v>452</v>
      </c>
      <c r="K2928" s="2">
        <v>1641.21</v>
      </c>
      <c r="L2928" s="2">
        <v>138227.54</v>
      </c>
      <c r="M2928">
        <v>359</v>
      </c>
      <c r="N2928">
        <v>13</v>
      </c>
      <c r="O2928" t="s">
        <v>21</v>
      </c>
      <c r="P2928" s="3">
        <f t="shared" si="315"/>
        <v>8.6252919586252919</v>
      </c>
      <c r="Q2928" s="3">
        <f t="shared" si="316"/>
        <v>21.8568665377176</v>
      </c>
      <c r="R2928" s="2">
        <f t="shared" si="317"/>
        <v>0.79362185686653774</v>
      </c>
      <c r="S2928" s="2">
        <f t="shared" si="318"/>
        <v>1.9491805225653207</v>
      </c>
      <c r="T2928" s="2">
        <f t="shared" si="319"/>
        <v>4.5716155988857938</v>
      </c>
      <c r="U2928" s="4">
        <f t="shared" si="320"/>
        <v>84.222945265992777</v>
      </c>
      <c r="V2928" s="3">
        <f t="shared" si="321"/>
        <v>8322.2945265992785</v>
      </c>
    </row>
    <row r="2929" spans="1:22" x14ac:dyDescent="0.25">
      <c r="A2929" t="s">
        <v>98</v>
      </c>
      <c r="B2929" t="s">
        <v>99</v>
      </c>
      <c r="C2929" t="s">
        <v>527</v>
      </c>
      <c r="D2929" t="s">
        <v>68</v>
      </c>
      <c r="E2929" t="s">
        <v>42</v>
      </c>
      <c r="F2929" t="s">
        <v>51</v>
      </c>
      <c r="G2929">
        <v>22590</v>
      </c>
      <c r="H2929">
        <v>2531</v>
      </c>
      <c r="I2929">
        <v>804</v>
      </c>
      <c r="J2929">
        <v>531</v>
      </c>
      <c r="K2929" s="2">
        <v>1477.16</v>
      </c>
      <c r="L2929" s="2">
        <v>135494.79</v>
      </c>
      <c r="M2929">
        <v>455</v>
      </c>
      <c r="N2929">
        <v>24</v>
      </c>
      <c r="O2929" t="s">
        <v>21</v>
      </c>
      <c r="P2929" s="3">
        <f t="shared" si="315"/>
        <v>11.204072598494909</v>
      </c>
      <c r="Q2929" s="3">
        <f t="shared" si="316"/>
        <v>20.979849861714737</v>
      </c>
      <c r="R2929" s="2">
        <f t="shared" si="317"/>
        <v>0.58362702489134732</v>
      </c>
      <c r="S2929" s="2">
        <f t="shared" si="318"/>
        <v>1.83726368159204</v>
      </c>
      <c r="T2929" s="2">
        <f t="shared" si="319"/>
        <v>3.2465054945054947</v>
      </c>
      <c r="U2929" s="4">
        <f t="shared" si="320"/>
        <v>91.726549595169104</v>
      </c>
      <c r="V2929" s="3">
        <f t="shared" si="321"/>
        <v>9072.6549595169108</v>
      </c>
    </row>
    <row r="2930" spans="1:22" x14ac:dyDescent="0.25">
      <c r="A2930" t="s">
        <v>60</v>
      </c>
      <c r="B2930" t="s">
        <v>61</v>
      </c>
      <c r="C2930" t="s">
        <v>527</v>
      </c>
      <c r="D2930" t="s">
        <v>70</v>
      </c>
      <c r="E2930" t="s">
        <v>64</v>
      </c>
      <c r="F2930" t="s">
        <v>26</v>
      </c>
      <c r="G2930">
        <v>42904</v>
      </c>
      <c r="H2930">
        <v>1759</v>
      </c>
      <c r="I2930">
        <v>739</v>
      </c>
      <c r="J2930">
        <v>139</v>
      </c>
      <c r="K2930" s="2">
        <v>3006.57</v>
      </c>
      <c r="L2930" s="2">
        <v>31843.54</v>
      </c>
      <c r="M2930">
        <v>92</v>
      </c>
      <c r="N2930">
        <v>15</v>
      </c>
      <c r="O2930" t="s">
        <v>23</v>
      </c>
      <c r="P2930" s="3">
        <f t="shared" si="315"/>
        <v>4.0998508297594629</v>
      </c>
      <c r="Q2930" s="3">
        <f t="shared" si="316"/>
        <v>7.9022171688459348</v>
      </c>
      <c r="R2930" s="2">
        <f t="shared" si="317"/>
        <v>1.709249573621376</v>
      </c>
      <c r="S2930" s="2">
        <f t="shared" si="318"/>
        <v>4.0684303112313938</v>
      </c>
      <c r="T2930" s="2">
        <f t="shared" si="319"/>
        <v>32.680108695652173</v>
      </c>
      <c r="U2930" s="4">
        <f t="shared" si="320"/>
        <v>10.591318346155253</v>
      </c>
      <c r="V2930" s="3">
        <f t="shared" si="321"/>
        <v>959.13183461552535</v>
      </c>
    </row>
    <row r="2931" spans="1:22" x14ac:dyDescent="0.25">
      <c r="A2931" t="s">
        <v>33</v>
      </c>
      <c r="B2931" t="s">
        <v>34</v>
      </c>
      <c r="C2931" t="s">
        <v>527</v>
      </c>
      <c r="D2931" t="s">
        <v>170</v>
      </c>
      <c r="E2931" t="s">
        <v>37</v>
      </c>
      <c r="F2931" t="s">
        <v>32</v>
      </c>
      <c r="G2931">
        <v>44131</v>
      </c>
      <c r="H2931">
        <v>1567</v>
      </c>
      <c r="I2931">
        <v>520</v>
      </c>
      <c r="J2931">
        <v>197</v>
      </c>
      <c r="K2931" s="2">
        <v>6436.78</v>
      </c>
      <c r="L2931" s="2">
        <v>46374.92</v>
      </c>
      <c r="M2931">
        <v>161</v>
      </c>
      <c r="N2931">
        <v>20</v>
      </c>
      <c r="O2931" t="s">
        <v>21</v>
      </c>
      <c r="P2931" s="3">
        <f t="shared" si="315"/>
        <v>3.5507919603000158</v>
      </c>
      <c r="Q2931" s="3">
        <f t="shared" si="316"/>
        <v>12.571793235481813</v>
      </c>
      <c r="R2931" s="2">
        <f t="shared" si="317"/>
        <v>4.1077089980855135</v>
      </c>
      <c r="S2931" s="2">
        <f t="shared" si="318"/>
        <v>12.378423076923076</v>
      </c>
      <c r="T2931" s="2">
        <f t="shared" si="319"/>
        <v>39.979999999999997</v>
      </c>
      <c r="U2931" s="4">
        <f t="shared" si="320"/>
        <v>7.2046768725977897</v>
      </c>
      <c r="V2931" s="3">
        <f t="shared" si="321"/>
        <v>620.46768725977893</v>
      </c>
    </row>
    <row r="2932" spans="1:22" x14ac:dyDescent="0.25">
      <c r="A2932" t="s">
        <v>15</v>
      </c>
      <c r="B2932" t="s">
        <v>16</v>
      </c>
      <c r="C2932" t="s">
        <v>527</v>
      </c>
      <c r="D2932" t="s">
        <v>25</v>
      </c>
      <c r="E2932" t="s">
        <v>19</v>
      </c>
      <c r="F2932" t="s">
        <v>55</v>
      </c>
      <c r="G2932">
        <v>15494</v>
      </c>
      <c r="H2932">
        <v>510</v>
      </c>
      <c r="I2932">
        <v>254</v>
      </c>
      <c r="J2932">
        <v>63</v>
      </c>
      <c r="K2932" s="2">
        <v>5214.79</v>
      </c>
      <c r="L2932" s="2">
        <v>35558.26</v>
      </c>
      <c r="M2932">
        <v>36</v>
      </c>
      <c r="N2932">
        <v>18</v>
      </c>
      <c r="O2932" t="s">
        <v>21</v>
      </c>
      <c r="P2932" s="3">
        <f t="shared" si="315"/>
        <v>3.2915967471279206</v>
      </c>
      <c r="Q2932" s="3">
        <f t="shared" si="316"/>
        <v>12.352941176470589</v>
      </c>
      <c r="R2932" s="2">
        <f t="shared" si="317"/>
        <v>10.225078431372548</v>
      </c>
      <c r="S2932" s="2">
        <f t="shared" si="318"/>
        <v>20.530669291338583</v>
      </c>
      <c r="T2932" s="2">
        <f t="shared" si="319"/>
        <v>144.85527777777779</v>
      </c>
      <c r="U2932" s="4">
        <f t="shared" si="320"/>
        <v>6.8187328732317125</v>
      </c>
      <c r="V2932" s="3">
        <f t="shared" si="321"/>
        <v>581.87328732317121</v>
      </c>
    </row>
    <row r="2933" spans="1:22" x14ac:dyDescent="0.25">
      <c r="A2933" t="s">
        <v>178</v>
      </c>
      <c r="B2933" t="s">
        <v>179</v>
      </c>
      <c r="C2933" t="s">
        <v>361</v>
      </c>
      <c r="D2933" t="s">
        <v>95</v>
      </c>
      <c r="E2933" t="s">
        <v>64</v>
      </c>
      <c r="F2933" t="s">
        <v>26</v>
      </c>
      <c r="G2933">
        <v>96415</v>
      </c>
      <c r="H2933">
        <v>1617</v>
      </c>
      <c r="I2933">
        <v>742</v>
      </c>
      <c r="J2933">
        <v>34</v>
      </c>
      <c r="K2933" s="2">
        <v>4614.2700000000004</v>
      </c>
      <c r="L2933" s="2">
        <v>3903.5</v>
      </c>
      <c r="M2933">
        <v>13</v>
      </c>
      <c r="N2933">
        <v>19</v>
      </c>
      <c r="O2933" t="s">
        <v>21</v>
      </c>
      <c r="P2933" s="3">
        <f t="shared" si="315"/>
        <v>1.677124928693668</v>
      </c>
      <c r="Q2933" s="3">
        <f t="shared" si="316"/>
        <v>2.1026592455163882</v>
      </c>
      <c r="R2933" s="2">
        <f t="shared" si="317"/>
        <v>2.8535992578849725</v>
      </c>
      <c r="S2933" s="2">
        <f t="shared" si="318"/>
        <v>6.2186927223719684</v>
      </c>
      <c r="T2933" s="2">
        <f t="shared" si="319"/>
        <v>354.94384615384621</v>
      </c>
      <c r="U2933" s="4">
        <f t="shared" si="320"/>
        <v>0.84596263330927746</v>
      </c>
      <c r="V2933" s="3">
        <f t="shared" si="321"/>
        <v>-15.403736669072254</v>
      </c>
    </row>
    <row r="2934" spans="1:22" x14ac:dyDescent="0.25">
      <c r="A2934" t="s">
        <v>72</v>
      </c>
      <c r="B2934" t="s">
        <v>73</v>
      </c>
      <c r="C2934" t="s">
        <v>361</v>
      </c>
      <c r="D2934" t="s">
        <v>70</v>
      </c>
      <c r="E2934" t="s">
        <v>31</v>
      </c>
      <c r="F2934" t="s">
        <v>26</v>
      </c>
      <c r="G2934">
        <v>51015</v>
      </c>
      <c r="H2934">
        <v>1300</v>
      </c>
      <c r="I2934">
        <v>615</v>
      </c>
      <c r="J2934">
        <v>106</v>
      </c>
      <c r="K2934" s="2">
        <v>2434.7399999999998</v>
      </c>
      <c r="L2934" s="2">
        <v>23424.11</v>
      </c>
      <c r="M2934">
        <v>73</v>
      </c>
      <c r="N2934">
        <v>30</v>
      </c>
      <c r="O2934" t="s">
        <v>21</v>
      </c>
      <c r="P2934" s="3">
        <f t="shared" si="315"/>
        <v>2.5482701166323634</v>
      </c>
      <c r="Q2934" s="3">
        <f t="shared" si="316"/>
        <v>8.1538461538461533</v>
      </c>
      <c r="R2934" s="2">
        <f t="shared" si="317"/>
        <v>1.8728769230769229</v>
      </c>
      <c r="S2934" s="2">
        <f t="shared" si="318"/>
        <v>3.9589268292682922</v>
      </c>
      <c r="T2934" s="2">
        <f t="shared" si="319"/>
        <v>33.352602739726024</v>
      </c>
      <c r="U2934" s="4">
        <f t="shared" si="320"/>
        <v>9.6207849708798481</v>
      </c>
      <c r="V2934" s="3">
        <f t="shared" si="321"/>
        <v>862.07849708798494</v>
      </c>
    </row>
    <row r="2935" spans="1:22" x14ac:dyDescent="0.25">
      <c r="A2935" t="s">
        <v>33</v>
      </c>
      <c r="B2935" t="s">
        <v>34</v>
      </c>
      <c r="C2935" t="s">
        <v>361</v>
      </c>
      <c r="D2935" t="s">
        <v>170</v>
      </c>
      <c r="E2935" t="s">
        <v>37</v>
      </c>
      <c r="F2935" t="s">
        <v>20</v>
      </c>
      <c r="G2935">
        <v>44417</v>
      </c>
      <c r="H2935">
        <v>2750</v>
      </c>
      <c r="I2935">
        <v>1047</v>
      </c>
      <c r="J2935">
        <v>309</v>
      </c>
      <c r="K2935" s="2">
        <v>8900.59</v>
      </c>
      <c r="L2935" s="2">
        <v>84796.15</v>
      </c>
      <c r="M2935">
        <v>187</v>
      </c>
      <c r="N2935">
        <v>29</v>
      </c>
      <c r="O2935" t="s">
        <v>43</v>
      </c>
      <c r="P2935" s="3">
        <f t="shared" si="315"/>
        <v>6.1913231420402104</v>
      </c>
      <c r="Q2935" s="3">
        <f t="shared" si="316"/>
        <v>11.236363636363636</v>
      </c>
      <c r="R2935" s="2">
        <f t="shared" si="317"/>
        <v>3.236578181818182</v>
      </c>
      <c r="S2935" s="2">
        <f t="shared" si="318"/>
        <v>8.5010410697230174</v>
      </c>
      <c r="T2935" s="2">
        <f t="shared" si="319"/>
        <v>47.596737967914436</v>
      </c>
      <c r="U2935" s="4">
        <f t="shared" si="320"/>
        <v>9.5270257364961193</v>
      </c>
      <c r="V2935" s="3">
        <f t="shared" si="321"/>
        <v>852.70257364961196</v>
      </c>
    </row>
    <row r="2936" spans="1:22" x14ac:dyDescent="0.25">
      <c r="A2936" t="s">
        <v>113</v>
      </c>
      <c r="B2936" t="s">
        <v>114</v>
      </c>
      <c r="C2936" t="s">
        <v>361</v>
      </c>
      <c r="D2936" t="s">
        <v>170</v>
      </c>
      <c r="E2936" t="s">
        <v>19</v>
      </c>
      <c r="F2936" t="s">
        <v>51</v>
      </c>
      <c r="G2936">
        <v>10849</v>
      </c>
      <c r="H2936">
        <v>542</v>
      </c>
      <c r="I2936">
        <v>163</v>
      </c>
      <c r="J2936">
        <v>59</v>
      </c>
      <c r="K2936" s="2">
        <v>1816.8</v>
      </c>
      <c r="L2936" s="2">
        <v>14425.99</v>
      </c>
      <c r="M2936">
        <v>45</v>
      </c>
      <c r="N2936">
        <v>13</v>
      </c>
      <c r="O2936" t="s">
        <v>23</v>
      </c>
      <c r="P2936" s="3">
        <f t="shared" si="315"/>
        <v>4.9958521522720991</v>
      </c>
      <c r="Q2936" s="3">
        <f t="shared" si="316"/>
        <v>10.885608856088561</v>
      </c>
      <c r="R2936" s="2">
        <f t="shared" si="317"/>
        <v>3.3520295202952028</v>
      </c>
      <c r="S2936" s="2">
        <f t="shared" si="318"/>
        <v>11.14601226993865</v>
      </c>
      <c r="T2936" s="2">
        <f t="shared" si="319"/>
        <v>40.373333333333335</v>
      </c>
      <c r="U2936" s="4">
        <f t="shared" si="320"/>
        <v>7.9403291501541169</v>
      </c>
      <c r="V2936" s="3">
        <f t="shared" si="321"/>
        <v>694.03291501541173</v>
      </c>
    </row>
    <row r="2937" spans="1:22" x14ac:dyDescent="0.25">
      <c r="A2937" t="s">
        <v>113</v>
      </c>
      <c r="B2937" t="s">
        <v>114</v>
      </c>
      <c r="C2937" t="s">
        <v>361</v>
      </c>
      <c r="D2937" t="s">
        <v>170</v>
      </c>
      <c r="E2937" t="s">
        <v>19</v>
      </c>
      <c r="F2937" t="s">
        <v>26</v>
      </c>
      <c r="G2937">
        <v>14786</v>
      </c>
      <c r="H2937">
        <v>525</v>
      </c>
      <c r="I2937">
        <v>283</v>
      </c>
      <c r="J2937">
        <v>67</v>
      </c>
      <c r="K2937" s="2">
        <v>2019.37</v>
      </c>
      <c r="L2937" s="2">
        <v>19951.599999999999</v>
      </c>
      <c r="M2937">
        <v>54</v>
      </c>
      <c r="N2937">
        <v>18</v>
      </c>
      <c r="O2937" t="s">
        <v>23</v>
      </c>
      <c r="P2937" s="3">
        <f t="shared" si="315"/>
        <v>3.5506560259705124</v>
      </c>
      <c r="Q2937" s="3">
        <f t="shared" si="316"/>
        <v>12.761904761904763</v>
      </c>
      <c r="R2937" s="2">
        <f t="shared" si="317"/>
        <v>3.8464190476190474</v>
      </c>
      <c r="S2937" s="2">
        <f t="shared" si="318"/>
        <v>7.1355830388692576</v>
      </c>
      <c r="T2937" s="2">
        <f t="shared" si="319"/>
        <v>37.395740740740742</v>
      </c>
      <c r="U2937" s="4">
        <f t="shared" si="320"/>
        <v>9.8801111237663228</v>
      </c>
      <c r="V2937" s="3">
        <f t="shared" si="321"/>
        <v>888.01111237663224</v>
      </c>
    </row>
    <row r="2938" spans="1:22" x14ac:dyDescent="0.25">
      <c r="A2938" t="s">
        <v>38</v>
      </c>
      <c r="B2938" t="s">
        <v>39</v>
      </c>
      <c r="C2938" t="s">
        <v>361</v>
      </c>
      <c r="D2938" t="s">
        <v>106</v>
      </c>
      <c r="E2938" t="s">
        <v>42</v>
      </c>
      <c r="F2938" t="s">
        <v>20</v>
      </c>
      <c r="G2938">
        <v>46832</v>
      </c>
      <c r="H2938">
        <v>1788</v>
      </c>
      <c r="I2938">
        <v>777</v>
      </c>
      <c r="J2938">
        <v>150</v>
      </c>
      <c r="K2938" s="2">
        <v>4148.3500000000004</v>
      </c>
      <c r="L2938" s="2">
        <v>30339.66</v>
      </c>
      <c r="M2938">
        <v>80</v>
      </c>
      <c r="N2938">
        <v>8</v>
      </c>
      <c r="O2938" t="s">
        <v>43</v>
      </c>
      <c r="P2938" s="3">
        <f t="shared" si="315"/>
        <v>3.8179022890331398</v>
      </c>
      <c r="Q2938" s="3">
        <f t="shared" si="316"/>
        <v>8.3892617449664435</v>
      </c>
      <c r="R2938" s="2">
        <f t="shared" si="317"/>
        <v>2.3201062639821033</v>
      </c>
      <c r="S2938" s="2">
        <f t="shared" si="318"/>
        <v>5.3389317889317898</v>
      </c>
      <c r="T2938" s="2">
        <f t="shared" si="319"/>
        <v>51.854375000000005</v>
      </c>
      <c r="U2938" s="4">
        <f t="shared" si="320"/>
        <v>7.3136692901997176</v>
      </c>
      <c r="V2938" s="3">
        <f t="shared" si="321"/>
        <v>631.36692901997162</v>
      </c>
    </row>
    <row r="2939" spans="1:22" x14ac:dyDescent="0.25">
      <c r="A2939" t="s">
        <v>129</v>
      </c>
      <c r="B2939" t="s">
        <v>130</v>
      </c>
      <c r="C2939" t="s">
        <v>361</v>
      </c>
      <c r="D2939" t="s">
        <v>82</v>
      </c>
      <c r="E2939" t="s">
        <v>31</v>
      </c>
      <c r="F2939" t="s">
        <v>20</v>
      </c>
      <c r="G2939">
        <v>81593</v>
      </c>
      <c r="H2939">
        <v>1466</v>
      </c>
      <c r="I2939">
        <v>401</v>
      </c>
      <c r="J2939">
        <v>89</v>
      </c>
      <c r="K2939" s="2">
        <v>3458.63</v>
      </c>
      <c r="L2939" s="2">
        <v>21524.95</v>
      </c>
      <c r="M2939">
        <v>55</v>
      </c>
      <c r="N2939">
        <v>8</v>
      </c>
      <c r="O2939" t="s">
        <v>21</v>
      </c>
      <c r="P2939" s="3">
        <f t="shared" si="315"/>
        <v>1.7967227580797371</v>
      </c>
      <c r="Q2939" s="3">
        <f t="shared" si="316"/>
        <v>6.0709413369713507</v>
      </c>
      <c r="R2939" s="2">
        <f t="shared" si="317"/>
        <v>2.3592291950886768</v>
      </c>
      <c r="S2939" s="2">
        <f t="shared" si="318"/>
        <v>8.625012468827931</v>
      </c>
      <c r="T2939" s="2">
        <f t="shared" si="319"/>
        <v>62.884181818181823</v>
      </c>
      <c r="U2939" s="4">
        <f t="shared" si="320"/>
        <v>6.2235480522634683</v>
      </c>
      <c r="V2939" s="3">
        <f t="shared" si="321"/>
        <v>522.3548052263468</v>
      </c>
    </row>
    <row r="2940" spans="1:22" x14ac:dyDescent="0.25">
      <c r="A2940" t="s">
        <v>98</v>
      </c>
      <c r="B2940" t="s">
        <v>99</v>
      </c>
      <c r="C2940" t="s">
        <v>405</v>
      </c>
      <c r="D2940" t="s">
        <v>68</v>
      </c>
      <c r="E2940" t="s">
        <v>42</v>
      </c>
      <c r="F2940" t="s">
        <v>26</v>
      </c>
      <c r="G2940">
        <v>25611</v>
      </c>
      <c r="H2940">
        <v>3319</v>
      </c>
      <c r="I2940">
        <v>1119</v>
      </c>
      <c r="J2940">
        <v>427</v>
      </c>
      <c r="K2940" s="2">
        <v>2597.73</v>
      </c>
      <c r="L2940" s="2">
        <v>138112.99</v>
      </c>
      <c r="M2940">
        <v>359</v>
      </c>
      <c r="N2940">
        <v>15</v>
      </c>
      <c r="O2940" t="s">
        <v>21</v>
      </c>
      <c r="P2940" s="3">
        <f t="shared" si="315"/>
        <v>12.959275311389638</v>
      </c>
      <c r="Q2940" s="3">
        <f t="shared" si="316"/>
        <v>12.865320879783068</v>
      </c>
      <c r="R2940" s="2">
        <f t="shared" si="317"/>
        <v>0.78268454353720995</v>
      </c>
      <c r="S2940" s="2">
        <f t="shared" si="318"/>
        <v>2.3214745308310993</v>
      </c>
      <c r="T2940" s="2">
        <f t="shared" si="319"/>
        <v>7.2360167130919217</v>
      </c>
      <c r="U2940" s="4">
        <f t="shared" si="320"/>
        <v>53.166799474926179</v>
      </c>
      <c r="V2940" s="3">
        <f t="shared" si="321"/>
        <v>5216.6799474926183</v>
      </c>
    </row>
    <row r="2941" spans="1:22" x14ac:dyDescent="0.25">
      <c r="A2941" t="s">
        <v>65</v>
      </c>
      <c r="B2941" t="s">
        <v>66</v>
      </c>
      <c r="C2941" t="s">
        <v>405</v>
      </c>
      <c r="D2941" t="s">
        <v>68</v>
      </c>
      <c r="E2941" t="s">
        <v>37</v>
      </c>
      <c r="F2941" t="s">
        <v>51</v>
      </c>
      <c r="G2941">
        <v>22792</v>
      </c>
      <c r="H2941">
        <v>2378</v>
      </c>
      <c r="I2941">
        <v>805</v>
      </c>
      <c r="J2941">
        <v>380</v>
      </c>
      <c r="K2941" s="2">
        <v>1502.19</v>
      </c>
      <c r="L2941" s="2">
        <v>101008.43</v>
      </c>
      <c r="M2941">
        <v>325</v>
      </c>
      <c r="N2941">
        <v>20</v>
      </c>
      <c r="O2941" t="s">
        <v>21</v>
      </c>
      <c r="P2941" s="3">
        <f t="shared" si="315"/>
        <v>10.433485433485433</v>
      </c>
      <c r="Q2941" s="3">
        <f t="shared" si="316"/>
        <v>15.979814970563499</v>
      </c>
      <c r="R2941" s="2">
        <f t="shared" si="317"/>
        <v>0.63170311185870487</v>
      </c>
      <c r="S2941" s="2">
        <f t="shared" si="318"/>
        <v>1.8660745341614908</v>
      </c>
      <c r="T2941" s="2">
        <f t="shared" si="319"/>
        <v>4.622123076923077</v>
      </c>
      <c r="U2941" s="4">
        <f t="shared" si="320"/>
        <v>67.240781791917129</v>
      </c>
      <c r="V2941" s="3">
        <f t="shared" si="321"/>
        <v>6624.0781791917125</v>
      </c>
    </row>
    <row r="2942" spans="1:22" x14ac:dyDescent="0.25">
      <c r="A2942" t="s">
        <v>33</v>
      </c>
      <c r="B2942" t="s">
        <v>34</v>
      </c>
      <c r="C2942" t="s">
        <v>405</v>
      </c>
      <c r="D2942" t="s">
        <v>170</v>
      </c>
      <c r="E2942" t="s">
        <v>37</v>
      </c>
      <c r="F2942" t="s">
        <v>32</v>
      </c>
      <c r="G2942">
        <v>22057</v>
      </c>
      <c r="H2942">
        <v>1057</v>
      </c>
      <c r="I2942">
        <v>519</v>
      </c>
      <c r="J2942">
        <v>140</v>
      </c>
      <c r="K2942" s="2">
        <v>4472.8</v>
      </c>
      <c r="L2942" s="2">
        <v>46661.38</v>
      </c>
      <c r="M2942">
        <v>96</v>
      </c>
      <c r="N2942">
        <v>16</v>
      </c>
      <c r="O2942" t="s">
        <v>23</v>
      </c>
      <c r="P2942" s="3">
        <f t="shared" si="315"/>
        <v>4.7921294827039036</v>
      </c>
      <c r="Q2942" s="3">
        <f t="shared" si="316"/>
        <v>13.245033112582782</v>
      </c>
      <c r="R2942" s="2">
        <f t="shared" si="317"/>
        <v>4.2315988647114473</v>
      </c>
      <c r="S2942" s="2">
        <f t="shared" si="318"/>
        <v>8.6181117533718687</v>
      </c>
      <c r="T2942" s="2">
        <f t="shared" si="319"/>
        <v>46.591666666666669</v>
      </c>
      <c r="U2942" s="4">
        <f t="shared" si="320"/>
        <v>10.432252727597925</v>
      </c>
      <c r="V2942" s="3">
        <f t="shared" si="321"/>
        <v>943.22527275979235</v>
      </c>
    </row>
    <row r="2943" spans="1:22" x14ac:dyDescent="0.25">
      <c r="A2943" t="s">
        <v>38</v>
      </c>
      <c r="B2943" t="s">
        <v>39</v>
      </c>
      <c r="C2943" t="s">
        <v>405</v>
      </c>
      <c r="D2943" t="s">
        <v>106</v>
      </c>
      <c r="E2943" t="s">
        <v>42</v>
      </c>
      <c r="F2943" t="s">
        <v>26</v>
      </c>
      <c r="G2943">
        <v>48704</v>
      </c>
      <c r="H2943">
        <v>2044</v>
      </c>
      <c r="I2943">
        <v>828</v>
      </c>
      <c r="J2943">
        <v>161</v>
      </c>
      <c r="K2943" s="2">
        <v>6838.95</v>
      </c>
      <c r="L2943" s="2">
        <v>37635.56</v>
      </c>
      <c r="M2943">
        <v>84</v>
      </c>
      <c r="N2943">
        <v>10</v>
      </c>
      <c r="O2943" t="s">
        <v>21</v>
      </c>
      <c r="P2943" s="3">
        <f t="shared" si="315"/>
        <v>4.1967805519053876</v>
      </c>
      <c r="Q2943" s="3">
        <f t="shared" si="316"/>
        <v>7.8767123287671232</v>
      </c>
      <c r="R2943" s="2">
        <f t="shared" si="317"/>
        <v>3.3458659491193736</v>
      </c>
      <c r="S2943" s="2">
        <f t="shared" si="318"/>
        <v>8.2596014492753618</v>
      </c>
      <c r="T2943" s="2">
        <f t="shared" si="319"/>
        <v>81.416071428571428</v>
      </c>
      <c r="U2943" s="4">
        <f t="shared" si="320"/>
        <v>5.5031196309374977</v>
      </c>
      <c r="V2943" s="3">
        <f t="shared" si="321"/>
        <v>450.3119630937498</v>
      </c>
    </row>
    <row r="2944" spans="1:22" x14ac:dyDescent="0.25">
      <c r="A2944" t="s">
        <v>47</v>
      </c>
      <c r="B2944" t="s">
        <v>48</v>
      </c>
      <c r="C2944" t="s">
        <v>405</v>
      </c>
      <c r="D2944" t="s">
        <v>106</v>
      </c>
      <c r="E2944" t="s">
        <v>37</v>
      </c>
      <c r="F2944" t="s">
        <v>51</v>
      </c>
      <c r="G2944">
        <v>15750</v>
      </c>
      <c r="H2944">
        <v>569</v>
      </c>
      <c r="I2944">
        <v>253</v>
      </c>
      <c r="J2944">
        <v>46</v>
      </c>
      <c r="K2944" s="2">
        <v>1653.84</v>
      </c>
      <c r="L2944" s="2">
        <v>9017.35</v>
      </c>
      <c r="M2944">
        <v>28</v>
      </c>
      <c r="N2944">
        <v>10</v>
      </c>
      <c r="O2944" t="s">
        <v>43</v>
      </c>
      <c r="P2944" s="3">
        <f t="shared" si="315"/>
        <v>3.6126984126984127</v>
      </c>
      <c r="Q2944" s="3">
        <f t="shared" si="316"/>
        <v>8.0843585237258342</v>
      </c>
      <c r="R2944" s="2">
        <f t="shared" si="317"/>
        <v>2.9065729349736378</v>
      </c>
      <c r="S2944" s="2">
        <f t="shared" si="318"/>
        <v>6.5369169960474309</v>
      </c>
      <c r="T2944" s="2">
        <f t="shared" si="319"/>
        <v>59.065714285714286</v>
      </c>
      <c r="U2944" s="4">
        <f t="shared" si="320"/>
        <v>5.4523714506844678</v>
      </c>
      <c r="V2944" s="3">
        <f t="shared" si="321"/>
        <v>445.23714506844681</v>
      </c>
    </row>
    <row r="2945" spans="1:22" x14ac:dyDescent="0.25">
      <c r="A2945" t="s">
        <v>47</v>
      </c>
      <c r="B2945" t="s">
        <v>48</v>
      </c>
      <c r="C2945" t="s">
        <v>405</v>
      </c>
      <c r="D2945" t="s">
        <v>106</v>
      </c>
      <c r="E2945" t="s">
        <v>37</v>
      </c>
      <c r="F2945" t="s">
        <v>20</v>
      </c>
      <c r="G2945">
        <v>32297</v>
      </c>
      <c r="H2945">
        <v>1427</v>
      </c>
      <c r="I2945">
        <v>642</v>
      </c>
      <c r="J2945">
        <v>83</v>
      </c>
      <c r="K2945" s="2">
        <v>4502.54</v>
      </c>
      <c r="L2945" s="2">
        <v>20064.7</v>
      </c>
      <c r="M2945">
        <v>49</v>
      </c>
      <c r="N2945">
        <v>12</v>
      </c>
      <c r="O2945" t="s">
        <v>23</v>
      </c>
      <c r="P2945" s="3">
        <f t="shared" si="315"/>
        <v>4.4183670309935907</v>
      </c>
      <c r="Q2945" s="3">
        <f t="shared" si="316"/>
        <v>5.8163980378416262</v>
      </c>
      <c r="R2945" s="2">
        <f t="shared" si="317"/>
        <v>3.155248773651016</v>
      </c>
      <c r="S2945" s="2">
        <f t="shared" si="318"/>
        <v>7.0133021806853586</v>
      </c>
      <c r="T2945" s="2">
        <f t="shared" si="319"/>
        <v>91.888571428571424</v>
      </c>
      <c r="U2945" s="4">
        <f t="shared" si="320"/>
        <v>4.4563068845584937</v>
      </c>
      <c r="V2945" s="3">
        <f t="shared" si="321"/>
        <v>345.63068845584939</v>
      </c>
    </row>
    <row r="2946" spans="1:22" x14ac:dyDescent="0.25">
      <c r="A2946" t="s">
        <v>44</v>
      </c>
      <c r="B2946" t="s">
        <v>45</v>
      </c>
      <c r="C2946" t="s">
        <v>405</v>
      </c>
      <c r="D2946" t="s">
        <v>25</v>
      </c>
      <c r="E2946" t="s">
        <v>19</v>
      </c>
      <c r="F2946" t="s">
        <v>51</v>
      </c>
      <c r="G2946">
        <v>8388</v>
      </c>
      <c r="H2946">
        <v>260</v>
      </c>
      <c r="I2946">
        <v>115</v>
      </c>
      <c r="J2946">
        <v>32</v>
      </c>
      <c r="K2946" s="2">
        <v>1780.04</v>
      </c>
      <c r="L2946" s="2">
        <v>19934.96</v>
      </c>
      <c r="M2946">
        <v>20</v>
      </c>
      <c r="N2946">
        <v>24</v>
      </c>
      <c r="O2946" t="s">
        <v>43</v>
      </c>
      <c r="P2946" s="3">
        <f t="shared" ref="P2946:P3001" si="322">IFERROR(H2946/G2946*100, 0)</f>
        <v>3.0996661897949451</v>
      </c>
      <c r="Q2946" s="3">
        <f t="shared" ref="Q2946:Q3001" si="323">IFERROR(J2946/H2946*100, 0)</f>
        <v>12.307692307692308</v>
      </c>
      <c r="R2946" s="2">
        <f t="shared" ref="R2946:R3001" si="324">IFERROR(K2946/H2946, 0)</f>
        <v>6.8463076923076924</v>
      </c>
      <c r="S2946" s="2">
        <f t="shared" ref="S2946:S3001" si="325">IFERROR(K2946/I2946, 0)</f>
        <v>15.478608695652174</v>
      </c>
      <c r="T2946" s="2">
        <f t="shared" ref="T2946:T3001" si="326">IFERROR(K2946/M2946, 0)</f>
        <v>89.001999999999995</v>
      </c>
      <c r="U2946" s="4">
        <f t="shared" ref="U2946:U3001" si="327">IFERROR(L2946/K2946, 0)</f>
        <v>11.199164063728904</v>
      </c>
      <c r="V2946" s="3">
        <f t="shared" ref="V2946:V3001" si="328">IFERROR((L2946-K2946)/K2946*100, 0)</f>
        <v>1019.9164063728905</v>
      </c>
    </row>
    <row r="2947" spans="1:22" x14ac:dyDescent="0.25">
      <c r="A2947" t="s">
        <v>76</v>
      </c>
      <c r="B2947" t="s">
        <v>77</v>
      </c>
      <c r="C2947" t="s">
        <v>405</v>
      </c>
      <c r="D2947" t="s">
        <v>82</v>
      </c>
      <c r="E2947" t="s">
        <v>42</v>
      </c>
      <c r="F2947" t="s">
        <v>20</v>
      </c>
      <c r="G2947">
        <v>72287</v>
      </c>
      <c r="H2947">
        <v>1528</v>
      </c>
      <c r="I2947">
        <v>803</v>
      </c>
      <c r="J2947">
        <v>46</v>
      </c>
      <c r="K2947" s="2">
        <v>3639.7</v>
      </c>
      <c r="L2947" s="2">
        <v>8186.99</v>
      </c>
      <c r="M2947">
        <v>25</v>
      </c>
      <c r="N2947">
        <v>16</v>
      </c>
      <c r="O2947" t="s">
        <v>21</v>
      </c>
      <c r="P2947" s="3">
        <f t="shared" si="322"/>
        <v>2.1137963949257821</v>
      </c>
      <c r="Q2947" s="3">
        <f t="shared" si="323"/>
        <v>3.0104712041884816</v>
      </c>
      <c r="R2947" s="2">
        <f t="shared" si="324"/>
        <v>2.3820026178010472</v>
      </c>
      <c r="S2947" s="2">
        <f t="shared" si="325"/>
        <v>4.5326276463262758</v>
      </c>
      <c r="T2947" s="2">
        <f t="shared" si="326"/>
        <v>145.58799999999999</v>
      </c>
      <c r="U2947" s="4">
        <f t="shared" si="327"/>
        <v>2.2493584636096382</v>
      </c>
      <c r="V2947" s="3">
        <f t="shared" si="328"/>
        <v>124.93584636096382</v>
      </c>
    </row>
    <row r="2948" spans="1:22" x14ac:dyDescent="0.25">
      <c r="A2948" t="s">
        <v>178</v>
      </c>
      <c r="B2948" t="s">
        <v>179</v>
      </c>
      <c r="C2948" t="s">
        <v>244</v>
      </c>
      <c r="D2948" t="s">
        <v>95</v>
      </c>
      <c r="E2948" t="s">
        <v>64</v>
      </c>
      <c r="F2948" t="s">
        <v>26</v>
      </c>
      <c r="G2948">
        <v>67235</v>
      </c>
      <c r="H2948">
        <v>710</v>
      </c>
      <c r="I2948">
        <v>191</v>
      </c>
      <c r="J2948">
        <v>12</v>
      </c>
      <c r="K2948" s="2">
        <v>2212.2800000000002</v>
      </c>
      <c r="L2948" s="2">
        <v>1849.78</v>
      </c>
      <c r="M2948">
        <v>4</v>
      </c>
      <c r="N2948">
        <v>7</v>
      </c>
      <c r="O2948" t="s">
        <v>23</v>
      </c>
      <c r="P2948" s="3">
        <f t="shared" si="322"/>
        <v>1.0559976202870529</v>
      </c>
      <c r="Q2948" s="3">
        <f t="shared" si="323"/>
        <v>1.6901408450704223</v>
      </c>
      <c r="R2948" s="2">
        <f t="shared" si="324"/>
        <v>3.1158873239436624</v>
      </c>
      <c r="S2948" s="2">
        <f t="shared" si="325"/>
        <v>11.582617801047121</v>
      </c>
      <c r="T2948" s="2">
        <f t="shared" si="326"/>
        <v>553.07000000000005</v>
      </c>
      <c r="U2948" s="4">
        <f t="shared" si="327"/>
        <v>0.83614189885547929</v>
      </c>
      <c r="V2948" s="3">
        <f t="shared" si="328"/>
        <v>-16.385810114452067</v>
      </c>
    </row>
    <row r="2949" spans="1:22" x14ac:dyDescent="0.25">
      <c r="A2949" t="s">
        <v>72</v>
      </c>
      <c r="B2949" t="s">
        <v>73</v>
      </c>
      <c r="C2949" t="s">
        <v>244</v>
      </c>
      <c r="D2949" t="s">
        <v>70</v>
      </c>
      <c r="E2949" t="s">
        <v>31</v>
      </c>
      <c r="F2949" t="s">
        <v>32</v>
      </c>
      <c r="G2949">
        <v>41015</v>
      </c>
      <c r="H2949">
        <v>1752</v>
      </c>
      <c r="I2949">
        <v>648</v>
      </c>
      <c r="J2949">
        <v>141</v>
      </c>
      <c r="K2949" s="2">
        <v>5336.95</v>
      </c>
      <c r="L2949" s="2">
        <v>25813.29</v>
      </c>
      <c r="M2949">
        <v>78</v>
      </c>
      <c r="N2949">
        <v>9</v>
      </c>
      <c r="O2949" t="s">
        <v>23</v>
      </c>
      <c r="P2949" s="3">
        <f t="shared" si="322"/>
        <v>4.2716079483115932</v>
      </c>
      <c r="Q2949" s="3">
        <f t="shared" si="323"/>
        <v>8.0479452054794525</v>
      </c>
      <c r="R2949" s="2">
        <f t="shared" si="324"/>
        <v>3.0462043378995434</v>
      </c>
      <c r="S2949" s="2">
        <f t="shared" si="325"/>
        <v>8.2360339506172835</v>
      </c>
      <c r="T2949" s="2">
        <f t="shared" si="326"/>
        <v>68.422435897435889</v>
      </c>
      <c r="U2949" s="4">
        <f t="shared" si="327"/>
        <v>4.8367119796887739</v>
      </c>
      <c r="V2949" s="3">
        <f t="shared" si="328"/>
        <v>383.67119796887738</v>
      </c>
    </row>
    <row r="2950" spans="1:22" x14ac:dyDescent="0.25">
      <c r="A2950" t="s">
        <v>27</v>
      </c>
      <c r="B2950" t="s">
        <v>28</v>
      </c>
      <c r="C2950" t="s">
        <v>244</v>
      </c>
      <c r="D2950" t="s">
        <v>89</v>
      </c>
      <c r="E2950" t="s">
        <v>31</v>
      </c>
      <c r="F2950" t="s">
        <v>51</v>
      </c>
      <c r="G2950">
        <v>67904</v>
      </c>
      <c r="H2950">
        <v>2761</v>
      </c>
      <c r="I2950">
        <v>737</v>
      </c>
      <c r="J2950">
        <v>345</v>
      </c>
      <c r="K2950" s="2">
        <v>725.38</v>
      </c>
      <c r="L2950" s="2">
        <v>101641.38</v>
      </c>
      <c r="M2950">
        <v>267</v>
      </c>
      <c r="N2950">
        <v>16</v>
      </c>
      <c r="O2950" t="s">
        <v>21</v>
      </c>
      <c r="P2950" s="3">
        <f t="shared" si="322"/>
        <v>4.066034401508011</v>
      </c>
      <c r="Q2950" s="3">
        <f t="shared" si="323"/>
        <v>12.495472654835204</v>
      </c>
      <c r="R2950" s="2">
        <f t="shared" si="324"/>
        <v>0.26272365085114091</v>
      </c>
      <c r="S2950" s="2">
        <f t="shared" si="325"/>
        <v>0.98423337856173676</v>
      </c>
      <c r="T2950" s="2">
        <f t="shared" si="326"/>
        <v>2.7167790262172287</v>
      </c>
      <c r="U2950" s="4">
        <f t="shared" si="327"/>
        <v>140.1215638699716</v>
      </c>
      <c r="V2950" s="3">
        <f t="shared" si="328"/>
        <v>13912.15638699716</v>
      </c>
    </row>
    <row r="2951" spans="1:22" x14ac:dyDescent="0.25">
      <c r="A2951" t="s">
        <v>52</v>
      </c>
      <c r="B2951" t="s">
        <v>53</v>
      </c>
      <c r="C2951" t="s">
        <v>244</v>
      </c>
      <c r="D2951" t="s">
        <v>89</v>
      </c>
      <c r="E2951" t="s">
        <v>37</v>
      </c>
      <c r="F2951" t="s">
        <v>55</v>
      </c>
      <c r="G2951">
        <v>53916</v>
      </c>
      <c r="H2951">
        <v>3532</v>
      </c>
      <c r="I2951">
        <v>1568</v>
      </c>
      <c r="J2951">
        <v>507</v>
      </c>
      <c r="K2951" s="2">
        <v>826.46</v>
      </c>
      <c r="L2951" s="2">
        <v>183428.69</v>
      </c>
      <c r="M2951">
        <v>365</v>
      </c>
      <c r="N2951">
        <v>24</v>
      </c>
      <c r="O2951" t="s">
        <v>43</v>
      </c>
      <c r="P2951" s="3">
        <f t="shared" si="322"/>
        <v>6.5509310779731429</v>
      </c>
      <c r="Q2951" s="3">
        <f t="shared" si="323"/>
        <v>14.354473386183466</v>
      </c>
      <c r="R2951" s="2">
        <f t="shared" si="324"/>
        <v>0.23399207248018122</v>
      </c>
      <c r="S2951" s="2">
        <f t="shared" si="325"/>
        <v>0.52707908163265305</v>
      </c>
      <c r="T2951" s="2">
        <f t="shared" si="326"/>
        <v>2.2642739726027399</v>
      </c>
      <c r="U2951" s="4">
        <f t="shared" si="327"/>
        <v>221.94503061249182</v>
      </c>
      <c r="V2951" s="3">
        <f t="shared" si="328"/>
        <v>22094.503061249186</v>
      </c>
    </row>
    <row r="2952" spans="1:22" x14ac:dyDescent="0.25">
      <c r="A2952" t="s">
        <v>129</v>
      </c>
      <c r="B2952" t="s">
        <v>130</v>
      </c>
      <c r="C2952" t="s">
        <v>244</v>
      </c>
      <c r="D2952" t="s">
        <v>82</v>
      </c>
      <c r="E2952" t="s">
        <v>31</v>
      </c>
      <c r="F2952" t="s">
        <v>26</v>
      </c>
      <c r="G2952">
        <v>48004</v>
      </c>
      <c r="H2952">
        <v>484</v>
      </c>
      <c r="I2952">
        <v>212</v>
      </c>
      <c r="J2952">
        <v>25</v>
      </c>
      <c r="K2952" s="2">
        <v>1128.1199999999999</v>
      </c>
      <c r="L2952" s="2">
        <v>4751.96</v>
      </c>
      <c r="M2952">
        <v>11</v>
      </c>
      <c r="N2952">
        <v>17</v>
      </c>
      <c r="O2952" t="s">
        <v>43</v>
      </c>
      <c r="P2952" s="3">
        <f t="shared" si="322"/>
        <v>1.0082493125572869</v>
      </c>
      <c r="Q2952" s="3">
        <f t="shared" si="323"/>
        <v>5.1652892561983474</v>
      </c>
      <c r="R2952" s="2">
        <f t="shared" si="324"/>
        <v>2.3308264462809913</v>
      </c>
      <c r="S2952" s="2">
        <f t="shared" si="325"/>
        <v>5.3213207547169805</v>
      </c>
      <c r="T2952" s="2">
        <f t="shared" si="326"/>
        <v>102.55636363636363</v>
      </c>
      <c r="U2952" s="4">
        <f t="shared" si="327"/>
        <v>4.2122823813069532</v>
      </c>
      <c r="V2952" s="3">
        <f t="shared" si="328"/>
        <v>321.22823813069539</v>
      </c>
    </row>
    <row r="2953" spans="1:22" x14ac:dyDescent="0.25">
      <c r="A2953" t="s">
        <v>129</v>
      </c>
      <c r="B2953" t="s">
        <v>130</v>
      </c>
      <c r="C2953" t="s">
        <v>244</v>
      </c>
      <c r="D2953" t="s">
        <v>82</v>
      </c>
      <c r="E2953" t="s">
        <v>31</v>
      </c>
      <c r="F2953" t="s">
        <v>26</v>
      </c>
      <c r="G2953">
        <v>48872</v>
      </c>
      <c r="H2953">
        <v>1138</v>
      </c>
      <c r="I2953">
        <v>354</v>
      </c>
      <c r="J2953">
        <v>54</v>
      </c>
      <c r="K2953" s="2">
        <v>2794.93</v>
      </c>
      <c r="L2953" s="2">
        <v>8501.56</v>
      </c>
      <c r="M2953">
        <v>31</v>
      </c>
      <c r="N2953">
        <v>16</v>
      </c>
      <c r="O2953" t="s">
        <v>43</v>
      </c>
      <c r="P2953" s="3">
        <f t="shared" si="322"/>
        <v>2.3285316745784908</v>
      </c>
      <c r="Q2953" s="3">
        <f t="shared" si="323"/>
        <v>4.7451669595782073</v>
      </c>
      <c r="R2953" s="2">
        <f t="shared" si="324"/>
        <v>2.4560017574692443</v>
      </c>
      <c r="S2953" s="2">
        <f t="shared" si="325"/>
        <v>7.8952824858757058</v>
      </c>
      <c r="T2953" s="2">
        <f t="shared" si="326"/>
        <v>90.159032258064514</v>
      </c>
      <c r="U2953" s="4">
        <f t="shared" si="327"/>
        <v>3.0417792216620811</v>
      </c>
      <c r="V2953" s="3">
        <f t="shared" si="328"/>
        <v>204.17792216620808</v>
      </c>
    </row>
    <row r="2954" spans="1:22" x14ac:dyDescent="0.25">
      <c r="A2954" t="s">
        <v>76</v>
      </c>
      <c r="B2954" t="s">
        <v>77</v>
      </c>
      <c r="C2954" t="s">
        <v>244</v>
      </c>
      <c r="D2954" t="s">
        <v>82</v>
      </c>
      <c r="E2954" t="s">
        <v>42</v>
      </c>
      <c r="F2954" t="s">
        <v>26</v>
      </c>
      <c r="G2954">
        <v>80772</v>
      </c>
      <c r="H2954">
        <v>1809</v>
      </c>
      <c r="I2954">
        <v>742</v>
      </c>
      <c r="J2954">
        <v>86</v>
      </c>
      <c r="K2954" s="2">
        <v>2910.61</v>
      </c>
      <c r="L2954" s="2">
        <v>19556.22</v>
      </c>
      <c r="M2954">
        <v>53</v>
      </c>
      <c r="N2954">
        <v>15</v>
      </c>
      <c r="O2954" t="s">
        <v>43</v>
      </c>
      <c r="P2954" s="3">
        <f t="shared" si="322"/>
        <v>2.2396374981429208</v>
      </c>
      <c r="Q2954" s="3">
        <f t="shared" si="323"/>
        <v>4.7540077390823656</v>
      </c>
      <c r="R2954" s="2">
        <f t="shared" si="324"/>
        <v>1.6089607517965727</v>
      </c>
      <c r="S2954" s="2">
        <f t="shared" si="325"/>
        <v>3.922654986522911</v>
      </c>
      <c r="T2954" s="2">
        <f t="shared" si="326"/>
        <v>54.917169811320754</v>
      </c>
      <c r="U2954" s="4">
        <f t="shared" si="327"/>
        <v>6.7189420774339403</v>
      </c>
      <c r="V2954" s="3">
        <f t="shared" si="328"/>
        <v>571.89420774339408</v>
      </c>
    </row>
    <row r="2955" spans="1:22" x14ac:dyDescent="0.25">
      <c r="A2955" t="s">
        <v>76</v>
      </c>
      <c r="B2955" t="s">
        <v>77</v>
      </c>
      <c r="C2955" t="s">
        <v>244</v>
      </c>
      <c r="D2955" t="s">
        <v>82</v>
      </c>
      <c r="E2955" t="s">
        <v>42</v>
      </c>
      <c r="F2955" t="s">
        <v>26</v>
      </c>
      <c r="G2955">
        <v>45848</v>
      </c>
      <c r="H2955">
        <v>947</v>
      </c>
      <c r="I2955">
        <v>276</v>
      </c>
      <c r="J2955">
        <v>44</v>
      </c>
      <c r="K2955" s="2">
        <v>1636.27</v>
      </c>
      <c r="L2955" s="2">
        <v>7529.35</v>
      </c>
      <c r="M2955">
        <v>21</v>
      </c>
      <c r="N2955">
        <v>27</v>
      </c>
      <c r="O2955" t="s">
        <v>43</v>
      </c>
      <c r="P2955" s="3">
        <f t="shared" si="322"/>
        <v>2.0655208515093353</v>
      </c>
      <c r="Q2955" s="3">
        <f t="shared" si="323"/>
        <v>4.6462513199577611</v>
      </c>
      <c r="R2955" s="2">
        <f t="shared" si="324"/>
        <v>1.7278458289334742</v>
      </c>
      <c r="S2955" s="2">
        <f t="shared" si="325"/>
        <v>5.9285144927536235</v>
      </c>
      <c r="T2955" s="2">
        <f t="shared" si="326"/>
        <v>77.917619047619041</v>
      </c>
      <c r="U2955" s="4">
        <f t="shared" si="327"/>
        <v>4.6015327543742783</v>
      </c>
      <c r="V2955" s="3">
        <f t="shared" si="328"/>
        <v>360.15327543742779</v>
      </c>
    </row>
    <row r="2956" spans="1:22" x14ac:dyDescent="0.25">
      <c r="A2956" t="s">
        <v>98</v>
      </c>
      <c r="B2956" t="s">
        <v>99</v>
      </c>
      <c r="C2956" t="s">
        <v>263</v>
      </c>
      <c r="D2956" t="s">
        <v>68</v>
      </c>
      <c r="E2956" t="s">
        <v>42</v>
      </c>
      <c r="F2956" t="s">
        <v>51</v>
      </c>
      <c r="G2956">
        <v>13406</v>
      </c>
      <c r="H2956">
        <v>1642</v>
      </c>
      <c r="I2956">
        <v>612</v>
      </c>
      <c r="J2956">
        <v>205</v>
      </c>
      <c r="K2956" s="2">
        <v>849.08</v>
      </c>
      <c r="L2956" s="2">
        <v>53217.39</v>
      </c>
      <c r="M2956">
        <v>183</v>
      </c>
      <c r="N2956">
        <v>27</v>
      </c>
      <c r="O2956" t="s">
        <v>43</v>
      </c>
      <c r="P2956" s="3">
        <f t="shared" si="322"/>
        <v>12.248247053558108</v>
      </c>
      <c r="Q2956" s="3">
        <f t="shared" si="323"/>
        <v>12.484774665042631</v>
      </c>
      <c r="R2956" s="2">
        <f t="shared" si="324"/>
        <v>0.51710109622411693</v>
      </c>
      <c r="S2956" s="2">
        <f t="shared" si="325"/>
        <v>1.3873856209150328</v>
      </c>
      <c r="T2956" s="2">
        <f t="shared" si="326"/>
        <v>4.6397814207650274</v>
      </c>
      <c r="U2956" s="4">
        <f t="shared" si="327"/>
        <v>62.67653224666698</v>
      </c>
      <c r="V2956" s="3">
        <f t="shared" si="328"/>
        <v>6167.6532246666975</v>
      </c>
    </row>
    <row r="2957" spans="1:22" x14ac:dyDescent="0.25">
      <c r="A2957" t="s">
        <v>65</v>
      </c>
      <c r="B2957" t="s">
        <v>66</v>
      </c>
      <c r="C2957" t="s">
        <v>263</v>
      </c>
      <c r="D2957" t="s">
        <v>68</v>
      </c>
      <c r="E2957" t="s">
        <v>37</v>
      </c>
      <c r="F2957" t="s">
        <v>55</v>
      </c>
      <c r="G2957">
        <v>13147</v>
      </c>
      <c r="H2957">
        <v>1921</v>
      </c>
      <c r="I2957">
        <v>875</v>
      </c>
      <c r="J2957">
        <v>370</v>
      </c>
      <c r="K2957" s="2">
        <v>1435.67</v>
      </c>
      <c r="L2957" s="2">
        <v>138653.85999999999</v>
      </c>
      <c r="M2957">
        <v>313</v>
      </c>
      <c r="N2957">
        <v>19</v>
      </c>
      <c r="O2957" t="s">
        <v>23</v>
      </c>
      <c r="P2957" s="3">
        <f t="shared" si="322"/>
        <v>14.611698486346695</v>
      </c>
      <c r="Q2957" s="3">
        <f t="shared" si="323"/>
        <v>19.260801665799061</v>
      </c>
      <c r="R2957" s="2">
        <f t="shared" si="324"/>
        <v>0.74735554398750659</v>
      </c>
      <c r="S2957" s="2">
        <f t="shared" si="325"/>
        <v>1.6407657142857144</v>
      </c>
      <c r="T2957" s="2">
        <f t="shared" si="326"/>
        <v>4.5868051118210866</v>
      </c>
      <c r="U2957" s="4">
        <f t="shared" si="327"/>
        <v>96.577806877625065</v>
      </c>
      <c r="V2957" s="3">
        <f t="shared" si="328"/>
        <v>9557.7806877625044</v>
      </c>
    </row>
    <row r="2958" spans="1:22" x14ac:dyDescent="0.25">
      <c r="A2958" t="s">
        <v>72</v>
      </c>
      <c r="B2958" t="s">
        <v>73</v>
      </c>
      <c r="C2958" t="s">
        <v>263</v>
      </c>
      <c r="D2958" t="s">
        <v>70</v>
      </c>
      <c r="E2958" t="s">
        <v>31</v>
      </c>
      <c r="F2958" t="s">
        <v>55</v>
      </c>
      <c r="G2958">
        <v>20318</v>
      </c>
      <c r="H2958">
        <v>602</v>
      </c>
      <c r="I2958">
        <v>188</v>
      </c>
      <c r="J2958">
        <v>38</v>
      </c>
      <c r="K2958" s="2">
        <v>1638.06</v>
      </c>
      <c r="L2958" s="2">
        <v>8485.2800000000007</v>
      </c>
      <c r="M2958">
        <v>26</v>
      </c>
      <c r="N2958">
        <v>30</v>
      </c>
      <c r="O2958" t="s">
        <v>23</v>
      </c>
      <c r="P2958" s="3">
        <f t="shared" si="322"/>
        <v>2.9628900482330938</v>
      </c>
      <c r="Q2958" s="3">
        <f t="shared" si="323"/>
        <v>6.3122923588039868</v>
      </c>
      <c r="R2958" s="2">
        <f t="shared" si="324"/>
        <v>2.7210299003322258</v>
      </c>
      <c r="S2958" s="2">
        <f t="shared" si="325"/>
        <v>8.7130851063829784</v>
      </c>
      <c r="T2958" s="2">
        <f t="shared" si="326"/>
        <v>63.002307692307689</v>
      </c>
      <c r="U2958" s="4">
        <f t="shared" si="327"/>
        <v>5.1800788737897276</v>
      </c>
      <c r="V2958" s="3">
        <f t="shared" si="328"/>
        <v>418.00788737897278</v>
      </c>
    </row>
    <row r="2959" spans="1:22" x14ac:dyDescent="0.25">
      <c r="A2959" t="s">
        <v>33</v>
      </c>
      <c r="B2959" t="s">
        <v>34</v>
      </c>
      <c r="C2959" t="s">
        <v>263</v>
      </c>
      <c r="D2959" t="s">
        <v>170</v>
      </c>
      <c r="E2959" t="s">
        <v>37</v>
      </c>
      <c r="F2959" t="s">
        <v>20</v>
      </c>
      <c r="G2959">
        <v>46234</v>
      </c>
      <c r="H2959">
        <v>1706</v>
      </c>
      <c r="I2959">
        <v>855</v>
      </c>
      <c r="J2959">
        <v>158</v>
      </c>
      <c r="K2959" s="2">
        <v>4432.92</v>
      </c>
      <c r="L2959" s="2">
        <v>45758.61</v>
      </c>
      <c r="M2959">
        <v>133</v>
      </c>
      <c r="N2959">
        <v>18</v>
      </c>
      <c r="O2959" t="s">
        <v>23</v>
      </c>
      <c r="P2959" s="3">
        <f t="shared" si="322"/>
        <v>3.6899251632997365</v>
      </c>
      <c r="Q2959" s="3">
        <f t="shared" si="323"/>
        <v>9.2614302461899189</v>
      </c>
      <c r="R2959" s="2">
        <f t="shared" si="324"/>
        <v>2.5984290738569755</v>
      </c>
      <c r="S2959" s="2">
        <f t="shared" si="325"/>
        <v>5.1847017543859648</v>
      </c>
      <c r="T2959" s="2">
        <f t="shared" si="326"/>
        <v>33.330225563909778</v>
      </c>
      <c r="U2959" s="4">
        <f t="shared" si="327"/>
        <v>10.322453371592539</v>
      </c>
      <c r="V2959" s="3">
        <f t="shared" si="328"/>
        <v>932.24533715925395</v>
      </c>
    </row>
    <row r="2960" spans="1:22" x14ac:dyDescent="0.25">
      <c r="A2960" t="s">
        <v>113</v>
      </c>
      <c r="B2960" t="s">
        <v>114</v>
      </c>
      <c r="C2960" t="s">
        <v>263</v>
      </c>
      <c r="D2960" t="s">
        <v>170</v>
      </c>
      <c r="E2960" t="s">
        <v>19</v>
      </c>
      <c r="F2960" t="s">
        <v>20</v>
      </c>
      <c r="G2960">
        <v>28029</v>
      </c>
      <c r="H2960">
        <v>1780</v>
      </c>
      <c r="I2960">
        <v>695</v>
      </c>
      <c r="J2960">
        <v>164</v>
      </c>
      <c r="K2960" s="2">
        <v>6085.32</v>
      </c>
      <c r="L2960" s="2">
        <v>38979.78</v>
      </c>
      <c r="M2960">
        <v>133</v>
      </c>
      <c r="N2960">
        <v>20</v>
      </c>
      <c r="O2960" t="s">
        <v>23</v>
      </c>
      <c r="P2960" s="3">
        <f t="shared" si="322"/>
        <v>6.3505654857469045</v>
      </c>
      <c r="Q2960" s="3">
        <f t="shared" si="323"/>
        <v>9.213483146067416</v>
      </c>
      <c r="R2960" s="2">
        <f t="shared" si="324"/>
        <v>3.4187191011235956</v>
      </c>
      <c r="S2960" s="2">
        <f t="shared" si="325"/>
        <v>8.755856115107914</v>
      </c>
      <c r="T2960" s="2">
        <f t="shared" si="326"/>
        <v>45.754285714285714</v>
      </c>
      <c r="U2960" s="4">
        <f t="shared" si="327"/>
        <v>6.4055431760367574</v>
      </c>
      <c r="V2960" s="3">
        <f t="shared" si="328"/>
        <v>540.55431760367571</v>
      </c>
    </row>
    <row r="2961" spans="1:22" x14ac:dyDescent="0.25">
      <c r="A2961" t="s">
        <v>113</v>
      </c>
      <c r="B2961" t="s">
        <v>114</v>
      </c>
      <c r="C2961" t="s">
        <v>263</v>
      </c>
      <c r="D2961" t="s">
        <v>170</v>
      </c>
      <c r="E2961" t="s">
        <v>19</v>
      </c>
      <c r="F2961" t="s">
        <v>55</v>
      </c>
      <c r="G2961">
        <v>40388</v>
      </c>
      <c r="H2961">
        <v>2134</v>
      </c>
      <c r="I2961">
        <v>945</v>
      </c>
      <c r="J2961">
        <v>216</v>
      </c>
      <c r="K2961" s="2">
        <v>5546.34</v>
      </c>
      <c r="L2961" s="2">
        <v>68388.03</v>
      </c>
      <c r="M2961">
        <v>165</v>
      </c>
      <c r="N2961">
        <v>11</v>
      </c>
      <c r="O2961" t="s">
        <v>43</v>
      </c>
      <c r="P2961" s="3">
        <f t="shared" si="322"/>
        <v>5.2837476478161829</v>
      </c>
      <c r="Q2961" s="3">
        <f t="shared" si="323"/>
        <v>10.121836925960636</v>
      </c>
      <c r="R2961" s="2">
        <f t="shared" si="324"/>
        <v>2.5990346766635426</v>
      </c>
      <c r="S2961" s="2">
        <f t="shared" si="325"/>
        <v>5.8691428571428572</v>
      </c>
      <c r="T2961" s="2">
        <f t="shared" si="326"/>
        <v>33.614181818181819</v>
      </c>
      <c r="U2961" s="4">
        <f t="shared" si="327"/>
        <v>12.330298899815013</v>
      </c>
      <c r="V2961" s="3">
        <f t="shared" si="328"/>
        <v>1133.0298899815014</v>
      </c>
    </row>
    <row r="2962" spans="1:22" x14ac:dyDescent="0.25">
      <c r="A2962" t="s">
        <v>38</v>
      </c>
      <c r="B2962" t="s">
        <v>39</v>
      </c>
      <c r="C2962" t="s">
        <v>263</v>
      </c>
      <c r="D2962" t="s">
        <v>106</v>
      </c>
      <c r="E2962" t="s">
        <v>42</v>
      </c>
      <c r="F2962" t="s">
        <v>32</v>
      </c>
      <c r="G2962">
        <v>28772</v>
      </c>
      <c r="H2962">
        <v>1075</v>
      </c>
      <c r="I2962">
        <v>449</v>
      </c>
      <c r="J2962">
        <v>71</v>
      </c>
      <c r="K2962" s="2">
        <v>2617.5300000000002</v>
      </c>
      <c r="L2962" s="2">
        <v>16975.53</v>
      </c>
      <c r="M2962">
        <v>40</v>
      </c>
      <c r="N2962">
        <v>28</v>
      </c>
      <c r="O2962" t="s">
        <v>23</v>
      </c>
      <c r="P2962" s="3">
        <f t="shared" si="322"/>
        <v>3.736271374947866</v>
      </c>
      <c r="Q2962" s="3">
        <f t="shared" si="323"/>
        <v>6.6046511627906979</v>
      </c>
      <c r="R2962" s="2">
        <f t="shared" si="324"/>
        <v>2.4349116279069771</v>
      </c>
      <c r="S2962" s="2">
        <f t="shared" si="325"/>
        <v>5.8296881959910918</v>
      </c>
      <c r="T2962" s="2">
        <f t="shared" si="326"/>
        <v>65.438250000000011</v>
      </c>
      <c r="U2962" s="4">
        <f t="shared" si="327"/>
        <v>6.4853239504418276</v>
      </c>
      <c r="V2962" s="3">
        <f t="shared" si="328"/>
        <v>548.53239504418275</v>
      </c>
    </row>
    <row r="2963" spans="1:22" x14ac:dyDescent="0.25">
      <c r="A2963" t="s">
        <v>38</v>
      </c>
      <c r="B2963" t="s">
        <v>39</v>
      </c>
      <c r="C2963" t="s">
        <v>263</v>
      </c>
      <c r="D2963" t="s">
        <v>106</v>
      </c>
      <c r="E2963" t="s">
        <v>42</v>
      </c>
      <c r="F2963" t="s">
        <v>20</v>
      </c>
      <c r="G2963">
        <v>13999</v>
      </c>
      <c r="H2963">
        <v>436</v>
      </c>
      <c r="I2963">
        <v>189</v>
      </c>
      <c r="J2963">
        <v>31</v>
      </c>
      <c r="K2963" s="2">
        <v>1263.1600000000001</v>
      </c>
      <c r="L2963" s="2">
        <v>7580.38</v>
      </c>
      <c r="M2963">
        <v>18</v>
      </c>
      <c r="N2963">
        <v>11</v>
      </c>
      <c r="O2963" t="s">
        <v>23</v>
      </c>
      <c r="P2963" s="3">
        <f t="shared" si="322"/>
        <v>3.1145081791556541</v>
      </c>
      <c r="Q2963" s="3">
        <f t="shared" si="323"/>
        <v>7.1100917431192663</v>
      </c>
      <c r="R2963" s="2">
        <f t="shared" si="324"/>
        <v>2.8971559633027524</v>
      </c>
      <c r="S2963" s="2">
        <f t="shared" si="325"/>
        <v>6.6833862433862441</v>
      </c>
      <c r="T2963" s="2">
        <f t="shared" si="326"/>
        <v>70.175555555555562</v>
      </c>
      <c r="U2963" s="4">
        <f t="shared" si="327"/>
        <v>6.0011241647930582</v>
      </c>
      <c r="V2963" s="3">
        <f t="shared" si="328"/>
        <v>500.11241647930581</v>
      </c>
    </row>
    <row r="2964" spans="1:22" x14ac:dyDescent="0.25">
      <c r="A2964" t="s">
        <v>47</v>
      </c>
      <c r="B2964" t="s">
        <v>48</v>
      </c>
      <c r="C2964" t="s">
        <v>263</v>
      </c>
      <c r="D2964" t="s">
        <v>106</v>
      </c>
      <c r="E2964" t="s">
        <v>37</v>
      </c>
      <c r="F2964" t="s">
        <v>32</v>
      </c>
      <c r="G2964">
        <v>50560</v>
      </c>
      <c r="H2964">
        <v>2022</v>
      </c>
      <c r="I2964">
        <v>998</v>
      </c>
      <c r="J2964">
        <v>156</v>
      </c>
      <c r="K2964" s="2">
        <v>6134.93</v>
      </c>
      <c r="L2964" s="2">
        <v>37149.75</v>
      </c>
      <c r="M2964">
        <v>107</v>
      </c>
      <c r="N2964">
        <v>20</v>
      </c>
      <c r="O2964" t="s">
        <v>21</v>
      </c>
      <c r="P2964" s="3">
        <f t="shared" si="322"/>
        <v>3.9992088607594933</v>
      </c>
      <c r="Q2964" s="3">
        <f t="shared" si="323"/>
        <v>7.71513353115727</v>
      </c>
      <c r="R2964" s="2">
        <f t="shared" si="324"/>
        <v>3.0340900098911971</v>
      </c>
      <c r="S2964" s="2">
        <f t="shared" si="325"/>
        <v>6.1472244488977958</v>
      </c>
      <c r="T2964" s="2">
        <f t="shared" si="326"/>
        <v>57.335794392523368</v>
      </c>
      <c r="U2964" s="4">
        <f t="shared" si="327"/>
        <v>6.055448065422099</v>
      </c>
      <c r="V2964" s="3">
        <f t="shared" si="328"/>
        <v>505.54480654220993</v>
      </c>
    </row>
    <row r="2965" spans="1:22" x14ac:dyDescent="0.25">
      <c r="A2965" t="s">
        <v>47</v>
      </c>
      <c r="B2965" t="s">
        <v>48</v>
      </c>
      <c r="C2965" t="s">
        <v>263</v>
      </c>
      <c r="D2965" t="s">
        <v>106</v>
      </c>
      <c r="E2965" t="s">
        <v>37</v>
      </c>
      <c r="F2965" t="s">
        <v>51</v>
      </c>
      <c r="G2965">
        <v>47266</v>
      </c>
      <c r="H2965">
        <v>1513</v>
      </c>
      <c r="I2965">
        <v>748</v>
      </c>
      <c r="J2965">
        <v>124</v>
      </c>
      <c r="K2965" s="2">
        <v>4978.41</v>
      </c>
      <c r="L2965" s="2">
        <v>26519.25</v>
      </c>
      <c r="M2965">
        <v>84</v>
      </c>
      <c r="N2965">
        <v>19</v>
      </c>
      <c r="O2965" t="s">
        <v>21</v>
      </c>
      <c r="P2965" s="3">
        <f t="shared" si="322"/>
        <v>3.2010324546185416</v>
      </c>
      <c r="Q2965" s="3">
        <f t="shared" si="323"/>
        <v>8.1956378056840702</v>
      </c>
      <c r="R2965" s="2">
        <f t="shared" si="324"/>
        <v>3.2904230006609385</v>
      </c>
      <c r="S2965" s="2">
        <f t="shared" si="325"/>
        <v>6.655628342245989</v>
      </c>
      <c r="T2965" s="2">
        <f t="shared" si="326"/>
        <v>59.26678571428571</v>
      </c>
      <c r="U2965" s="4">
        <f t="shared" si="327"/>
        <v>5.326851344103841</v>
      </c>
      <c r="V2965" s="3">
        <f t="shared" si="328"/>
        <v>432.68513441038408</v>
      </c>
    </row>
    <row r="2966" spans="1:22" x14ac:dyDescent="0.25">
      <c r="A2966" t="s">
        <v>15</v>
      </c>
      <c r="B2966" t="s">
        <v>16</v>
      </c>
      <c r="C2966" t="s">
        <v>263</v>
      </c>
      <c r="D2966" t="s">
        <v>25</v>
      </c>
      <c r="E2966" t="s">
        <v>19</v>
      </c>
      <c r="F2966" t="s">
        <v>55</v>
      </c>
      <c r="G2966">
        <v>23009</v>
      </c>
      <c r="H2966">
        <v>476</v>
      </c>
      <c r="I2966">
        <v>158</v>
      </c>
      <c r="J2966">
        <v>59</v>
      </c>
      <c r="K2966" s="2">
        <v>4830.84</v>
      </c>
      <c r="L2966" s="2">
        <v>32711.29</v>
      </c>
      <c r="M2966">
        <v>37</v>
      </c>
      <c r="N2966">
        <v>9</v>
      </c>
      <c r="O2966" t="s">
        <v>21</v>
      </c>
      <c r="P2966" s="3">
        <f t="shared" si="322"/>
        <v>2.0687557042896256</v>
      </c>
      <c r="Q2966" s="3">
        <f t="shared" si="323"/>
        <v>12.394957983193278</v>
      </c>
      <c r="R2966" s="2">
        <f t="shared" si="324"/>
        <v>10.148823529411764</v>
      </c>
      <c r="S2966" s="2">
        <f t="shared" si="325"/>
        <v>30.574936708860761</v>
      </c>
      <c r="T2966" s="2">
        <f t="shared" si="326"/>
        <v>130.56324324324325</v>
      </c>
      <c r="U2966" s="4">
        <f t="shared" si="327"/>
        <v>6.7713461841004881</v>
      </c>
      <c r="V2966" s="3">
        <f t="shared" si="328"/>
        <v>577.1346184100488</v>
      </c>
    </row>
    <row r="2967" spans="1:22" x14ac:dyDescent="0.25">
      <c r="A2967" t="s">
        <v>27</v>
      </c>
      <c r="B2967" t="s">
        <v>28</v>
      </c>
      <c r="C2967" t="s">
        <v>263</v>
      </c>
      <c r="D2967" t="s">
        <v>89</v>
      </c>
      <c r="E2967" t="s">
        <v>31</v>
      </c>
      <c r="F2967" t="s">
        <v>32</v>
      </c>
      <c r="G2967">
        <v>17291</v>
      </c>
      <c r="H2967">
        <v>1309</v>
      </c>
      <c r="I2967">
        <v>677</v>
      </c>
      <c r="J2967">
        <v>181</v>
      </c>
      <c r="K2967" s="2">
        <v>588.24</v>
      </c>
      <c r="L2967" s="2">
        <v>74755.34</v>
      </c>
      <c r="M2967">
        <v>129</v>
      </c>
      <c r="N2967">
        <v>9</v>
      </c>
      <c r="O2967" t="s">
        <v>23</v>
      </c>
      <c r="P2967" s="3">
        <f t="shared" si="322"/>
        <v>7.5704123532473533</v>
      </c>
      <c r="Q2967" s="3">
        <f t="shared" si="323"/>
        <v>13.827349121466771</v>
      </c>
      <c r="R2967" s="2">
        <f t="shared" si="324"/>
        <v>0.44938120702826584</v>
      </c>
      <c r="S2967" s="2">
        <f t="shared" si="325"/>
        <v>0.86889217134416541</v>
      </c>
      <c r="T2967" s="2">
        <f t="shared" si="326"/>
        <v>4.5600000000000005</v>
      </c>
      <c r="U2967" s="4">
        <f t="shared" si="327"/>
        <v>127.08306133550931</v>
      </c>
      <c r="V2967" s="3">
        <f t="shared" si="328"/>
        <v>12608.30613355093</v>
      </c>
    </row>
    <row r="2968" spans="1:22" x14ac:dyDescent="0.25">
      <c r="A2968" t="s">
        <v>129</v>
      </c>
      <c r="B2968" t="s">
        <v>130</v>
      </c>
      <c r="C2968" t="s">
        <v>263</v>
      </c>
      <c r="D2968" t="s">
        <v>82</v>
      </c>
      <c r="E2968" t="s">
        <v>31</v>
      </c>
      <c r="F2968" t="s">
        <v>26</v>
      </c>
      <c r="G2968">
        <v>27582</v>
      </c>
      <c r="H2968">
        <v>502</v>
      </c>
      <c r="I2968">
        <v>127</v>
      </c>
      <c r="J2968">
        <v>28</v>
      </c>
      <c r="K2968" s="2">
        <v>1196.5</v>
      </c>
      <c r="L2968" s="2">
        <v>5545.86</v>
      </c>
      <c r="M2968">
        <v>13</v>
      </c>
      <c r="N2968">
        <v>12</v>
      </c>
      <c r="O2968" t="s">
        <v>43</v>
      </c>
      <c r="P2968" s="3">
        <f t="shared" si="322"/>
        <v>1.8200275542020159</v>
      </c>
      <c r="Q2968" s="3">
        <f t="shared" si="323"/>
        <v>5.5776892430278879</v>
      </c>
      <c r="R2968" s="2">
        <f t="shared" si="324"/>
        <v>2.3834661354581672</v>
      </c>
      <c r="S2968" s="2">
        <f t="shared" si="325"/>
        <v>9.4212598425196852</v>
      </c>
      <c r="T2968" s="2">
        <f t="shared" si="326"/>
        <v>92.038461538461533</v>
      </c>
      <c r="U2968" s="4">
        <f t="shared" si="327"/>
        <v>4.6350689511073959</v>
      </c>
      <c r="V2968" s="3">
        <f t="shared" si="328"/>
        <v>363.50689511073966</v>
      </c>
    </row>
    <row r="2969" spans="1:22" x14ac:dyDescent="0.25">
      <c r="A2969" t="s">
        <v>92</v>
      </c>
      <c r="B2969" t="s">
        <v>93</v>
      </c>
      <c r="C2969" t="s">
        <v>446</v>
      </c>
      <c r="D2969" t="s">
        <v>95</v>
      </c>
      <c r="E2969" t="s">
        <v>31</v>
      </c>
      <c r="F2969" t="s">
        <v>26</v>
      </c>
      <c r="G2969">
        <v>97354</v>
      </c>
      <c r="H2969">
        <v>594</v>
      </c>
      <c r="I2969">
        <v>272</v>
      </c>
      <c r="J2969">
        <v>10</v>
      </c>
      <c r="K2969" s="2">
        <v>1228.33</v>
      </c>
      <c r="L2969" s="2">
        <v>1344.3</v>
      </c>
      <c r="M2969">
        <v>3</v>
      </c>
      <c r="N2969">
        <v>26</v>
      </c>
      <c r="O2969" t="s">
        <v>21</v>
      </c>
      <c r="P2969" s="3">
        <f t="shared" si="322"/>
        <v>0.61014442138997882</v>
      </c>
      <c r="Q2969" s="3">
        <f t="shared" si="323"/>
        <v>1.6835016835016834</v>
      </c>
      <c r="R2969" s="2">
        <f t="shared" si="324"/>
        <v>2.0678956228956227</v>
      </c>
      <c r="S2969" s="2">
        <f t="shared" si="325"/>
        <v>4.5159191176470586</v>
      </c>
      <c r="T2969" s="2">
        <f t="shared" si="326"/>
        <v>409.44333333333333</v>
      </c>
      <c r="U2969" s="4">
        <f t="shared" si="327"/>
        <v>1.0944127392475964</v>
      </c>
      <c r="V2969" s="3">
        <f t="shared" si="328"/>
        <v>9.4412739247596349</v>
      </c>
    </row>
    <row r="2970" spans="1:22" x14ac:dyDescent="0.25">
      <c r="A2970" t="s">
        <v>178</v>
      </c>
      <c r="B2970" t="s">
        <v>179</v>
      </c>
      <c r="C2970" t="s">
        <v>446</v>
      </c>
      <c r="D2970" t="s">
        <v>95</v>
      </c>
      <c r="E2970" t="s">
        <v>64</v>
      </c>
      <c r="F2970" t="s">
        <v>51</v>
      </c>
      <c r="G2970">
        <v>82233</v>
      </c>
      <c r="H2970">
        <v>827</v>
      </c>
      <c r="I2970">
        <v>384</v>
      </c>
      <c r="J2970">
        <v>22</v>
      </c>
      <c r="K2970" s="2">
        <v>2029.43</v>
      </c>
      <c r="L2970" s="2">
        <v>3399.11</v>
      </c>
      <c r="M2970">
        <v>7</v>
      </c>
      <c r="N2970">
        <v>11</v>
      </c>
      <c r="O2970" t="s">
        <v>21</v>
      </c>
      <c r="P2970" s="3">
        <f t="shared" si="322"/>
        <v>1.0056789853221944</v>
      </c>
      <c r="Q2970" s="3">
        <f t="shared" si="323"/>
        <v>2.6602176541717046</v>
      </c>
      <c r="R2970" s="2">
        <f t="shared" si="324"/>
        <v>2.4539661426844015</v>
      </c>
      <c r="S2970" s="2">
        <f t="shared" si="325"/>
        <v>5.2849739583333335</v>
      </c>
      <c r="T2970" s="2">
        <f t="shared" si="326"/>
        <v>289.91857142857145</v>
      </c>
      <c r="U2970" s="4">
        <f t="shared" si="327"/>
        <v>1.6749087182115174</v>
      </c>
      <c r="V2970" s="3">
        <f t="shared" si="328"/>
        <v>67.490871821151757</v>
      </c>
    </row>
    <row r="2971" spans="1:22" x14ac:dyDescent="0.25">
      <c r="A2971" t="s">
        <v>15</v>
      </c>
      <c r="B2971" t="s">
        <v>16</v>
      </c>
      <c r="C2971" t="s">
        <v>446</v>
      </c>
      <c r="D2971" t="s">
        <v>25</v>
      </c>
      <c r="E2971" t="s">
        <v>19</v>
      </c>
      <c r="F2971" t="s">
        <v>26</v>
      </c>
      <c r="G2971">
        <v>19933</v>
      </c>
      <c r="H2971">
        <v>657</v>
      </c>
      <c r="I2971">
        <v>261</v>
      </c>
      <c r="J2971">
        <v>66</v>
      </c>
      <c r="K2971" s="2">
        <v>4609.5200000000004</v>
      </c>
      <c r="L2971" s="2">
        <v>36994.519999999997</v>
      </c>
      <c r="M2971">
        <v>33</v>
      </c>
      <c r="N2971">
        <v>13</v>
      </c>
      <c r="O2971" t="s">
        <v>23</v>
      </c>
      <c r="P2971" s="3">
        <f t="shared" si="322"/>
        <v>3.296041739828425</v>
      </c>
      <c r="Q2971" s="3">
        <f t="shared" si="323"/>
        <v>10.045662100456621</v>
      </c>
      <c r="R2971" s="2">
        <f t="shared" si="324"/>
        <v>7.016012176560122</v>
      </c>
      <c r="S2971" s="2">
        <f t="shared" si="325"/>
        <v>17.660996168582376</v>
      </c>
      <c r="T2971" s="2">
        <f t="shared" si="326"/>
        <v>139.68242424242425</v>
      </c>
      <c r="U2971" s="4">
        <f t="shared" si="327"/>
        <v>8.025677293948176</v>
      </c>
      <c r="V2971" s="3">
        <f t="shared" si="328"/>
        <v>702.56772939481755</v>
      </c>
    </row>
    <row r="2972" spans="1:22" x14ac:dyDescent="0.25">
      <c r="A2972" t="s">
        <v>98</v>
      </c>
      <c r="B2972" t="s">
        <v>99</v>
      </c>
      <c r="C2972" t="s">
        <v>612</v>
      </c>
      <c r="D2972" t="s">
        <v>68</v>
      </c>
      <c r="E2972" t="s">
        <v>42</v>
      </c>
      <c r="F2972" t="s">
        <v>26</v>
      </c>
      <c r="G2972">
        <v>28064</v>
      </c>
      <c r="H2972">
        <v>2377</v>
      </c>
      <c r="I2972">
        <v>672</v>
      </c>
      <c r="J2972">
        <v>423</v>
      </c>
      <c r="K2972" s="2">
        <v>1062.69</v>
      </c>
      <c r="L2972" s="2">
        <v>100450</v>
      </c>
      <c r="M2972">
        <v>354</v>
      </c>
      <c r="N2972">
        <v>17</v>
      </c>
      <c r="O2972" t="s">
        <v>23</v>
      </c>
      <c r="P2972" s="3">
        <f t="shared" si="322"/>
        <v>8.4699258836944118</v>
      </c>
      <c r="Q2972" s="3">
        <f t="shared" si="323"/>
        <v>17.795540597391671</v>
      </c>
      <c r="R2972" s="2">
        <f t="shared" si="324"/>
        <v>0.44707193941943629</v>
      </c>
      <c r="S2972" s="2">
        <f t="shared" si="325"/>
        <v>1.5813839285714286</v>
      </c>
      <c r="T2972" s="2">
        <f t="shared" si="326"/>
        <v>3.0019491525423732</v>
      </c>
      <c r="U2972" s="4">
        <f t="shared" si="327"/>
        <v>94.524273306420497</v>
      </c>
      <c r="V2972" s="3">
        <f t="shared" si="328"/>
        <v>9352.4273306420491</v>
      </c>
    </row>
    <row r="2973" spans="1:22" x14ac:dyDescent="0.25">
      <c r="A2973" t="s">
        <v>72</v>
      </c>
      <c r="B2973" t="s">
        <v>73</v>
      </c>
      <c r="C2973" t="s">
        <v>612</v>
      </c>
      <c r="D2973" t="s">
        <v>70</v>
      </c>
      <c r="E2973" t="s">
        <v>31</v>
      </c>
      <c r="F2973" t="s">
        <v>51</v>
      </c>
      <c r="G2973">
        <v>20806</v>
      </c>
      <c r="H2973">
        <v>794</v>
      </c>
      <c r="I2973">
        <v>281</v>
      </c>
      <c r="J2973">
        <v>84</v>
      </c>
      <c r="K2973" s="2">
        <v>2115.6799999999998</v>
      </c>
      <c r="L2973" s="2">
        <v>22940.1</v>
      </c>
      <c r="M2973">
        <v>46</v>
      </c>
      <c r="N2973">
        <v>18</v>
      </c>
      <c r="O2973" t="s">
        <v>43</v>
      </c>
      <c r="P2973" s="3">
        <f t="shared" si="322"/>
        <v>3.816206863404787</v>
      </c>
      <c r="Q2973" s="3">
        <f t="shared" si="323"/>
        <v>10.579345088161208</v>
      </c>
      <c r="R2973" s="2">
        <f t="shared" si="324"/>
        <v>2.6645843828715363</v>
      </c>
      <c r="S2973" s="2">
        <f t="shared" si="325"/>
        <v>7.5291103202846967</v>
      </c>
      <c r="T2973" s="2">
        <f t="shared" si="326"/>
        <v>45.993043478260866</v>
      </c>
      <c r="U2973" s="4">
        <f t="shared" si="327"/>
        <v>10.842896846403994</v>
      </c>
      <c r="V2973" s="3">
        <f t="shared" si="328"/>
        <v>984.2896846403994</v>
      </c>
    </row>
    <row r="2974" spans="1:22" x14ac:dyDescent="0.25">
      <c r="A2974" t="s">
        <v>33</v>
      </c>
      <c r="B2974" t="s">
        <v>34</v>
      </c>
      <c r="C2974" t="s">
        <v>612</v>
      </c>
      <c r="D2974" t="s">
        <v>170</v>
      </c>
      <c r="E2974" t="s">
        <v>37</v>
      </c>
      <c r="F2974" t="s">
        <v>26</v>
      </c>
      <c r="G2974">
        <v>48625</v>
      </c>
      <c r="H2974">
        <v>1971</v>
      </c>
      <c r="I2974">
        <v>743</v>
      </c>
      <c r="J2974">
        <v>170</v>
      </c>
      <c r="K2974" s="2">
        <v>7582.54</v>
      </c>
      <c r="L2974" s="2">
        <v>55847.8</v>
      </c>
      <c r="M2974">
        <v>143</v>
      </c>
      <c r="N2974">
        <v>29</v>
      </c>
      <c r="O2974" t="s">
        <v>21</v>
      </c>
      <c r="P2974" s="3">
        <f t="shared" si="322"/>
        <v>4.053470437017995</v>
      </c>
      <c r="Q2974" s="3">
        <f t="shared" si="323"/>
        <v>8.6250634195839666</v>
      </c>
      <c r="R2974" s="2">
        <f t="shared" si="324"/>
        <v>3.8470522577371891</v>
      </c>
      <c r="S2974" s="2">
        <f t="shared" si="325"/>
        <v>10.205302826379542</v>
      </c>
      <c r="T2974" s="2">
        <f t="shared" si="326"/>
        <v>53.024755244755248</v>
      </c>
      <c r="U2974" s="4">
        <f t="shared" si="327"/>
        <v>7.3653155802672989</v>
      </c>
      <c r="V2974" s="3">
        <f t="shared" si="328"/>
        <v>636.53155802672984</v>
      </c>
    </row>
    <row r="2975" spans="1:22" x14ac:dyDescent="0.25">
      <c r="A2975" t="s">
        <v>33</v>
      </c>
      <c r="B2975" t="s">
        <v>34</v>
      </c>
      <c r="C2975" t="s">
        <v>612</v>
      </c>
      <c r="D2975" t="s">
        <v>170</v>
      </c>
      <c r="E2975" t="s">
        <v>37</v>
      </c>
      <c r="F2975" t="s">
        <v>26</v>
      </c>
      <c r="G2975">
        <v>43402</v>
      </c>
      <c r="H2975">
        <v>1829</v>
      </c>
      <c r="I2975">
        <v>857</v>
      </c>
      <c r="J2975">
        <v>221</v>
      </c>
      <c r="K2975" s="2">
        <v>6064.64</v>
      </c>
      <c r="L2975" s="2">
        <v>73760.84</v>
      </c>
      <c r="M2975">
        <v>164</v>
      </c>
      <c r="N2975">
        <v>30</v>
      </c>
      <c r="O2975" t="s">
        <v>21</v>
      </c>
      <c r="P2975" s="3">
        <f t="shared" si="322"/>
        <v>4.2140915165199759</v>
      </c>
      <c r="Q2975" s="3">
        <f t="shared" si="323"/>
        <v>12.083105522143248</v>
      </c>
      <c r="R2975" s="2">
        <f t="shared" si="324"/>
        <v>3.3158228540185894</v>
      </c>
      <c r="S2975" s="2">
        <f t="shared" si="325"/>
        <v>7.0765927654609104</v>
      </c>
      <c r="T2975" s="2">
        <f t="shared" si="326"/>
        <v>36.979512195121956</v>
      </c>
      <c r="U2975" s="4">
        <f t="shared" si="327"/>
        <v>12.162443277754326</v>
      </c>
      <c r="V2975" s="3">
        <f t="shared" si="328"/>
        <v>1116.2443277754326</v>
      </c>
    </row>
    <row r="2976" spans="1:22" x14ac:dyDescent="0.25">
      <c r="A2976" t="s">
        <v>129</v>
      </c>
      <c r="B2976" t="s">
        <v>130</v>
      </c>
      <c r="C2976" t="s">
        <v>612</v>
      </c>
      <c r="D2976" t="s">
        <v>82</v>
      </c>
      <c r="E2976" t="s">
        <v>31</v>
      </c>
      <c r="F2976" t="s">
        <v>55</v>
      </c>
      <c r="G2976">
        <v>62093</v>
      </c>
      <c r="H2976">
        <v>1538</v>
      </c>
      <c r="I2976">
        <v>543</v>
      </c>
      <c r="J2976">
        <v>60</v>
      </c>
      <c r="K2976" s="2">
        <v>2362.62</v>
      </c>
      <c r="L2976" s="2">
        <v>14502.78</v>
      </c>
      <c r="M2976">
        <v>31</v>
      </c>
      <c r="N2976">
        <v>19</v>
      </c>
      <c r="O2976" t="s">
        <v>43</v>
      </c>
      <c r="P2976" s="3">
        <f t="shared" si="322"/>
        <v>2.476929766640362</v>
      </c>
      <c r="Q2976" s="3">
        <f t="shared" si="323"/>
        <v>3.9011703511053319</v>
      </c>
      <c r="R2976" s="2">
        <f t="shared" si="324"/>
        <v>1.5361638491547465</v>
      </c>
      <c r="S2976" s="2">
        <f t="shared" si="325"/>
        <v>4.3510497237569057</v>
      </c>
      <c r="T2976" s="2">
        <f t="shared" si="326"/>
        <v>76.213548387096765</v>
      </c>
      <c r="U2976" s="4">
        <f t="shared" si="327"/>
        <v>6.138431063818981</v>
      </c>
      <c r="V2976" s="3">
        <f t="shared" si="328"/>
        <v>513.84310638189811</v>
      </c>
    </row>
    <row r="2977" spans="1:22" x14ac:dyDescent="0.25">
      <c r="A2977" t="s">
        <v>129</v>
      </c>
      <c r="B2977" t="s">
        <v>130</v>
      </c>
      <c r="C2977" t="s">
        <v>612</v>
      </c>
      <c r="D2977" t="s">
        <v>82</v>
      </c>
      <c r="E2977" t="s">
        <v>31</v>
      </c>
      <c r="F2977" t="s">
        <v>55</v>
      </c>
      <c r="G2977">
        <v>63768</v>
      </c>
      <c r="H2977">
        <v>1440</v>
      </c>
      <c r="I2977">
        <v>697</v>
      </c>
      <c r="J2977">
        <v>75</v>
      </c>
      <c r="K2977" s="2">
        <v>2237.39</v>
      </c>
      <c r="L2977" s="2">
        <v>12446.71</v>
      </c>
      <c r="M2977">
        <v>39</v>
      </c>
      <c r="N2977">
        <v>29</v>
      </c>
      <c r="O2977" t="s">
        <v>23</v>
      </c>
      <c r="P2977" s="3">
        <f t="shared" si="322"/>
        <v>2.2581859239744073</v>
      </c>
      <c r="Q2977" s="3">
        <f t="shared" si="323"/>
        <v>5.2083333333333339</v>
      </c>
      <c r="R2977" s="2">
        <f t="shared" si="324"/>
        <v>1.5537430555555554</v>
      </c>
      <c r="S2977" s="2">
        <f t="shared" si="325"/>
        <v>3.210028694404591</v>
      </c>
      <c r="T2977" s="2">
        <f t="shared" si="326"/>
        <v>57.368974358974356</v>
      </c>
      <c r="U2977" s="4">
        <f t="shared" si="327"/>
        <v>5.5630489096670672</v>
      </c>
      <c r="V2977" s="3">
        <f t="shared" si="328"/>
        <v>456.30489096670669</v>
      </c>
    </row>
    <row r="2978" spans="1:22" x14ac:dyDescent="0.25">
      <c r="A2978" t="s">
        <v>92</v>
      </c>
      <c r="B2978" t="s">
        <v>93</v>
      </c>
      <c r="C2978" t="s">
        <v>102</v>
      </c>
      <c r="D2978" t="s">
        <v>95</v>
      </c>
      <c r="E2978" t="s">
        <v>31</v>
      </c>
      <c r="F2978" t="s">
        <v>20</v>
      </c>
      <c r="G2978">
        <v>41245</v>
      </c>
      <c r="H2978">
        <v>549</v>
      </c>
      <c r="I2978">
        <v>213</v>
      </c>
      <c r="J2978">
        <v>9</v>
      </c>
      <c r="K2978" s="2">
        <v>1816.66</v>
      </c>
      <c r="L2978" s="2">
        <v>1261.75</v>
      </c>
      <c r="M2978">
        <v>3</v>
      </c>
      <c r="N2978">
        <v>14</v>
      </c>
      <c r="O2978" t="s">
        <v>23</v>
      </c>
      <c r="P2978" s="3">
        <f t="shared" si="322"/>
        <v>1.3310704327797307</v>
      </c>
      <c r="Q2978" s="3">
        <f t="shared" si="323"/>
        <v>1.639344262295082</v>
      </c>
      <c r="R2978" s="2">
        <f t="shared" si="324"/>
        <v>3.3090346083788709</v>
      </c>
      <c r="S2978" s="2">
        <f t="shared" si="325"/>
        <v>8.5289201877934282</v>
      </c>
      <c r="T2978" s="2">
        <f t="shared" si="326"/>
        <v>605.5533333333334</v>
      </c>
      <c r="U2978" s="4">
        <f t="shared" si="327"/>
        <v>0.69454383318837865</v>
      </c>
      <c r="V2978" s="3">
        <f t="shared" si="328"/>
        <v>-30.545616681162137</v>
      </c>
    </row>
    <row r="2979" spans="1:22" x14ac:dyDescent="0.25">
      <c r="A2979" t="s">
        <v>65</v>
      </c>
      <c r="B2979" t="s">
        <v>66</v>
      </c>
      <c r="C2979" t="s">
        <v>102</v>
      </c>
      <c r="D2979" t="s">
        <v>68</v>
      </c>
      <c r="E2979" t="s">
        <v>37</v>
      </c>
      <c r="F2979" t="s">
        <v>51</v>
      </c>
      <c r="G2979">
        <v>15449</v>
      </c>
      <c r="H2979">
        <v>1738</v>
      </c>
      <c r="I2979">
        <v>778</v>
      </c>
      <c r="J2979">
        <v>228</v>
      </c>
      <c r="K2979" s="2">
        <v>1029.92</v>
      </c>
      <c r="L2979" s="2">
        <v>51588.1</v>
      </c>
      <c r="M2979">
        <v>169</v>
      </c>
      <c r="N2979">
        <v>28</v>
      </c>
      <c r="O2979" t="s">
        <v>21</v>
      </c>
      <c r="P2979" s="3">
        <f t="shared" si="322"/>
        <v>11.249919088614149</v>
      </c>
      <c r="Q2979" s="3">
        <f t="shared" si="323"/>
        <v>13.118527042577677</v>
      </c>
      <c r="R2979" s="2">
        <f t="shared" si="324"/>
        <v>0.59258918296892982</v>
      </c>
      <c r="S2979" s="2">
        <f t="shared" si="325"/>
        <v>1.3238046272493573</v>
      </c>
      <c r="T2979" s="2">
        <f t="shared" si="326"/>
        <v>6.0942011834319532</v>
      </c>
      <c r="U2979" s="4">
        <f t="shared" si="327"/>
        <v>50.08942442131427</v>
      </c>
      <c r="V2979" s="3">
        <f t="shared" si="328"/>
        <v>4908.9424421314279</v>
      </c>
    </row>
    <row r="2980" spans="1:22" x14ac:dyDescent="0.25">
      <c r="A2980" t="s">
        <v>65</v>
      </c>
      <c r="B2980" t="s">
        <v>66</v>
      </c>
      <c r="C2980" t="s">
        <v>102</v>
      </c>
      <c r="D2980" t="s">
        <v>68</v>
      </c>
      <c r="E2980" t="s">
        <v>37</v>
      </c>
      <c r="F2980" t="s">
        <v>32</v>
      </c>
      <c r="G2980">
        <v>12142</v>
      </c>
      <c r="H2980">
        <v>1774</v>
      </c>
      <c r="I2980">
        <v>678</v>
      </c>
      <c r="J2980">
        <v>362</v>
      </c>
      <c r="K2980" s="2">
        <v>1190.26</v>
      </c>
      <c r="L2980" s="2">
        <v>75745.45</v>
      </c>
      <c r="M2980">
        <v>263</v>
      </c>
      <c r="N2980">
        <v>23</v>
      </c>
      <c r="O2980" t="s">
        <v>21</v>
      </c>
      <c r="P2980" s="3">
        <f t="shared" si="322"/>
        <v>14.610443090100478</v>
      </c>
      <c r="Q2980" s="3">
        <f t="shared" si="323"/>
        <v>20.405862457722659</v>
      </c>
      <c r="R2980" s="2">
        <f t="shared" si="324"/>
        <v>0.6709470124013529</v>
      </c>
      <c r="S2980" s="2">
        <f t="shared" si="325"/>
        <v>1.7555457227138642</v>
      </c>
      <c r="T2980" s="2">
        <f t="shared" si="326"/>
        <v>4.5257034220532315</v>
      </c>
      <c r="U2980" s="4">
        <f t="shared" si="327"/>
        <v>63.637734612605648</v>
      </c>
      <c r="V2980" s="3">
        <f t="shared" si="328"/>
        <v>6263.7734612605655</v>
      </c>
    </row>
    <row r="2981" spans="1:22" x14ac:dyDescent="0.25">
      <c r="A2981" t="s">
        <v>60</v>
      </c>
      <c r="B2981" t="s">
        <v>61</v>
      </c>
      <c r="C2981" t="s">
        <v>102</v>
      </c>
      <c r="D2981" t="s">
        <v>70</v>
      </c>
      <c r="E2981" t="s">
        <v>64</v>
      </c>
      <c r="F2981" t="s">
        <v>20</v>
      </c>
      <c r="G2981">
        <v>56521</v>
      </c>
      <c r="H2981">
        <v>1960</v>
      </c>
      <c r="I2981">
        <v>612</v>
      </c>
      <c r="J2981">
        <v>199</v>
      </c>
      <c r="K2981" s="2">
        <v>3885.06</v>
      </c>
      <c r="L2981" s="2">
        <v>51985.03</v>
      </c>
      <c r="M2981">
        <v>110</v>
      </c>
      <c r="N2981">
        <v>20</v>
      </c>
      <c r="O2981" t="s">
        <v>23</v>
      </c>
      <c r="P2981" s="3">
        <f t="shared" si="322"/>
        <v>3.4677376550308732</v>
      </c>
      <c r="Q2981" s="3">
        <f t="shared" si="323"/>
        <v>10.153061224489795</v>
      </c>
      <c r="R2981" s="2">
        <f t="shared" si="324"/>
        <v>1.9821734693877551</v>
      </c>
      <c r="S2981" s="2">
        <f t="shared" si="325"/>
        <v>6.3481372549019603</v>
      </c>
      <c r="T2981" s="2">
        <f t="shared" si="326"/>
        <v>35.318727272727273</v>
      </c>
      <c r="U2981" s="4">
        <f t="shared" si="327"/>
        <v>13.380753450397162</v>
      </c>
      <c r="V2981" s="3">
        <f t="shared" si="328"/>
        <v>1238.0753450397162</v>
      </c>
    </row>
    <row r="2982" spans="1:22" x14ac:dyDescent="0.25">
      <c r="A2982" t="s">
        <v>72</v>
      </c>
      <c r="B2982" t="s">
        <v>73</v>
      </c>
      <c r="C2982" t="s">
        <v>102</v>
      </c>
      <c r="D2982" t="s">
        <v>70</v>
      </c>
      <c r="E2982" t="s">
        <v>31</v>
      </c>
      <c r="F2982" t="s">
        <v>20</v>
      </c>
      <c r="G2982">
        <v>33138</v>
      </c>
      <c r="H2982">
        <v>1639</v>
      </c>
      <c r="I2982">
        <v>449</v>
      </c>
      <c r="J2982">
        <v>173</v>
      </c>
      <c r="K2982" s="2">
        <v>3233.55</v>
      </c>
      <c r="L2982" s="2">
        <v>36958.97</v>
      </c>
      <c r="M2982">
        <v>107</v>
      </c>
      <c r="N2982">
        <v>28</v>
      </c>
      <c r="O2982" t="s">
        <v>43</v>
      </c>
      <c r="P2982" s="3">
        <f t="shared" si="322"/>
        <v>4.9459834630937287</v>
      </c>
      <c r="Q2982" s="3">
        <f t="shared" si="323"/>
        <v>10.555216595485053</v>
      </c>
      <c r="R2982" s="2">
        <f t="shared" si="324"/>
        <v>1.9728798047589995</v>
      </c>
      <c r="S2982" s="2">
        <f t="shared" si="325"/>
        <v>7.2016703786191538</v>
      </c>
      <c r="T2982" s="2">
        <f t="shared" si="326"/>
        <v>30.220093457943928</v>
      </c>
      <c r="U2982" s="4">
        <f t="shared" si="327"/>
        <v>11.429843361011891</v>
      </c>
      <c r="V2982" s="3">
        <f t="shared" si="328"/>
        <v>1042.984336101189</v>
      </c>
    </row>
    <row r="2983" spans="1:22" x14ac:dyDescent="0.25">
      <c r="A2983" t="s">
        <v>33</v>
      </c>
      <c r="B2983" t="s">
        <v>34</v>
      </c>
      <c r="C2983" t="s">
        <v>102</v>
      </c>
      <c r="D2983" t="s">
        <v>170</v>
      </c>
      <c r="E2983" t="s">
        <v>37</v>
      </c>
      <c r="F2983" t="s">
        <v>55</v>
      </c>
      <c r="G2983">
        <v>18178</v>
      </c>
      <c r="H2983">
        <v>1057</v>
      </c>
      <c r="I2983">
        <v>449</v>
      </c>
      <c r="J2983">
        <v>144</v>
      </c>
      <c r="K2983" s="2">
        <v>2873.69</v>
      </c>
      <c r="L2983" s="2">
        <v>38934.589999999997</v>
      </c>
      <c r="M2983">
        <v>103</v>
      </c>
      <c r="N2983">
        <v>16</v>
      </c>
      <c r="O2983" t="s">
        <v>23</v>
      </c>
      <c r="P2983" s="3">
        <f t="shared" si="322"/>
        <v>5.8147210914291998</v>
      </c>
      <c r="Q2983" s="3">
        <f t="shared" si="323"/>
        <v>13.623462630085148</v>
      </c>
      <c r="R2983" s="2">
        <f t="shared" si="324"/>
        <v>2.7187228003784294</v>
      </c>
      <c r="S2983" s="2">
        <f t="shared" si="325"/>
        <v>6.4002004454342982</v>
      </c>
      <c r="T2983" s="2">
        <f t="shared" si="326"/>
        <v>27.899902912621361</v>
      </c>
      <c r="U2983" s="4">
        <f t="shared" si="327"/>
        <v>13.548639554022875</v>
      </c>
      <c r="V2983" s="3">
        <f t="shared" si="328"/>
        <v>1254.8639554022873</v>
      </c>
    </row>
    <row r="2984" spans="1:22" x14ac:dyDescent="0.25">
      <c r="A2984" t="s">
        <v>47</v>
      </c>
      <c r="B2984" t="s">
        <v>48</v>
      </c>
      <c r="C2984" t="s">
        <v>102</v>
      </c>
      <c r="D2984" t="s">
        <v>106</v>
      </c>
      <c r="E2984" t="s">
        <v>37</v>
      </c>
      <c r="F2984" t="s">
        <v>26</v>
      </c>
      <c r="G2984">
        <v>52827</v>
      </c>
      <c r="H2984">
        <v>2521</v>
      </c>
      <c r="I2984">
        <v>1262</v>
      </c>
      <c r="J2984">
        <v>209</v>
      </c>
      <c r="K2984" s="2">
        <v>5264.73</v>
      </c>
      <c r="L2984" s="2">
        <v>45344.97</v>
      </c>
      <c r="M2984">
        <v>104</v>
      </c>
      <c r="N2984">
        <v>19</v>
      </c>
      <c r="O2984" t="s">
        <v>43</v>
      </c>
      <c r="P2984" s="3">
        <f t="shared" si="322"/>
        <v>4.7721808923467171</v>
      </c>
      <c r="Q2984" s="3">
        <f t="shared" si="323"/>
        <v>8.2903609678698942</v>
      </c>
      <c r="R2984" s="2">
        <f t="shared" si="324"/>
        <v>2.0883498611662037</v>
      </c>
      <c r="S2984" s="2">
        <f t="shared" si="325"/>
        <v>4.1717353407290014</v>
      </c>
      <c r="T2984" s="2">
        <f t="shared" si="326"/>
        <v>50.622403846153844</v>
      </c>
      <c r="U2984" s="4">
        <f t="shared" si="327"/>
        <v>8.6129716053814729</v>
      </c>
      <c r="V2984" s="3">
        <f t="shared" si="328"/>
        <v>761.29716053814741</v>
      </c>
    </row>
    <row r="2985" spans="1:22" x14ac:dyDescent="0.25">
      <c r="A2985" t="s">
        <v>44</v>
      </c>
      <c r="B2985" t="s">
        <v>45</v>
      </c>
      <c r="C2985" t="s">
        <v>102</v>
      </c>
      <c r="D2985" t="s">
        <v>25</v>
      </c>
      <c r="E2985" t="s">
        <v>19</v>
      </c>
      <c r="F2985" t="s">
        <v>51</v>
      </c>
      <c r="G2985">
        <v>17902</v>
      </c>
      <c r="H2985">
        <v>525</v>
      </c>
      <c r="I2985">
        <v>267</v>
      </c>
      <c r="J2985">
        <v>57</v>
      </c>
      <c r="K2985" s="2">
        <v>3254.65</v>
      </c>
      <c r="L2985" s="2">
        <v>33178.19</v>
      </c>
      <c r="M2985">
        <v>29</v>
      </c>
      <c r="N2985">
        <v>20</v>
      </c>
      <c r="O2985" t="s">
        <v>21</v>
      </c>
      <c r="P2985" s="3">
        <f t="shared" si="322"/>
        <v>2.932633225337951</v>
      </c>
      <c r="Q2985" s="3">
        <f t="shared" si="323"/>
        <v>10.857142857142858</v>
      </c>
      <c r="R2985" s="2">
        <f t="shared" si="324"/>
        <v>6.1993333333333336</v>
      </c>
      <c r="S2985" s="2">
        <f t="shared" si="325"/>
        <v>12.189700374531835</v>
      </c>
      <c r="T2985" s="2">
        <f t="shared" si="326"/>
        <v>112.2293103448276</v>
      </c>
      <c r="U2985" s="4">
        <f t="shared" si="327"/>
        <v>10.194088458052326</v>
      </c>
      <c r="V2985" s="3">
        <f t="shared" si="328"/>
        <v>919.40884580523254</v>
      </c>
    </row>
    <row r="2986" spans="1:22" x14ac:dyDescent="0.25">
      <c r="A2986" t="s">
        <v>44</v>
      </c>
      <c r="B2986" t="s">
        <v>45</v>
      </c>
      <c r="C2986" t="s">
        <v>102</v>
      </c>
      <c r="D2986" t="s">
        <v>25</v>
      </c>
      <c r="E2986" t="s">
        <v>19</v>
      </c>
      <c r="F2986" t="s">
        <v>20</v>
      </c>
      <c r="G2986">
        <v>5529</v>
      </c>
      <c r="H2986">
        <v>92</v>
      </c>
      <c r="I2986">
        <v>43</v>
      </c>
      <c r="J2986">
        <v>11</v>
      </c>
      <c r="K2986" s="2">
        <v>932.08</v>
      </c>
      <c r="L2986" s="2">
        <v>6895.78</v>
      </c>
      <c r="M2986">
        <v>7</v>
      </c>
      <c r="N2986">
        <v>12</v>
      </c>
      <c r="O2986" t="s">
        <v>23</v>
      </c>
      <c r="P2986" s="3">
        <f t="shared" si="322"/>
        <v>1.663953698679689</v>
      </c>
      <c r="Q2986" s="3">
        <f t="shared" si="323"/>
        <v>11.956521739130435</v>
      </c>
      <c r="R2986" s="2">
        <f t="shared" si="324"/>
        <v>10.131304347826088</v>
      </c>
      <c r="S2986" s="2">
        <f t="shared" si="325"/>
        <v>21.676279069767443</v>
      </c>
      <c r="T2986" s="2">
        <f t="shared" si="326"/>
        <v>133.15428571428572</v>
      </c>
      <c r="U2986" s="4">
        <f t="shared" si="327"/>
        <v>7.3982705347180495</v>
      </c>
      <c r="V2986" s="3">
        <f t="shared" si="328"/>
        <v>639.8270534718049</v>
      </c>
    </row>
    <row r="2987" spans="1:22" x14ac:dyDescent="0.25">
      <c r="A2987" t="s">
        <v>27</v>
      </c>
      <c r="B2987" t="s">
        <v>28</v>
      </c>
      <c r="C2987" t="s">
        <v>102</v>
      </c>
      <c r="D2987" t="s">
        <v>89</v>
      </c>
      <c r="E2987" t="s">
        <v>31</v>
      </c>
      <c r="F2987" t="s">
        <v>51</v>
      </c>
      <c r="G2987">
        <v>27274</v>
      </c>
      <c r="H2987">
        <v>1496</v>
      </c>
      <c r="I2987">
        <v>451</v>
      </c>
      <c r="J2987">
        <v>135</v>
      </c>
      <c r="K2987" s="2">
        <v>766.54</v>
      </c>
      <c r="L2987" s="2">
        <v>36536.54</v>
      </c>
      <c r="M2987">
        <v>94</v>
      </c>
      <c r="N2987">
        <v>26</v>
      </c>
      <c r="O2987" t="s">
        <v>43</v>
      </c>
      <c r="P2987" s="3">
        <f t="shared" si="322"/>
        <v>5.4850773630563907</v>
      </c>
      <c r="Q2987" s="3">
        <f t="shared" si="323"/>
        <v>9.0240641711229941</v>
      </c>
      <c r="R2987" s="2">
        <f t="shared" si="324"/>
        <v>0.51239304812834219</v>
      </c>
      <c r="S2987" s="2">
        <f t="shared" si="325"/>
        <v>1.6996452328159644</v>
      </c>
      <c r="T2987" s="2">
        <f t="shared" si="326"/>
        <v>8.15468085106383</v>
      </c>
      <c r="U2987" s="4">
        <f t="shared" si="327"/>
        <v>47.664231481723071</v>
      </c>
      <c r="V2987" s="3">
        <f t="shared" si="328"/>
        <v>4666.4231481723073</v>
      </c>
    </row>
    <row r="2988" spans="1:22" x14ac:dyDescent="0.25">
      <c r="A2988" t="s">
        <v>52</v>
      </c>
      <c r="B2988" t="s">
        <v>53</v>
      </c>
      <c r="C2988" t="s">
        <v>102</v>
      </c>
      <c r="D2988" t="s">
        <v>89</v>
      </c>
      <c r="E2988" t="s">
        <v>37</v>
      </c>
      <c r="F2988" t="s">
        <v>32</v>
      </c>
      <c r="G2988">
        <v>39129</v>
      </c>
      <c r="H2988">
        <v>2655</v>
      </c>
      <c r="I2988">
        <v>691</v>
      </c>
      <c r="J2988">
        <v>411</v>
      </c>
      <c r="K2988" s="2">
        <v>1222.26</v>
      </c>
      <c r="L2988" s="2">
        <v>154150.85999999999</v>
      </c>
      <c r="M2988">
        <v>287</v>
      </c>
      <c r="N2988">
        <v>29</v>
      </c>
      <c r="O2988" t="s">
        <v>21</v>
      </c>
      <c r="P2988" s="3">
        <f t="shared" si="322"/>
        <v>6.7852487924557243</v>
      </c>
      <c r="Q2988" s="3">
        <f t="shared" si="323"/>
        <v>15.480225988700566</v>
      </c>
      <c r="R2988" s="2">
        <f t="shared" si="324"/>
        <v>0.46036158192090393</v>
      </c>
      <c r="S2988" s="2">
        <f t="shared" si="325"/>
        <v>1.7688277858176555</v>
      </c>
      <c r="T2988" s="2">
        <f t="shared" si="326"/>
        <v>4.258745644599303</v>
      </c>
      <c r="U2988" s="4">
        <f t="shared" si="327"/>
        <v>126.11953266899022</v>
      </c>
      <c r="V2988" s="3">
        <f t="shared" si="328"/>
        <v>12511.953266899021</v>
      </c>
    </row>
    <row r="2989" spans="1:22" x14ac:dyDescent="0.25">
      <c r="A2989" t="s">
        <v>76</v>
      </c>
      <c r="B2989" t="s">
        <v>77</v>
      </c>
      <c r="C2989" t="s">
        <v>102</v>
      </c>
      <c r="D2989" t="s">
        <v>82</v>
      </c>
      <c r="E2989" t="s">
        <v>42</v>
      </c>
      <c r="F2989" t="s">
        <v>26</v>
      </c>
      <c r="G2989">
        <v>76885</v>
      </c>
      <c r="H2989">
        <v>1802</v>
      </c>
      <c r="I2989">
        <v>857</v>
      </c>
      <c r="J2989">
        <v>82</v>
      </c>
      <c r="K2989" s="2">
        <v>3596.04</v>
      </c>
      <c r="L2989" s="2">
        <v>19909.62</v>
      </c>
      <c r="M2989">
        <v>46</v>
      </c>
      <c r="N2989">
        <v>9</v>
      </c>
      <c r="O2989" t="s">
        <v>43</v>
      </c>
      <c r="P2989" s="3">
        <f t="shared" si="322"/>
        <v>2.3437601612798336</v>
      </c>
      <c r="Q2989" s="3">
        <f t="shared" si="323"/>
        <v>4.5504994450610434</v>
      </c>
      <c r="R2989" s="2">
        <f t="shared" si="324"/>
        <v>1.9955826859045505</v>
      </c>
      <c r="S2989" s="2">
        <f t="shared" si="325"/>
        <v>4.1960793465577595</v>
      </c>
      <c r="T2989" s="2">
        <f t="shared" si="326"/>
        <v>78.174782608695651</v>
      </c>
      <c r="U2989" s="4">
        <f t="shared" si="327"/>
        <v>5.536540194213635</v>
      </c>
      <c r="V2989" s="3">
        <f t="shared" si="328"/>
        <v>453.65401942136339</v>
      </c>
    </row>
    <row r="2990" spans="1:22" x14ac:dyDescent="0.25">
      <c r="A2990" t="s">
        <v>76</v>
      </c>
      <c r="B2990" t="s">
        <v>77</v>
      </c>
      <c r="C2990" t="s">
        <v>102</v>
      </c>
      <c r="D2990" t="s">
        <v>82</v>
      </c>
      <c r="E2990" t="s">
        <v>42</v>
      </c>
      <c r="F2990" t="s">
        <v>20</v>
      </c>
      <c r="G2990">
        <v>28934</v>
      </c>
      <c r="H2990">
        <v>638</v>
      </c>
      <c r="I2990">
        <v>305</v>
      </c>
      <c r="J2990">
        <v>39</v>
      </c>
      <c r="K2990" s="2">
        <v>799.07</v>
      </c>
      <c r="L2990" s="2">
        <v>6378.47</v>
      </c>
      <c r="M2990">
        <v>22</v>
      </c>
      <c r="N2990">
        <v>11</v>
      </c>
      <c r="O2990" t="s">
        <v>43</v>
      </c>
      <c r="P2990" s="3">
        <f t="shared" si="322"/>
        <v>2.2050183175502869</v>
      </c>
      <c r="Q2990" s="3">
        <f t="shared" si="323"/>
        <v>6.1128526645768027</v>
      </c>
      <c r="R2990" s="2">
        <f t="shared" si="324"/>
        <v>1.252460815047022</v>
      </c>
      <c r="S2990" s="2">
        <f t="shared" si="325"/>
        <v>2.6199016393442625</v>
      </c>
      <c r="T2990" s="2">
        <f t="shared" si="326"/>
        <v>36.321363636363635</v>
      </c>
      <c r="U2990" s="4">
        <f t="shared" si="327"/>
        <v>7.9823670016394059</v>
      </c>
      <c r="V2990" s="3">
        <f t="shared" si="328"/>
        <v>698.23670016394055</v>
      </c>
    </row>
    <row r="2991" spans="1:22" x14ac:dyDescent="0.25">
      <c r="A2991" t="s">
        <v>92</v>
      </c>
      <c r="B2991" t="s">
        <v>93</v>
      </c>
      <c r="C2991" t="s">
        <v>141</v>
      </c>
      <c r="D2991" t="s">
        <v>95</v>
      </c>
      <c r="E2991" t="s">
        <v>31</v>
      </c>
      <c r="F2991" t="s">
        <v>32</v>
      </c>
      <c r="G2991">
        <v>67823</v>
      </c>
      <c r="H2991">
        <v>437</v>
      </c>
      <c r="I2991">
        <v>119</v>
      </c>
      <c r="J2991">
        <v>11</v>
      </c>
      <c r="K2991" s="2">
        <v>942.91</v>
      </c>
      <c r="L2991" s="2">
        <v>1878.46</v>
      </c>
      <c r="M2991">
        <v>5</v>
      </c>
      <c r="N2991">
        <v>24</v>
      </c>
      <c r="O2991" t="s">
        <v>23</v>
      </c>
      <c r="P2991" s="3">
        <f t="shared" si="322"/>
        <v>0.64432419680639308</v>
      </c>
      <c r="Q2991" s="3">
        <f t="shared" si="323"/>
        <v>2.5171624713958809</v>
      </c>
      <c r="R2991" s="2">
        <f t="shared" si="324"/>
        <v>2.1576887871853545</v>
      </c>
      <c r="S2991" s="2">
        <f t="shared" si="325"/>
        <v>7.9236134453781508</v>
      </c>
      <c r="T2991" s="2">
        <f t="shared" si="326"/>
        <v>188.58199999999999</v>
      </c>
      <c r="U2991" s="4">
        <f t="shared" si="327"/>
        <v>1.9921943769818966</v>
      </c>
      <c r="V2991" s="3">
        <f t="shared" si="328"/>
        <v>99.219437698189665</v>
      </c>
    </row>
    <row r="2992" spans="1:22" x14ac:dyDescent="0.25">
      <c r="A2992" t="s">
        <v>60</v>
      </c>
      <c r="B2992" t="s">
        <v>61</v>
      </c>
      <c r="C2992" t="s">
        <v>141</v>
      </c>
      <c r="D2992" t="s">
        <v>70</v>
      </c>
      <c r="E2992" t="s">
        <v>64</v>
      </c>
      <c r="F2992" t="s">
        <v>55</v>
      </c>
      <c r="G2992">
        <v>41518</v>
      </c>
      <c r="H2992">
        <v>1922</v>
      </c>
      <c r="I2992">
        <v>702</v>
      </c>
      <c r="J2992">
        <v>148</v>
      </c>
      <c r="K2992" s="2">
        <v>3359.27</v>
      </c>
      <c r="L2992" s="2">
        <v>31876.23</v>
      </c>
      <c r="M2992">
        <v>85</v>
      </c>
      <c r="N2992">
        <v>28</v>
      </c>
      <c r="O2992" t="s">
        <v>23</v>
      </c>
      <c r="P2992" s="3">
        <f t="shared" si="322"/>
        <v>4.6293174044992531</v>
      </c>
      <c r="Q2992" s="3">
        <f t="shared" si="323"/>
        <v>7.7003121748178982</v>
      </c>
      <c r="R2992" s="2">
        <f t="shared" si="324"/>
        <v>1.7477991675338189</v>
      </c>
      <c r="S2992" s="2">
        <f t="shared" si="325"/>
        <v>4.7852849002848998</v>
      </c>
      <c r="T2992" s="2">
        <f t="shared" si="326"/>
        <v>39.520823529411764</v>
      </c>
      <c r="U2992" s="4">
        <f t="shared" si="327"/>
        <v>9.4890348200650738</v>
      </c>
      <c r="V2992" s="3">
        <f t="shared" si="328"/>
        <v>848.90348200650737</v>
      </c>
    </row>
    <row r="2993" spans="1:22" x14ac:dyDescent="0.25">
      <c r="A2993" t="s">
        <v>33</v>
      </c>
      <c r="B2993" t="s">
        <v>34</v>
      </c>
      <c r="C2993" t="s">
        <v>141</v>
      </c>
      <c r="D2993" t="s">
        <v>170</v>
      </c>
      <c r="E2993" t="s">
        <v>37</v>
      </c>
      <c r="F2993" t="s">
        <v>26</v>
      </c>
      <c r="G2993">
        <v>12184</v>
      </c>
      <c r="H2993">
        <v>628</v>
      </c>
      <c r="I2993">
        <v>341</v>
      </c>
      <c r="J2993">
        <v>76</v>
      </c>
      <c r="K2993" s="2">
        <v>2500.79</v>
      </c>
      <c r="L2993" s="2">
        <v>25544.66</v>
      </c>
      <c r="M2993">
        <v>52</v>
      </c>
      <c r="N2993">
        <v>17</v>
      </c>
      <c r="O2993" t="s">
        <v>43</v>
      </c>
      <c r="P2993" s="3">
        <f t="shared" si="322"/>
        <v>5.1543007222587001</v>
      </c>
      <c r="Q2993" s="3">
        <f t="shared" si="323"/>
        <v>12.101910828025478</v>
      </c>
      <c r="R2993" s="2">
        <f t="shared" si="324"/>
        <v>3.9821496815286626</v>
      </c>
      <c r="S2993" s="2">
        <f t="shared" si="325"/>
        <v>7.3336950146627569</v>
      </c>
      <c r="T2993" s="2">
        <f t="shared" si="326"/>
        <v>48.092115384615383</v>
      </c>
      <c r="U2993" s="4">
        <f t="shared" si="327"/>
        <v>10.21463617496871</v>
      </c>
      <c r="V2993" s="3">
        <f t="shared" si="328"/>
        <v>921.46361749687105</v>
      </c>
    </row>
    <row r="2994" spans="1:22" x14ac:dyDescent="0.25">
      <c r="A2994" t="s">
        <v>38</v>
      </c>
      <c r="B2994" t="s">
        <v>39</v>
      </c>
      <c r="C2994" t="s">
        <v>141</v>
      </c>
      <c r="D2994" t="s">
        <v>106</v>
      </c>
      <c r="E2994" t="s">
        <v>42</v>
      </c>
      <c r="F2994" t="s">
        <v>32</v>
      </c>
      <c r="G2994">
        <v>35654</v>
      </c>
      <c r="H2994">
        <v>1201</v>
      </c>
      <c r="I2994">
        <v>457</v>
      </c>
      <c r="J2994">
        <v>113</v>
      </c>
      <c r="K2994" s="2">
        <v>3935.93</v>
      </c>
      <c r="L2994" s="2">
        <v>19077.310000000001</v>
      </c>
      <c r="M2994">
        <v>59</v>
      </c>
      <c r="N2994">
        <v>12</v>
      </c>
      <c r="O2994" t="s">
        <v>23</v>
      </c>
      <c r="P2994" s="3">
        <f t="shared" si="322"/>
        <v>3.3684860043753857</v>
      </c>
      <c r="Q2994" s="3">
        <f t="shared" si="323"/>
        <v>9.4088259783513735</v>
      </c>
      <c r="R2994" s="2">
        <f t="shared" si="324"/>
        <v>3.2772106577851789</v>
      </c>
      <c r="S2994" s="2">
        <f t="shared" si="325"/>
        <v>8.6125382932166303</v>
      </c>
      <c r="T2994" s="2">
        <f t="shared" si="326"/>
        <v>66.710677966101699</v>
      </c>
      <c r="U2994" s="4">
        <f t="shared" si="327"/>
        <v>4.8469637417332123</v>
      </c>
      <c r="V2994" s="3">
        <f t="shared" si="328"/>
        <v>384.69637417332126</v>
      </c>
    </row>
    <row r="2995" spans="1:22" x14ac:dyDescent="0.25">
      <c r="A2995" t="s">
        <v>47</v>
      </c>
      <c r="B2995" t="s">
        <v>48</v>
      </c>
      <c r="C2995" t="s">
        <v>141</v>
      </c>
      <c r="D2995" t="s">
        <v>106</v>
      </c>
      <c r="E2995" t="s">
        <v>37</v>
      </c>
      <c r="F2995" t="s">
        <v>51</v>
      </c>
      <c r="G2995">
        <v>22995</v>
      </c>
      <c r="H2995">
        <v>773</v>
      </c>
      <c r="I2995">
        <v>193</v>
      </c>
      <c r="J2995">
        <v>43</v>
      </c>
      <c r="K2995" s="2">
        <v>1450.25</v>
      </c>
      <c r="L2995" s="2">
        <v>7675.99</v>
      </c>
      <c r="M2995">
        <v>23</v>
      </c>
      <c r="N2995">
        <v>13</v>
      </c>
      <c r="O2995" t="s">
        <v>23</v>
      </c>
      <c r="P2995" s="3">
        <f t="shared" si="322"/>
        <v>3.3616003479017178</v>
      </c>
      <c r="Q2995" s="3">
        <f t="shared" si="323"/>
        <v>5.5627425614488999</v>
      </c>
      <c r="R2995" s="2">
        <f t="shared" si="324"/>
        <v>1.8761319534282017</v>
      </c>
      <c r="S2995" s="2">
        <f t="shared" si="325"/>
        <v>7.5142487046632125</v>
      </c>
      <c r="T2995" s="2">
        <f t="shared" si="326"/>
        <v>63.054347826086953</v>
      </c>
      <c r="U2995" s="4">
        <f t="shared" si="327"/>
        <v>5.2928736424754348</v>
      </c>
      <c r="V2995" s="3">
        <f t="shared" si="328"/>
        <v>429.28736424754345</v>
      </c>
    </row>
    <row r="2996" spans="1:22" x14ac:dyDescent="0.25">
      <c r="A2996" t="s">
        <v>15</v>
      </c>
      <c r="B2996" t="s">
        <v>16</v>
      </c>
      <c r="C2996" t="s">
        <v>141</v>
      </c>
      <c r="D2996" t="s">
        <v>25</v>
      </c>
      <c r="E2996" t="s">
        <v>19</v>
      </c>
      <c r="F2996" t="s">
        <v>51</v>
      </c>
      <c r="G2996">
        <v>12914</v>
      </c>
      <c r="H2996">
        <v>278</v>
      </c>
      <c r="I2996">
        <v>142</v>
      </c>
      <c r="J2996">
        <v>35</v>
      </c>
      <c r="K2996" s="2">
        <v>3014.74</v>
      </c>
      <c r="L2996" s="2">
        <v>25345.61</v>
      </c>
      <c r="M2996">
        <v>17</v>
      </c>
      <c r="N2996">
        <v>28</v>
      </c>
      <c r="O2996" t="s">
        <v>43</v>
      </c>
      <c r="P2996" s="3">
        <f t="shared" si="322"/>
        <v>2.1527024934179959</v>
      </c>
      <c r="Q2996" s="3">
        <f t="shared" si="323"/>
        <v>12.589928057553957</v>
      </c>
      <c r="R2996" s="2">
        <f t="shared" si="324"/>
        <v>10.844388489208633</v>
      </c>
      <c r="S2996" s="2">
        <f t="shared" si="325"/>
        <v>21.230563380281687</v>
      </c>
      <c r="T2996" s="2">
        <f t="shared" si="326"/>
        <v>177.33764705882351</v>
      </c>
      <c r="U2996" s="4">
        <f t="shared" si="327"/>
        <v>8.407229147455503</v>
      </c>
      <c r="V2996" s="3">
        <f t="shared" si="328"/>
        <v>740.72291474555027</v>
      </c>
    </row>
    <row r="2997" spans="1:22" x14ac:dyDescent="0.25">
      <c r="A2997" t="s">
        <v>27</v>
      </c>
      <c r="B2997" t="s">
        <v>28</v>
      </c>
      <c r="C2997" t="s">
        <v>141</v>
      </c>
      <c r="D2997" t="s">
        <v>89</v>
      </c>
      <c r="E2997" t="s">
        <v>31</v>
      </c>
      <c r="F2997" t="s">
        <v>55</v>
      </c>
      <c r="G2997">
        <v>46736</v>
      </c>
      <c r="H2997">
        <v>2028</v>
      </c>
      <c r="I2997">
        <v>883</v>
      </c>
      <c r="J2997">
        <v>213</v>
      </c>
      <c r="K2997" s="2">
        <v>1101.82</v>
      </c>
      <c r="L2997" s="2">
        <v>73087.86</v>
      </c>
      <c r="M2997">
        <v>162</v>
      </c>
      <c r="N2997">
        <v>9</v>
      </c>
      <c r="O2997" t="s">
        <v>43</v>
      </c>
      <c r="P2997" s="3">
        <f t="shared" si="322"/>
        <v>4.3392673741869228</v>
      </c>
      <c r="Q2997" s="3">
        <f t="shared" si="323"/>
        <v>10.502958579881657</v>
      </c>
      <c r="R2997" s="2">
        <f t="shared" si="324"/>
        <v>0.54330374753451671</v>
      </c>
      <c r="S2997" s="2">
        <f t="shared" si="325"/>
        <v>1.2478142695356738</v>
      </c>
      <c r="T2997" s="2">
        <f t="shared" si="326"/>
        <v>6.8013580246913579</v>
      </c>
      <c r="U2997" s="4">
        <f t="shared" si="327"/>
        <v>66.333756874988666</v>
      </c>
      <c r="V2997" s="3">
        <f t="shared" si="328"/>
        <v>6533.3756874988649</v>
      </c>
    </row>
    <row r="2998" spans="1:22" x14ac:dyDescent="0.25">
      <c r="A2998" t="s">
        <v>52</v>
      </c>
      <c r="B2998" t="s">
        <v>53</v>
      </c>
      <c r="C2998" t="s">
        <v>141</v>
      </c>
      <c r="D2998" t="s">
        <v>89</v>
      </c>
      <c r="E2998" t="s">
        <v>37</v>
      </c>
      <c r="F2998" t="s">
        <v>20</v>
      </c>
      <c r="G2998">
        <v>30166</v>
      </c>
      <c r="H2998">
        <v>2099</v>
      </c>
      <c r="I2998">
        <v>955</v>
      </c>
      <c r="J2998">
        <v>279</v>
      </c>
      <c r="K2998" s="2">
        <v>1009.33</v>
      </c>
      <c r="L2998" s="2">
        <v>97463.67</v>
      </c>
      <c r="M2998">
        <v>193</v>
      </c>
      <c r="N2998">
        <v>26</v>
      </c>
      <c r="O2998" t="s">
        <v>43</v>
      </c>
      <c r="P2998" s="3">
        <f t="shared" si="322"/>
        <v>6.9581648213220184</v>
      </c>
      <c r="Q2998" s="3">
        <f t="shared" si="323"/>
        <v>13.292043830395425</v>
      </c>
      <c r="R2998" s="2">
        <f t="shared" si="324"/>
        <v>0.48086231538828017</v>
      </c>
      <c r="S2998" s="2">
        <f t="shared" si="325"/>
        <v>1.056890052356021</v>
      </c>
      <c r="T2998" s="2">
        <f t="shared" si="326"/>
        <v>5.2296891191709847</v>
      </c>
      <c r="U2998" s="4">
        <f t="shared" si="327"/>
        <v>96.562739639166566</v>
      </c>
      <c r="V2998" s="3">
        <f t="shared" si="328"/>
        <v>9556.2739639166557</v>
      </c>
    </row>
    <row r="2999" spans="1:22" x14ac:dyDescent="0.25">
      <c r="A2999" t="s">
        <v>129</v>
      </c>
      <c r="B2999" t="s">
        <v>130</v>
      </c>
      <c r="C2999" t="s">
        <v>141</v>
      </c>
      <c r="D2999" t="s">
        <v>82</v>
      </c>
      <c r="E2999" t="s">
        <v>31</v>
      </c>
      <c r="F2999" t="s">
        <v>20</v>
      </c>
      <c r="G2999">
        <v>52110</v>
      </c>
      <c r="H2999">
        <v>905</v>
      </c>
      <c r="I2999">
        <v>362</v>
      </c>
      <c r="J2999">
        <v>59</v>
      </c>
      <c r="K2999" s="2">
        <v>1439.89</v>
      </c>
      <c r="L2999" s="2">
        <v>11922.88</v>
      </c>
      <c r="M2999">
        <v>30</v>
      </c>
      <c r="N2999">
        <v>23</v>
      </c>
      <c r="O2999" t="s">
        <v>21</v>
      </c>
      <c r="P2999" s="3">
        <f t="shared" si="322"/>
        <v>1.7367108040683172</v>
      </c>
      <c r="Q2999" s="3">
        <f t="shared" si="323"/>
        <v>6.5193370165745863</v>
      </c>
      <c r="R2999" s="2">
        <f t="shared" si="324"/>
        <v>1.5910386740331492</v>
      </c>
      <c r="S2999" s="2">
        <f t="shared" si="325"/>
        <v>3.9775966850828732</v>
      </c>
      <c r="T2999" s="2">
        <f t="shared" si="326"/>
        <v>47.99633333333334</v>
      </c>
      <c r="U2999" s="4">
        <f t="shared" si="327"/>
        <v>8.2804103091208336</v>
      </c>
      <c r="V2999" s="3">
        <f t="shared" si="328"/>
        <v>728.04103091208344</v>
      </c>
    </row>
    <row r="3000" spans="1:22" x14ac:dyDescent="0.25">
      <c r="A3000" t="s">
        <v>76</v>
      </c>
      <c r="B3000" t="s">
        <v>77</v>
      </c>
      <c r="C3000" t="s">
        <v>141</v>
      </c>
      <c r="D3000" t="s">
        <v>82</v>
      </c>
      <c r="E3000" t="s">
        <v>42</v>
      </c>
      <c r="F3000" t="s">
        <v>51</v>
      </c>
      <c r="G3000">
        <v>51541</v>
      </c>
      <c r="H3000">
        <v>1154</v>
      </c>
      <c r="I3000">
        <v>470</v>
      </c>
      <c r="J3000">
        <v>46</v>
      </c>
      <c r="K3000" s="2">
        <v>1699.99</v>
      </c>
      <c r="L3000" s="2">
        <v>9253.94</v>
      </c>
      <c r="M3000">
        <v>24</v>
      </c>
      <c r="N3000">
        <v>12</v>
      </c>
      <c r="O3000" t="s">
        <v>21</v>
      </c>
      <c r="P3000" s="3">
        <f t="shared" si="322"/>
        <v>2.2389941987931938</v>
      </c>
      <c r="Q3000" s="3">
        <f t="shared" si="323"/>
        <v>3.9861351819757362</v>
      </c>
      <c r="R3000" s="2">
        <f t="shared" si="324"/>
        <v>1.4731282495667244</v>
      </c>
      <c r="S3000" s="2">
        <f t="shared" si="325"/>
        <v>3.617</v>
      </c>
      <c r="T3000" s="2">
        <f t="shared" si="326"/>
        <v>70.832916666666662</v>
      </c>
      <c r="U3000" s="4">
        <f t="shared" si="327"/>
        <v>5.4435261383890499</v>
      </c>
      <c r="V3000" s="3">
        <f t="shared" si="328"/>
        <v>444.35261383890497</v>
      </c>
    </row>
    <row r="3001" spans="1:22" x14ac:dyDescent="0.25">
      <c r="A3001" t="s">
        <v>76</v>
      </c>
      <c r="B3001" t="s">
        <v>77</v>
      </c>
      <c r="C3001" t="s">
        <v>141</v>
      </c>
      <c r="D3001" t="s">
        <v>82</v>
      </c>
      <c r="E3001" t="s">
        <v>42</v>
      </c>
      <c r="F3001" t="s">
        <v>55</v>
      </c>
      <c r="G3001">
        <v>55120</v>
      </c>
      <c r="H3001">
        <v>1219</v>
      </c>
      <c r="I3001">
        <v>509</v>
      </c>
      <c r="J3001">
        <v>83</v>
      </c>
      <c r="K3001" s="2">
        <v>2621.34</v>
      </c>
      <c r="L3001" s="2">
        <v>14386.88</v>
      </c>
      <c r="M3001">
        <v>44</v>
      </c>
      <c r="N3001">
        <v>15</v>
      </c>
      <c r="O3001" t="s">
        <v>21</v>
      </c>
      <c r="P3001" s="3">
        <f t="shared" si="322"/>
        <v>2.2115384615384617</v>
      </c>
      <c r="Q3001" s="3">
        <f t="shared" si="323"/>
        <v>6.8088597210828548</v>
      </c>
      <c r="R3001" s="2">
        <f t="shared" si="324"/>
        <v>2.1504019688269076</v>
      </c>
      <c r="S3001" s="2">
        <f t="shared" si="325"/>
        <v>5.1499803536345778</v>
      </c>
      <c r="T3001" s="2">
        <f t="shared" si="326"/>
        <v>59.575909090909093</v>
      </c>
      <c r="U3001" s="4">
        <f t="shared" si="327"/>
        <v>5.4883685443322872</v>
      </c>
      <c r="V3001" s="3">
        <f t="shared" si="328"/>
        <v>448.83685443322872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/>
  </sheetViews>
  <sheetFormatPr defaultRowHeight="15" x14ac:dyDescent="0.25"/>
  <cols>
    <col min="1" max="2" width="20" customWidth="1"/>
    <col min="3" max="3" width="15" customWidth="1"/>
    <col min="4" max="4" width="14" customWidth="1"/>
    <col min="5" max="5" width="20" customWidth="1"/>
    <col min="6" max="6" width="18" customWidth="1"/>
    <col min="7" max="7" width="17" customWidth="1"/>
    <col min="8" max="8" width="16" customWidth="1"/>
    <col min="9" max="9" width="12" customWidth="1"/>
    <col min="10" max="10" width="22" customWidth="1"/>
    <col min="11" max="15" width="12" customWidth="1"/>
  </cols>
  <sheetData>
    <row r="1" spans="1:15" x14ac:dyDescent="0.25">
      <c r="A1" s="1" t="s">
        <v>713</v>
      </c>
      <c r="B1" s="1" t="s">
        <v>714</v>
      </c>
      <c r="C1" s="1" t="s">
        <v>715</v>
      </c>
      <c r="D1" s="1" t="s">
        <v>716</v>
      </c>
      <c r="E1" s="1" t="s">
        <v>717</v>
      </c>
      <c r="F1" s="1" t="s">
        <v>718</v>
      </c>
      <c r="G1" s="1" t="s">
        <v>719</v>
      </c>
      <c r="H1" s="1" t="s">
        <v>720</v>
      </c>
      <c r="I1" s="1" t="s">
        <v>706</v>
      </c>
      <c r="J1" s="1" t="s">
        <v>707</v>
      </c>
      <c r="K1" s="1" t="s">
        <v>708</v>
      </c>
      <c r="L1" s="1" t="s">
        <v>709</v>
      </c>
      <c r="M1" s="1" t="s">
        <v>710</v>
      </c>
      <c r="N1" s="1" t="s">
        <v>711</v>
      </c>
      <c r="O1" s="1" t="s">
        <v>712</v>
      </c>
    </row>
    <row r="2" spans="1:15" x14ac:dyDescent="0.25">
      <c r="A2" t="s">
        <v>95</v>
      </c>
      <c r="B2" s="5">
        <f>SUMIF('Cleaned Data'!$D:$D, A2, 'Cleaned Data'!$G:$G)</f>
        <v>21916763</v>
      </c>
      <c r="C2" s="5">
        <f>SUMIF('Cleaned Data'!$D:$D, A2, 'Cleaned Data'!$H:$H)</f>
        <v>256247</v>
      </c>
      <c r="D2" s="5">
        <f>SUMIF('Cleaned Data'!$D:$D, A2, 'Cleaned Data'!$I:$I)</f>
        <v>101046</v>
      </c>
      <c r="E2" s="5">
        <f>SUMIF('Cleaned Data'!$D:$D, A2, 'Cleaned Data'!$J:$J)</f>
        <v>6664</v>
      </c>
      <c r="F2" s="5">
        <f>SUMIF('Cleaned Data'!$D:$D, A2, 'Cleaned Data'!$M:$M)</f>
        <v>2807</v>
      </c>
      <c r="G2" s="2">
        <f>SUMIF('Cleaned Data'!$D:$D, A2, 'Cleaned Data'!$K:$K)</f>
        <v>725860.59000000055</v>
      </c>
      <c r="H2" s="2">
        <f>SUMIF('Cleaned Data'!$D:$D, A2, 'Cleaned Data'!$L:$L)</f>
        <v>1006870.6200000003</v>
      </c>
      <c r="I2" s="3">
        <f t="shared" ref="I2:I9" si="0">IFERROR(C2/B2*100, 0)</f>
        <v>1.1691826936304417</v>
      </c>
      <c r="J2" s="3">
        <f t="shared" ref="J2:J9" si="1">IFERROR(E2/C2*100, 0)</f>
        <v>2.6006158120875562</v>
      </c>
      <c r="K2" s="2">
        <f t="shared" ref="K2:K9" si="2">IFERROR(G2/C2, 0)</f>
        <v>2.832659855530018</v>
      </c>
      <c r="L2" s="2">
        <f t="shared" ref="L2:L9" si="3">IFERROR(G2/D2, 0)</f>
        <v>7.1834668368861765</v>
      </c>
      <c r="M2" s="2">
        <f t="shared" ref="M2:N9" si="4">IFERROR(G2/F2, 0)</f>
        <v>258.58945137157127</v>
      </c>
      <c r="N2" s="4">
        <f t="shared" si="4"/>
        <v>1.3871404975988566</v>
      </c>
      <c r="O2" s="3">
        <f t="shared" ref="O2:O9" si="5">IFERROR((H2-G2)/G2*100, 0)</f>
        <v>38.714049759885654</v>
      </c>
    </row>
    <row r="3" spans="1:15" x14ac:dyDescent="0.25">
      <c r="A3" t="s">
        <v>68</v>
      </c>
      <c r="B3" s="5">
        <f>SUMIF('Cleaned Data'!$D:$D, A3, 'Cleaned Data'!$G:$G)</f>
        <v>6898141</v>
      </c>
      <c r="C3" s="5">
        <f>SUMIF('Cleaned Data'!$D:$D, A3, 'Cleaned Data'!$H:$H)</f>
        <v>792218</v>
      </c>
      <c r="D3" s="5">
        <f>SUMIF('Cleaned Data'!$D:$D, A3, 'Cleaned Data'!$I:$I)</f>
        <v>314752</v>
      </c>
      <c r="E3" s="5">
        <f>SUMIF('Cleaned Data'!$D:$D, A3, 'Cleaned Data'!$J:$J)</f>
        <v>134004</v>
      </c>
      <c r="F3" s="5">
        <f>SUMIF('Cleaned Data'!$D:$D, A3, 'Cleaned Data'!$M:$M)</f>
        <v>106928</v>
      </c>
      <c r="G3" s="2">
        <f>SUMIF('Cleaned Data'!$D:$D, A3, 'Cleaned Data'!$K:$K)</f>
        <v>430646.34000000008</v>
      </c>
      <c r="H3" s="2">
        <f>SUMIF('Cleaned Data'!$D:$D, A3, 'Cleaned Data'!$L:$L)</f>
        <v>38674035.889999993</v>
      </c>
      <c r="I3" s="3">
        <f t="shared" si="0"/>
        <v>11.484514451067323</v>
      </c>
      <c r="J3" s="3">
        <f t="shared" si="1"/>
        <v>16.915041061929923</v>
      </c>
      <c r="K3" s="2">
        <f t="shared" si="2"/>
        <v>0.54359575268423599</v>
      </c>
      <c r="L3" s="2">
        <f t="shared" si="3"/>
        <v>1.3682084307645388</v>
      </c>
      <c r="M3" s="2">
        <f t="shared" si="4"/>
        <v>4.0274422040999562</v>
      </c>
      <c r="N3" s="4">
        <f t="shared" si="4"/>
        <v>89.804631545225689</v>
      </c>
      <c r="O3" s="3">
        <f t="shared" si="5"/>
        <v>8880.4631545225675</v>
      </c>
    </row>
    <row r="4" spans="1:15" x14ac:dyDescent="0.25">
      <c r="A4" t="s">
        <v>70</v>
      </c>
      <c r="B4" s="5">
        <f>SUMIF('Cleaned Data'!$D:$D, A4, 'Cleaned Data'!$G:$G)</f>
        <v>15068396</v>
      </c>
      <c r="C4" s="5">
        <f>SUMIF('Cleaned Data'!$D:$D, A4, 'Cleaned Data'!$H:$H)</f>
        <v>558329</v>
      </c>
      <c r="D4" s="5">
        <f>SUMIF('Cleaned Data'!$D:$D, A4, 'Cleaned Data'!$I:$I)</f>
        <v>221966</v>
      </c>
      <c r="E4" s="5">
        <f>SUMIF('Cleaned Data'!$D:$D, A4, 'Cleaned Data'!$J:$J)</f>
        <v>47270</v>
      </c>
      <c r="F4" s="5">
        <f>SUMIF('Cleaned Data'!$D:$D, A4, 'Cleaned Data'!$M:$M)</f>
        <v>30248</v>
      </c>
      <c r="G4" s="2">
        <f>SUMIF('Cleaned Data'!$D:$D, A4, 'Cleaned Data'!$K:$K)</f>
        <v>1310472.4200000011</v>
      </c>
      <c r="H4" s="2">
        <f>SUMIF('Cleaned Data'!$D:$D, A4, 'Cleaned Data'!$L:$L)</f>
        <v>10833222.759999998</v>
      </c>
      <c r="I4" s="3">
        <f t="shared" si="0"/>
        <v>3.7052981617950578</v>
      </c>
      <c r="J4" s="3">
        <f t="shared" si="1"/>
        <v>8.4663343655801508</v>
      </c>
      <c r="K4" s="2">
        <f t="shared" si="2"/>
        <v>2.3471329986441707</v>
      </c>
      <c r="L4" s="2">
        <f t="shared" si="3"/>
        <v>5.9039331248930065</v>
      </c>
      <c r="M4" s="2">
        <f t="shared" si="4"/>
        <v>43.324266728378774</v>
      </c>
      <c r="N4" s="4">
        <f t="shared" si="4"/>
        <v>8.2666545244805594</v>
      </c>
      <c r="O4" s="3">
        <f t="shared" si="5"/>
        <v>726.66545244805593</v>
      </c>
    </row>
    <row r="5" spans="1:15" x14ac:dyDescent="0.25">
      <c r="A5" t="s">
        <v>170</v>
      </c>
      <c r="B5" s="5">
        <f>SUMIF('Cleaned Data'!$D:$D, A5, 'Cleaned Data'!$G:$G)</f>
        <v>11806659</v>
      </c>
      <c r="C5" s="5">
        <f>SUMIF('Cleaned Data'!$D:$D, A5, 'Cleaned Data'!$H:$H)</f>
        <v>587509</v>
      </c>
      <c r="D5" s="5">
        <f>SUMIF('Cleaned Data'!$D:$D, A5, 'Cleaned Data'!$I:$I)</f>
        <v>230014</v>
      </c>
      <c r="E5" s="5">
        <f>SUMIF('Cleaned Data'!$D:$D, A5, 'Cleaned Data'!$J:$J)</f>
        <v>64120</v>
      </c>
      <c r="F5" s="5">
        <f>SUMIF('Cleaned Data'!$D:$D, A5, 'Cleaned Data'!$M:$M)</f>
        <v>46422</v>
      </c>
      <c r="G5" s="2">
        <f>SUMIF('Cleaned Data'!$D:$D, A5, 'Cleaned Data'!$K:$K)</f>
        <v>2056606.2000000002</v>
      </c>
      <c r="H5" s="2">
        <f>SUMIF('Cleaned Data'!$D:$D, A5, 'Cleaned Data'!$L:$L)</f>
        <v>18379019.240000006</v>
      </c>
      <c r="I5" s="3">
        <f t="shared" si="0"/>
        <v>4.9760817179525549</v>
      </c>
      <c r="J5" s="3">
        <f t="shared" si="1"/>
        <v>10.91387536190935</v>
      </c>
      <c r="K5" s="2">
        <f t="shared" si="2"/>
        <v>3.5005526723845937</v>
      </c>
      <c r="L5" s="2">
        <f t="shared" si="3"/>
        <v>8.9412218386706908</v>
      </c>
      <c r="M5" s="2">
        <f t="shared" si="4"/>
        <v>44.30240403257077</v>
      </c>
      <c r="N5" s="4">
        <f t="shared" si="4"/>
        <v>8.9365767933598583</v>
      </c>
      <c r="O5" s="3">
        <f t="shared" si="5"/>
        <v>793.6576793359859</v>
      </c>
    </row>
    <row r="6" spans="1:15" x14ac:dyDescent="0.25">
      <c r="A6" t="s">
        <v>106</v>
      </c>
      <c r="B6" s="5">
        <f>SUMIF('Cleaned Data'!$D:$D, A6, 'Cleaned Data'!$G:$G)</f>
        <v>12383776</v>
      </c>
      <c r="C6" s="5">
        <f>SUMIF('Cleaned Data'!$D:$D, A6, 'Cleaned Data'!$H:$H)</f>
        <v>522073</v>
      </c>
      <c r="D6" s="5">
        <f>SUMIF('Cleaned Data'!$D:$D, A6, 'Cleaned Data'!$I:$I)</f>
        <v>209784</v>
      </c>
      <c r="E6" s="5">
        <f>SUMIF('Cleaned Data'!$D:$D, A6, 'Cleaned Data'!$J:$J)</f>
        <v>38674</v>
      </c>
      <c r="F6" s="5">
        <f>SUMIF('Cleaned Data'!$D:$D, A6, 'Cleaned Data'!$M:$M)</f>
        <v>22986</v>
      </c>
      <c r="G6" s="2">
        <f>SUMIF('Cleaned Data'!$D:$D, A6, 'Cleaned Data'!$K:$K)</f>
        <v>1412825.4900000005</v>
      </c>
      <c r="H6" s="2">
        <f>SUMIF('Cleaned Data'!$D:$D, A6, 'Cleaned Data'!$L:$L)</f>
        <v>8068018.3199999984</v>
      </c>
      <c r="I6" s="3">
        <f t="shared" si="0"/>
        <v>4.2157820038088545</v>
      </c>
      <c r="J6" s="3">
        <f t="shared" si="1"/>
        <v>7.4077763071447862</v>
      </c>
      <c r="K6" s="2">
        <f t="shared" si="2"/>
        <v>2.7061837903894674</v>
      </c>
      <c r="L6" s="2">
        <f t="shared" si="3"/>
        <v>6.734667515158451</v>
      </c>
      <c r="M6" s="2">
        <f t="shared" si="4"/>
        <v>61.464608457321866</v>
      </c>
      <c r="N6" s="4">
        <f t="shared" si="4"/>
        <v>5.7105554628689461</v>
      </c>
      <c r="O6" s="3">
        <f t="shared" si="5"/>
        <v>471.05554628689458</v>
      </c>
    </row>
    <row r="7" spans="1:15" x14ac:dyDescent="0.25">
      <c r="A7" t="s">
        <v>25</v>
      </c>
      <c r="B7" s="5">
        <f>SUMIF('Cleaned Data'!$D:$D, A7, 'Cleaned Data'!$G:$G)</f>
        <v>5421687</v>
      </c>
      <c r="C7" s="5">
        <f>SUMIF('Cleaned Data'!$D:$D, A7, 'Cleaned Data'!$H:$H)</f>
        <v>134454</v>
      </c>
      <c r="D7" s="5">
        <f>SUMIF('Cleaned Data'!$D:$D, A7, 'Cleaned Data'!$I:$I)</f>
        <v>53496</v>
      </c>
      <c r="E7" s="5">
        <f>SUMIF('Cleaned Data'!$D:$D, A7, 'Cleaned Data'!$J:$J)</f>
        <v>13424</v>
      </c>
      <c r="F7" s="5">
        <f>SUMIF('Cleaned Data'!$D:$D, A7, 'Cleaned Data'!$M:$M)</f>
        <v>6924</v>
      </c>
      <c r="G7" s="2">
        <f>SUMIF('Cleaned Data'!$D:$D, A7, 'Cleaned Data'!$K:$K)</f>
        <v>1153256.0900000008</v>
      </c>
      <c r="H7" s="2">
        <f>SUMIF('Cleaned Data'!$D:$D, A7, 'Cleaned Data'!$L:$L)</f>
        <v>8001631.1800000016</v>
      </c>
      <c r="I7" s="3">
        <f t="shared" si="0"/>
        <v>2.4799292176033032</v>
      </c>
      <c r="J7" s="3">
        <f t="shared" si="1"/>
        <v>9.9840837758638639</v>
      </c>
      <c r="K7" s="2">
        <f t="shared" si="2"/>
        <v>8.5773282312166295</v>
      </c>
      <c r="L7" s="2">
        <f t="shared" si="3"/>
        <v>21.557800396291327</v>
      </c>
      <c r="M7" s="2">
        <f t="shared" si="4"/>
        <v>166.55922732524564</v>
      </c>
      <c r="N7" s="4">
        <f t="shared" si="4"/>
        <v>6.9382951881918924</v>
      </c>
      <c r="O7" s="3">
        <f t="shared" si="5"/>
        <v>593.82951881918927</v>
      </c>
    </row>
    <row r="8" spans="1:15" x14ac:dyDescent="0.25">
      <c r="A8" t="s">
        <v>89</v>
      </c>
      <c r="B8" s="5">
        <f>SUMIF('Cleaned Data'!$D:$D, A8, 'Cleaned Data'!$G:$G)</f>
        <v>16599118</v>
      </c>
      <c r="C8" s="5">
        <f>SUMIF('Cleaned Data'!$D:$D, A8, 'Cleaned Data'!$H:$H)</f>
        <v>984711</v>
      </c>
      <c r="D8" s="5">
        <f>SUMIF('Cleaned Data'!$D:$D, A8, 'Cleaned Data'!$I:$I)</f>
        <v>403035</v>
      </c>
      <c r="E8" s="5">
        <f>SUMIF('Cleaned Data'!$D:$D, A8, 'Cleaned Data'!$J:$J)</f>
        <v>122736</v>
      </c>
      <c r="F8" s="5">
        <f>SUMIF('Cleaned Data'!$D:$D, A8, 'Cleaned Data'!$M:$M)</f>
        <v>92325</v>
      </c>
      <c r="G8" s="2">
        <f>SUMIF('Cleaned Data'!$D:$D, A8, 'Cleaned Data'!$K:$K)</f>
        <v>392405.29999999976</v>
      </c>
      <c r="H8" s="2">
        <f>SUMIF('Cleaned Data'!$D:$D, A8, 'Cleaned Data'!$L:$L)</f>
        <v>41080559.970000014</v>
      </c>
      <c r="I8" s="3">
        <f t="shared" si="0"/>
        <v>5.9323091744995127</v>
      </c>
      <c r="J8" s="3">
        <f t="shared" si="1"/>
        <v>12.464164612764558</v>
      </c>
      <c r="K8" s="2">
        <f t="shared" si="2"/>
        <v>0.39849793492710017</v>
      </c>
      <c r="L8" s="2">
        <f t="shared" si="3"/>
        <v>0.97362586375873006</v>
      </c>
      <c r="M8" s="2">
        <f t="shared" si="4"/>
        <v>4.2502604928242596</v>
      </c>
      <c r="N8" s="4">
        <f t="shared" si="4"/>
        <v>104.68910580463627</v>
      </c>
      <c r="O8" s="3">
        <f t="shared" si="5"/>
        <v>10368.910580463629</v>
      </c>
    </row>
    <row r="9" spans="1:15" x14ac:dyDescent="0.25">
      <c r="A9" t="s">
        <v>82</v>
      </c>
      <c r="B9" s="5">
        <f>SUMIF('Cleaned Data'!$D:$D, A9, 'Cleaned Data'!$G:$G)</f>
        <v>22320611</v>
      </c>
      <c r="C9" s="5">
        <f>SUMIF('Cleaned Data'!$D:$D, A9, 'Cleaned Data'!$H:$H)</f>
        <v>395506</v>
      </c>
      <c r="D9" s="5">
        <f>SUMIF('Cleaned Data'!$D:$D, A9, 'Cleaned Data'!$I:$I)</f>
        <v>156809</v>
      </c>
      <c r="E9" s="5">
        <f>SUMIF('Cleaned Data'!$D:$D, A9, 'Cleaned Data'!$J:$J)</f>
        <v>19446</v>
      </c>
      <c r="F9" s="5">
        <f>SUMIF('Cleaned Data'!$D:$D, A9, 'Cleaned Data'!$M:$M)</f>
        <v>10620</v>
      </c>
      <c r="G9" s="2">
        <f>SUMIF('Cleaned Data'!$D:$D, A9, 'Cleaned Data'!$K:$K)</f>
        <v>720636.3200000003</v>
      </c>
      <c r="H9" s="2">
        <f>SUMIF('Cleaned Data'!$D:$D, A9, 'Cleaned Data'!$L:$L)</f>
        <v>3895463.74</v>
      </c>
      <c r="I9" s="3">
        <f t="shared" si="0"/>
        <v>1.7719317808997253</v>
      </c>
      <c r="J9" s="3">
        <f t="shared" si="1"/>
        <v>4.9167395690583708</v>
      </c>
      <c r="K9" s="2">
        <f t="shared" si="2"/>
        <v>1.8220616627813493</v>
      </c>
      <c r="L9" s="2">
        <f t="shared" si="3"/>
        <v>4.5956311181118448</v>
      </c>
      <c r="M9" s="2">
        <f t="shared" si="4"/>
        <v>67.856527306968019</v>
      </c>
      <c r="N9" s="4">
        <f t="shared" si="4"/>
        <v>5.405588966151468</v>
      </c>
      <c r="O9" s="3">
        <f t="shared" si="5"/>
        <v>440.55889661514681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/>
  </sheetViews>
  <sheetFormatPr defaultRowHeight="15" x14ac:dyDescent="0.25"/>
  <cols>
    <col min="1" max="1" width="28" customWidth="1"/>
    <col min="2" max="2" width="18" customWidth="1"/>
    <col min="3" max="3" width="14" customWidth="1"/>
    <col min="4" max="4" width="16" customWidth="1"/>
    <col min="5" max="5" width="20" customWidth="1"/>
    <col min="6" max="6" width="18" customWidth="1"/>
    <col min="7" max="7" width="22" customWidth="1"/>
    <col min="8" max="10" width="12" customWidth="1"/>
  </cols>
  <sheetData>
    <row r="1" spans="1:10" x14ac:dyDescent="0.25">
      <c r="A1" s="1" t="s">
        <v>721</v>
      </c>
      <c r="B1" s="1" t="s">
        <v>722</v>
      </c>
      <c r="C1" s="1" t="s">
        <v>723</v>
      </c>
      <c r="D1" s="1" t="s">
        <v>720</v>
      </c>
      <c r="E1" s="1" t="s">
        <v>717</v>
      </c>
      <c r="F1" s="1" t="s">
        <v>718</v>
      </c>
      <c r="G1" s="1" t="s">
        <v>707</v>
      </c>
      <c r="H1" s="1" t="s">
        <v>710</v>
      </c>
      <c r="I1" s="1" t="s">
        <v>711</v>
      </c>
      <c r="J1" s="1" t="s">
        <v>712</v>
      </c>
    </row>
    <row r="2" spans="1:10" x14ac:dyDescent="0.25">
      <c r="A2" t="s">
        <v>179</v>
      </c>
      <c r="B2" t="s">
        <v>95</v>
      </c>
      <c r="C2" s="2">
        <f>SUMIF('Cleaned Data'!$B:$B, A2, 'Cleaned Data'!$K:$K)</f>
        <v>376442.6</v>
      </c>
      <c r="D2" s="2">
        <f>SUMIF('Cleaned Data'!$B:$B, A2, 'Cleaned Data'!$L:$L)</f>
        <v>526590.07000000018</v>
      </c>
      <c r="E2" s="5">
        <f>SUMIF('Cleaned Data'!$B:$B, A2, 'Cleaned Data'!$J:$J)</f>
        <v>3464</v>
      </c>
      <c r="F2" s="5">
        <f>SUMIF('Cleaned Data'!$B:$B, A2, 'Cleaned Data'!$M:$M)</f>
        <v>1455</v>
      </c>
      <c r="G2" s="3">
        <f>IFERROR(E2/SUMIF('Cleaned Data'!$B:$B, A2, 'Cleaned Data'!$H:$H)*100, 0)</f>
        <v>2.5978116586547477</v>
      </c>
      <c r="H2" s="2">
        <f t="shared" ref="H2:H17" si="0">IFERROR(C2/F2, 0)</f>
        <v>258.72343642611685</v>
      </c>
      <c r="I2" s="4">
        <f t="shared" ref="I2:I17" si="1">IFERROR(D2/C2, 0)</f>
        <v>1.398858869851606</v>
      </c>
      <c r="J2" s="3">
        <f t="shared" ref="J2:J17" si="2">IFERROR((D2-C2)/C2*100, 0)</f>
        <v>39.88588698516061</v>
      </c>
    </row>
    <row r="3" spans="1:10" x14ac:dyDescent="0.25">
      <c r="A3" t="s">
        <v>93</v>
      </c>
      <c r="B3" t="s">
        <v>95</v>
      </c>
      <c r="C3" s="2">
        <f>SUMIF('Cleaned Data'!$B:$B, A3, 'Cleaned Data'!$K:$K)</f>
        <v>349417.99</v>
      </c>
      <c r="D3" s="2">
        <f>SUMIF('Cleaned Data'!$B:$B, A3, 'Cleaned Data'!$L:$L)</f>
        <v>480280.5500000001</v>
      </c>
      <c r="E3" s="5">
        <f>SUMIF('Cleaned Data'!$B:$B, A3, 'Cleaned Data'!$J:$J)</f>
        <v>3200</v>
      </c>
      <c r="F3" s="5">
        <f>SUMIF('Cleaned Data'!$B:$B, A3, 'Cleaned Data'!$M:$M)</f>
        <v>1352</v>
      </c>
      <c r="G3" s="3">
        <f>IFERROR(E3/SUMIF('Cleaned Data'!$B:$B, A3, 'Cleaned Data'!$H:$H)*100, 0)</f>
        <v>2.6036581396862593</v>
      </c>
      <c r="H3" s="2">
        <f t="shared" si="0"/>
        <v>258.44525887573963</v>
      </c>
      <c r="I3" s="4">
        <f t="shared" si="1"/>
        <v>1.3745158055542592</v>
      </c>
      <c r="J3" s="3">
        <f t="shared" si="2"/>
        <v>37.451580555425927</v>
      </c>
    </row>
    <row r="4" spans="1:10" x14ac:dyDescent="0.25">
      <c r="A4" t="s">
        <v>66</v>
      </c>
      <c r="B4" t="s">
        <v>68</v>
      </c>
      <c r="C4" s="2">
        <f>SUMIF('Cleaned Data'!$B:$B, A4, 'Cleaned Data'!$K:$K)</f>
        <v>211092.72999999995</v>
      </c>
      <c r="D4" s="2">
        <f>SUMIF('Cleaned Data'!$B:$B, A4, 'Cleaned Data'!$L:$L)</f>
        <v>18232706.840000004</v>
      </c>
      <c r="E4" s="5">
        <f>SUMIF('Cleaned Data'!$B:$B, A4, 'Cleaned Data'!$J:$J)</f>
        <v>64171</v>
      </c>
      <c r="F4" s="5">
        <f>SUMIF('Cleaned Data'!$B:$B, A4, 'Cleaned Data'!$M:$M)</f>
        <v>51370</v>
      </c>
      <c r="G4" s="3">
        <f>IFERROR(E4/SUMIF('Cleaned Data'!$B:$B, A4, 'Cleaned Data'!$H:$H)*100, 0)</f>
        <v>16.78717738095861</v>
      </c>
      <c r="H4" s="2">
        <f t="shared" si="0"/>
        <v>4.1092608526377257</v>
      </c>
      <c r="I4" s="4">
        <f t="shared" si="1"/>
        <v>86.372973811082971</v>
      </c>
      <c r="J4" s="3">
        <f t="shared" si="2"/>
        <v>8537.2973811082975</v>
      </c>
    </row>
    <row r="5" spans="1:10" x14ac:dyDescent="0.25">
      <c r="A5" t="s">
        <v>99</v>
      </c>
      <c r="B5" t="s">
        <v>68</v>
      </c>
      <c r="C5" s="2">
        <f>SUMIF('Cleaned Data'!$B:$B, A5, 'Cleaned Data'!$K:$K)</f>
        <v>219553.60999999996</v>
      </c>
      <c r="D5" s="2">
        <f>SUMIF('Cleaned Data'!$B:$B, A5, 'Cleaned Data'!$L:$L)</f>
        <v>20441329.050000004</v>
      </c>
      <c r="E5" s="5">
        <f>SUMIF('Cleaned Data'!$B:$B, A5, 'Cleaned Data'!$J:$J)</f>
        <v>69833</v>
      </c>
      <c r="F5" s="5">
        <f>SUMIF('Cleaned Data'!$B:$B, A5, 'Cleaned Data'!$M:$M)</f>
        <v>55558</v>
      </c>
      <c r="G5" s="3">
        <f>IFERROR(E5/SUMIF('Cleaned Data'!$B:$B, A5, 'Cleaned Data'!$H:$H)*100, 0)</f>
        <v>17.034267092078174</v>
      </c>
      <c r="H5" s="2">
        <f t="shared" si="0"/>
        <v>3.9517911011915468</v>
      </c>
      <c r="I5" s="4">
        <f t="shared" si="1"/>
        <v>93.10404438351074</v>
      </c>
      <c r="J5" s="3">
        <f t="shared" si="2"/>
        <v>9210.4044383510754</v>
      </c>
    </row>
    <row r="6" spans="1:10" x14ac:dyDescent="0.25">
      <c r="A6" t="s">
        <v>73</v>
      </c>
      <c r="B6" t="s">
        <v>70</v>
      </c>
      <c r="C6" s="2">
        <f>SUMIF('Cleaned Data'!$B:$B, A6, 'Cleaned Data'!$K:$K)</f>
        <v>648451.16000000038</v>
      </c>
      <c r="D6" s="2">
        <f>SUMIF('Cleaned Data'!$B:$B, A6, 'Cleaned Data'!$L:$L)</f>
        <v>5433397.339999998</v>
      </c>
      <c r="E6" s="5">
        <f>SUMIF('Cleaned Data'!$B:$B, A6, 'Cleaned Data'!$J:$J)</f>
        <v>23278</v>
      </c>
      <c r="F6" s="5">
        <f>SUMIF('Cleaned Data'!$B:$B, A6, 'Cleaned Data'!$M:$M)</f>
        <v>14855</v>
      </c>
      <c r="G6" s="3">
        <f>IFERROR(E6/SUMIF('Cleaned Data'!$B:$B, A6, 'Cleaned Data'!$H:$H)*100, 0)</f>
        <v>8.3892544887088505</v>
      </c>
      <c r="H6" s="2">
        <f t="shared" si="0"/>
        <v>43.652047122181109</v>
      </c>
      <c r="I6" s="4">
        <f t="shared" si="1"/>
        <v>8.3790386619093944</v>
      </c>
      <c r="J6" s="3">
        <f t="shared" si="2"/>
        <v>737.90386619093954</v>
      </c>
    </row>
    <row r="7" spans="1:10" x14ac:dyDescent="0.25">
      <c r="A7" t="s">
        <v>61</v>
      </c>
      <c r="B7" t="s">
        <v>70</v>
      </c>
      <c r="C7" s="2">
        <f>SUMIF('Cleaned Data'!$B:$B, A7, 'Cleaned Data'!$K:$K)</f>
        <v>662021.25999999966</v>
      </c>
      <c r="D7" s="2">
        <f>SUMIF('Cleaned Data'!$B:$B, A7, 'Cleaned Data'!$L:$L)</f>
        <v>5399825.4199999981</v>
      </c>
      <c r="E7" s="5">
        <f>SUMIF('Cleaned Data'!$B:$B, A7, 'Cleaned Data'!$J:$J)</f>
        <v>23992</v>
      </c>
      <c r="F7" s="5">
        <f>SUMIF('Cleaned Data'!$B:$B, A7, 'Cleaned Data'!$M:$M)</f>
        <v>15393</v>
      </c>
      <c r="G7" s="3">
        <f>IFERROR(E7/SUMIF('Cleaned Data'!$B:$B, A7, 'Cleaned Data'!$H:$H)*100, 0)</f>
        <v>8.5424863363657408</v>
      </c>
      <c r="H7" s="2">
        <f t="shared" si="0"/>
        <v>43.007942571298621</v>
      </c>
      <c r="I7" s="4">
        <f t="shared" si="1"/>
        <v>8.1565740350997196</v>
      </c>
      <c r="J7" s="3">
        <f t="shared" si="2"/>
        <v>715.65740350997191</v>
      </c>
    </row>
    <row r="8" spans="1:10" x14ac:dyDescent="0.25">
      <c r="A8" t="s">
        <v>114</v>
      </c>
      <c r="B8" t="s">
        <v>170</v>
      </c>
      <c r="C8" s="2">
        <f>SUMIF('Cleaned Data'!$B:$B, A8, 'Cleaned Data'!$K:$K)</f>
        <v>892744.41999999969</v>
      </c>
      <c r="D8" s="2">
        <f>SUMIF('Cleaned Data'!$B:$B, A8, 'Cleaned Data'!$L:$L)</f>
        <v>7814615.5899999971</v>
      </c>
      <c r="E8" s="5">
        <f>SUMIF('Cleaned Data'!$B:$B, A8, 'Cleaned Data'!$J:$J)</f>
        <v>27294</v>
      </c>
      <c r="F8" s="5">
        <f>SUMIF('Cleaned Data'!$B:$B, A8, 'Cleaned Data'!$M:$M)</f>
        <v>19652</v>
      </c>
      <c r="G8" s="3">
        <f>IFERROR(E8/SUMIF('Cleaned Data'!$B:$B, A8, 'Cleaned Data'!$H:$H)*100, 0)</f>
        <v>10.723167526411114</v>
      </c>
      <c r="H8" s="2">
        <f t="shared" si="0"/>
        <v>45.427662324445336</v>
      </c>
      <c r="I8" s="4">
        <f t="shared" si="1"/>
        <v>8.7534745834647723</v>
      </c>
      <c r="J8" s="3">
        <f t="shared" si="2"/>
        <v>775.3474583464772</v>
      </c>
    </row>
    <row r="9" spans="1:10" x14ac:dyDescent="0.25">
      <c r="A9" t="s">
        <v>34</v>
      </c>
      <c r="B9" t="s">
        <v>170</v>
      </c>
      <c r="C9" s="2">
        <f>SUMIF('Cleaned Data'!$B:$B, A9, 'Cleaned Data'!$K:$K)</f>
        <v>1163861.7800000005</v>
      </c>
      <c r="D9" s="2">
        <f>SUMIF('Cleaned Data'!$B:$B, A9, 'Cleaned Data'!$L:$L)</f>
        <v>10564403.649999999</v>
      </c>
      <c r="E9" s="5">
        <f>SUMIF('Cleaned Data'!$B:$B, A9, 'Cleaned Data'!$J:$J)</f>
        <v>36826</v>
      </c>
      <c r="F9" s="5">
        <f>SUMIF('Cleaned Data'!$B:$B, A9, 'Cleaned Data'!$M:$M)</f>
        <v>26770</v>
      </c>
      <c r="G9" s="3">
        <f>IFERROR(E9/SUMIF('Cleaned Data'!$B:$B, A9, 'Cleaned Data'!$H:$H)*100, 0)</f>
        <v>11.059655951179664</v>
      </c>
      <c r="H9" s="2">
        <f t="shared" si="0"/>
        <v>43.476345909600319</v>
      </c>
      <c r="I9" s="4">
        <f t="shared" si="1"/>
        <v>9.0770260107690746</v>
      </c>
      <c r="J9" s="3">
        <f t="shared" si="2"/>
        <v>807.70260107690751</v>
      </c>
    </row>
    <row r="10" spans="1:10" x14ac:dyDescent="0.25">
      <c r="A10" t="s">
        <v>39</v>
      </c>
      <c r="B10" t="s">
        <v>106</v>
      </c>
      <c r="C10" s="2">
        <f>SUMIF('Cleaned Data'!$B:$B, A10, 'Cleaned Data'!$K:$K)</f>
        <v>749425.15000000014</v>
      </c>
      <c r="D10" s="2">
        <f>SUMIF('Cleaned Data'!$B:$B, A10, 'Cleaned Data'!$L:$L)</f>
        <v>4148775.69</v>
      </c>
      <c r="E10" s="5">
        <f>SUMIF('Cleaned Data'!$B:$B, A10, 'Cleaned Data'!$J:$J)</f>
        <v>20055</v>
      </c>
      <c r="F10" s="5">
        <f>SUMIF('Cleaned Data'!$B:$B, A10, 'Cleaned Data'!$M:$M)</f>
        <v>11895</v>
      </c>
      <c r="G10" s="3">
        <f>IFERROR(E10/SUMIF('Cleaned Data'!$B:$B, A10, 'Cleaned Data'!$H:$H)*100, 0)</f>
        <v>7.3318393027532336</v>
      </c>
      <c r="H10" s="2">
        <f t="shared" si="0"/>
        <v>63.00337536780161</v>
      </c>
      <c r="I10" s="4">
        <f t="shared" si="1"/>
        <v>5.5359440365725643</v>
      </c>
      <c r="J10" s="3">
        <f t="shared" si="2"/>
        <v>453.59440365725641</v>
      </c>
    </row>
    <row r="11" spans="1:10" x14ac:dyDescent="0.25">
      <c r="A11" t="s">
        <v>48</v>
      </c>
      <c r="B11" t="s">
        <v>106</v>
      </c>
      <c r="C11" s="2">
        <f>SUMIF('Cleaned Data'!$B:$B, A11, 'Cleaned Data'!$K:$K)</f>
        <v>663400.3400000002</v>
      </c>
      <c r="D11" s="2">
        <f>SUMIF('Cleaned Data'!$B:$B, A11, 'Cleaned Data'!$L:$L)</f>
        <v>3919242.6299999994</v>
      </c>
      <c r="E11" s="5">
        <f>SUMIF('Cleaned Data'!$B:$B, A11, 'Cleaned Data'!$J:$J)</f>
        <v>18619</v>
      </c>
      <c r="F11" s="5">
        <f>SUMIF('Cleaned Data'!$B:$B, A11, 'Cleaned Data'!$M:$M)</f>
        <v>11091</v>
      </c>
      <c r="G11" s="3">
        <f>IFERROR(E11/SUMIF('Cleaned Data'!$B:$B, A11, 'Cleaned Data'!$H:$H)*100, 0)</f>
        <v>7.4913494809688581</v>
      </c>
      <c r="H11" s="2">
        <f t="shared" si="0"/>
        <v>59.814294472996139</v>
      </c>
      <c r="I11" s="4">
        <f t="shared" si="1"/>
        <v>5.9078091970830133</v>
      </c>
      <c r="J11" s="3">
        <f t="shared" si="2"/>
        <v>490.78091970830133</v>
      </c>
    </row>
    <row r="12" spans="1:10" x14ac:dyDescent="0.25">
      <c r="A12" t="s">
        <v>16</v>
      </c>
      <c r="B12" t="s">
        <v>25</v>
      </c>
      <c r="C12" s="2">
        <f>SUMIF('Cleaned Data'!$B:$B, A12, 'Cleaned Data'!$K:$K)</f>
        <v>515405.02</v>
      </c>
      <c r="D12" s="2">
        <f>SUMIF('Cleaned Data'!$B:$B, A12, 'Cleaned Data'!$L:$L)</f>
        <v>3581553.4099999978</v>
      </c>
      <c r="E12" s="5">
        <f>SUMIF('Cleaned Data'!$B:$B, A12, 'Cleaned Data'!$J:$J)</f>
        <v>5966</v>
      </c>
      <c r="F12" s="5">
        <f>SUMIF('Cleaned Data'!$B:$B, A12, 'Cleaned Data'!$M:$M)</f>
        <v>3041</v>
      </c>
      <c r="G12" s="3">
        <f>IFERROR(E12/SUMIF('Cleaned Data'!$B:$B, A12, 'Cleaned Data'!$H:$H)*100, 0)</f>
        <v>9.9715861607889025</v>
      </c>
      <c r="H12" s="2">
        <f t="shared" si="0"/>
        <v>169.48537323248931</v>
      </c>
      <c r="I12" s="4">
        <f t="shared" si="1"/>
        <v>6.9490076173491628</v>
      </c>
      <c r="J12" s="3">
        <f t="shared" si="2"/>
        <v>594.90076173491627</v>
      </c>
    </row>
    <row r="13" spans="1:10" x14ac:dyDescent="0.25">
      <c r="A13" t="s">
        <v>45</v>
      </c>
      <c r="B13" t="s">
        <v>25</v>
      </c>
      <c r="C13" s="2">
        <f>SUMIF('Cleaned Data'!$B:$B, A13, 'Cleaned Data'!$K:$K)</f>
        <v>637851.07000000018</v>
      </c>
      <c r="D13" s="2">
        <f>SUMIF('Cleaned Data'!$B:$B, A13, 'Cleaned Data'!$L:$L)</f>
        <v>4420077.7700000023</v>
      </c>
      <c r="E13" s="5">
        <f>SUMIF('Cleaned Data'!$B:$B, A13, 'Cleaned Data'!$J:$J)</f>
        <v>7458</v>
      </c>
      <c r="F13" s="5">
        <f>SUMIF('Cleaned Data'!$B:$B, A13, 'Cleaned Data'!$M:$M)</f>
        <v>3883</v>
      </c>
      <c r="G13" s="3">
        <f>IFERROR(E13/SUMIF('Cleaned Data'!$B:$B, A13, 'Cleaned Data'!$H:$H)*100, 0)</f>
        <v>9.9941037735849054</v>
      </c>
      <c r="H13" s="2">
        <f t="shared" si="0"/>
        <v>164.26759464331707</v>
      </c>
      <c r="I13" s="4">
        <f t="shared" si="1"/>
        <v>6.9296391867775675</v>
      </c>
      <c r="J13" s="3">
        <f t="shared" si="2"/>
        <v>592.96391867775662</v>
      </c>
    </row>
    <row r="14" spans="1:10" x14ac:dyDescent="0.25">
      <c r="A14" t="s">
        <v>53</v>
      </c>
      <c r="B14" t="s">
        <v>89</v>
      </c>
      <c r="C14" s="2">
        <f>SUMIF('Cleaned Data'!$B:$B, A14, 'Cleaned Data'!$K:$K)</f>
        <v>198605.95000000007</v>
      </c>
      <c r="D14" s="2">
        <f>SUMIF('Cleaned Data'!$B:$B, A14, 'Cleaned Data'!$L:$L)</f>
        <v>21029245.070000004</v>
      </c>
      <c r="E14" s="5">
        <f>SUMIF('Cleaned Data'!$B:$B, A14, 'Cleaned Data'!$J:$J)</f>
        <v>62497</v>
      </c>
      <c r="F14" s="5">
        <f>SUMIF('Cleaned Data'!$B:$B, A14, 'Cleaned Data'!$M:$M)</f>
        <v>47220</v>
      </c>
      <c r="G14" s="3">
        <f>IFERROR(E14/SUMIF('Cleaned Data'!$B:$B, A14, 'Cleaned Data'!$H:$H)*100, 0)</f>
        <v>12.533290016203816</v>
      </c>
      <c r="H14" s="2">
        <f t="shared" si="0"/>
        <v>4.2059709868699722</v>
      </c>
      <c r="I14" s="4">
        <f t="shared" si="1"/>
        <v>105.88426514915589</v>
      </c>
      <c r="J14" s="3">
        <f t="shared" si="2"/>
        <v>10488.426514915589</v>
      </c>
    </row>
    <row r="15" spans="1:10" x14ac:dyDescent="0.25">
      <c r="A15" t="s">
        <v>28</v>
      </c>
      <c r="B15" t="s">
        <v>89</v>
      </c>
      <c r="C15" s="2">
        <f>SUMIF('Cleaned Data'!$B:$B, A15, 'Cleaned Data'!$K:$K)</f>
        <v>193799.34999999995</v>
      </c>
      <c r="D15" s="2">
        <f>SUMIF('Cleaned Data'!$B:$B, A15, 'Cleaned Data'!$L:$L)</f>
        <v>20051314.899999995</v>
      </c>
      <c r="E15" s="5">
        <f>SUMIF('Cleaned Data'!$B:$B, A15, 'Cleaned Data'!$J:$J)</f>
        <v>60239</v>
      </c>
      <c r="F15" s="5">
        <f>SUMIF('Cleaned Data'!$B:$B, A15, 'Cleaned Data'!$M:$M)</f>
        <v>45105</v>
      </c>
      <c r="G15" s="3">
        <f>IFERROR(E15/SUMIF('Cleaned Data'!$B:$B, A15, 'Cleaned Data'!$H:$H)*100, 0)</f>
        <v>12.393249434744055</v>
      </c>
      <c r="H15" s="2">
        <f t="shared" si="0"/>
        <v>4.2966267597827281</v>
      </c>
      <c r="I15" s="4">
        <f t="shared" si="1"/>
        <v>103.46430418884275</v>
      </c>
      <c r="J15" s="3">
        <f t="shared" si="2"/>
        <v>10246.430418884273</v>
      </c>
    </row>
    <row r="16" spans="1:10" x14ac:dyDescent="0.25">
      <c r="A16" t="s">
        <v>77</v>
      </c>
      <c r="B16" t="s">
        <v>82</v>
      </c>
      <c r="C16" s="2">
        <f>SUMIF('Cleaned Data'!$B:$B, A16, 'Cleaned Data'!$K:$K)</f>
        <v>360552.4599999999</v>
      </c>
      <c r="D16" s="2">
        <f>SUMIF('Cleaned Data'!$B:$B, A16, 'Cleaned Data'!$L:$L)</f>
        <v>2012895.2399999995</v>
      </c>
      <c r="E16" s="5">
        <f>SUMIF('Cleaned Data'!$B:$B, A16, 'Cleaned Data'!$J:$J)</f>
        <v>9940</v>
      </c>
      <c r="F16" s="5">
        <f>SUMIF('Cleaned Data'!$B:$B, A16, 'Cleaned Data'!$M:$M)</f>
        <v>5388</v>
      </c>
      <c r="G16" s="3">
        <f>IFERROR(E16/SUMIF('Cleaned Data'!$B:$B, A16, 'Cleaned Data'!$H:$H)*100, 0)</f>
        <v>4.939375869608428</v>
      </c>
      <c r="H16" s="2">
        <f t="shared" si="0"/>
        <v>66.917680029695603</v>
      </c>
      <c r="I16" s="4">
        <f t="shared" si="1"/>
        <v>5.5828082271301103</v>
      </c>
      <c r="J16" s="3">
        <f t="shared" si="2"/>
        <v>458.28082271301105</v>
      </c>
    </row>
    <row r="17" spans="1:10" x14ac:dyDescent="0.25">
      <c r="A17" t="s">
        <v>130</v>
      </c>
      <c r="B17" t="s">
        <v>82</v>
      </c>
      <c r="C17" s="2">
        <f>SUMIF('Cleaned Data'!$B:$B, A17, 'Cleaned Data'!$K:$K)</f>
        <v>360083.86000000004</v>
      </c>
      <c r="D17" s="2">
        <f>SUMIF('Cleaned Data'!$B:$B, A17, 'Cleaned Data'!$L:$L)</f>
        <v>1882568.5000000007</v>
      </c>
      <c r="E17" s="5">
        <f>SUMIF('Cleaned Data'!$B:$B, A17, 'Cleaned Data'!$J:$J)</f>
        <v>9506</v>
      </c>
      <c r="F17" s="5">
        <f>SUMIF('Cleaned Data'!$B:$B, A17, 'Cleaned Data'!$M:$M)</f>
        <v>5232</v>
      </c>
      <c r="G17" s="3">
        <f>IFERROR(E17/SUMIF('Cleaned Data'!$B:$B, A17, 'Cleaned Data'!$H:$H)*100, 0)</f>
        <v>4.8932906427269831</v>
      </c>
      <c r="H17" s="2">
        <f t="shared" si="0"/>
        <v>68.823367737003068</v>
      </c>
      <c r="I17" s="4">
        <f t="shared" si="1"/>
        <v>5.2281390784913286</v>
      </c>
      <c r="J17" s="3">
        <f t="shared" si="2"/>
        <v>422.81390784913276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 x14ac:dyDescent="0.25"/>
  <cols>
    <col min="1" max="1" width="13" customWidth="1"/>
    <col min="2" max="2" width="16" customWidth="1"/>
    <col min="3" max="3" width="18" customWidth="1"/>
    <col min="4" max="4" width="14" customWidth="1"/>
    <col min="5" max="5" width="12" customWidth="1"/>
    <col min="6" max="6" width="22" customWidth="1"/>
    <col min="7" max="9" width="12" customWidth="1"/>
  </cols>
  <sheetData>
    <row r="1" spans="1:9" x14ac:dyDescent="0.25">
      <c r="A1" s="1" t="s">
        <v>724</v>
      </c>
      <c r="B1" s="1" t="s">
        <v>725</v>
      </c>
      <c r="C1" s="1" t="s">
        <v>726</v>
      </c>
      <c r="D1" s="1" t="s">
        <v>9</v>
      </c>
      <c r="E1" s="1" t="s">
        <v>12</v>
      </c>
      <c r="F1" s="1" t="s">
        <v>707</v>
      </c>
      <c r="G1" s="1" t="s">
        <v>710</v>
      </c>
      <c r="H1" s="1" t="s">
        <v>711</v>
      </c>
      <c r="I1" s="1" t="s">
        <v>712</v>
      </c>
    </row>
    <row r="2" spans="1:9" x14ac:dyDescent="0.25">
      <c r="A2" t="s">
        <v>727</v>
      </c>
      <c r="B2" s="2">
        <f>SUMIFS('Cleaned Data'!$K:$K, 'Cleaned Data'!$C:$C, "&gt;=2025-01-01", 'Cleaned Data'!$C:$C, "&lt;=2025-01-31")</f>
        <v>0</v>
      </c>
      <c r="C2" s="2">
        <f>SUMIFS('Cleaned Data'!$L:$L, 'Cleaned Data'!$C:$C, "&gt;=2025-01-01", 'Cleaned Data'!$C:$C, "&lt;=2025-01-31")</f>
        <v>0</v>
      </c>
      <c r="D2" s="5">
        <f>SUMIFS('Cleaned Data'!$J:$J, 'Cleaned Data'!$C:$C, "&gt;=2025-01-01", 'Cleaned Data'!$C:$C, "&lt;=2025-01-31")</f>
        <v>0</v>
      </c>
      <c r="E2" s="5">
        <f>SUMIFS('Cleaned Data'!$M:$M, 'Cleaned Data'!$C:$C, "&gt;=2025-01-01", 'Cleaned Data'!$C:$C, "&lt;=2025-01-31")</f>
        <v>0</v>
      </c>
      <c r="F2" s="3">
        <f>IFERROR(D2/SUMIFS('Cleaned Data'!$H:$H, 'Cleaned Data'!$C:$C, "&gt;=2025-01-01", 'Cleaned Data'!$C:$C, "&lt;=2025-01-31")*100, 0)</f>
        <v>0</v>
      </c>
      <c r="G2" s="2">
        <f t="shared" ref="G2:G13" si="0">IFERROR(B2/E2, 0)</f>
        <v>0</v>
      </c>
      <c r="H2" s="4">
        <f t="shared" ref="H2:H13" si="1">IFERROR(C2/B2, 0)</f>
        <v>0</v>
      </c>
      <c r="I2" s="3">
        <f t="shared" ref="I2:I13" si="2">IFERROR((C2-B2)/B2*100, 0)</f>
        <v>0</v>
      </c>
    </row>
    <row r="3" spans="1:9" x14ac:dyDescent="0.25">
      <c r="A3" t="s">
        <v>728</v>
      </c>
      <c r="B3" s="2">
        <f>SUMIFS('Cleaned Data'!$K:$K, 'Cleaned Data'!$C:$C, "&gt;=2025-02-01", 'Cleaned Data'!$C:$C, "&lt;=2025-02-31")</f>
        <v>0</v>
      </c>
      <c r="C3" s="2">
        <f>SUMIFS('Cleaned Data'!$L:$L, 'Cleaned Data'!$C:$C, "&gt;=2025-02-01", 'Cleaned Data'!$C:$C, "&lt;=2025-02-31")</f>
        <v>0</v>
      </c>
      <c r="D3" s="5">
        <f>SUMIFS('Cleaned Data'!$J:$J, 'Cleaned Data'!$C:$C, "&gt;=2025-02-01", 'Cleaned Data'!$C:$C, "&lt;=2025-02-31")</f>
        <v>0</v>
      </c>
      <c r="E3" s="5">
        <f>SUMIFS('Cleaned Data'!$M:$M, 'Cleaned Data'!$C:$C, "&gt;=2025-02-01", 'Cleaned Data'!$C:$C, "&lt;=2025-02-31")</f>
        <v>0</v>
      </c>
      <c r="F3" s="3">
        <f>IFERROR(D3/SUMIFS('Cleaned Data'!$H:$H, 'Cleaned Data'!$C:$C, "&gt;=2025-02-01", 'Cleaned Data'!$C:$C, "&lt;=2025-02-31")*100, 0)</f>
        <v>0</v>
      </c>
      <c r="G3" s="2">
        <f t="shared" si="0"/>
        <v>0</v>
      </c>
      <c r="H3" s="4">
        <f t="shared" si="1"/>
        <v>0</v>
      </c>
      <c r="I3" s="3">
        <f t="shared" si="2"/>
        <v>0</v>
      </c>
    </row>
    <row r="4" spans="1:9" x14ac:dyDescent="0.25">
      <c r="A4" t="s">
        <v>729</v>
      </c>
      <c r="B4" s="2">
        <f>SUMIFS('Cleaned Data'!$K:$K, 'Cleaned Data'!$C:$C, "&gt;=2025-03-01", 'Cleaned Data'!$C:$C, "&lt;=2025-03-31")</f>
        <v>0</v>
      </c>
      <c r="C4" s="2">
        <f>SUMIFS('Cleaned Data'!$L:$L, 'Cleaned Data'!$C:$C, "&gt;=2025-03-01", 'Cleaned Data'!$C:$C, "&lt;=2025-03-31")</f>
        <v>0</v>
      </c>
      <c r="D4" s="5">
        <f>SUMIFS('Cleaned Data'!$J:$J, 'Cleaned Data'!$C:$C, "&gt;=2025-03-01", 'Cleaned Data'!$C:$C, "&lt;=2025-03-31")</f>
        <v>0</v>
      </c>
      <c r="E4" s="5">
        <f>SUMIFS('Cleaned Data'!$M:$M, 'Cleaned Data'!$C:$C, "&gt;=2025-03-01", 'Cleaned Data'!$C:$C, "&lt;=2025-03-31")</f>
        <v>0</v>
      </c>
      <c r="F4" s="3">
        <f>IFERROR(D4/SUMIFS('Cleaned Data'!$H:$H, 'Cleaned Data'!$C:$C, "&gt;=2025-03-01", 'Cleaned Data'!$C:$C, "&lt;=2025-03-31")*100, 0)</f>
        <v>0</v>
      </c>
      <c r="G4" s="2">
        <f t="shared" si="0"/>
        <v>0</v>
      </c>
      <c r="H4" s="4">
        <f t="shared" si="1"/>
        <v>0</v>
      </c>
      <c r="I4" s="3">
        <f t="shared" si="2"/>
        <v>0</v>
      </c>
    </row>
    <row r="5" spans="1:9" x14ac:dyDescent="0.25">
      <c r="A5" t="s">
        <v>730</v>
      </c>
      <c r="B5" s="2">
        <f>SUMIFS('Cleaned Data'!$K:$K, 'Cleaned Data'!$C:$C, "&gt;=2025-04-01", 'Cleaned Data'!$C:$C, "&lt;=2025-04-31")</f>
        <v>0</v>
      </c>
      <c r="C5" s="2">
        <f>SUMIFS('Cleaned Data'!$L:$L, 'Cleaned Data'!$C:$C, "&gt;=2025-04-01", 'Cleaned Data'!$C:$C, "&lt;=2025-04-31")</f>
        <v>0</v>
      </c>
      <c r="D5" s="5">
        <f>SUMIFS('Cleaned Data'!$J:$J, 'Cleaned Data'!$C:$C, "&gt;=2025-04-01", 'Cleaned Data'!$C:$C, "&lt;=2025-04-31")</f>
        <v>0</v>
      </c>
      <c r="E5" s="5">
        <f>SUMIFS('Cleaned Data'!$M:$M, 'Cleaned Data'!$C:$C, "&gt;=2025-04-01", 'Cleaned Data'!$C:$C, "&lt;=2025-04-31")</f>
        <v>0</v>
      </c>
      <c r="F5" s="3">
        <f>IFERROR(D5/SUMIFS('Cleaned Data'!$H:$H, 'Cleaned Data'!$C:$C, "&gt;=2025-04-01", 'Cleaned Data'!$C:$C, "&lt;=2025-04-31")*100, 0)</f>
        <v>0</v>
      </c>
      <c r="G5" s="2">
        <f t="shared" si="0"/>
        <v>0</v>
      </c>
      <c r="H5" s="4">
        <f t="shared" si="1"/>
        <v>0</v>
      </c>
      <c r="I5" s="3">
        <f t="shared" si="2"/>
        <v>0</v>
      </c>
    </row>
    <row r="6" spans="1:9" x14ac:dyDescent="0.25">
      <c r="A6" t="s">
        <v>731</v>
      </c>
      <c r="B6" s="2">
        <f>SUMIFS('Cleaned Data'!$K:$K, 'Cleaned Data'!$C:$C, "&gt;=2025-05-01", 'Cleaned Data'!$C:$C, "&lt;=2025-05-31")</f>
        <v>0</v>
      </c>
      <c r="C6" s="2">
        <f>SUMIFS('Cleaned Data'!$L:$L, 'Cleaned Data'!$C:$C, "&gt;=2025-05-01", 'Cleaned Data'!$C:$C, "&lt;=2025-05-31")</f>
        <v>0</v>
      </c>
      <c r="D6" s="5">
        <f>SUMIFS('Cleaned Data'!$J:$J, 'Cleaned Data'!$C:$C, "&gt;=2025-05-01", 'Cleaned Data'!$C:$C, "&lt;=2025-05-31")</f>
        <v>0</v>
      </c>
      <c r="E6" s="5">
        <f>SUMIFS('Cleaned Data'!$M:$M, 'Cleaned Data'!$C:$C, "&gt;=2025-05-01", 'Cleaned Data'!$C:$C, "&lt;=2025-05-31")</f>
        <v>0</v>
      </c>
      <c r="F6" s="3">
        <f>IFERROR(D6/SUMIFS('Cleaned Data'!$H:$H, 'Cleaned Data'!$C:$C, "&gt;=2025-05-01", 'Cleaned Data'!$C:$C, "&lt;=2025-05-31")*100, 0)</f>
        <v>0</v>
      </c>
      <c r="G6" s="2">
        <f t="shared" si="0"/>
        <v>0</v>
      </c>
      <c r="H6" s="4">
        <f t="shared" si="1"/>
        <v>0</v>
      </c>
      <c r="I6" s="3">
        <f t="shared" si="2"/>
        <v>0</v>
      </c>
    </row>
    <row r="7" spans="1:9" x14ac:dyDescent="0.25">
      <c r="A7" t="s">
        <v>732</v>
      </c>
      <c r="B7" s="2">
        <f>SUMIFS('Cleaned Data'!$K:$K, 'Cleaned Data'!$C:$C, "&gt;=2025-06-01", 'Cleaned Data'!$C:$C, "&lt;=2025-06-31")</f>
        <v>0</v>
      </c>
      <c r="C7" s="2">
        <f>SUMIFS('Cleaned Data'!$L:$L, 'Cleaned Data'!$C:$C, "&gt;=2025-06-01", 'Cleaned Data'!$C:$C, "&lt;=2025-06-31")</f>
        <v>0</v>
      </c>
      <c r="D7" s="5">
        <f>SUMIFS('Cleaned Data'!$J:$J, 'Cleaned Data'!$C:$C, "&gt;=2025-06-01", 'Cleaned Data'!$C:$C, "&lt;=2025-06-31")</f>
        <v>0</v>
      </c>
      <c r="E7" s="5">
        <f>SUMIFS('Cleaned Data'!$M:$M, 'Cleaned Data'!$C:$C, "&gt;=2025-06-01", 'Cleaned Data'!$C:$C, "&lt;=2025-06-31")</f>
        <v>0</v>
      </c>
      <c r="F7" s="3">
        <f>IFERROR(D7/SUMIFS('Cleaned Data'!$H:$H, 'Cleaned Data'!$C:$C, "&gt;=2025-06-01", 'Cleaned Data'!$C:$C, "&lt;=2025-06-31")*100, 0)</f>
        <v>0</v>
      </c>
      <c r="G7" s="2">
        <f t="shared" si="0"/>
        <v>0</v>
      </c>
      <c r="H7" s="4">
        <f t="shared" si="1"/>
        <v>0</v>
      </c>
      <c r="I7" s="3">
        <f t="shared" si="2"/>
        <v>0</v>
      </c>
    </row>
    <row r="8" spans="1:9" x14ac:dyDescent="0.25">
      <c r="A8" t="s">
        <v>733</v>
      </c>
      <c r="B8" s="2">
        <f>SUMIFS('Cleaned Data'!$K:$K, 'Cleaned Data'!$C:$C, "&gt;=2025-07-01", 'Cleaned Data'!$C:$C, "&lt;=2025-07-31")</f>
        <v>0</v>
      </c>
      <c r="C8" s="2">
        <f>SUMIFS('Cleaned Data'!$L:$L, 'Cleaned Data'!$C:$C, "&gt;=2025-07-01", 'Cleaned Data'!$C:$C, "&lt;=2025-07-31")</f>
        <v>0</v>
      </c>
      <c r="D8" s="5">
        <f>SUMIFS('Cleaned Data'!$J:$J, 'Cleaned Data'!$C:$C, "&gt;=2025-07-01", 'Cleaned Data'!$C:$C, "&lt;=2025-07-31")</f>
        <v>0</v>
      </c>
      <c r="E8" s="5">
        <f>SUMIFS('Cleaned Data'!$M:$M, 'Cleaned Data'!$C:$C, "&gt;=2025-07-01", 'Cleaned Data'!$C:$C, "&lt;=2025-07-31")</f>
        <v>0</v>
      </c>
      <c r="F8" s="3">
        <f>IFERROR(D8/SUMIFS('Cleaned Data'!$H:$H, 'Cleaned Data'!$C:$C, "&gt;=2025-07-01", 'Cleaned Data'!$C:$C, "&lt;=2025-07-31")*100, 0)</f>
        <v>0</v>
      </c>
      <c r="G8" s="2">
        <f t="shared" si="0"/>
        <v>0</v>
      </c>
      <c r="H8" s="4">
        <f t="shared" si="1"/>
        <v>0</v>
      </c>
      <c r="I8" s="3">
        <f t="shared" si="2"/>
        <v>0</v>
      </c>
    </row>
    <row r="9" spans="1:9" x14ac:dyDescent="0.25">
      <c r="A9" t="s">
        <v>734</v>
      </c>
      <c r="B9" s="2">
        <f>SUMIFS('Cleaned Data'!$K:$K, 'Cleaned Data'!$C:$C, "&gt;=2025-08-01", 'Cleaned Data'!$C:$C, "&lt;=2025-08-31")</f>
        <v>0</v>
      </c>
      <c r="C9" s="2">
        <f>SUMIFS('Cleaned Data'!$L:$L, 'Cleaned Data'!$C:$C, "&gt;=2025-08-01", 'Cleaned Data'!$C:$C, "&lt;=2025-08-31")</f>
        <v>0</v>
      </c>
      <c r="D9" s="5">
        <f>SUMIFS('Cleaned Data'!$J:$J, 'Cleaned Data'!$C:$C, "&gt;=2025-08-01", 'Cleaned Data'!$C:$C, "&lt;=2025-08-31")</f>
        <v>0</v>
      </c>
      <c r="E9" s="5">
        <f>SUMIFS('Cleaned Data'!$M:$M, 'Cleaned Data'!$C:$C, "&gt;=2025-08-01", 'Cleaned Data'!$C:$C, "&lt;=2025-08-31")</f>
        <v>0</v>
      </c>
      <c r="F9" s="3">
        <f>IFERROR(D9/SUMIFS('Cleaned Data'!$H:$H, 'Cleaned Data'!$C:$C, "&gt;=2025-08-01", 'Cleaned Data'!$C:$C, "&lt;=2025-08-31")*100, 0)</f>
        <v>0</v>
      </c>
      <c r="G9" s="2">
        <f t="shared" si="0"/>
        <v>0</v>
      </c>
      <c r="H9" s="4">
        <f t="shared" si="1"/>
        <v>0</v>
      </c>
      <c r="I9" s="3">
        <f t="shared" si="2"/>
        <v>0</v>
      </c>
    </row>
    <row r="10" spans="1:9" x14ac:dyDescent="0.25">
      <c r="A10" t="s">
        <v>735</v>
      </c>
      <c r="B10" s="2">
        <f>SUMIFS('Cleaned Data'!$K:$K, 'Cleaned Data'!$C:$C, "&gt;=2025-09-01", 'Cleaned Data'!$C:$C, "&lt;=2025-09-31")</f>
        <v>0</v>
      </c>
      <c r="C10" s="2">
        <f>SUMIFS('Cleaned Data'!$L:$L, 'Cleaned Data'!$C:$C, "&gt;=2025-09-01", 'Cleaned Data'!$C:$C, "&lt;=2025-09-31")</f>
        <v>0</v>
      </c>
      <c r="D10" s="5">
        <f>SUMIFS('Cleaned Data'!$J:$J, 'Cleaned Data'!$C:$C, "&gt;=2025-09-01", 'Cleaned Data'!$C:$C, "&lt;=2025-09-31")</f>
        <v>0</v>
      </c>
      <c r="E10" s="5">
        <f>SUMIFS('Cleaned Data'!$M:$M, 'Cleaned Data'!$C:$C, "&gt;=2025-09-01", 'Cleaned Data'!$C:$C, "&lt;=2025-09-31")</f>
        <v>0</v>
      </c>
      <c r="F10" s="3">
        <f>IFERROR(D10/SUMIFS('Cleaned Data'!$H:$H, 'Cleaned Data'!$C:$C, "&gt;=2025-09-01", 'Cleaned Data'!$C:$C, "&lt;=2025-09-31")*100, 0)</f>
        <v>0</v>
      </c>
      <c r="G10" s="2">
        <f t="shared" si="0"/>
        <v>0</v>
      </c>
      <c r="H10" s="4">
        <f t="shared" si="1"/>
        <v>0</v>
      </c>
      <c r="I10" s="3">
        <f t="shared" si="2"/>
        <v>0</v>
      </c>
    </row>
    <row r="11" spans="1:9" x14ac:dyDescent="0.25">
      <c r="A11" t="s">
        <v>736</v>
      </c>
      <c r="B11" s="2">
        <f>SUMIFS('Cleaned Data'!$K:$K, 'Cleaned Data'!$C:$C, "&gt;=2025-10-01", 'Cleaned Data'!$C:$C, "&lt;=2025-10-31")</f>
        <v>0</v>
      </c>
      <c r="C11" s="2">
        <f>SUMIFS('Cleaned Data'!$L:$L, 'Cleaned Data'!$C:$C, "&gt;=2025-10-01", 'Cleaned Data'!$C:$C, "&lt;=2025-10-31")</f>
        <v>0</v>
      </c>
      <c r="D11" s="5">
        <f>SUMIFS('Cleaned Data'!$J:$J, 'Cleaned Data'!$C:$C, "&gt;=2025-10-01", 'Cleaned Data'!$C:$C, "&lt;=2025-10-31")</f>
        <v>0</v>
      </c>
      <c r="E11" s="5">
        <f>SUMIFS('Cleaned Data'!$M:$M, 'Cleaned Data'!$C:$C, "&gt;=2025-10-01", 'Cleaned Data'!$C:$C, "&lt;=2025-10-31")</f>
        <v>0</v>
      </c>
      <c r="F11" s="3">
        <f>IFERROR(D11/SUMIFS('Cleaned Data'!$H:$H, 'Cleaned Data'!$C:$C, "&gt;=2025-10-01", 'Cleaned Data'!$C:$C, "&lt;=2025-10-31")*100, 0)</f>
        <v>0</v>
      </c>
      <c r="G11" s="2">
        <f t="shared" si="0"/>
        <v>0</v>
      </c>
      <c r="H11" s="4">
        <f t="shared" si="1"/>
        <v>0</v>
      </c>
      <c r="I11" s="3">
        <f t="shared" si="2"/>
        <v>0</v>
      </c>
    </row>
    <row r="12" spans="1:9" x14ac:dyDescent="0.25">
      <c r="A12" t="s">
        <v>737</v>
      </c>
      <c r="B12" s="2">
        <f>SUMIFS('Cleaned Data'!$K:$K, 'Cleaned Data'!$C:$C, "&gt;=2025-11-01", 'Cleaned Data'!$C:$C, "&lt;=2025-11-31")</f>
        <v>0</v>
      </c>
      <c r="C12" s="2">
        <f>SUMIFS('Cleaned Data'!$L:$L, 'Cleaned Data'!$C:$C, "&gt;=2025-11-01", 'Cleaned Data'!$C:$C, "&lt;=2025-11-31")</f>
        <v>0</v>
      </c>
      <c r="D12" s="5">
        <f>SUMIFS('Cleaned Data'!$J:$J, 'Cleaned Data'!$C:$C, "&gt;=2025-11-01", 'Cleaned Data'!$C:$C, "&lt;=2025-11-31")</f>
        <v>0</v>
      </c>
      <c r="E12" s="5">
        <f>SUMIFS('Cleaned Data'!$M:$M, 'Cleaned Data'!$C:$C, "&gt;=2025-11-01", 'Cleaned Data'!$C:$C, "&lt;=2025-11-31")</f>
        <v>0</v>
      </c>
      <c r="F12" s="3">
        <f>IFERROR(D12/SUMIFS('Cleaned Data'!$H:$H, 'Cleaned Data'!$C:$C, "&gt;=2025-11-01", 'Cleaned Data'!$C:$C, "&lt;=2025-11-31")*100, 0)</f>
        <v>0</v>
      </c>
      <c r="G12" s="2">
        <f t="shared" si="0"/>
        <v>0</v>
      </c>
      <c r="H12" s="4">
        <f t="shared" si="1"/>
        <v>0</v>
      </c>
      <c r="I12" s="3">
        <f t="shared" si="2"/>
        <v>0</v>
      </c>
    </row>
    <row r="13" spans="1:9" x14ac:dyDescent="0.25">
      <c r="A13" t="s">
        <v>738</v>
      </c>
      <c r="B13" s="2">
        <f>SUMIFS('Cleaned Data'!$K:$K, 'Cleaned Data'!$C:$C, "&gt;=2025-12-01", 'Cleaned Data'!$C:$C, "&lt;=2025-12-31")</f>
        <v>0</v>
      </c>
      <c r="C13" s="2">
        <f>SUMIFS('Cleaned Data'!$L:$L, 'Cleaned Data'!$C:$C, "&gt;=2025-12-01", 'Cleaned Data'!$C:$C, "&lt;=2025-12-31")</f>
        <v>0</v>
      </c>
      <c r="D13" s="5">
        <f>SUMIFS('Cleaned Data'!$J:$J, 'Cleaned Data'!$C:$C, "&gt;=2025-12-01", 'Cleaned Data'!$C:$C, "&lt;=2025-12-31")</f>
        <v>0</v>
      </c>
      <c r="E13" s="5">
        <f>SUMIFS('Cleaned Data'!$M:$M, 'Cleaned Data'!$C:$C, "&gt;=2025-12-01", 'Cleaned Data'!$C:$C, "&lt;=2025-12-31")</f>
        <v>0</v>
      </c>
      <c r="F13" s="3">
        <f>IFERROR(D13/SUMIFS('Cleaned Data'!$H:$H, 'Cleaned Data'!$C:$C, "&gt;=2025-12-01", 'Cleaned Data'!$C:$C, "&lt;=2025-12-31")*100, 0)</f>
        <v>0</v>
      </c>
      <c r="G13" s="2">
        <f t="shared" si="0"/>
        <v>0</v>
      </c>
      <c r="H13" s="4">
        <f t="shared" si="1"/>
        <v>0</v>
      </c>
      <c r="I13" s="3">
        <f t="shared" si="2"/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sqref="A1:N2"/>
    </sheetView>
  </sheetViews>
  <sheetFormatPr defaultRowHeight="15" x14ac:dyDescent="0.25"/>
  <cols>
    <col min="1" max="14" width="14" customWidth="1"/>
  </cols>
  <sheetData>
    <row r="1" spans="1:14" x14ac:dyDescent="0.25">
      <c r="A1" s="8" t="s">
        <v>739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x14ac:dyDescent="0.25">
      <c r="A3" s="10" t="s">
        <v>740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5" spans="1:14" x14ac:dyDescent="0.25">
      <c r="B5" s="12" t="s">
        <v>741</v>
      </c>
      <c r="C5" s="7"/>
      <c r="E5" s="12" t="s">
        <v>742</v>
      </c>
      <c r="F5" s="7"/>
      <c r="H5" s="12" t="s">
        <v>743</v>
      </c>
      <c r="I5" s="7"/>
      <c r="K5" s="12" t="s">
        <v>744</v>
      </c>
      <c r="L5" s="7"/>
    </row>
    <row r="6" spans="1:14" ht="21" x14ac:dyDescent="0.25">
      <c r="B6" s="6">
        <f>SUM('Cleaned Data'!K:K)</f>
        <v>8202708.7499999981</v>
      </c>
      <c r="C6" s="7"/>
      <c r="E6" s="6">
        <f>SUM('Cleaned Data'!L:L)</f>
        <v>129938821.72000003</v>
      </c>
      <c r="F6" s="7"/>
      <c r="H6" s="11">
        <f>SUM('Cleaned Data'!M:M)</f>
        <v>319260</v>
      </c>
      <c r="I6" s="7"/>
      <c r="K6" s="11">
        <f>SUM('Cleaned Data'!J:J)</f>
        <v>446338</v>
      </c>
      <c r="L6" s="7"/>
    </row>
    <row r="8" spans="1:14" x14ac:dyDescent="0.25">
      <c r="B8" s="12" t="s">
        <v>745</v>
      </c>
      <c r="C8" s="7"/>
      <c r="E8" s="12" t="s">
        <v>746</v>
      </c>
      <c r="F8" s="7"/>
      <c r="H8" s="12" t="s">
        <v>747</v>
      </c>
      <c r="I8" s="7"/>
      <c r="K8" s="12" t="s">
        <v>748</v>
      </c>
      <c r="L8" s="7"/>
    </row>
    <row r="9" spans="1:14" ht="21" x14ac:dyDescent="0.25">
      <c r="B9" s="14">
        <f>IFERROR(SUM('Cleaned Data'!J:J)/SUM('Cleaned Data'!H:H)*100,0)</f>
        <v>10.549114675398313</v>
      </c>
      <c r="C9" s="7"/>
      <c r="E9" s="6">
        <f>IFERROR(SUM('Cleaned Data'!K:K)/SUM('Cleaned Data'!M:M),0)</f>
        <v>25.692879627889489</v>
      </c>
      <c r="F9" s="7"/>
      <c r="H9" s="13">
        <f>IFERROR(SUM('Cleaned Data'!L:L)/SUM('Cleaned Data'!K:K),0)</f>
        <v>15.840964939782856</v>
      </c>
      <c r="I9" s="7"/>
      <c r="K9" s="14">
        <f>IFERROR((SUM('Cleaned Data'!L:L)-SUM('Cleaned Data'!K:K))/SUM('Cleaned Data'!K:K)*100,0)</f>
        <v>1484.0964939782855</v>
      </c>
      <c r="L9" s="7"/>
    </row>
  </sheetData>
  <mergeCells count="18">
    <mergeCell ref="B8:C8"/>
    <mergeCell ref="E8:F8"/>
    <mergeCell ref="E9:F9"/>
    <mergeCell ref="A1:N2"/>
    <mergeCell ref="B6:C6"/>
    <mergeCell ref="A3:N3"/>
    <mergeCell ref="E6:F6"/>
    <mergeCell ref="H6:I6"/>
    <mergeCell ref="K8:L8"/>
    <mergeCell ref="B5:C5"/>
    <mergeCell ref="H9:I9"/>
    <mergeCell ref="K9:L9"/>
    <mergeCell ref="E5:F5"/>
    <mergeCell ref="K5:L5"/>
    <mergeCell ref="H5:I5"/>
    <mergeCell ref="B9:C9"/>
    <mergeCell ref="H8:I8"/>
    <mergeCell ref="K6:L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Cleaned Data</vt:lpstr>
      <vt:lpstr>KPI Calculation</vt:lpstr>
      <vt:lpstr>Channel Analysis</vt:lpstr>
      <vt:lpstr>Campaign Analysis</vt:lpstr>
      <vt:lpstr>Monthly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2026-09-25T11:24:08Z</dcterms:created>
  <dcterms:modified xsi:type="dcterms:W3CDTF">2026-09-25T11:44:57Z</dcterms:modified>
</cp:coreProperties>
</file>